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5 Monthly" sheetId="1" r:id="rId1"/>
    <s:sheet name="Dashboard M4 Cost Monthly" sheetId="2" r:id="rId2"/>
    <s:sheet name="Dashboard M4 Price Monthly" sheetId="3" r:id="rId3"/>
    <s:sheet name="Dashboard M5 Cost Monthly" sheetId="4" r:id="rId4"/>
    <s:sheet name="Dashboard M5 Price Annual" sheetId="5" r:id="rId5"/>
    <s:sheet name="Dashboard M5 Price Monthly" sheetId="6" r:id="rId6"/>
    <s:sheet name="Charts M5 Cost" sheetId="7" r:id="rId7"/>
    <s:sheet name="Charts M5 Price" sheetId="8" r:id="rId8"/>
    <s:sheet name="Input DBEDT Monthly Energy" sheetId="9" r:id="rId9"/>
    <s:sheet name="Input EIA Crude Europe Brent" sheetId="10" r:id="rId10"/>
    <s:sheet name="Input EIA Crude WTI" sheetId="11" r:id="rId11"/>
    <s:sheet name="Input EIA Jet Fuel Price" sheetId="12" r:id="rId12"/>
    <s:sheet name="Input EIA Propane Price" sheetId="13" r:id="rId13"/>
    <s:sheet name="Input EIA SEDS" sheetId="14" r:id="rId14"/>
    <s:sheet name="Input Ethanol Monthly" sheetId="15" r:id="rId15"/>
    <s:sheet name="Input Hawaii Jet Fuel Price" sheetId="16" r:id="rId16"/>
    <s:sheet name="Charts Interactive LookupTables" sheetId="17" r:id="rId17"/>
    <s:sheet name="Crude Oil Prices" sheetId="18" r:id="rId18"/>
    <s:sheet name="DBEDT Monthly Percent" sheetId="19" r:id="rId19"/>
    <s:sheet name="DBEDT Yearly" sheetId="20" r:id="rId20"/>
    <s:sheet name="EIA Consumption" sheetId="21" r:id="rId21"/>
    <s:sheet name="EIA Expenditures" sheetId="22" r:id="rId22"/>
    <s:sheet name="Hawaii Jet Fuel Price" sheetId="23" r:id="rId23"/>
    <s:sheet name="LPG Annual" sheetId="24" r:id="rId24"/>
    <s:sheet name="LPG Monthly" sheetId="25" r:id="rId25"/>
    <s:sheet name="SNG" sheetId="26" r:id="rId26"/>
    <s:sheet name="Unit Conversions"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<sst xmlns="http://schemas.openxmlformats.org/spreadsheetml/2006/main" uniqueCount="1680">
  <si>
    <t>Metric 5: Price Month</t>
  </si>
  <si>
    <t>Source</t>
  </si>
  <si>
    <t>Notes</t>
  </si>
  <si>
    <t>Graph Input</t>
  </si>
  <si>
    <t>Brent Crude Price</t>
  </si>
  <si>
    <t>Dollars per  mmbtu</t>
  </si>
  <si>
    <t>Graph Titles</t>
  </si>
  <si>
    <t>Metric 5: Cost Month</t>
  </si>
  <si>
    <t>Dollars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</si>
  <si>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</si>
  <si>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</si>
  <si>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</si>
  <si>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</si>
  <si>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</si>
  <si>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</si>
  <si>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</si>
  <si>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</si>
  <si>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</si>
  <si>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</si>
  <si>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</si>
  <si>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</si>
  <si>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</si>
  <si>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</si>
  <si>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</si>
  <si>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</si>
  <si>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</si>
  <si>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</si>
  <si>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</si>
  <si>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</si>
  <si>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</si>
  <si>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</si>
  <si>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</si>
  <si>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</si>
  <si>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</si>
  <si>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</si>
  <si>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</si>
  <si>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</si>
  <si>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</si>
  <si>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</si>
  <si>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</si>
  <si>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</si>
  <si>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</si>
  <si>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</si>
  <si>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</si>
  <si>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</si>
  <si>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</si>
  <si>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</si>
  <si>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</si>
  <si>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</si>
  <si>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</si>
  <si>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</si>
  <si>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</si>
  <si>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</si>
  <si>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</si>
  <si>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</si>
  <si>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</si>
  <si>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</si>
  <si>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</si>
  <si>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All Sectors</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</si>
  <si>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</si>
  <si>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</si>
  <si>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</si>
  <si>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</si>
  <si>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</si>
  <si>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</si>
  <si>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</si>
  <si>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</si>
  <si>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</si>
  <si>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</si>
  <si>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</si>
  <si>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</si>
  <si>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</si>
  <si>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</si>
  <si>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</si>
  <si>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</si>
  <si>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</si>
  <si>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</si>
  <si>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</si>
  <si>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</si>
  <si>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</si>
  <si>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</si>
  <si>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</si>
  <si>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</si>
  <si>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</si>
  <si>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</si>
  <si>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</si>
  <si>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</si>
  <si>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</si>
  <si>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</si>
  <si>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</si>
  <si>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</si>
  <si>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</si>
  <si>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</si>
  <si>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</si>
  <si>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</si>
  <si>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</si>
  <si>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</si>
  <si>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</si>
  <si>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</si>
  <si>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</si>
  <si>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</si>
  <si>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</si>
  <si>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</si>
  <si>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</si>
  <si>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</si>
  <si>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</si>
  <si>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</si>
  <si>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</si>
  <si>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</si>
  <si>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</si>
  <si>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</si>
  <si>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</si>
  <si>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</si>
  <si>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Metric 5: Hawaii energy portfolio price correlation to world crude petroleum price</t>
  </si>
  <si>
    <t>Variable EC(c,m): Consumption by energy source and month</t>
  </si>
  <si>
    <t>This data uses annual data from EIA and determines the monthly amount by using the monthly weights provided in the section below</t>
  </si>
  <si>
    <t>Electrictiy</t>
  </si>
  <si>
    <t xml:space="preserve">http://www.eia.gov/totalenergy/data/monthly/index.cfm#prices </t>
  </si>
  <si>
    <t>RFTCB</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</si>
  <si>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</si>
  <si>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</si>
  <si>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Variable FE(c,m): Hawai‘i energy portfolio cost for month m</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</si>
  <si>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</si>
  <si>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</si>
  <si>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</si>
  <si>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</si>
  <si>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</si>
  <si>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</si>
  <si>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</si>
  <si>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</si>
  <si>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</si>
  <si>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</si>
  <si>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</si>
  <si>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</si>
  <si>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</si>
  <si>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</si>
  <si>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</si>
  <si>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</si>
  <si>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</si>
  <si>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Year/Month/Day</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</si>
  <si>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</si>
  <si>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</si>
  <si>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Index M5 Price Annual Col</t>
  </si>
  <si>
    <t>Variable P(c,m): Price by energy source</t>
  </si>
  <si>
    <t>Note: SNG and LPG use EIA spot pricing as well as EIA HI specific total annual fuel expenditures to create a HI specific monthly price estimate</t>
  </si>
  <si>
    <t>These data show monthly prices</t>
  </si>
  <si>
    <t>$/kWh</t>
  </si>
  <si>
    <t>This data converts the monthly prices in the section above to $/mmbtu prices based on EIA heat rate conversion factors</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</si>
  <si>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</si>
  <si>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</si>
  <si>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</si>
  <si>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Variable EPP(c,m): Energy Portfolio Price by energy source and month</t>
  </si>
  <si>
    <t>Total Fuel Price</t>
  </si>
  <si>
    <t>Variable EPPC(y): The correlation between Hawai‘i energy portfolio cost and Brent crude oil price in month m</t>
  </si>
  <si>
    <t>EPPC</t>
  </si>
  <si>
    <t>Metric 5: Hawaii energy portfolio Cost (ECC) correlation to world crude petroleum price</t>
  </si>
  <si>
    <t>Month Lag:</t>
  </si>
  <si>
    <t>* A correlation of 1 means that Hawaiian EPC is 100% corelated to crude oil</t>
  </si>
  <si>
    <t>Total ($ millions)</t>
  </si>
  <si>
    <t>* A correlation of -1 means that Hawaiian EPC and crude oil have opposite correlations</t>
  </si>
  <si>
    <t>THIS CHART DOES NOT ACCOUNT FOR MONTH LAG INPUT</t>
  </si>
  <si>
    <t>Metric 5: Hawaii energy portfolio price (EPC) correlation to world crude petroleum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</si>
  <si>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</si>
  <si>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</si>
  <si>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</si>
  <si>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</si>
  <si>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</si>
  <si>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</si>
  <si>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</si>
  <si>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</si>
  <si>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</si>
  <si>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</si>
  <si>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</si>
  <si>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</si>
  <si>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</si>
  <si>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</si>
  <si>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</si>
  <si>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</si>
  <si>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</si>
  <si>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</si>
  <si>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</si>
  <si>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</si>
  <si>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</si>
  <si>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</si>
  <si>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</si>
  <si>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</si>
  <si>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</si>
  <si>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</si>
  <si>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</si>
  <si>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</si>
  <si>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</si>
  <si>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</si>
  <si>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</si>
  <si>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</si>
  <si>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</si>
  <si>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</si>
  <si>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</si>
  <si>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</si>
  <si>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</si>
  <si>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</si>
  <si>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</si>
  <si>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</si>
  <si>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</si>
  <si>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</si>
  <si>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</si>
  <si>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</si>
  <si>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</si>
  <si>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</si>
  <si>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</si>
  <si>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</si>
  <si>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</si>
  <si>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</si>
  <si>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</si>
  <si>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</si>
  <si>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</si>
  <si>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</si>
  <si>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</si>
  <si>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</si>
  <si>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</si>
  <si>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</si>
  <si>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</si>
  <si>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</si>
  <si>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</si>
  <si>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</si>
  <si>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</si>
  <si>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</si>
  <si>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</si>
  <si>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</si>
  <si>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</si>
  <si>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</si>
  <si>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</si>
  <si>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</si>
  <si>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</si>
  <si>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</si>
  <si>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</si>
  <si>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</si>
  <si>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</si>
  <si>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</si>
  <si>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</si>
  <si>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</si>
  <si>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</si>
  <si>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</si>
  <si>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</si>
  <si>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</si>
  <si>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</si>
  <si>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</si>
  <si>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</si>
  <si>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</si>
  <si>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</si>
  <si>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</si>
  <si>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</si>
  <si>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</si>
  <si>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</si>
  <si>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</si>
  <si>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</si>
  <si>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</si>
  <si>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</si>
  <si>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</si>
  <si>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</si>
  <si>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</si>
  <si>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</si>
  <si>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</si>
  <si>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</si>
  <si>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</si>
  <si>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</si>
  <si>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</si>
  <si>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</si>
  <si>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</si>
  <si>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</si>
  <si>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</si>
  <si>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</si>
  <si>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</si>
  <si>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</si>
  <si>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</si>
  <si>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</si>
  <si>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</si>
  <si>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</si>
  <si>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</si>
  <si>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</si>
  <si>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</si>
  <si>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</si>
  <si>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</si>
  <si>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</si>
  <si>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</si>
  <si>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</si>
  <si>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</si>
  <si>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</si>
  <si>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</si>
  <si>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</si>
  <si>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</si>
  <si>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</si>
  <si>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</si>
  <si>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</si>
  <si>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</si>
  <si>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</si>
  <si>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</si>
  <si>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</si>
  <si>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</si>
  <si>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</si>
  <si>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</si>
  <si>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</si>
  <si>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</si>
  <si>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</si>
  <si>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</si>
  <si>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</si>
  <si>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</si>
  <si>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</si>
  <si>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</si>
  <si>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</si>
  <si>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</si>
  <si>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</si>
  <si>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</si>
  <si>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</si>
  <si>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</si>
  <si>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</si>
  <si>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</si>
  <si>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</si>
  <si>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</si>
  <si>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</si>
  <si>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</si>
  <si>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</si>
  <si>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</si>
  <si>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</si>
  <si>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</si>
  <si>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</si>
  <si>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</si>
  <si>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</si>
  <si>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</si>
  <si>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</si>
  <si>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</si>
  <si>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</si>
  <si>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</si>
  <si>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</si>
  <si>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</si>
  <si>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</si>
  <si>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</si>
  <si>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</si>
  <si>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</si>
  <si>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</si>
  <si>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</si>
  <si>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</si>
  <si>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</si>
  <si>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</si>
  <si>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</si>
  <si>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</si>
  <si>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</si>
  <si>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</si>
  <si>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</si>
  <si>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</si>
  <si>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</si>
  <si>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</si>
  <si>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</si>
  <si>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</si>
  <si>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</si>
  <si>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</si>
  <si>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</si>
  <si>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</si>
  <si>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</si>
  <si>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</si>
  <si>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</si>
  <si>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</si>
  <si>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</si>
  <si>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</si>
  <si>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</si>
  <si>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</si>
  <si>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</si>
  <si>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</si>
  <si>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</si>
  <si>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</si>
  <si>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</si>
  <si>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</si>
  <si>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</si>
  <si>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</si>
  <si>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</si>
  <si>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</si>
  <si>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</si>
  <si>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</si>
  <si>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</si>
  <si>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</si>
  <si>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</si>
  <si>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</si>
  <si>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</si>
  <si>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</si>
  <si>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</si>
  <si>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</si>
  <si>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</si>
  <si>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</si>
  <si>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</si>
  <si>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</si>
  <si>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</si>
  <si>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</si>
  <si>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</si>
  <si>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</si>
  <si>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</si>
  <si>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</si>
  <si>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</si>
  <si>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</si>
  <si>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</si>
  <si>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</si>
  <si>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</si>
  <si>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</si>
  <si>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</si>
  <si>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</si>
  <si>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</si>
  <si>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</si>
  <si>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</si>
  <si>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</si>
  <si>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</si>
  <si>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</si>
  <si>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</si>
  <si>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</si>
  <si>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</si>
  <si>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</si>
  <si>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</si>
  <si>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</si>
  <si>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</si>
  <si>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</si>
  <si>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</si>
  <si>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</si>
  <si>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</si>
  <si>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</si>
  <si>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</si>
  <si>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</si>
  <si>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</si>
  <si>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</si>
  <si>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</si>
  <si>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</si>
  <si>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</si>
  <si>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</si>
  <si>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</si>
  <si>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</si>
  <si>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</si>
  <si>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</si>
  <si>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</si>
  <si>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</si>
  <si>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</si>
  <si>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</si>
  <si>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</si>
  <si>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</si>
  <si>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</si>
  <si>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</si>
  <si>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</si>
  <si>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</si>
  <si>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</si>
  <si>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</si>
  <si>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</si>
  <si>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</si>
  <si>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</si>
  <si>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</si>
  <si>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</si>
  <si>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</si>
  <si>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</si>
  <si>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</si>
  <si>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</si>
  <si>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</si>
  <si>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</si>
  <si>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</si>
  <si>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</si>
  <si>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</si>
  <si>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</si>
  <si>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</si>
  <si>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</si>
  <si>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</si>
  <si>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</si>
  <si>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</si>
  <si>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</si>
  <si>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</si>
  <si>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</si>
  <si>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</si>
  <si>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</si>
  <si>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</si>
  <si>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</si>
  <si>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</si>
  <si>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</si>
  <si>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</si>
  <si>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</si>
  <si>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</si>
  <si>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</si>
  <si>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</si>
  <si>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</si>
  <si>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</si>
  <si>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</si>
  <si>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</si>
  <si>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</si>
  <si>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</si>
  <si>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</si>
  <si>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</si>
  <si>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</si>
  <si>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</si>
  <si>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</si>
  <si>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</si>
  <si>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</si>
  <si>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</si>
  <si>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</si>
  <si>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</si>
  <si>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</si>
  <si>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</si>
  <si>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</si>
  <si>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</si>
  <si>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</si>
  <si>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</si>
  <si>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</si>
  <si>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</si>
  <si>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</si>
  <si>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</si>
  <si>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</si>
  <si>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</si>
  <si>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</si>
  <si>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</si>
  <si>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</si>
  <si>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</si>
  <si>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</si>
  <si>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</si>
  <si>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</si>
  <si>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</si>
  <si>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</si>
  <si>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</si>
  <si>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</si>
  <si>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</si>
  <si>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</si>
  <si>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</si>
  <si>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</si>
  <si>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</si>
  <si>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</si>
  <si>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</si>
  <si>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</si>
  <si>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</si>
  <si>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</si>
  <si>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</si>
  <si>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</si>
  <si>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</si>
  <si>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</si>
  <si>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</si>
  <si>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</si>
  <si>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</si>
  <si>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</si>
  <si>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</si>
  <si>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</si>
  <si>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</si>
  <si>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</si>
  <si>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</si>
  <si>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</si>
  <si>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</si>
  <si>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</si>
  <si>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</si>
  <si>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</si>
  <si>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</si>
  <si>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</si>
  <si>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</si>
  <si>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</si>
  <si>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</si>
  <si>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</si>
  <si>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</si>
  <si>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</si>
  <si>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</si>
  <si>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</si>
  <si>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</si>
  <si>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</si>
  <si>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</si>
  <si>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</si>
  <si>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</si>
  <si>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</si>
  <si>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</si>
  <si>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</si>
  <si>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</si>
  <si>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</si>
  <si>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</si>
  <si>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</si>
  <si>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</si>
  <si>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</si>
  <si>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</si>
  <si>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</si>
  <si>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</si>
  <si>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</si>
  <si>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</si>
  <si>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</si>
  <si>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</si>
  <si>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</si>
  <si>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</si>
  <si>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</si>
  <si>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</si>
  <si>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</si>
  <si>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</si>
  <si>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</si>
  <si>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</si>
  <si>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</si>
  <si>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</si>
  <si>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</si>
  <si>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</si>
  <si>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</si>
  <si>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</si>
  <si>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</si>
  <si>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</si>
  <si>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</si>
  <si>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</si>
  <si>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</si>
  <si>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</si>
  <si>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</si>
  <si>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</si>
  <si>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</si>
  <si>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</si>
  <si>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</si>
  <si>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</si>
  <si>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</si>
  <si>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</si>
  <si>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</si>
  <si>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</si>
  <si>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</si>
  <si>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</si>
  <si>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</si>
  <si>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</si>
  <si>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</si>
  <si>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</si>
  <si>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</si>
  <si>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</si>
  <si>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</si>
  <si>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</si>
  <si>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</si>
  <si>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</si>
  <si>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</si>
  <si>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</si>
  <si>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</si>
  <si>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</si>
  <si>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</si>
  <si>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</si>
  <si>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</si>
  <si>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</si>
  <si>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</si>
  <si>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</si>
  <si>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</si>
  <si>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</si>
  <si>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</si>
  <si>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</si>
  <si>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</si>
  <si>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</si>
  <si>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</si>
  <si>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</si>
  <si>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</si>
  <si>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</si>
  <si>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</si>
  <si>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</si>
  <si>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</si>
  <si>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</si>
  <si>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</si>
  <si>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</si>
  <si>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</si>
  <si>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</si>
  <si>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</si>
  <si>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</si>
  <si>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</si>
  <si>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</si>
  <si>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</si>
  <si>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</si>
  <si>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</si>
  <si>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</si>
  <si>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</si>
  <si>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</si>
  <si>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</si>
  <si>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</si>
  <si>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</si>
  <si>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</si>
  <si>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</si>
  <si>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</si>
  <si>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</si>
  <si>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</si>
  <si>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</si>
  <si>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</si>
  <si>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</si>
  <si>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</si>
  <si>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</si>
  <si>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</si>
  <si>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</si>
  <si>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</si>
  <si>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</si>
  <si>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</si>
  <si>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</si>
  <si>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</si>
  <si>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</si>
  <si>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</si>
  <si>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</si>
  <si>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</si>
  <si>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</si>
  <si>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</si>
  <si>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</si>
  <si>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</si>
  <si>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</si>
  <si>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</si>
  <si>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</si>
  <si>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</si>
  <si>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</si>
  <si>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</si>
  <si>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</si>
  <si>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</si>
  <si>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</si>
  <si>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</si>
  <si>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</si>
  <si>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</si>
  <si>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</si>
  <si>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</si>
  <si>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</si>
  <si>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</si>
  <si>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</si>
  <si>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</si>
  <si>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</si>
  <si>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</si>
  <si>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</si>
  <si>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</si>
  <si>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</si>
  <si>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</si>
  <si>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</si>
  <si>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</si>
  <si>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</si>
  <si>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</si>
  <si>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</si>
  <si>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</si>
  <si>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</si>
  <si>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</si>
  <si>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</si>
  <si>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</si>
  <si>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</si>
  <si>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</si>
  <si>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</si>
  <si>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</si>
  <si>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</si>
  <si>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</si>
  <si>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</si>
  <si>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</si>
  <si>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</si>
  <si>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</si>
  <si>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</si>
  <si>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</si>
  <si>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</si>
  <si>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</si>
  <si>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</si>
  <si>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</si>
  <si>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</si>
  <si>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</si>
  <si>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</si>
  <si>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</si>
  <si>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</si>
  <si>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</si>
  <si>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</si>
  <si>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</si>
  <si>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</si>
  <si>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</si>
  <si>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</si>
  <si>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</si>
  <si>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</si>
  <si>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</si>
  <si>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</si>
  <si>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</si>
  <si>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</si>
  <si>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</si>
  <si>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</si>
  <si>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</si>
  <si>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</si>
  <si>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</si>
  <si>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</si>
  <si>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</si>
  <si>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</si>
  <si>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</si>
  <si>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</si>
  <si>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</si>
  <si>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</si>
  <si>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</si>
  <si>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</si>
  <si>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</si>
  <si>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</si>
  <si>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</si>
  <si>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</si>
  <si>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</si>
  <si>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</si>
  <si>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</si>
  <si>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</si>
  <si>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</si>
  <si>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</si>
  <si>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</si>
  <si>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</si>
  <si>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</si>
  <si>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</si>
  <si>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</si>
  <si>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</si>
  <si>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</si>
  <si>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</si>
  <si>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</si>
  <si>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</si>
  <si>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</si>
  <si>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</si>
  <si>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</si>
  <si>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</si>
  <si>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</si>
  <si>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</si>
  <si>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</si>
  <si>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</si>
  <si>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</si>
  <si>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</si>
  <si>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</si>
  <si>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</si>
  <si>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</si>
  <si>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</si>
  <si>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</si>
  <si>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</si>
  <si>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</si>
  <si>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</si>
  <si>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</si>
  <si>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</si>
  <si>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</si>
  <si>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</si>
  <si>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</si>
  <si>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</si>
  <si>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</si>
  <si>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</si>
  <si>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</si>
  <si>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</si>
  <si>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</si>
  <si>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</si>
  <si>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</si>
  <si>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</si>
  <si>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</si>
  <si>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</si>
  <si>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</si>
  <si>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</si>
  <si>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</si>
  <si>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</si>
  <si>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</si>
  <si>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</si>
  <si>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</si>
  <si>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</si>
  <si>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</si>
  <si>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</si>
  <si>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</si>
  <si>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</si>
  <si>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</si>
  <si>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</si>
  <si>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</si>
  <si>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</si>
  <si>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</si>
  <si>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</si>
  <si>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</si>
  <si>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</si>
  <si>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</si>
  <si>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</si>
  <si>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</si>
  <si>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</si>
  <si>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</si>
  <si>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</si>
  <si>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</si>
  <si>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</si>
  <si>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</si>
  <si>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</si>
  <si>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</si>
  <si>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</si>
  <si>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</si>
  <si>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</si>
  <si>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</si>
  <si>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</si>
  <si>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</si>
  <si>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</si>
  <si>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</si>
  <si>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</si>
  <si>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</si>
  <si>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</si>
  <si>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</si>
  <si>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</si>
  <si>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</si>
  <si>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</si>
  <si>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</si>
  <si>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</si>
  <si>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</si>
  <si>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</si>
  <si>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</si>
  <si>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</si>
  <si>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</si>
  <si>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</si>
  <si>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</si>
  <si>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</si>
  <si>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</si>
  <si>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</si>
  <si>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</si>
  <si>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</si>
  <si>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</si>
  <si>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</si>
  <si>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</si>
  <si>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</si>
  <si>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</si>
  <si>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</si>
  <si>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</si>
  <si>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</si>
  <si>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</si>
  <si>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</si>
  <si>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</si>
  <si>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</si>
  <si>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</si>
  <si>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</si>
  <si>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</si>
  <si>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</si>
  <si>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</si>
  <si>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</si>
  <si>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</si>
  <si>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</si>
  <si>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</si>
  <si>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</si>
  <si>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</si>
  <si>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</si>
  <si>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</si>
  <si>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</si>
  <si>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</si>
  <si>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</si>
  <si>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</si>
  <si>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</si>
  <si>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</si>
  <si>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</si>
  <si>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</si>
  <si>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</si>
  <si>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</si>
  <si>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</si>
  <si>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</si>
  <si>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</si>
  <si>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</si>
  <si>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</si>
  <si>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</si>
  <si>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</si>
  <si>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</si>
  <si>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</si>
  <si>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</si>
  <si>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</si>
  <si>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</si>
  <si>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</si>
  <si>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</si>
  <si>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</si>
  <si>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</si>
  <si>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</si>
  <si>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</si>
  <si>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</si>
  <si>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</si>
  <si>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</si>
  <si>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</si>
  <si>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</si>
  <si>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</si>
  <si>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</si>
  <si>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</si>
  <si>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</si>
  <si>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</si>
  <si>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</si>
  <si>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</si>
  <si>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</si>
  <si>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</si>
  <si>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</si>
  <si>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</si>
  <si>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</si>
  <si>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</si>
  <si>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</si>
  <si>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</si>
  <si>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</si>
  <si>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</si>
  <si>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</si>
  <si>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</si>
  <si>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</si>
  <si>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</si>
  <si>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</si>
  <si>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</si>
  <si>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</si>
  <si>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</si>
  <si>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</si>
  <si>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</si>
  <si>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</si>
  <si>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</si>
  <si>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</si>
  <si>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</si>
  <si>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</si>
  <si>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</si>
  <si>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</si>
  <si>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</si>
  <si>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</si>
  <si>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</si>
  <si>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</si>
  <si>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</si>
  <si>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</si>
  <si>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</si>
  <si>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</si>
  <si>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</si>
  <si>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</si>
  <si>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</si>
  <si>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</si>
  <si>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</si>
  <si>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</si>
  <si>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</si>
  <si>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</si>
  <si>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</si>
  <si>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</si>
  <si>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</si>
  <si>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</si>
  <si>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</si>
  <si>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</si>
  <si>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</si>
  <si>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</si>
  <si>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</si>
  <si>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</si>
  <si>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</si>
  <si>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</si>
  <si>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</si>
  <si>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</si>
  <si>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</si>
  <si>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</si>
  <si>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</si>
  <si>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</si>
  <si>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</si>
  <si>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</si>
  <si>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</si>
  <si>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</si>
  <si>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</si>
  <si>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</si>
  <si>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</si>
  <si>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</si>
  <si>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</si>
  <si>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</si>
  <si>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</si>
  <si>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</si>
  <si>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</si>
  <si>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</si>
  <si>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</si>
  <si>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</si>
  <si>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</si>
  <si>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</si>
  <si>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</si>
  <si>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</si>
  <si>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</si>
  <si>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</si>
  <si>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</si>
  <si>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</si>
  <si>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</si>
  <si>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</si>
  <si>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</si>
  <si>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</si>
  <si>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</si>
  <si>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</si>
  <si>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</si>
  <si>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</si>
  <si>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</si>
  <si>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</si>
  <si>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</si>
  <si>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</si>
  <si>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</si>
  <si>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</si>
  <si>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</si>
  <si>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</si>
  <si>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</si>
  <si>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</si>
  <si>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</si>
  <si>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</si>
  <si>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</si>
  <si>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</si>
  <si>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</si>
  <si>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</si>
  <si>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</si>
  <si>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</si>
  <si>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</si>
  <si>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</si>
  <si>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</si>
  <si>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</si>
  <si>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</si>
  <si>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</si>
  <si>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</si>
  <si>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</si>
  <si>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</si>
  <si>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</si>
  <si>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</si>
  <si>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</si>
  <si>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</si>
  <si>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</si>
  <si>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</si>
  <si>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</si>
  <si>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</si>
  <si>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</si>
  <si>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</si>
  <si>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</si>
  <si>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</si>
  <si>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</si>
  <si>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</si>
  <si>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</si>
  <si>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</si>
  <si>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</si>
  <si>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</si>
  <si>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</si>
  <si>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</si>
  <si>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</si>
  <si>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</si>
  <si>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</si>
  <si>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</si>
  <si>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</si>
  <si>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</si>
  <si>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</si>
  <si>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</si>
  <si>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</si>
  <si>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</si>
  <si>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</si>
  <si>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</si>
  <si>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</si>
  <si>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</si>
  <si>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</si>
  <si>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</si>
  <si>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</si>
  <si>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</si>
  <si>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</si>
  <si>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</si>
  <si>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</si>
  <si>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</si>
  <si>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</si>
  <si>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</si>
  <si>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</si>
  <si>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</si>
  <si>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</si>
  <si>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</si>
  <si>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</si>
  <si>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</si>
  <si>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</si>
  <si>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</si>
  <si>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</si>
  <si>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</si>
  <si>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</si>
  <si>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</si>
  <si>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</si>
  <si>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</si>
  <si>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</si>
  <si>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</si>
  <si>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</si>
  <si>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</si>
  <si>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</si>
  <si>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</si>
  <si>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</si>
  <si>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</si>
  <si>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</si>
  <si>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</si>
  <si>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</si>
  <si>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</si>
  <si>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</si>
  <si>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</si>
  <si>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</si>
  <si>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</si>
  <si>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</si>
  <si>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</si>
  <si>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</si>
  <si>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</si>
  <si>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</si>
  <si>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</si>
  <si>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</si>
  <si>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</si>
  <si>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</si>
  <si>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</si>
  <si>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</si>
  <si>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</si>
  <si>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</si>
  <si>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</si>
  <si>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</si>
  <si>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</si>
  <si>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</si>
  <si>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</si>
  <si>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</si>
  <si>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</si>
  <si>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</si>
  <si>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</si>
  <si>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</si>
  <si>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</si>
  <si>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</si>
  <si>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</si>
  <si>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</si>
  <si>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</si>
  <si>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</si>
  <si>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</si>
  <si>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</si>
  <si>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</si>
  <si>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</si>
  <si>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</si>
  <si>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</si>
  <si>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</si>
  <si>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</si>
  <si>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</si>
  <si>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</si>
  <si>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</si>
  <si>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</si>
  <si>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</si>
  <si>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</si>
  <si>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</si>
  <si>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</si>
  <si>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</si>
  <si>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</si>
  <si>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</si>
  <si>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</si>
  <si>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</si>
  <si>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</si>
  <si>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</si>
  <si>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</si>
  <si>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</si>
  <si>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</si>
  <si>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</si>
  <si>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</si>
  <si>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</si>
  <si>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</si>
  <si>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</si>
  <si>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</si>
  <si>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</si>
  <si>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</si>
  <si>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</si>
  <si>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</si>
  <si>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</si>
  <si>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</si>
  <si>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</si>
  <si>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</si>
  <si>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</si>
  <si>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</si>
  <si>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</si>
  <si>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</si>
  <si>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</si>
  <si>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</si>
  <si>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</si>
  <si>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</si>
  <si>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</si>
  <si>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</si>
  <si>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</si>
  <si>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</si>
  <si>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</si>
  <si>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</si>
  <si>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</si>
  <si>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</si>
  <si>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</si>
  <si>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</si>
  <si>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</si>
  <si>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</si>
  <si>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</si>
  <si>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</si>
  <si>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</si>
  <si>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</si>
  <si>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</si>
  <si>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</si>
  <si>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</si>
  <si>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</si>
  <si>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</si>
  <si>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</si>
  <si>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</si>
  <si>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</si>
  <si>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</si>
  <si>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</si>
  <si>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</si>
  <si>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</si>
  <si>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</si>
  <si>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</si>
  <si>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</si>
  <si>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</si>
  <si>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</si>
  <si>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</si>
  <si>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</si>
  <si>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</si>
  <si>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</si>
  <si>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</si>
  <si>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</si>
  <si>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</si>
  <si>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</si>
  <si>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</si>
  <si>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</si>
  <si>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</si>
  <si>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</si>
  <si>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</si>
  <si>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</si>
  <si>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</si>
  <si>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</si>
  <si>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</si>
  <si>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</si>
  <si>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</si>
  <si>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</si>
  <si>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</si>
  <si>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</si>
  <si>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</si>
  <si>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</si>
  <si>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</si>
  <si>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</si>
  <si>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</si>
  <si>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</si>
  <si>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</si>
  <si>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</si>
  <si>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</si>
  <si>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</si>
  <si>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</si>
  <si>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</si>
  <si>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</si>
  <si>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</si>
  <si>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</si>
  <si>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</si>
  <si>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</si>
  <si>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</si>
  <si>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</si>
  <si>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</si>
  <si>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</si>
  <si>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</si>
  <si>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</si>
  <si>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</si>
  <si>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</si>
  <si>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</si>
  <si>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</si>
  <si>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</si>
  <si>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</si>
  <si>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</si>
  <si>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</si>
  <si>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</si>
  <si>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</si>
  <si>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</si>
  <si>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</si>
  <si>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</si>
  <si>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</si>
  <si>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</si>
  <si>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</si>
  <si>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</si>
  <si>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</si>
  <si>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</si>
  <si>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</si>
  <si>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</si>
  <si>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</si>
  <si>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</si>
  <si>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</si>
  <si>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</si>
  <si>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</si>
  <si>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</si>
  <si>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</si>
  <si>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</si>
  <si>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</si>
  <si>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</si>
  <si>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</si>
  <si>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</si>
  <si>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</si>
  <si>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</si>
  <si>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</si>
  <si>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</si>
  <si>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</si>
  <si>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</si>
  <si>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</si>
  <si>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</si>
  <si>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</si>
  <si>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</si>
  <si>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</si>
  <si>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</si>
  <si>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</si>
  <si>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</si>
  <si>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</si>
  <si>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</si>
  <si>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</si>
  <si>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</si>
  <si>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</si>
  <si>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</si>
  <si>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</si>
  <si>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</si>
  <si>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</si>
  <si>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</si>
  <si>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</si>
  <si>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</si>
  <si>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</si>
  <si>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</si>
  <si>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</si>
  <si>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</si>
  <si>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</si>
  <si>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</si>
  <si>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</si>
  <si>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</si>
  <si>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</si>
  <si>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</si>
  <si>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</si>
  <si>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</si>
  <si>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</si>
  <si>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</si>
  <si>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</si>
  <si>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</si>
  <si>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</si>
  <si>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</si>
  <si>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</si>
  <si>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</si>
  <si>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</si>
  <si>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</si>
  <si>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</si>
  <si>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</si>
  <si>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</si>
  <si>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</si>
  <si>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</si>
  <si>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</si>
  <si>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</si>
  <si>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</si>
  <si>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</si>
  <si>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</si>
  <si>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</si>
  <si>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</si>
  <si>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</si>
  <si>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</si>
  <si>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</si>
  <si>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</si>
  <si>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</si>
  <si>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</si>
  <si>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</si>
  <si>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</si>
  <si>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</si>
  <si>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</si>
  <si>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</si>
  <si>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</si>
  <si>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</si>
  <si>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</si>
  <si>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</si>
  <si>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</si>
  <si>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</si>
  <si>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</si>
  <si>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</si>
  <si>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</si>
  <si>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</si>
  <si>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</si>
  <si>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</si>
  <si>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</si>
  <si>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</si>
  <si>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</si>
  <si>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</si>
  <si>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</si>
  <si>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</si>
  <si>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</si>
  <si>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</si>
  <si>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</si>
  <si>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</si>
  <si>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</si>
  <si>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</si>
  <si>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</si>
  <si>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</si>
  <si>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</si>
  <si>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</si>
  <si>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</si>
  <si>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</si>
  <si>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</si>
  <si>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</si>
  <si>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</si>
  <si>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</si>
  <si>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</si>
  <si>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</si>
  <si>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</si>
  <si>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</si>
  <si>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</si>
  <si>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</si>
  <si>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</si>
  <si>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</si>
  <si>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</si>
  <si>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</si>
  <si>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</si>
  <si>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</si>
  <si>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</si>
  <si>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</si>
  <si>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</si>
  <si>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</si>
  <si>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</si>
  <si>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</si>
  <si>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</si>
  <si>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</si>
  <si>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</si>
  <si>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</si>
  <si>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</si>
  <si>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</si>
  <si>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</si>
  <si>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</si>
  <si>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</si>
  <si>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</si>
  <si>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</si>
  <si>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</si>
  <si>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</si>
  <si>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</si>
  <si>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</si>
  <si>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</si>
  <si>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</si>
  <si>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</si>
  <si>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</si>
  <si>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</si>
  <si>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</si>
  <si>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</si>
  <si>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</si>
  <si>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</si>
  <si>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</si>
  <si>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</si>
  <si>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</si>
  <si>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</si>
  <si>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</si>
  <si>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</si>
  <si>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</si>
  <si>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Metric 16</t>
  </si>
  <si>
    <t>Metric 6 / Industry</t>
  </si>
  <si>
    <t>Total Foreign Imports</t>
  </si>
  <si>
    <t>HECO</t>
  </si>
  <si>
    <t>Percent of 4,300 GWh</t>
  </si>
  <si>
    <t>FFSB</t>
  </si>
  <si>
    <t>All Renewables</t>
  </si>
  <si>
    <t>Total MW of Renewable Energy Installed</t>
  </si>
  <si>
    <t xml:space="preserve">Total </t>
  </si>
  <si>
    <t xml:space="preserve">  Petroleum (Foreign)</t>
  </si>
  <si>
    <t>HELCO</t>
  </si>
  <si>
    <t>Percent of 2030 Projection</t>
  </si>
  <si>
    <t>FFS2030</t>
  </si>
  <si>
    <t>Geothermal</t>
  </si>
  <si>
    <t>Change Since 2000</t>
  </si>
  <si>
    <t>Change</t>
  </si>
  <si>
    <t>Change in MW since benchmark (2000)</t>
  </si>
  <si>
    <t>30% of 2030</t>
  </si>
  <si>
    <t>FFSA</t>
  </si>
  <si>
    <t>Total private</t>
  </si>
  <si>
    <t xml:space="preserve">    Crude Oil (Foreign)</t>
  </si>
  <si>
    <t>MECO</t>
  </si>
  <si>
    <t>Hydroelectric</t>
  </si>
  <si>
    <t>Annual Change</t>
  </si>
  <si>
    <t>AnChange</t>
  </si>
  <si>
    <t>Annual Change in MW</t>
  </si>
  <si>
    <t>Recent Sales</t>
  </si>
  <si>
    <t>FFSC</t>
  </si>
  <si>
    <t>Natural Resources and mining</t>
  </si>
  <si>
    <t xml:space="preserve">    Jet Fuel, Kerosene Type (Foreign)</t>
  </si>
  <si>
    <t>KIUC</t>
  </si>
  <si>
    <t>Other Biomass</t>
  </si>
  <si>
    <t>Utiltiies</t>
  </si>
  <si>
    <t xml:space="preserve">    Residual Fuel Oil (Foreign)</t>
  </si>
  <si>
    <t>Other Gases</t>
  </si>
  <si>
    <t>Construction</t>
  </si>
  <si>
    <t xml:space="preserve">    Others (Foreign)</t>
  </si>
  <si>
    <t>Solar Thermal and Photovoltaic</t>
  </si>
  <si>
    <t>Manufacturing</t>
  </si>
  <si>
    <t xml:space="preserve">  Biofuels (Foreign)</t>
  </si>
  <si>
    <t>Wind</t>
  </si>
  <si>
    <t>Trade</t>
  </si>
  <si>
    <t xml:space="preserve">    Ethanol (Foreign)</t>
  </si>
  <si>
    <t>Transportation and warehousing</t>
  </si>
  <si>
    <t xml:space="preserve">    Biodiesel (Foreign)</t>
  </si>
  <si>
    <t>Information</t>
  </si>
  <si>
    <t xml:space="preserve">  Coal (Foreign)</t>
  </si>
  <si>
    <t>Financial Activities</t>
  </si>
  <si>
    <t>Total Domestic Purchases</t>
  </si>
  <si>
    <t>Professional, scientific, and technical services</t>
  </si>
  <si>
    <t xml:space="preserve">  Petroleum (Domestic)</t>
  </si>
  <si>
    <t>Management of companies and enterprises</t>
  </si>
  <si>
    <t>Administrative and waste services</t>
  </si>
  <si>
    <t>Education and health services</t>
  </si>
  <si>
    <t>Leisure and hospitality</t>
  </si>
  <si>
    <t xml:space="preserve">  Coal (Domestic)</t>
  </si>
  <si>
    <t>Other services, except public administration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</si>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</sst>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4499550" cy="223266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KT17"/>
  <sheetViews>
    <sheetView workbookViewId="0">
      <selection activeCell="A1" sqref="A1"/>
    </sheetView>
  </sheetViews>
  <sheetFormatPr baseColWidth="10" defaultRowHeight="15"/>
  <sheetData>
    <row r="1" spans="1:306">
      <c r="A1" t="s">
        <v>0</v>
      </c>
      <c r="E1" t="s">
        <v>1</v>
      </c>
      <c r="F1" t="s">
        <v>2</v>
      </c>
      <c r="G1" s="1" t="n">
        <v>38718</v>
      </c>
      <c r="H1" s="1" t="n">
        <v>38749</v>
      </c>
      <c r="I1" s="1" t="n">
        <v>38777</v>
      </c>
      <c r="J1" s="1" t="n">
        <v>38808</v>
      </c>
      <c r="K1" s="1" t="n">
        <v>38838</v>
      </c>
      <c r="L1" s="1" t="n">
        <v>38869</v>
      </c>
      <c r="M1" s="1" t="n">
        <v>38899</v>
      </c>
      <c r="N1" s="1" t="n">
        <v>38930</v>
      </c>
      <c r="O1" s="1" t="n">
        <v>38961</v>
      </c>
      <c r="P1" s="1" t="n">
        <v>38991</v>
      </c>
      <c r="Q1" s="1" t="n">
        <v>39022</v>
      </c>
      <c r="R1" s="1" t="n">
        <v>39052</v>
      </c>
      <c r="S1" s="1" t="n">
        <v>39083</v>
      </c>
      <c r="T1" s="1" t="n">
        <v>39114</v>
      </c>
      <c r="U1" s="1" t="n">
        <v>39142</v>
      </c>
      <c r="V1" s="1" t="n">
        <v>39173</v>
      </c>
      <c r="W1" s="1" t="n">
        <v>39203</v>
      </c>
      <c r="X1" s="1" t="n">
        <v>39234</v>
      </c>
      <c r="Y1" s="1" t="n">
        <v>39264</v>
      </c>
      <c r="Z1" s="1" t="n">
        <v>39295</v>
      </c>
      <c r="AA1" s="1" t="n">
        <v>39326</v>
      </c>
      <c r="AB1" s="1" t="n">
        <v>39356</v>
      </c>
      <c r="AC1" s="1" t="n">
        <v>39387</v>
      </c>
      <c r="AD1" s="1" t="n">
        <v>39417</v>
      </c>
      <c r="AE1" s="1" t="n">
        <v>39448</v>
      </c>
      <c r="AF1" s="1" t="n">
        <v>39479</v>
      </c>
      <c r="AG1" s="1" t="n">
        <v>39508</v>
      </c>
      <c r="AH1" s="1" t="n">
        <v>39539</v>
      </c>
      <c r="AI1" s="1" t="n">
        <v>39569</v>
      </c>
      <c r="AJ1" s="1" t="n">
        <v>39600</v>
      </c>
      <c r="AK1" s="1" t="n">
        <v>39630</v>
      </c>
      <c r="AL1" s="1" t="n">
        <v>39661</v>
      </c>
      <c r="AM1" s="1" t="n">
        <v>39692</v>
      </c>
      <c r="AN1" s="1" t="n">
        <v>39722</v>
      </c>
      <c r="AO1" s="1" t="n">
        <v>39753</v>
      </c>
      <c r="AP1" s="1" t="n">
        <v>39783</v>
      </c>
      <c r="AQ1" s="1" t="n">
        <v>39814</v>
      </c>
      <c r="AR1" s="1" t="n">
        <v>39845</v>
      </c>
      <c r="AS1" s="1" t="n">
        <v>39873</v>
      </c>
      <c r="AT1" s="1" t="n">
        <v>39904</v>
      </c>
      <c r="AU1" s="1" t="n">
        <v>39934</v>
      </c>
      <c r="AV1" s="1" t="n">
        <v>39965</v>
      </c>
      <c r="AW1" s="1" t="n">
        <v>39995</v>
      </c>
      <c r="AX1" s="1" t="n">
        <v>40026</v>
      </c>
      <c r="AY1" s="1" t="n">
        <v>40057</v>
      </c>
      <c r="AZ1" s="1" t="n">
        <v>40087</v>
      </c>
      <c r="BA1" s="1" t="n">
        <v>40118</v>
      </c>
      <c r="BB1" s="1" t="n">
        <v>40148</v>
      </c>
      <c r="BC1" s="1" t="n">
        <v>40179</v>
      </c>
      <c r="BD1" s="1" t="n">
        <v>40210</v>
      </c>
      <c r="BE1" s="1" t="n">
        <v>40238</v>
      </c>
      <c r="BF1" s="1" t="n">
        <v>40269</v>
      </c>
      <c r="BG1" s="1" t="n">
        <v>40299</v>
      </c>
      <c r="BH1" s="1" t="n">
        <v>40330</v>
      </c>
      <c r="BI1" s="1" t="n">
        <v>40360</v>
      </c>
      <c r="BJ1" s="1" t="n">
        <v>40391</v>
      </c>
      <c r="BK1" s="1" t="n">
        <v>40422</v>
      </c>
      <c r="BL1" s="1" t="n">
        <v>40452</v>
      </c>
      <c r="BM1" s="1" t="n">
        <v>40483</v>
      </c>
      <c r="BN1" s="1" t="n">
        <v>40513</v>
      </c>
      <c r="BO1" s="1" t="n">
        <v>40544</v>
      </c>
      <c r="BP1" s="1" t="n">
        <v>40575</v>
      </c>
      <c r="BQ1" s="1" t="n">
        <v>40603</v>
      </c>
      <c r="BR1" s="1" t="n">
        <v>40634</v>
      </c>
      <c r="BS1" s="1" t="n">
        <v>40664</v>
      </c>
      <c r="BT1" s="1" t="n">
        <v>40695</v>
      </c>
      <c r="BU1" s="1" t="n">
        <v>40725</v>
      </c>
      <c r="BV1" s="1" t="n">
        <v>40756</v>
      </c>
      <c r="BW1" s="1" t="n">
        <v>40787</v>
      </c>
      <c r="BX1" s="1" t="n">
        <v>40817</v>
      </c>
      <c r="BY1" s="1" t="n">
        <v>40848</v>
      </c>
      <c r="BZ1" s="1" t="n">
        <v>40878</v>
      </c>
      <c r="CA1" s="1" t="n">
        <v>40909</v>
      </c>
      <c r="CB1" s="1" t="n">
        <v>40940</v>
      </c>
      <c r="CC1" s="1" t="n">
        <v>40969</v>
      </c>
      <c r="CD1" s="1" t="n">
        <v>41000</v>
      </c>
      <c r="CE1" s="1" t="n">
        <v>41030</v>
      </c>
      <c r="CF1" s="1" t="n">
        <v>41061</v>
      </c>
      <c r="CG1" s="1" t="n">
        <v>41091</v>
      </c>
      <c r="CH1" s="1" t="n">
        <v>41122</v>
      </c>
      <c r="CI1" s="1" t="n">
        <v>41153</v>
      </c>
      <c r="CJ1" s="1" t="n">
        <v>41183</v>
      </c>
      <c r="CK1" s="1" t="n">
        <v>41214</v>
      </c>
      <c r="CL1" s="1" t="n">
        <v>41244</v>
      </c>
      <c r="CM1" s="1" t="n">
        <v>41275</v>
      </c>
      <c r="CN1" s="1" t="n">
        <v>41306</v>
      </c>
      <c r="CO1" s="1" t="n">
        <v>41334</v>
      </c>
      <c r="CP1" s="1" t="n">
        <v>41365</v>
      </c>
      <c r="CQ1" s="1" t="n">
        <v>41395</v>
      </c>
      <c r="CR1" s="1" t="n">
        <v>41426</v>
      </c>
      <c r="CS1" s="1" t="n">
        <v>41456</v>
      </c>
      <c r="CT1" s="1" t="n">
        <v>41487</v>
      </c>
      <c r="CU1" s="1" t="n">
        <v>41518</v>
      </c>
      <c r="CV1" s="1" t="n">
        <v>41548</v>
      </c>
      <c r="CW1" s="1" t="n">
        <v>41579</v>
      </c>
      <c r="CX1" s="1" t="n">
        <v>41609</v>
      </c>
      <c r="CY1" s="1" t="n">
        <v>41640</v>
      </c>
      <c r="CZ1" s="1" t="n">
        <v>41671</v>
      </c>
      <c r="DA1" s="1" t="n">
        <v>41699</v>
      </c>
      <c r="DB1" s="1" t="n">
        <v>41730</v>
      </c>
      <c r="DC1" s="1" t="n">
        <v>41760</v>
      </c>
      <c r="DD1" s="1" t="n">
        <v>41791</v>
      </c>
      <c r="DE1" s="1" t="n">
        <v>41821</v>
      </c>
      <c r="DF1" s="1" t="n">
        <v>41852</v>
      </c>
      <c r="DG1" s="1" t="n">
        <v>41883</v>
      </c>
      <c r="DH1" s="1" t="n">
        <v>41913</v>
      </c>
      <c r="DI1" s="1" t="n">
        <v>41944</v>
      </c>
      <c r="DJ1" s="1" t="n">
        <v>41974</v>
      </c>
      <c r="DK1" s="1" t="n">
        <v>42005</v>
      </c>
      <c r="DL1" s="1" t="n">
        <v>42036</v>
      </c>
      <c r="DM1" s="1" t="n">
        <v>42064</v>
      </c>
      <c r="DN1" s="1" t="n">
        <v>42095</v>
      </c>
      <c r="DO1" s="1" t="n">
        <v>42125</v>
      </c>
      <c r="DP1" s="1" t="n">
        <v>42156</v>
      </c>
      <c r="DQ1" s="1" t="n">
        <v>42186</v>
      </c>
      <c r="DR1" s="1" t="n">
        <v>42217</v>
      </c>
      <c r="DS1" s="1" t="n">
        <v>42248</v>
      </c>
      <c r="DT1" s="1" t="n">
        <v>42278</v>
      </c>
      <c r="DU1" s="1" t="n">
        <v>42309</v>
      </c>
      <c r="DV1" s="1" t="n">
        <v>42339</v>
      </c>
      <c r="DW1" s="1" t="n">
        <v>42370</v>
      </c>
      <c r="DX1" s="1" t="n">
        <v>42401</v>
      </c>
      <c r="DY1" s="1" t="n">
        <v>42430</v>
      </c>
      <c r="DZ1" s="1" t="n">
        <v>42461</v>
      </c>
      <c r="EA1" s="1" t="n">
        <v>42491</v>
      </c>
      <c r="EB1" s="1" t="n">
        <v>42522</v>
      </c>
      <c r="EC1" s="1" t="n">
        <v>42552</v>
      </c>
      <c r="ED1" s="1" t="n">
        <v>42583</v>
      </c>
      <c r="EE1" s="1" t="n">
        <v>42614</v>
      </c>
      <c r="EF1" s="1" t="n">
        <v>42644</v>
      </c>
      <c r="EG1" s="1" t="n">
        <v>42675</v>
      </c>
      <c r="EH1" s="1" t="n">
        <v>42705</v>
      </c>
      <c r="EI1" s="1" t="n">
        <v>42736</v>
      </c>
      <c r="EJ1" s="1" t="n">
        <v>42767</v>
      </c>
      <c r="EK1" s="1" t="n">
        <v>42795</v>
      </c>
      <c r="EL1" s="1" t="n">
        <v>42826</v>
      </c>
      <c r="EM1" s="1" t="n">
        <v>42856</v>
      </c>
      <c r="EN1" s="1" t="n">
        <v>42887</v>
      </c>
      <c r="EO1" s="1" t="n">
        <v>42917</v>
      </c>
      <c r="EP1" s="1" t="n">
        <v>42948</v>
      </c>
      <c r="EQ1" s="1" t="n">
        <v>42979</v>
      </c>
      <c r="ER1" s="1" t="n">
        <v>43009</v>
      </c>
      <c r="ES1" s="1" t="n">
        <v>43040</v>
      </c>
      <c r="ET1" s="1" t="n">
        <v>43070</v>
      </c>
      <c r="EU1" s="1" t="n">
        <v>43101</v>
      </c>
      <c r="EV1" s="1" t="n">
        <v>43132</v>
      </c>
      <c r="EW1" s="1" t="n">
        <v>43160</v>
      </c>
      <c r="EX1" s="1" t="n">
        <v>43191</v>
      </c>
      <c r="EY1" s="1" t="n">
        <v>43221</v>
      </c>
      <c r="EZ1" s="1" t="n">
        <v>43252</v>
      </c>
      <c r="FA1" s="1" t="n">
        <v>43282</v>
      </c>
      <c r="FB1" s="1" t="n">
        <v>43313</v>
      </c>
      <c r="FC1" s="1" t="n">
        <v>43344</v>
      </c>
      <c r="FD1" s="1" t="n">
        <v>43374</v>
      </c>
      <c r="FE1" s="1" t="n">
        <v>43405</v>
      </c>
      <c r="FF1" s="1" t="n">
        <v>43435</v>
      </c>
      <c r="FG1" s="1" t="n">
        <v>43466</v>
      </c>
      <c r="FH1" s="1" t="n">
        <v>43497</v>
      </c>
      <c r="FI1" s="1" t="n">
        <v>43525</v>
      </c>
      <c r="FJ1" s="1" t="n">
        <v>43556</v>
      </c>
      <c r="FK1" s="1" t="n">
        <v>43586</v>
      </c>
      <c r="FL1" s="1" t="n">
        <v>43617</v>
      </c>
      <c r="FM1" s="1" t="n">
        <v>43647</v>
      </c>
      <c r="FN1" s="1" t="n">
        <v>43678</v>
      </c>
      <c r="FO1" s="1" t="n">
        <v>43709</v>
      </c>
      <c r="FP1" s="1" t="n">
        <v>43739</v>
      </c>
      <c r="FQ1" s="1" t="n">
        <v>43770</v>
      </c>
      <c r="FR1" s="1" t="n">
        <v>43800</v>
      </c>
      <c r="FS1" s="1" t="n">
        <v>43831</v>
      </c>
      <c r="FT1" s="1" t="n">
        <v>43862</v>
      </c>
      <c r="FU1" s="1" t="n">
        <v>43891</v>
      </c>
      <c r="FV1" s="1" t="n">
        <v>43922</v>
      </c>
      <c r="FW1" s="1" t="n">
        <v>43952</v>
      </c>
      <c r="FX1" s="1" t="n">
        <v>43983</v>
      </c>
      <c r="FY1" s="1" t="n">
        <v>44013</v>
      </c>
      <c r="FZ1" s="1" t="n">
        <v>44044</v>
      </c>
      <c r="GA1" s="1" t="n">
        <v>44075</v>
      </c>
      <c r="GB1" s="1" t="n">
        <v>44105</v>
      </c>
      <c r="GC1" s="1" t="n">
        <v>44136</v>
      </c>
      <c r="GD1" s="1" t="n">
        <v>44166</v>
      </c>
      <c r="GE1" s="1" t="n">
        <v>44197</v>
      </c>
      <c r="GF1" s="1" t="n">
        <v>44228</v>
      </c>
      <c r="GG1" s="1" t="n">
        <v>44256</v>
      </c>
      <c r="GH1" s="1" t="n">
        <v>44287</v>
      </c>
      <c r="GI1" s="1" t="n">
        <v>44317</v>
      </c>
      <c r="GJ1" s="1" t="n">
        <v>44348</v>
      </c>
      <c r="GK1" s="1" t="n">
        <v>44378</v>
      </c>
      <c r="GL1" s="1" t="n">
        <v>44409</v>
      </c>
      <c r="GM1" s="1" t="n">
        <v>44440</v>
      </c>
      <c r="GN1" s="1" t="n">
        <v>44470</v>
      </c>
      <c r="GO1" s="1" t="n">
        <v>44501</v>
      </c>
      <c r="GP1" s="1" t="n">
        <v>44531</v>
      </c>
      <c r="GQ1" s="1" t="n">
        <v>44562</v>
      </c>
      <c r="GR1" s="1" t="n">
        <v>44593</v>
      </c>
      <c r="GS1" s="1" t="n">
        <v>44621</v>
      </c>
      <c r="GT1" s="1" t="n">
        <v>44652</v>
      </c>
      <c r="GU1" s="1" t="n">
        <v>44682</v>
      </c>
      <c r="GV1" s="1" t="n">
        <v>44713</v>
      </c>
      <c r="GW1" s="1" t="n">
        <v>44743</v>
      </c>
      <c r="GX1" s="1" t="n">
        <v>44774</v>
      </c>
      <c r="GY1" s="1" t="n">
        <v>44805</v>
      </c>
      <c r="GZ1" s="1" t="n">
        <v>44835</v>
      </c>
      <c r="HA1" s="1" t="n">
        <v>44866</v>
      </c>
      <c r="HB1" s="1" t="n">
        <v>44896</v>
      </c>
      <c r="HC1" s="1" t="n">
        <v>44927</v>
      </c>
      <c r="HD1" s="1" t="n">
        <v>44958</v>
      </c>
      <c r="HE1" s="1" t="n">
        <v>44986</v>
      </c>
      <c r="HF1" s="1" t="n">
        <v>45017</v>
      </c>
      <c r="HG1" s="1" t="n">
        <v>45047</v>
      </c>
      <c r="HH1" s="1" t="n">
        <v>45078</v>
      </c>
      <c r="HI1" s="1" t="n">
        <v>45108</v>
      </c>
      <c r="HJ1" s="1" t="n">
        <v>45139</v>
      </c>
      <c r="HK1" s="1" t="n">
        <v>45170</v>
      </c>
      <c r="HL1" s="1" t="n">
        <v>45200</v>
      </c>
      <c r="HM1" s="1" t="n">
        <v>45231</v>
      </c>
      <c r="HN1" s="1" t="n">
        <v>45261</v>
      </c>
      <c r="HO1" s="1" t="n">
        <v>45292</v>
      </c>
      <c r="HP1" s="1" t="n">
        <v>45323</v>
      </c>
      <c r="HQ1" s="1" t="n">
        <v>45352</v>
      </c>
      <c r="HR1" s="1" t="n">
        <v>45383</v>
      </c>
      <c r="HS1" s="1" t="n">
        <v>45413</v>
      </c>
      <c r="HT1" s="1" t="n">
        <v>45444</v>
      </c>
      <c r="HU1" s="1" t="n">
        <v>45474</v>
      </c>
      <c r="HV1" s="1" t="n">
        <v>45505</v>
      </c>
      <c r="HW1" s="1" t="n">
        <v>45536</v>
      </c>
      <c r="HX1" s="1" t="n">
        <v>45566</v>
      </c>
      <c r="HY1" s="1" t="n">
        <v>45597</v>
      </c>
      <c r="HZ1" s="1" t="n">
        <v>45627</v>
      </c>
      <c r="IA1" s="1" t="n">
        <v>45658</v>
      </c>
      <c r="IB1" s="1" t="n">
        <v>45689</v>
      </c>
      <c r="IC1" s="1" t="n">
        <v>45717</v>
      </c>
      <c r="ID1" s="1" t="n">
        <v>45748</v>
      </c>
      <c r="IE1" s="1" t="n">
        <v>45778</v>
      </c>
      <c r="IF1" s="1" t="n">
        <v>45809</v>
      </c>
      <c r="IG1" s="1" t="n">
        <v>45839</v>
      </c>
      <c r="IH1" s="1" t="n">
        <v>45870</v>
      </c>
      <c r="II1" s="1" t="n">
        <v>45901</v>
      </c>
      <c r="IJ1" s="1" t="n">
        <v>45931</v>
      </c>
      <c r="IK1" s="1" t="n">
        <v>45962</v>
      </c>
      <c r="IL1" s="1" t="n">
        <v>45992</v>
      </c>
      <c r="IM1" s="1" t="n">
        <v>46023</v>
      </c>
      <c r="IN1" s="1" t="n">
        <v>46054</v>
      </c>
      <c r="IO1" s="1" t="n">
        <v>46082</v>
      </c>
      <c r="IP1" s="1" t="n">
        <v>46113</v>
      </c>
      <c r="IQ1" s="1" t="n">
        <v>46143</v>
      </c>
      <c r="IR1" s="1" t="n">
        <v>46174</v>
      </c>
      <c r="IS1" s="1" t="n">
        <v>46204</v>
      </c>
      <c r="IT1" s="1" t="n">
        <v>46235</v>
      </c>
      <c r="IU1" s="1" t="n">
        <v>46266</v>
      </c>
      <c r="IV1" s="1" t="n">
        <v>46296</v>
      </c>
      <c r="IW1" s="1" t="n">
        <v>46327</v>
      </c>
      <c r="IX1" s="1" t="n">
        <v>46357</v>
      </c>
      <c r="IY1" s="1" t="n">
        <v>46388</v>
      </c>
      <c r="IZ1" s="1" t="n">
        <v>46419</v>
      </c>
      <c r="JA1" s="1" t="n">
        <v>46447</v>
      </c>
      <c r="JB1" s="1" t="n">
        <v>46478</v>
      </c>
      <c r="JC1" s="1" t="n">
        <v>46508</v>
      </c>
      <c r="JD1" s="1" t="n">
        <v>46539</v>
      </c>
      <c r="JE1" s="1" t="n">
        <v>46569</v>
      </c>
      <c r="JF1" s="1" t="n">
        <v>46600</v>
      </c>
      <c r="JG1" s="1" t="n">
        <v>46631</v>
      </c>
      <c r="JH1" s="1" t="n">
        <v>46661</v>
      </c>
      <c r="JI1" s="1" t="n">
        <v>46692</v>
      </c>
      <c r="JJ1" s="1" t="n">
        <v>46722</v>
      </c>
      <c r="JK1" s="1" t="n">
        <v>46753</v>
      </c>
      <c r="JL1" s="1" t="n">
        <v>46784</v>
      </c>
      <c r="JM1" s="1" t="n">
        <v>46813</v>
      </c>
      <c r="JN1" s="1" t="n">
        <v>46844</v>
      </c>
      <c r="JO1" s="1" t="n">
        <v>46874</v>
      </c>
      <c r="JP1" s="1" t="n">
        <v>46905</v>
      </c>
      <c r="JQ1" s="1" t="n">
        <v>46935</v>
      </c>
      <c r="JR1" s="1" t="n">
        <v>46966</v>
      </c>
      <c r="JS1" s="1" t="n">
        <v>46997</v>
      </c>
      <c r="JT1" s="1" t="n">
        <v>47027</v>
      </c>
      <c r="JU1" s="1" t="n">
        <v>47058</v>
      </c>
      <c r="JV1" s="1" t="n">
        <v>47088</v>
      </c>
      <c r="JW1" s="1" t="n">
        <v>47119</v>
      </c>
      <c r="JX1" s="1" t="n">
        <v>47150</v>
      </c>
      <c r="JY1" s="1" t="n">
        <v>47178</v>
      </c>
      <c r="JZ1" s="1" t="n">
        <v>47209</v>
      </c>
      <c r="KA1" s="1" t="n">
        <v>47239</v>
      </c>
      <c r="KB1" s="1" t="n">
        <v>47270</v>
      </c>
      <c r="KC1" s="1" t="n">
        <v>47300</v>
      </c>
      <c r="KD1" s="1" t="n">
        <v>47331</v>
      </c>
      <c r="KE1" s="1" t="n">
        <v>47362</v>
      </c>
      <c r="KF1" s="1" t="n">
        <v>47392</v>
      </c>
      <c r="KG1" s="1" t="n">
        <v>47423</v>
      </c>
      <c r="KH1" s="1" t="n">
        <v>47453</v>
      </c>
      <c r="KI1" s="1" t="n">
        <v>47484</v>
      </c>
      <c r="KJ1" s="1" t="n">
        <v>47515</v>
      </c>
      <c r="KK1" s="1" t="n">
        <v>47543</v>
      </c>
      <c r="KL1" s="1" t="n">
        <v>47574</v>
      </c>
      <c r="KM1" s="1" t="n">
        <v>47604</v>
      </c>
      <c r="KN1" s="1" t="n">
        <v>47635</v>
      </c>
      <c r="KO1" s="1" t="n">
        <v>47665</v>
      </c>
      <c r="KP1" s="1" t="n">
        <v>47696</v>
      </c>
      <c r="KQ1" s="1" t="n">
        <v>47727</v>
      </c>
      <c r="KR1" s="1" t="n">
        <v>47757</v>
      </c>
      <c r="KS1" s="1" t="n">
        <v>47788</v>
      </c>
      <c r="KT1" s="1" t="n">
        <v>47818</v>
      </c>
    </row>
    <row r="2" spans="1:306">
      <c r="A2" t="s">
        <v>3</v>
      </c>
      <c r="B2">
        <f>VLOOKUP('Charts M5 Price'!$B$3,'Charts Interactive LookupTables'!O:Q,2,FALSE)</f>
        <v/>
      </c>
      <c r="D2">
        <f>IF(VLOOKUP($B$2,'Dashboard M5 Price Monthly'!$B$30:$CL$76,3,FALSE)=0,NA(),VLOOKUP($B$2,'Dashboard M5 Price Monthly'!$B$30:$CL$76,3,FALSE))</f>
        <v/>
      </c>
      <c r="F2" t="s">
        <v>2</v>
      </c>
      <c r="G2">
        <f>IF(VLOOKUP($B$2,'Dashboard M5 Price Monthly'!$B$30:$KT$76,'Dashboard M5 Price Monthly'!G85,FALSE)=0,NA(),VLOOKUP($B$2,'Dashboard M5 Price Monthly'!$B$30:$KT$76,'Dashboard M5 Price Monthly'!G85,FALSE))</f>
        <v/>
      </c>
      <c r="H2">
        <f>IF(VLOOKUP($B$2,'Dashboard M5 Price Monthly'!$B$30:$KT$76,'Dashboard M5 Price Monthly'!H85,FALSE)=0,NA(),VLOOKUP($B$2,'Dashboard M5 Price Monthly'!$B$30:$KT$76,'Dashboard M5 Price Monthly'!H85,FALSE))</f>
        <v/>
      </c>
      <c r="I2">
        <f>IF(VLOOKUP($B$2,'Dashboard M5 Price Monthly'!$B$30:$KT$76,'Dashboard M5 Price Monthly'!I85,FALSE)=0,NA(),VLOOKUP($B$2,'Dashboard M5 Price Monthly'!$B$30:$KT$76,'Dashboard M5 Price Monthly'!I85,FALSE))</f>
        <v/>
      </c>
      <c r="J2">
        <f>IF(VLOOKUP($B$2,'Dashboard M5 Price Monthly'!$B$30:$KT$76,'Dashboard M5 Price Monthly'!J85,FALSE)=0,NA(),VLOOKUP($B$2,'Dashboard M5 Price Monthly'!$B$30:$KT$76,'Dashboard M5 Price Monthly'!J85,FALSE))</f>
        <v/>
      </c>
      <c r="K2">
        <f>IF(VLOOKUP($B$2,'Dashboard M5 Price Monthly'!$B$30:$KT$76,'Dashboard M5 Price Monthly'!K85,FALSE)=0,NA(),VLOOKUP($B$2,'Dashboard M5 Price Monthly'!$B$30:$KT$76,'Dashboard M5 Price Monthly'!K85,FALSE))</f>
        <v/>
      </c>
      <c r="L2">
        <f>IF(VLOOKUP($B$2,'Dashboard M5 Price Monthly'!$B$30:$KT$76,'Dashboard M5 Price Monthly'!L85,FALSE)=0,NA(),VLOOKUP($B$2,'Dashboard M5 Price Monthly'!$B$30:$KT$76,'Dashboard M5 Price Monthly'!L85,FALSE))</f>
        <v/>
      </c>
      <c r="M2">
        <f>IF(VLOOKUP($B$2,'Dashboard M5 Price Monthly'!$B$30:$KT$76,'Dashboard M5 Price Monthly'!M85,FALSE)=0,NA(),VLOOKUP($B$2,'Dashboard M5 Price Monthly'!$B$30:$KT$76,'Dashboard M5 Price Monthly'!M85,FALSE))</f>
        <v/>
      </c>
      <c r="N2">
        <f>IF(VLOOKUP($B$2,'Dashboard M5 Price Monthly'!$B$30:$KT$76,'Dashboard M5 Price Monthly'!N85,FALSE)=0,NA(),VLOOKUP($B$2,'Dashboard M5 Price Monthly'!$B$30:$KT$76,'Dashboard M5 Price Monthly'!N85,FALSE))</f>
        <v/>
      </c>
      <c r="O2">
        <f>IF(VLOOKUP($B$2,'Dashboard M5 Price Monthly'!$B$30:$KT$76,'Dashboard M5 Price Monthly'!O85,FALSE)=0,NA(),VLOOKUP($B$2,'Dashboard M5 Price Monthly'!$B$30:$KT$76,'Dashboard M5 Price Monthly'!O85,FALSE))</f>
        <v/>
      </c>
      <c r="P2">
        <f>IF(VLOOKUP($B$2,'Dashboard M5 Price Monthly'!$B$30:$KT$76,'Dashboard M5 Price Monthly'!P85,FALSE)=0,NA(),VLOOKUP($B$2,'Dashboard M5 Price Monthly'!$B$30:$KT$76,'Dashboard M5 Price Monthly'!P85,FALSE))</f>
        <v/>
      </c>
      <c r="Q2">
        <f>IF(VLOOKUP($B$2,'Dashboard M5 Price Monthly'!$B$30:$KT$76,'Dashboard M5 Price Monthly'!Q85,FALSE)=0,NA(),VLOOKUP($B$2,'Dashboard M5 Price Monthly'!$B$30:$KT$76,'Dashboard M5 Price Monthly'!Q85,FALSE))</f>
        <v/>
      </c>
      <c r="R2">
        <f>IF(VLOOKUP($B$2,'Dashboard M5 Price Monthly'!$B$30:$KT$76,'Dashboard M5 Price Monthly'!R85,FALSE)=0,NA(),VLOOKUP($B$2,'Dashboard M5 Price Monthly'!$B$30:$KT$76,'Dashboard M5 Price Monthly'!R85,FALSE))</f>
        <v/>
      </c>
      <c r="S2">
        <f>IF(VLOOKUP($B$2,'Dashboard M5 Price Monthly'!$B$30:$KT$76,'Dashboard M5 Price Monthly'!S85,FALSE)=0,NA(),VLOOKUP($B$2,'Dashboard M5 Price Monthly'!$B$30:$KT$76,'Dashboard M5 Price Monthly'!S85,FALSE))</f>
        <v/>
      </c>
      <c r="T2">
        <f>IF(VLOOKUP($B$2,'Dashboard M5 Price Monthly'!$B$30:$KT$76,'Dashboard M5 Price Monthly'!T85,FALSE)=0,NA(),VLOOKUP($B$2,'Dashboard M5 Price Monthly'!$B$30:$KT$76,'Dashboard M5 Price Monthly'!T85,FALSE))</f>
        <v/>
      </c>
      <c r="U2">
        <f>IF(VLOOKUP($B$2,'Dashboard M5 Price Monthly'!$B$30:$KT$76,'Dashboard M5 Price Monthly'!U85,FALSE)=0,NA(),VLOOKUP($B$2,'Dashboard M5 Price Monthly'!$B$30:$KT$76,'Dashboard M5 Price Monthly'!U85,FALSE))</f>
        <v/>
      </c>
      <c r="V2">
        <f>IF(VLOOKUP($B$2,'Dashboard M5 Price Monthly'!$B$30:$KT$76,'Dashboard M5 Price Monthly'!V85,FALSE)=0,NA(),VLOOKUP($B$2,'Dashboard M5 Price Monthly'!$B$30:$KT$76,'Dashboard M5 Price Monthly'!V85,FALSE))</f>
        <v/>
      </c>
      <c r="W2">
        <f>IF(VLOOKUP($B$2,'Dashboard M5 Price Monthly'!$B$30:$KT$76,'Dashboard M5 Price Monthly'!W85,FALSE)=0,NA(),VLOOKUP($B$2,'Dashboard M5 Price Monthly'!$B$30:$KT$76,'Dashboard M5 Price Monthly'!W85,FALSE))</f>
        <v/>
      </c>
      <c r="X2">
        <f>IF(VLOOKUP($B$2,'Dashboard M5 Price Monthly'!$B$30:$KT$76,'Dashboard M5 Price Monthly'!X85,FALSE)=0,NA(),VLOOKUP($B$2,'Dashboard M5 Price Monthly'!$B$30:$KT$76,'Dashboard M5 Price Monthly'!X85,FALSE))</f>
        <v/>
      </c>
      <c r="Y2">
        <f>IF(VLOOKUP($B$2,'Dashboard M5 Price Monthly'!$B$30:$KT$76,'Dashboard M5 Price Monthly'!Y85,FALSE)=0,NA(),VLOOKUP($B$2,'Dashboard M5 Price Monthly'!$B$30:$KT$76,'Dashboard M5 Price Monthly'!Y85,FALSE))</f>
        <v/>
      </c>
      <c r="Z2">
        <f>IF(VLOOKUP($B$2,'Dashboard M5 Price Monthly'!$B$30:$KT$76,'Dashboard M5 Price Monthly'!Z85,FALSE)=0,NA(),VLOOKUP($B$2,'Dashboard M5 Price Monthly'!$B$30:$KT$76,'Dashboard M5 Price Monthly'!Z85,FALSE))</f>
        <v/>
      </c>
      <c r="AA2">
        <f>IF(VLOOKUP($B$2,'Dashboard M5 Price Monthly'!$B$30:$KT$76,'Dashboard M5 Price Monthly'!AA85,FALSE)=0,NA(),VLOOKUP($B$2,'Dashboard M5 Price Monthly'!$B$30:$KT$76,'Dashboard M5 Price Monthly'!AA85,FALSE))</f>
        <v/>
      </c>
      <c r="AB2">
        <f>IF(VLOOKUP($B$2,'Dashboard M5 Price Monthly'!$B$30:$KT$76,'Dashboard M5 Price Monthly'!AB85,FALSE)=0,NA(),VLOOKUP($B$2,'Dashboard M5 Price Monthly'!$B$30:$KT$76,'Dashboard M5 Price Monthly'!AB85,FALSE))</f>
        <v/>
      </c>
      <c r="AC2">
        <f>IF(VLOOKUP($B$2,'Dashboard M5 Price Monthly'!$B$30:$KT$76,'Dashboard M5 Price Monthly'!AC85,FALSE)=0,NA(),VLOOKUP($B$2,'Dashboard M5 Price Monthly'!$B$30:$KT$76,'Dashboard M5 Price Monthly'!AC85,FALSE))</f>
        <v/>
      </c>
      <c r="AD2">
        <f>IF(VLOOKUP($B$2,'Dashboard M5 Price Monthly'!$B$30:$KT$76,'Dashboard M5 Price Monthly'!AD85,FALSE)=0,NA(),VLOOKUP($B$2,'Dashboard M5 Price Monthly'!$B$30:$KT$76,'Dashboard M5 Price Monthly'!AD85,FALSE))</f>
        <v/>
      </c>
      <c r="AE2">
        <f>IF(VLOOKUP($B$2,'Dashboard M5 Price Monthly'!$B$30:$KT$76,'Dashboard M5 Price Monthly'!AE85,FALSE)=0,NA(),VLOOKUP($B$2,'Dashboard M5 Price Monthly'!$B$30:$KT$76,'Dashboard M5 Price Monthly'!AE85,FALSE))</f>
        <v/>
      </c>
      <c r="AF2">
        <f>IF(VLOOKUP($B$2,'Dashboard M5 Price Monthly'!$B$30:$KT$76,'Dashboard M5 Price Monthly'!AF85,FALSE)=0,NA(),VLOOKUP($B$2,'Dashboard M5 Price Monthly'!$B$30:$KT$76,'Dashboard M5 Price Monthly'!AF85,FALSE))</f>
        <v/>
      </c>
      <c r="AG2">
        <f>IF(VLOOKUP($B$2,'Dashboard M5 Price Monthly'!$B$30:$KT$76,'Dashboard M5 Price Monthly'!AG85,FALSE)=0,NA(),VLOOKUP($B$2,'Dashboard M5 Price Monthly'!$B$30:$KT$76,'Dashboard M5 Price Monthly'!AG85,FALSE))</f>
        <v/>
      </c>
      <c r="AH2">
        <f>IF(VLOOKUP($B$2,'Dashboard M5 Price Monthly'!$B$30:$KT$76,'Dashboard M5 Price Monthly'!AH85,FALSE)=0,NA(),VLOOKUP($B$2,'Dashboard M5 Price Monthly'!$B$30:$KT$76,'Dashboard M5 Price Monthly'!AH85,FALSE))</f>
        <v/>
      </c>
      <c r="AI2">
        <f>IF(VLOOKUP($B$2,'Dashboard M5 Price Monthly'!$B$30:$KT$76,'Dashboard M5 Price Monthly'!AI85,FALSE)=0,NA(),VLOOKUP($B$2,'Dashboard M5 Price Monthly'!$B$30:$KT$76,'Dashboard M5 Price Monthly'!AI85,FALSE))</f>
        <v/>
      </c>
      <c r="AJ2">
        <f>IF(VLOOKUP($B$2,'Dashboard M5 Price Monthly'!$B$30:$KT$76,'Dashboard M5 Price Monthly'!AJ85,FALSE)=0,NA(),VLOOKUP($B$2,'Dashboard M5 Price Monthly'!$B$30:$KT$76,'Dashboard M5 Price Monthly'!AJ85,FALSE))</f>
        <v/>
      </c>
      <c r="AK2">
        <f>IF(VLOOKUP($B$2,'Dashboard M5 Price Monthly'!$B$30:$KT$76,'Dashboard M5 Price Monthly'!AK85,FALSE)=0,NA(),VLOOKUP($B$2,'Dashboard M5 Price Monthly'!$B$30:$KT$76,'Dashboard M5 Price Monthly'!AK85,FALSE))</f>
        <v/>
      </c>
      <c r="AL2">
        <f>IF(VLOOKUP($B$2,'Dashboard M5 Price Monthly'!$B$30:$KT$76,'Dashboard M5 Price Monthly'!AL85,FALSE)=0,NA(),VLOOKUP($B$2,'Dashboard M5 Price Monthly'!$B$30:$KT$76,'Dashboard M5 Price Monthly'!AL85,FALSE))</f>
        <v/>
      </c>
      <c r="AM2">
        <f>IF(VLOOKUP($B$2,'Dashboard M5 Price Monthly'!$B$30:$KT$76,'Dashboard M5 Price Monthly'!AM85,FALSE)=0,NA(),VLOOKUP($B$2,'Dashboard M5 Price Monthly'!$B$30:$KT$76,'Dashboard M5 Price Monthly'!AM85,FALSE))</f>
        <v/>
      </c>
      <c r="AN2">
        <f>IF(VLOOKUP($B$2,'Dashboard M5 Price Monthly'!$B$30:$KT$76,'Dashboard M5 Price Monthly'!AN85,FALSE)=0,NA(),VLOOKUP($B$2,'Dashboard M5 Price Monthly'!$B$30:$KT$76,'Dashboard M5 Price Monthly'!AN85,FALSE))</f>
        <v/>
      </c>
      <c r="AO2">
        <f>IF(VLOOKUP($B$2,'Dashboard M5 Price Monthly'!$B$30:$KT$76,'Dashboard M5 Price Monthly'!AO85,FALSE)=0,NA(),VLOOKUP($B$2,'Dashboard M5 Price Monthly'!$B$30:$KT$76,'Dashboard M5 Price Monthly'!AO85,FALSE))</f>
        <v/>
      </c>
      <c r="AP2">
        <f>IF(VLOOKUP($B$2,'Dashboard M5 Price Monthly'!$B$30:$KT$76,'Dashboard M5 Price Monthly'!AP85,FALSE)=0,NA(),VLOOKUP($B$2,'Dashboard M5 Price Monthly'!$B$30:$KT$76,'Dashboard M5 Price Monthly'!AP85,FALSE))</f>
        <v/>
      </c>
      <c r="AQ2">
        <f>IF(VLOOKUP($B$2,'Dashboard M5 Price Monthly'!$B$30:$KT$76,'Dashboard M5 Price Monthly'!AQ85,FALSE)=0,NA(),VLOOKUP($B$2,'Dashboard M5 Price Monthly'!$B$30:$KT$76,'Dashboard M5 Price Monthly'!AQ85,FALSE))</f>
        <v/>
      </c>
      <c r="AR2">
        <f>IF(VLOOKUP($B$2,'Dashboard M5 Price Monthly'!$B$30:$KT$76,'Dashboard M5 Price Monthly'!AR85,FALSE)=0,NA(),VLOOKUP($B$2,'Dashboard M5 Price Monthly'!$B$30:$KT$76,'Dashboard M5 Price Monthly'!AR85,FALSE))</f>
        <v/>
      </c>
      <c r="AS2">
        <f>IF(VLOOKUP($B$2,'Dashboard M5 Price Monthly'!$B$30:$KT$76,'Dashboard M5 Price Monthly'!AS85,FALSE)=0,NA(),VLOOKUP($B$2,'Dashboard M5 Price Monthly'!$B$30:$KT$76,'Dashboard M5 Price Monthly'!AS85,FALSE))</f>
        <v/>
      </c>
      <c r="AT2">
        <f>IF(VLOOKUP($B$2,'Dashboard M5 Price Monthly'!$B$30:$KT$76,'Dashboard M5 Price Monthly'!AT85,FALSE)=0,NA(),VLOOKUP($B$2,'Dashboard M5 Price Monthly'!$B$30:$KT$76,'Dashboard M5 Price Monthly'!AT85,FALSE))</f>
        <v/>
      </c>
      <c r="AU2">
        <f>IF(VLOOKUP($B$2,'Dashboard M5 Price Monthly'!$B$30:$KT$76,'Dashboard M5 Price Monthly'!AU85,FALSE)=0,NA(),VLOOKUP($B$2,'Dashboard M5 Price Monthly'!$B$30:$KT$76,'Dashboard M5 Price Monthly'!AU85,FALSE))</f>
        <v/>
      </c>
      <c r="AV2">
        <f>IF(VLOOKUP($B$2,'Dashboard M5 Price Monthly'!$B$30:$KT$76,'Dashboard M5 Price Monthly'!AV85,FALSE)=0,NA(),VLOOKUP($B$2,'Dashboard M5 Price Monthly'!$B$30:$KT$76,'Dashboard M5 Price Monthly'!AV85,FALSE))</f>
        <v/>
      </c>
      <c r="AW2">
        <f>IF(VLOOKUP($B$2,'Dashboard M5 Price Monthly'!$B$30:$KT$76,'Dashboard M5 Price Monthly'!AW85,FALSE)=0,NA(),VLOOKUP($B$2,'Dashboard M5 Price Monthly'!$B$30:$KT$76,'Dashboard M5 Price Monthly'!AW85,FALSE))</f>
        <v/>
      </c>
      <c r="AX2">
        <f>IF(VLOOKUP($B$2,'Dashboard M5 Price Monthly'!$B$30:$KT$76,'Dashboard M5 Price Monthly'!AX85,FALSE)=0,NA(),VLOOKUP($B$2,'Dashboard M5 Price Monthly'!$B$30:$KT$76,'Dashboard M5 Price Monthly'!AX85,FALSE))</f>
        <v/>
      </c>
      <c r="AY2">
        <f>IF(VLOOKUP($B$2,'Dashboard M5 Price Monthly'!$B$30:$KT$76,'Dashboard M5 Price Monthly'!AY85,FALSE)=0,NA(),VLOOKUP($B$2,'Dashboard M5 Price Monthly'!$B$30:$KT$76,'Dashboard M5 Price Monthly'!AY85,FALSE))</f>
        <v/>
      </c>
      <c r="AZ2">
        <f>IF(VLOOKUP($B$2,'Dashboard M5 Price Monthly'!$B$30:$KT$76,'Dashboard M5 Price Monthly'!AZ85,FALSE)=0,NA(),VLOOKUP($B$2,'Dashboard M5 Price Monthly'!$B$30:$KT$76,'Dashboard M5 Price Monthly'!AZ85,FALSE))</f>
        <v/>
      </c>
      <c r="BA2">
        <f>IF(VLOOKUP($B$2,'Dashboard M5 Price Monthly'!$B$30:$KT$76,'Dashboard M5 Price Monthly'!BA85,FALSE)=0,NA(),VLOOKUP($B$2,'Dashboard M5 Price Monthly'!$B$30:$KT$76,'Dashboard M5 Price Monthly'!BA85,FALSE))</f>
        <v/>
      </c>
      <c r="BB2">
        <f>IF(VLOOKUP($B$2,'Dashboard M5 Price Monthly'!$B$30:$KT$76,'Dashboard M5 Price Monthly'!BB85,FALSE)=0,NA(),VLOOKUP($B$2,'Dashboard M5 Price Monthly'!$B$30:$KT$76,'Dashboard M5 Price Monthly'!BB85,FALSE))</f>
        <v/>
      </c>
      <c r="BC2">
        <f>IF(VLOOKUP($B$2,'Dashboard M5 Price Monthly'!$B$30:$KT$76,'Dashboard M5 Price Monthly'!BC85,FALSE)=0,NA(),VLOOKUP($B$2,'Dashboard M5 Price Monthly'!$B$30:$KT$76,'Dashboard M5 Price Monthly'!BC85,FALSE))</f>
        <v/>
      </c>
      <c r="BD2">
        <f>IF(VLOOKUP($B$2,'Dashboard M5 Price Monthly'!$B$30:$KT$76,'Dashboard M5 Price Monthly'!BD85,FALSE)=0,NA(),VLOOKUP($B$2,'Dashboard M5 Price Monthly'!$B$30:$KT$76,'Dashboard M5 Price Monthly'!BD85,FALSE))</f>
        <v/>
      </c>
      <c r="BE2">
        <f>IF(VLOOKUP($B$2,'Dashboard M5 Price Monthly'!$B$30:$KT$76,'Dashboard M5 Price Monthly'!BE85,FALSE)=0,NA(),VLOOKUP($B$2,'Dashboard M5 Price Monthly'!$B$30:$KT$76,'Dashboard M5 Price Monthly'!BE85,FALSE))</f>
        <v/>
      </c>
      <c r="BF2">
        <f>IF(VLOOKUP($B$2,'Dashboard M5 Price Monthly'!$B$30:$KT$76,'Dashboard M5 Price Monthly'!BF85,FALSE)=0,NA(),VLOOKUP($B$2,'Dashboard M5 Price Monthly'!$B$30:$KT$76,'Dashboard M5 Price Monthly'!BF85,FALSE))</f>
        <v/>
      </c>
      <c r="BG2">
        <f>IF(VLOOKUP($B$2,'Dashboard M5 Price Monthly'!$B$30:$KT$76,'Dashboard M5 Price Monthly'!BG85,FALSE)=0,NA(),VLOOKUP($B$2,'Dashboard M5 Price Monthly'!$B$30:$KT$76,'Dashboard M5 Price Monthly'!BG85,FALSE))</f>
        <v/>
      </c>
      <c r="BH2">
        <f>IF(VLOOKUP($B$2,'Dashboard M5 Price Monthly'!$B$30:$KT$76,'Dashboard M5 Price Monthly'!BH85,FALSE)=0,NA(),VLOOKUP($B$2,'Dashboard M5 Price Monthly'!$B$30:$KT$76,'Dashboard M5 Price Monthly'!BH85,FALSE))</f>
        <v/>
      </c>
      <c r="BI2">
        <f>IF(VLOOKUP($B$2,'Dashboard M5 Price Monthly'!$B$30:$KT$76,'Dashboard M5 Price Monthly'!BI85,FALSE)=0,NA(),VLOOKUP($B$2,'Dashboard M5 Price Monthly'!$B$30:$KT$76,'Dashboard M5 Price Monthly'!BI85,FALSE))</f>
        <v/>
      </c>
      <c r="BJ2">
        <f>IF(VLOOKUP($B$2,'Dashboard M5 Price Monthly'!$B$30:$KT$76,'Dashboard M5 Price Monthly'!BJ85,FALSE)=0,NA(),VLOOKUP($B$2,'Dashboard M5 Price Monthly'!$B$30:$KT$76,'Dashboard M5 Price Monthly'!BJ85,FALSE))</f>
        <v/>
      </c>
      <c r="BK2">
        <f>IF(VLOOKUP($B$2,'Dashboard M5 Price Monthly'!$B$30:$KT$76,'Dashboard M5 Price Monthly'!BK85,FALSE)=0,NA(),VLOOKUP($B$2,'Dashboard M5 Price Monthly'!$B$30:$KT$76,'Dashboard M5 Price Monthly'!BK85,FALSE))</f>
        <v/>
      </c>
      <c r="BL2">
        <f>IF(VLOOKUP($B$2,'Dashboard M5 Price Monthly'!$B$30:$KT$76,'Dashboard M5 Price Monthly'!BL85,FALSE)=0,NA(),VLOOKUP($B$2,'Dashboard M5 Price Monthly'!$B$30:$KT$76,'Dashboard M5 Price Monthly'!BL85,FALSE))</f>
        <v/>
      </c>
      <c r="BM2">
        <f>IF(VLOOKUP($B$2,'Dashboard M5 Price Monthly'!$B$30:$KT$76,'Dashboard M5 Price Monthly'!BM85,FALSE)=0,NA(),VLOOKUP($B$2,'Dashboard M5 Price Monthly'!$B$30:$KT$76,'Dashboard M5 Price Monthly'!BM85,FALSE))</f>
        <v/>
      </c>
      <c r="BN2">
        <f>IF(VLOOKUP($B$2,'Dashboard M5 Price Monthly'!$B$30:$KT$76,'Dashboard M5 Price Monthly'!BN85,FALSE)=0,NA(),VLOOKUP($B$2,'Dashboard M5 Price Monthly'!$B$30:$KT$76,'Dashboard M5 Price Monthly'!BN85,FALSE))</f>
        <v/>
      </c>
      <c r="BO2">
        <f>IF(VLOOKUP($B$2,'Dashboard M5 Price Monthly'!$B$30:$KT$76,'Dashboard M5 Price Monthly'!BO85,FALSE)=0,NA(),VLOOKUP($B$2,'Dashboard M5 Price Monthly'!$B$30:$KT$76,'Dashboard M5 Price Monthly'!BO85,FALSE))</f>
        <v/>
      </c>
      <c r="BP2">
        <f>IF(VLOOKUP($B$2,'Dashboard M5 Price Monthly'!$B$30:$KT$76,'Dashboard M5 Price Monthly'!BP85,FALSE)=0,NA(),VLOOKUP($B$2,'Dashboard M5 Price Monthly'!$B$30:$KT$76,'Dashboard M5 Price Monthly'!BP85,FALSE))</f>
        <v/>
      </c>
      <c r="BQ2">
        <f>IF(VLOOKUP($B$2,'Dashboard M5 Price Monthly'!$B$30:$KT$76,'Dashboard M5 Price Monthly'!BQ85,FALSE)=0,NA(),VLOOKUP($B$2,'Dashboard M5 Price Monthly'!$B$30:$KT$76,'Dashboard M5 Price Monthly'!BQ85,FALSE))</f>
        <v/>
      </c>
      <c r="BR2">
        <f>IF(VLOOKUP($B$2,'Dashboard M5 Price Monthly'!$B$30:$KT$76,'Dashboard M5 Price Monthly'!BR85,FALSE)=0,NA(),VLOOKUP($B$2,'Dashboard M5 Price Monthly'!$B$30:$KT$76,'Dashboard M5 Price Monthly'!BR85,FALSE))</f>
        <v/>
      </c>
      <c r="BS2">
        <f>IF(VLOOKUP($B$2,'Dashboard M5 Price Monthly'!$B$30:$KT$76,'Dashboard M5 Price Monthly'!BS85,FALSE)=0,NA(),VLOOKUP($B$2,'Dashboard M5 Price Monthly'!$B$30:$KT$76,'Dashboard M5 Price Monthly'!BS85,FALSE))</f>
        <v/>
      </c>
      <c r="BT2">
        <f>IF(VLOOKUP($B$2,'Dashboard M5 Price Monthly'!$B$30:$KT$76,'Dashboard M5 Price Monthly'!BT85,FALSE)=0,NA(),VLOOKUP($B$2,'Dashboard M5 Price Monthly'!$B$30:$KT$76,'Dashboard M5 Price Monthly'!BT85,FALSE))</f>
        <v/>
      </c>
      <c r="BU2">
        <f>IF(VLOOKUP($B$2,'Dashboard M5 Price Monthly'!$B$30:$KT$76,'Dashboard M5 Price Monthly'!BU85,FALSE)=0,NA(),VLOOKUP($B$2,'Dashboard M5 Price Monthly'!$B$30:$KT$76,'Dashboard M5 Price Monthly'!BU85,FALSE))</f>
        <v/>
      </c>
      <c r="BV2">
        <f>IF(VLOOKUP($B$2,'Dashboard M5 Price Monthly'!$B$30:$KT$76,'Dashboard M5 Price Monthly'!BV85,FALSE)=0,NA(),VLOOKUP($B$2,'Dashboard M5 Price Monthly'!$B$30:$KT$76,'Dashboard M5 Price Monthly'!BV85,FALSE))</f>
        <v/>
      </c>
      <c r="BW2">
        <f>IF(VLOOKUP($B$2,'Dashboard M5 Price Monthly'!$B$30:$KT$76,'Dashboard M5 Price Monthly'!BW85,FALSE)=0,NA(),VLOOKUP($B$2,'Dashboard M5 Price Monthly'!$B$30:$KT$76,'Dashboard M5 Price Monthly'!BW85,FALSE))</f>
        <v/>
      </c>
      <c r="BX2">
        <f>IF(VLOOKUP($B$2,'Dashboard M5 Price Monthly'!$B$30:$KT$76,'Dashboard M5 Price Monthly'!BX85,FALSE)=0,NA(),VLOOKUP($B$2,'Dashboard M5 Price Monthly'!$B$30:$KT$76,'Dashboard M5 Price Monthly'!BX85,FALSE))</f>
        <v/>
      </c>
      <c r="BY2">
        <f>IF(VLOOKUP($B$2,'Dashboard M5 Price Monthly'!$B$30:$KT$76,'Dashboard M5 Price Monthly'!BY85,FALSE)=0,NA(),VLOOKUP($B$2,'Dashboard M5 Price Monthly'!$B$30:$KT$76,'Dashboard M5 Price Monthly'!BY85,FALSE))</f>
        <v/>
      </c>
      <c r="BZ2">
        <f>IF(VLOOKUP($B$2,'Dashboard M5 Price Monthly'!$B$30:$KT$76,'Dashboard M5 Price Monthly'!BZ85,FALSE)=0,NA(),VLOOKUP($B$2,'Dashboard M5 Price Monthly'!$B$30:$KT$76,'Dashboard M5 Price Monthly'!BZ85,FALSE))</f>
        <v/>
      </c>
      <c r="CA2">
        <f>IF(VLOOKUP($B$2,'Dashboard M5 Price Monthly'!$B$30:$KT$76,'Dashboard M5 Price Monthly'!CA85,FALSE)=0,NA(),VLOOKUP($B$2,'Dashboard M5 Price Monthly'!$B$30:$KT$76,'Dashboard M5 Price Monthly'!CA85,FALSE))</f>
        <v/>
      </c>
      <c r="CB2">
        <f>IF(VLOOKUP($B$2,'Dashboard M5 Price Monthly'!$B$30:$KT$76,'Dashboard M5 Price Monthly'!CB85,FALSE)=0,NA(),VLOOKUP($B$2,'Dashboard M5 Price Monthly'!$B$30:$KT$76,'Dashboard M5 Price Monthly'!CB85,FALSE))</f>
        <v/>
      </c>
      <c r="CC2">
        <f>IF(VLOOKUP($B$2,'Dashboard M5 Price Monthly'!$B$30:$KT$76,'Dashboard M5 Price Monthly'!CC85,FALSE)=0,NA(),VLOOKUP($B$2,'Dashboard M5 Price Monthly'!$B$30:$KT$76,'Dashboard M5 Price Monthly'!CC85,FALSE))</f>
        <v/>
      </c>
      <c r="CD2">
        <f>IF(VLOOKUP($B$2,'Dashboard M5 Price Monthly'!$B$30:$KT$76,'Dashboard M5 Price Monthly'!CD85,FALSE)=0,NA(),VLOOKUP($B$2,'Dashboard M5 Price Monthly'!$B$30:$KT$76,'Dashboard M5 Price Monthly'!CD85,FALSE))</f>
        <v/>
      </c>
      <c r="CE2">
        <f>IF(VLOOKUP($B$2,'Dashboard M5 Price Monthly'!$B$30:$KT$76,'Dashboard M5 Price Monthly'!CE85,FALSE)=0,NA(),VLOOKUP($B$2,'Dashboard M5 Price Monthly'!$B$30:$KT$76,'Dashboard M5 Price Monthly'!CE85,FALSE))</f>
        <v/>
      </c>
      <c r="CF2">
        <f>IF(VLOOKUP($B$2,'Dashboard M5 Price Monthly'!$B$30:$KT$76,'Dashboard M5 Price Monthly'!CF85,FALSE)=0,NA(),VLOOKUP($B$2,'Dashboard M5 Price Monthly'!$B$30:$KT$76,'Dashboard M5 Price Monthly'!CF85,FALSE))</f>
        <v/>
      </c>
      <c r="CG2">
        <f>IF(VLOOKUP($B$2,'Dashboard M5 Price Monthly'!$B$30:$KT$76,'Dashboard M5 Price Monthly'!CG85,FALSE)=0,NA(),VLOOKUP($B$2,'Dashboard M5 Price Monthly'!$B$30:$KT$76,'Dashboard M5 Price Monthly'!CG85,FALSE))</f>
        <v/>
      </c>
      <c r="CH2">
        <f>IF(VLOOKUP($B$2,'Dashboard M5 Price Monthly'!$B$30:$KT$76,'Dashboard M5 Price Monthly'!CH85,FALSE)=0,NA(),VLOOKUP($B$2,'Dashboard M5 Price Monthly'!$B$30:$KT$76,'Dashboard M5 Price Monthly'!CH85,FALSE))</f>
        <v/>
      </c>
      <c r="CI2">
        <f>IF(VLOOKUP($B$2,'Dashboard M5 Price Monthly'!$B$30:$KT$76,'Dashboard M5 Price Monthly'!CI85,FALSE)=0,NA(),VLOOKUP($B$2,'Dashboard M5 Price Monthly'!$B$30:$KT$76,'Dashboard M5 Price Monthly'!CI85,FALSE))</f>
        <v/>
      </c>
      <c r="CJ2">
        <f>IF(VLOOKUP($B$2,'Dashboard M5 Price Monthly'!$B$30:$KT$76,'Dashboard M5 Price Monthly'!CJ85,FALSE)=0,NA(),VLOOKUP($B$2,'Dashboard M5 Price Monthly'!$B$30:$KT$76,'Dashboard M5 Price Monthly'!CJ85,FALSE))</f>
        <v/>
      </c>
      <c r="CK2">
        <f>IF(VLOOKUP($B$2,'Dashboard M5 Price Monthly'!$B$30:$KT$76,'Dashboard M5 Price Monthly'!CK85,FALSE)=0,NA(),VLOOKUP($B$2,'Dashboard M5 Price Monthly'!$B$30:$KT$76,'Dashboard M5 Price Monthly'!CK85,FALSE))</f>
        <v/>
      </c>
      <c r="CL2">
        <f>IF(VLOOKUP($B$2,'Dashboard M5 Price Monthly'!$B$30:$KT$76,'Dashboard M5 Price Monthly'!CL85,FALSE)=0,NA(),VLOOKUP($B$2,'Dashboard M5 Price Monthly'!$B$30:$KT$76,'Dashboard M5 Price Monthly'!CL85,FALSE))</f>
        <v/>
      </c>
      <c r="CM2">
        <f>IF(VLOOKUP($B$2,'Dashboard M5 Price Monthly'!$B$30:$KT$76,'Dashboard M5 Price Monthly'!CM85,FALSE)=0,NA(),VLOOKUP($B$2,'Dashboard M5 Price Monthly'!$B$30:$KT$76,'Dashboard M5 Price Monthly'!CM85,FALSE))</f>
        <v/>
      </c>
      <c r="CN2">
        <f>IF(VLOOKUP($B$2,'Dashboard M5 Price Monthly'!$B$30:$KT$76,'Dashboard M5 Price Monthly'!CN85,FALSE)=0,NA(),VLOOKUP($B$2,'Dashboard M5 Price Monthly'!$B$30:$KT$76,'Dashboard M5 Price Monthly'!CN85,FALSE))</f>
        <v/>
      </c>
      <c r="CO2">
        <f>IF(VLOOKUP($B$2,'Dashboard M5 Price Monthly'!$B$30:$KT$76,'Dashboard M5 Price Monthly'!CO85,FALSE)=0,NA(),VLOOKUP($B$2,'Dashboard M5 Price Monthly'!$B$30:$KT$76,'Dashboard M5 Price Monthly'!CO85,FALSE))</f>
        <v/>
      </c>
      <c r="CP2">
        <f>IF(VLOOKUP($B$2,'Dashboard M5 Price Monthly'!$B$30:$KT$76,'Dashboard M5 Price Monthly'!CP85,FALSE)=0,NA(),VLOOKUP($B$2,'Dashboard M5 Price Monthly'!$B$30:$KT$76,'Dashboard M5 Price Monthly'!CP85,FALSE))</f>
        <v/>
      </c>
      <c r="CQ2">
        <f>IF(VLOOKUP($B$2,'Dashboard M5 Price Monthly'!$B$30:$KT$76,'Dashboard M5 Price Monthly'!CQ85,FALSE)=0,NA(),VLOOKUP($B$2,'Dashboard M5 Price Monthly'!$B$30:$KT$76,'Dashboard M5 Price Monthly'!CQ85,FALSE))</f>
        <v/>
      </c>
      <c r="CR2">
        <f>IF(VLOOKUP($B$2,'Dashboard M5 Price Monthly'!$B$30:$KT$76,'Dashboard M5 Price Monthly'!CR85,FALSE)=0,NA(),VLOOKUP($B$2,'Dashboard M5 Price Monthly'!$B$30:$KT$76,'Dashboard M5 Price Monthly'!CR85,FALSE))</f>
        <v/>
      </c>
      <c r="CS2">
        <f>IF(VLOOKUP($B$2,'Dashboard M5 Price Monthly'!$B$30:$KT$76,'Dashboard M5 Price Monthly'!CS85,FALSE)=0,NA(),VLOOKUP($B$2,'Dashboard M5 Price Monthly'!$B$30:$KT$76,'Dashboard M5 Price Monthly'!CS85,FALSE))</f>
        <v/>
      </c>
      <c r="CT2">
        <f>IF(VLOOKUP($B$2,'Dashboard M5 Price Monthly'!$B$30:$KT$76,'Dashboard M5 Price Monthly'!CT85,FALSE)=0,NA(),VLOOKUP($B$2,'Dashboard M5 Price Monthly'!$B$30:$KT$76,'Dashboard M5 Price Monthly'!CT85,FALSE))</f>
        <v/>
      </c>
      <c r="CU2">
        <f>IF(VLOOKUP($B$2,'Dashboard M5 Price Monthly'!$B$30:$KT$76,'Dashboard M5 Price Monthly'!CU85,FALSE)=0,NA(),VLOOKUP($B$2,'Dashboard M5 Price Monthly'!$B$30:$KT$76,'Dashboard M5 Price Monthly'!CU85,FALSE))</f>
        <v/>
      </c>
      <c r="CV2">
        <f>IF(VLOOKUP($B$2,'Dashboard M5 Price Monthly'!$B$30:$KT$76,'Dashboard M5 Price Monthly'!CV85,FALSE)=0,NA(),VLOOKUP($B$2,'Dashboard M5 Price Monthly'!$B$30:$KT$76,'Dashboard M5 Price Monthly'!CV85,FALSE))</f>
        <v/>
      </c>
      <c r="CW2">
        <f>IF(VLOOKUP($B$2,'Dashboard M5 Price Monthly'!$B$30:$KT$76,'Dashboard M5 Price Monthly'!CW85,FALSE)=0,NA(),VLOOKUP($B$2,'Dashboard M5 Price Monthly'!$B$30:$KT$76,'Dashboard M5 Price Monthly'!CW85,FALSE))</f>
        <v/>
      </c>
      <c r="CX2">
        <f>IF(VLOOKUP($B$2,'Dashboard M5 Price Monthly'!$B$30:$KT$76,'Dashboard M5 Price Monthly'!CX85,FALSE)=0,NA(),VLOOKUP($B$2,'Dashboard M5 Price Monthly'!$B$30:$KT$76,'Dashboard M5 Price Monthly'!CX85,FALSE))</f>
        <v/>
      </c>
      <c r="CY2">
        <f>IF(VLOOKUP($B$2,'Dashboard M5 Price Monthly'!$B$30:$KT$76,'Dashboard M5 Price Monthly'!CY85,FALSE)=0,NA(),VLOOKUP($B$2,'Dashboard M5 Price Monthly'!$B$30:$KT$76,'Dashboard M5 Price Monthly'!CY85,FALSE))</f>
        <v/>
      </c>
      <c r="CZ2">
        <f>IF(VLOOKUP($B$2,'Dashboard M5 Price Monthly'!$B$30:$KT$76,'Dashboard M5 Price Monthly'!CZ85,FALSE)=0,NA(),VLOOKUP($B$2,'Dashboard M5 Price Monthly'!$B$30:$KT$76,'Dashboard M5 Price Monthly'!CZ85,FALSE))</f>
        <v/>
      </c>
      <c r="DA2">
        <f>IF(VLOOKUP($B$2,'Dashboard M5 Price Monthly'!$B$30:$KT$76,'Dashboard M5 Price Monthly'!DA85,FALSE)=0,NA(),VLOOKUP($B$2,'Dashboard M5 Price Monthly'!$B$30:$KT$76,'Dashboard M5 Price Monthly'!DA85,FALSE))</f>
        <v/>
      </c>
      <c r="DB2">
        <f>IF(VLOOKUP($B$2,'Dashboard M5 Price Monthly'!$B$30:$KT$76,'Dashboard M5 Price Monthly'!DB85,FALSE)=0,NA(),VLOOKUP($B$2,'Dashboard M5 Price Monthly'!$B$30:$KT$76,'Dashboard M5 Price Monthly'!DB85,FALSE))</f>
        <v/>
      </c>
      <c r="DC2">
        <f>IF(VLOOKUP($B$2,'Dashboard M5 Price Monthly'!$B$30:$KT$76,'Dashboard M5 Price Monthly'!DC85,FALSE)=0,NA(),VLOOKUP($B$2,'Dashboard M5 Price Monthly'!$B$30:$KT$76,'Dashboard M5 Price Monthly'!DC85,FALSE))</f>
        <v/>
      </c>
      <c r="DD2">
        <f>IF(VLOOKUP($B$2,'Dashboard M5 Price Monthly'!$B$30:$KT$76,'Dashboard M5 Price Monthly'!DD85,FALSE)=0,NA(),VLOOKUP($B$2,'Dashboard M5 Price Monthly'!$B$30:$KT$76,'Dashboard M5 Price Monthly'!DD85,FALSE))</f>
        <v/>
      </c>
      <c r="DE2">
        <f>IF(VLOOKUP($B$2,'Dashboard M5 Price Monthly'!$B$30:$KT$76,'Dashboard M5 Price Monthly'!DE85,FALSE)=0,NA(),VLOOKUP($B$2,'Dashboard M5 Price Monthly'!$B$30:$KT$76,'Dashboard M5 Price Monthly'!DE85,FALSE))</f>
        <v/>
      </c>
      <c r="DF2">
        <f>IF(VLOOKUP($B$2,'Dashboard M5 Price Monthly'!$B$30:$KT$76,'Dashboard M5 Price Monthly'!DF85,FALSE)=0,NA(),VLOOKUP($B$2,'Dashboard M5 Price Monthly'!$B$30:$KT$76,'Dashboard M5 Price Monthly'!DF85,FALSE))</f>
        <v/>
      </c>
      <c r="DG2">
        <f>IF(VLOOKUP($B$2,'Dashboard M5 Price Monthly'!$B$30:$KT$76,'Dashboard M5 Price Monthly'!DG85,FALSE)=0,NA(),VLOOKUP($B$2,'Dashboard M5 Price Monthly'!$B$30:$KT$76,'Dashboard M5 Price Monthly'!DG85,FALSE))</f>
        <v/>
      </c>
      <c r="DH2">
        <f>IF(VLOOKUP($B$2,'Dashboard M5 Price Monthly'!$B$30:$KT$76,'Dashboard M5 Price Monthly'!DH85,FALSE)=0,NA(),VLOOKUP($B$2,'Dashboard M5 Price Monthly'!$B$30:$KT$76,'Dashboard M5 Price Monthly'!DH85,FALSE))</f>
        <v/>
      </c>
      <c r="DI2">
        <f>IF(VLOOKUP($B$2,'Dashboard M5 Price Monthly'!$B$30:$KT$76,'Dashboard M5 Price Monthly'!DI85,FALSE)=0,NA(),VLOOKUP($B$2,'Dashboard M5 Price Monthly'!$B$30:$KT$76,'Dashboard M5 Price Monthly'!DI85,FALSE))</f>
        <v/>
      </c>
      <c r="DJ2">
        <f>IF(VLOOKUP($B$2,'Dashboard M5 Price Monthly'!$B$30:$KT$76,'Dashboard M5 Price Monthly'!DJ85,FALSE)=0,NA(),VLOOKUP($B$2,'Dashboard M5 Price Monthly'!$B$30:$KT$76,'Dashboard M5 Price Monthly'!DJ85,FALSE))</f>
        <v/>
      </c>
      <c r="DK2">
        <f>IF(VLOOKUP($B$2,'Dashboard M5 Price Monthly'!$B$30:$KT$76,'Dashboard M5 Price Monthly'!DK85,FALSE)=0,NA(),VLOOKUP($B$2,'Dashboard M5 Price Monthly'!$B$30:$KT$76,'Dashboard M5 Price Monthly'!DK85,FALSE))</f>
        <v/>
      </c>
      <c r="DL2">
        <f>IF(VLOOKUP($B$2,'Dashboard M5 Price Monthly'!$B$30:$KT$76,'Dashboard M5 Price Monthly'!DL85,FALSE)=0,NA(),VLOOKUP($B$2,'Dashboard M5 Price Monthly'!$B$30:$KT$76,'Dashboard M5 Price Monthly'!DL85,FALSE))</f>
        <v/>
      </c>
      <c r="DM2">
        <f>IF(VLOOKUP($B$2,'Dashboard M5 Price Monthly'!$B$30:$KT$76,'Dashboard M5 Price Monthly'!DM85,FALSE)=0,NA(),VLOOKUP($B$2,'Dashboard M5 Price Monthly'!$B$30:$KT$76,'Dashboard M5 Price Monthly'!DM85,FALSE))</f>
        <v/>
      </c>
      <c r="DN2">
        <f>IF(VLOOKUP($B$2,'Dashboard M5 Price Monthly'!$B$30:$KT$76,'Dashboard M5 Price Monthly'!DN85,FALSE)=0,NA(),VLOOKUP($B$2,'Dashboard M5 Price Monthly'!$B$30:$KT$76,'Dashboard M5 Price Monthly'!DN85,FALSE))</f>
        <v/>
      </c>
      <c r="DO2">
        <f>IF(VLOOKUP($B$2,'Dashboard M5 Price Monthly'!$B$30:$KT$76,'Dashboard M5 Price Monthly'!DO85,FALSE)=0,NA(),VLOOKUP($B$2,'Dashboard M5 Price Monthly'!$B$30:$KT$76,'Dashboard M5 Price Monthly'!DO85,FALSE))</f>
        <v/>
      </c>
      <c r="DP2">
        <f>IF(VLOOKUP($B$2,'Dashboard M5 Price Monthly'!$B$30:$KT$76,'Dashboard M5 Price Monthly'!DP85,FALSE)=0,NA(),VLOOKUP($B$2,'Dashboard M5 Price Monthly'!$B$30:$KT$76,'Dashboard M5 Price Monthly'!DP85,FALSE))</f>
        <v/>
      </c>
      <c r="DQ2">
        <f>IF(VLOOKUP($B$2,'Dashboard M5 Price Monthly'!$B$30:$KT$76,'Dashboard M5 Price Monthly'!DQ85,FALSE)=0,NA(),VLOOKUP($B$2,'Dashboard M5 Price Monthly'!$B$30:$KT$76,'Dashboard M5 Price Monthly'!DQ85,FALSE))</f>
        <v/>
      </c>
      <c r="DR2">
        <f>IF(VLOOKUP($B$2,'Dashboard M5 Price Monthly'!$B$30:$KT$76,'Dashboard M5 Price Monthly'!DR85,FALSE)=0,NA(),VLOOKUP($B$2,'Dashboard M5 Price Monthly'!$B$30:$KT$76,'Dashboard M5 Price Monthly'!DR85,FALSE))</f>
        <v/>
      </c>
      <c r="DS2">
        <f>IF(VLOOKUP($B$2,'Dashboard M5 Price Monthly'!$B$30:$KT$76,'Dashboard M5 Price Monthly'!DS85,FALSE)=0,NA(),VLOOKUP($B$2,'Dashboard M5 Price Monthly'!$B$30:$KT$76,'Dashboard M5 Price Monthly'!DS85,FALSE))</f>
        <v/>
      </c>
      <c r="DT2">
        <f>IF(VLOOKUP($B$2,'Dashboard M5 Price Monthly'!$B$30:$KT$76,'Dashboard M5 Price Monthly'!DT85,FALSE)=0,NA(),VLOOKUP($B$2,'Dashboard M5 Price Monthly'!$B$30:$KT$76,'Dashboard M5 Price Monthly'!DT85,FALSE))</f>
        <v/>
      </c>
      <c r="DU2">
        <f>IF(VLOOKUP($B$2,'Dashboard M5 Price Monthly'!$B$30:$KT$76,'Dashboard M5 Price Monthly'!DU85,FALSE)=0,NA(),VLOOKUP($B$2,'Dashboard M5 Price Monthly'!$B$30:$KT$76,'Dashboard M5 Price Monthly'!DU85,FALSE))</f>
        <v/>
      </c>
      <c r="DV2">
        <f>IF(VLOOKUP($B$2,'Dashboard M5 Price Monthly'!$B$30:$KT$76,'Dashboard M5 Price Monthly'!DV85,FALSE)=0,NA(),VLOOKUP($B$2,'Dashboard M5 Price Monthly'!$B$30:$KT$76,'Dashboard M5 Price Monthly'!DV85,FALSE))</f>
        <v/>
      </c>
      <c r="DW2">
        <f>IF(VLOOKUP($B$2,'Dashboard M5 Price Monthly'!$B$30:$KT$76,'Dashboard M5 Price Monthly'!DW85,FALSE)=0,NA(),VLOOKUP($B$2,'Dashboard M5 Price Monthly'!$B$30:$KT$76,'Dashboard M5 Price Monthly'!DW85,FALSE))</f>
        <v/>
      </c>
      <c r="DX2">
        <f>IF(VLOOKUP($B$2,'Dashboard M5 Price Monthly'!$B$30:$KT$76,'Dashboard M5 Price Monthly'!DX85,FALSE)=0,NA(),VLOOKUP($B$2,'Dashboard M5 Price Monthly'!$B$30:$KT$76,'Dashboard M5 Price Monthly'!DX85,FALSE))</f>
        <v/>
      </c>
      <c r="DY2">
        <f>IF(VLOOKUP($B$2,'Dashboard M5 Price Monthly'!$B$30:$KT$76,'Dashboard M5 Price Monthly'!DY85,FALSE)=0,NA(),VLOOKUP($B$2,'Dashboard M5 Price Monthly'!$B$30:$KT$76,'Dashboard M5 Price Monthly'!DY85,FALSE))</f>
        <v/>
      </c>
      <c r="DZ2">
        <f>IF(VLOOKUP($B$2,'Dashboard M5 Price Monthly'!$B$30:$KT$76,'Dashboard M5 Price Monthly'!DZ85,FALSE)=0,NA(),VLOOKUP($B$2,'Dashboard M5 Price Monthly'!$B$30:$KT$76,'Dashboard M5 Price Monthly'!DZ85,FALSE))</f>
        <v/>
      </c>
      <c r="EA2">
        <f>IF(VLOOKUP($B$2,'Dashboard M5 Price Monthly'!$B$30:$KT$76,'Dashboard M5 Price Monthly'!EA85,FALSE)=0,NA(),VLOOKUP($B$2,'Dashboard M5 Price Monthly'!$B$30:$KT$76,'Dashboard M5 Price Monthly'!EA85,FALSE))</f>
        <v/>
      </c>
      <c r="EB2">
        <f>IF(VLOOKUP($B$2,'Dashboard M5 Price Monthly'!$B$30:$KT$76,'Dashboard M5 Price Monthly'!EB85,FALSE)=0,NA(),VLOOKUP($B$2,'Dashboard M5 Price Monthly'!$B$30:$KT$76,'Dashboard M5 Price Monthly'!EB85,FALSE))</f>
        <v/>
      </c>
      <c r="EC2">
        <f>IF(VLOOKUP($B$2,'Dashboard M5 Price Monthly'!$B$30:$KT$76,'Dashboard M5 Price Monthly'!EC85,FALSE)=0,NA(),VLOOKUP($B$2,'Dashboard M5 Price Monthly'!$B$30:$KT$76,'Dashboard M5 Price Monthly'!EC85,FALSE))</f>
        <v/>
      </c>
      <c r="ED2">
        <f>IF(VLOOKUP($B$2,'Dashboard M5 Price Monthly'!$B$30:$KT$76,'Dashboard M5 Price Monthly'!ED85,FALSE)=0,NA(),VLOOKUP($B$2,'Dashboard M5 Price Monthly'!$B$30:$KT$76,'Dashboard M5 Price Monthly'!ED85,FALSE))</f>
        <v/>
      </c>
      <c r="EE2">
        <f>IF(VLOOKUP($B$2,'Dashboard M5 Price Monthly'!$B$30:$KT$76,'Dashboard M5 Price Monthly'!EE85,FALSE)=0,NA(),VLOOKUP($B$2,'Dashboard M5 Price Monthly'!$B$30:$KT$76,'Dashboard M5 Price Monthly'!EE85,FALSE))</f>
        <v/>
      </c>
      <c r="EF2">
        <f>IF(VLOOKUP($B$2,'Dashboard M5 Price Monthly'!$B$30:$KT$76,'Dashboard M5 Price Monthly'!EF85,FALSE)=0,NA(),VLOOKUP($B$2,'Dashboard M5 Price Monthly'!$B$30:$KT$76,'Dashboard M5 Price Monthly'!EF85,FALSE))</f>
        <v/>
      </c>
      <c r="EG2">
        <f>IF(VLOOKUP($B$2,'Dashboard M5 Price Monthly'!$B$30:$KT$76,'Dashboard M5 Price Monthly'!EG85,FALSE)=0,NA(),VLOOKUP($B$2,'Dashboard M5 Price Monthly'!$B$30:$KT$76,'Dashboard M5 Price Monthly'!EG85,FALSE))</f>
        <v/>
      </c>
      <c r="EH2">
        <f>IF(VLOOKUP($B$2,'Dashboard M5 Price Monthly'!$B$30:$KT$76,'Dashboard M5 Price Monthly'!EH85,FALSE)=0,NA(),VLOOKUP($B$2,'Dashboard M5 Price Monthly'!$B$30:$KT$76,'Dashboard M5 Price Monthly'!EH85,FALSE))</f>
        <v/>
      </c>
      <c r="EI2">
        <f>IF(VLOOKUP($B$2,'Dashboard M5 Price Monthly'!$B$30:$KT$76,'Dashboard M5 Price Monthly'!EI85,FALSE)=0,NA(),VLOOKUP($B$2,'Dashboard M5 Price Monthly'!$B$30:$KT$76,'Dashboard M5 Price Monthly'!EI85,FALSE))</f>
        <v/>
      </c>
      <c r="EJ2">
        <f>IF(VLOOKUP($B$2,'Dashboard M5 Price Monthly'!$B$30:$KT$76,'Dashboard M5 Price Monthly'!EJ85,FALSE)=0,NA(),VLOOKUP($B$2,'Dashboard M5 Price Monthly'!$B$30:$KT$76,'Dashboard M5 Price Monthly'!EJ85,FALSE))</f>
        <v/>
      </c>
      <c r="EK2">
        <f>IF(VLOOKUP($B$2,'Dashboard M5 Price Monthly'!$B$30:$KT$76,'Dashboard M5 Price Monthly'!EK85,FALSE)=0,NA(),VLOOKUP($B$2,'Dashboard M5 Price Monthly'!$B$30:$KT$76,'Dashboard M5 Price Monthly'!EK85,FALSE))</f>
        <v/>
      </c>
      <c r="EL2">
        <f>IF(VLOOKUP($B$2,'Dashboard M5 Price Monthly'!$B$30:$KT$76,'Dashboard M5 Price Monthly'!EL85,FALSE)=0,NA(),VLOOKUP($B$2,'Dashboard M5 Price Monthly'!$B$30:$KT$76,'Dashboard M5 Price Monthly'!EL85,FALSE))</f>
        <v/>
      </c>
      <c r="EM2">
        <f>IF(VLOOKUP($B$2,'Dashboard M5 Price Monthly'!$B$30:$KT$76,'Dashboard M5 Price Monthly'!EM85,FALSE)=0,NA(),VLOOKUP($B$2,'Dashboard M5 Price Monthly'!$B$30:$KT$76,'Dashboard M5 Price Monthly'!EM85,FALSE))</f>
        <v/>
      </c>
      <c r="EN2">
        <f>IF(VLOOKUP($B$2,'Dashboard M5 Price Monthly'!$B$30:$KT$76,'Dashboard M5 Price Monthly'!EN85,FALSE)=0,NA(),VLOOKUP($B$2,'Dashboard M5 Price Monthly'!$B$30:$KT$76,'Dashboard M5 Price Monthly'!EN85,FALSE))</f>
        <v/>
      </c>
      <c r="EO2">
        <f>IF(VLOOKUP($B$2,'Dashboard M5 Price Monthly'!$B$30:$KT$76,'Dashboard M5 Price Monthly'!EO85,FALSE)=0,NA(),VLOOKUP($B$2,'Dashboard M5 Price Monthly'!$B$30:$KT$76,'Dashboard M5 Price Monthly'!EO85,FALSE))</f>
        <v/>
      </c>
      <c r="EP2">
        <f>IF(VLOOKUP($B$2,'Dashboard M5 Price Monthly'!$B$30:$KT$76,'Dashboard M5 Price Monthly'!EP85,FALSE)=0,NA(),VLOOKUP($B$2,'Dashboard M5 Price Monthly'!$B$30:$KT$76,'Dashboard M5 Price Monthly'!EP85,FALSE))</f>
        <v/>
      </c>
      <c r="EQ2">
        <f>IF(VLOOKUP($B$2,'Dashboard M5 Price Monthly'!$B$30:$KT$76,'Dashboard M5 Price Monthly'!EQ85,FALSE)=0,NA(),VLOOKUP($B$2,'Dashboard M5 Price Monthly'!$B$30:$KT$76,'Dashboard M5 Price Monthly'!EQ85,FALSE))</f>
        <v/>
      </c>
      <c r="ER2">
        <f>IF(VLOOKUP($B$2,'Dashboard M5 Price Monthly'!$B$30:$KT$76,'Dashboard M5 Price Monthly'!ER85,FALSE)=0,NA(),VLOOKUP($B$2,'Dashboard M5 Price Monthly'!$B$30:$KT$76,'Dashboard M5 Price Monthly'!ER85,FALSE))</f>
        <v/>
      </c>
      <c r="ES2">
        <f>IF(VLOOKUP($B$2,'Dashboard M5 Price Monthly'!$B$30:$KT$76,'Dashboard M5 Price Monthly'!ES85,FALSE)=0,NA(),VLOOKUP($B$2,'Dashboard M5 Price Monthly'!$B$30:$KT$76,'Dashboard M5 Price Monthly'!ES85,FALSE))</f>
        <v/>
      </c>
      <c r="ET2">
        <f>IF(VLOOKUP($B$2,'Dashboard M5 Price Monthly'!$B$30:$KT$76,'Dashboard M5 Price Monthly'!ET85,FALSE)=0,NA(),VLOOKUP($B$2,'Dashboard M5 Price Monthly'!$B$30:$KT$76,'Dashboard M5 Price Monthly'!ET85,FALSE))</f>
        <v/>
      </c>
      <c r="EU2">
        <f>IF(VLOOKUP($B$2,'Dashboard M5 Price Monthly'!$B$30:$KT$76,'Dashboard M5 Price Monthly'!EU85,FALSE)=0,NA(),VLOOKUP($B$2,'Dashboard M5 Price Monthly'!$B$30:$KT$76,'Dashboard M5 Price Monthly'!EU85,FALSE))</f>
        <v/>
      </c>
      <c r="EV2">
        <f>IF(VLOOKUP($B$2,'Dashboard M5 Price Monthly'!$B$30:$KT$76,'Dashboard M5 Price Monthly'!EV85,FALSE)=0,NA(),VLOOKUP($B$2,'Dashboard M5 Price Monthly'!$B$30:$KT$76,'Dashboard M5 Price Monthly'!EV85,FALSE))</f>
        <v/>
      </c>
      <c r="EW2">
        <f>IF(VLOOKUP($B$2,'Dashboard M5 Price Monthly'!$B$30:$KT$76,'Dashboard M5 Price Monthly'!EW85,FALSE)=0,NA(),VLOOKUP($B$2,'Dashboard M5 Price Monthly'!$B$30:$KT$76,'Dashboard M5 Price Monthly'!EW85,FALSE))</f>
        <v/>
      </c>
      <c r="EX2">
        <f>IF(VLOOKUP($B$2,'Dashboard M5 Price Monthly'!$B$30:$KT$76,'Dashboard M5 Price Monthly'!EX85,FALSE)=0,NA(),VLOOKUP($B$2,'Dashboard M5 Price Monthly'!$B$30:$KT$76,'Dashboard M5 Price Monthly'!EX85,FALSE))</f>
        <v/>
      </c>
      <c r="EY2">
        <f>IF(VLOOKUP($B$2,'Dashboard M5 Price Monthly'!$B$30:$KT$76,'Dashboard M5 Price Monthly'!EY85,FALSE)=0,NA(),VLOOKUP($B$2,'Dashboard M5 Price Monthly'!$B$30:$KT$76,'Dashboard M5 Price Monthly'!EY85,FALSE))</f>
        <v/>
      </c>
      <c r="EZ2">
        <f>IF(VLOOKUP($B$2,'Dashboard M5 Price Monthly'!$B$30:$KT$76,'Dashboard M5 Price Monthly'!EZ85,FALSE)=0,NA(),VLOOKUP($B$2,'Dashboard M5 Price Monthly'!$B$30:$KT$76,'Dashboard M5 Price Monthly'!EZ85,FALSE))</f>
        <v/>
      </c>
      <c r="FA2">
        <f>IF(VLOOKUP($B$2,'Dashboard M5 Price Monthly'!$B$30:$KT$76,'Dashboard M5 Price Monthly'!FA85,FALSE)=0,NA(),VLOOKUP($B$2,'Dashboard M5 Price Monthly'!$B$30:$KT$76,'Dashboard M5 Price Monthly'!FA85,FALSE))</f>
        <v/>
      </c>
      <c r="FB2">
        <f>IF(VLOOKUP($B$2,'Dashboard M5 Price Monthly'!$B$30:$KT$76,'Dashboard M5 Price Monthly'!FB85,FALSE)=0,NA(),VLOOKUP($B$2,'Dashboard M5 Price Monthly'!$B$30:$KT$76,'Dashboard M5 Price Monthly'!FB85,FALSE))</f>
        <v/>
      </c>
      <c r="FC2">
        <f>IF(VLOOKUP($B$2,'Dashboard M5 Price Monthly'!$B$30:$KT$76,'Dashboard M5 Price Monthly'!FC85,FALSE)=0,NA(),VLOOKUP($B$2,'Dashboard M5 Price Monthly'!$B$30:$KT$76,'Dashboard M5 Price Monthly'!FC85,FALSE))</f>
        <v/>
      </c>
      <c r="FD2">
        <f>IF(VLOOKUP($B$2,'Dashboard M5 Price Monthly'!$B$30:$KT$76,'Dashboard M5 Price Monthly'!FD85,FALSE)=0,NA(),VLOOKUP($B$2,'Dashboard M5 Price Monthly'!$B$30:$KT$76,'Dashboard M5 Price Monthly'!FD85,FALSE))</f>
        <v/>
      </c>
      <c r="FE2">
        <f>IF(VLOOKUP($B$2,'Dashboard M5 Price Monthly'!$B$30:$KT$76,'Dashboard M5 Price Monthly'!FE85,FALSE)=0,NA(),VLOOKUP($B$2,'Dashboard M5 Price Monthly'!$B$30:$KT$76,'Dashboard M5 Price Monthly'!FE85,FALSE))</f>
        <v/>
      </c>
      <c r="FF2">
        <f>IF(VLOOKUP($B$2,'Dashboard M5 Price Monthly'!$B$30:$KT$76,'Dashboard M5 Price Monthly'!FF85,FALSE)=0,NA(),VLOOKUP($B$2,'Dashboard M5 Price Monthly'!$B$30:$KT$76,'Dashboard M5 Price Monthly'!FF85,FALSE))</f>
        <v/>
      </c>
      <c r="FG2">
        <f>IF(VLOOKUP($B$2,'Dashboard M5 Price Monthly'!$B$30:$KT$76,'Dashboard M5 Price Monthly'!FG85,FALSE)=0,NA(),VLOOKUP($B$2,'Dashboard M5 Price Monthly'!$B$30:$KT$76,'Dashboard M5 Price Monthly'!FG85,FALSE))</f>
        <v/>
      </c>
      <c r="FH2">
        <f>IF(VLOOKUP($B$2,'Dashboard M5 Price Monthly'!$B$30:$KT$76,'Dashboard M5 Price Monthly'!FH85,FALSE)=0,NA(),VLOOKUP($B$2,'Dashboard M5 Price Monthly'!$B$30:$KT$76,'Dashboard M5 Price Monthly'!FH85,FALSE))</f>
        <v/>
      </c>
      <c r="FI2">
        <f>IF(VLOOKUP($B$2,'Dashboard M5 Price Monthly'!$B$30:$KT$76,'Dashboard M5 Price Monthly'!FI85,FALSE)=0,NA(),VLOOKUP($B$2,'Dashboard M5 Price Monthly'!$B$30:$KT$76,'Dashboard M5 Price Monthly'!FI85,FALSE))</f>
        <v/>
      </c>
      <c r="FJ2">
        <f>IF(VLOOKUP($B$2,'Dashboard M5 Price Monthly'!$B$30:$KT$76,'Dashboard M5 Price Monthly'!FJ85,FALSE)=0,NA(),VLOOKUP($B$2,'Dashboard M5 Price Monthly'!$B$30:$KT$76,'Dashboard M5 Price Monthly'!FJ85,FALSE))</f>
        <v/>
      </c>
      <c r="FK2">
        <f>IF(VLOOKUP($B$2,'Dashboard M5 Price Monthly'!$B$30:$KT$76,'Dashboard M5 Price Monthly'!FK85,FALSE)=0,NA(),VLOOKUP($B$2,'Dashboard M5 Price Monthly'!$B$30:$KT$76,'Dashboard M5 Price Monthly'!FK85,FALSE))</f>
        <v/>
      </c>
      <c r="FL2">
        <f>IF(VLOOKUP($B$2,'Dashboard M5 Price Monthly'!$B$30:$KT$76,'Dashboard M5 Price Monthly'!FL85,FALSE)=0,NA(),VLOOKUP($B$2,'Dashboard M5 Price Monthly'!$B$30:$KT$76,'Dashboard M5 Price Monthly'!FL85,FALSE))</f>
        <v/>
      </c>
      <c r="FM2">
        <f>IF(VLOOKUP($B$2,'Dashboard M5 Price Monthly'!$B$30:$KT$76,'Dashboard M5 Price Monthly'!FM85,FALSE)=0,NA(),VLOOKUP($B$2,'Dashboard M5 Price Monthly'!$B$30:$KT$76,'Dashboard M5 Price Monthly'!FM85,FALSE))</f>
        <v/>
      </c>
      <c r="FN2">
        <f>IF(VLOOKUP($B$2,'Dashboard M5 Price Monthly'!$B$30:$KT$76,'Dashboard M5 Price Monthly'!FN85,FALSE)=0,NA(),VLOOKUP($B$2,'Dashboard M5 Price Monthly'!$B$30:$KT$76,'Dashboard M5 Price Monthly'!FN85,FALSE))</f>
        <v/>
      </c>
      <c r="FO2">
        <f>IF(VLOOKUP($B$2,'Dashboard M5 Price Monthly'!$B$30:$KT$76,'Dashboard M5 Price Monthly'!FO85,FALSE)=0,NA(),VLOOKUP($B$2,'Dashboard M5 Price Monthly'!$B$30:$KT$76,'Dashboard M5 Price Monthly'!FO85,FALSE))</f>
        <v/>
      </c>
      <c r="FP2">
        <f>IF(VLOOKUP($B$2,'Dashboard M5 Price Monthly'!$B$30:$KT$76,'Dashboard M5 Price Monthly'!FP85,FALSE)=0,NA(),VLOOKUP($B$2,'Dashboard M5 Price Monthly'!$B$30:$KT$76,'Dashboard M5 Price Monthly'!FP85,FALSE))</f>
        <v/>
      </c>
      <c r="FQ2">
        <f>IF(VLOOKUP($B$2,'Dashboard M5 Price Monthly'!$B$30:$KT$76,'Dashboard M5 Price Monthly'!FQ85,FALSE)=0,NA(),VLOOKUP($B$2,'Dashboard M5 Price Monthly'!$B$30:$KT$76,'Dashboard M5 Price Monthly'!FQ85,FALSE))</f>
        <v/>
      </c>
      <c r="FR2">
        <f>IF(VLOOKUP($B$2,'Dashboard M5 Price Monthly'!$B$30:$KT$76,'Dashboard M5 Price Monthly'!FR85,FALSE)=0,NA(),VLOOKUP($B$2,'Dashboard M5 Price Monthly'!$B$30:$KT$76,'Dashboard M5 Price Monthly'!FR85,FALSE))</f>
        <v/>
      </c>
      <c r="FS2">
        <f>IF(VLOOKUP($B$2,'Dashboard M5 Price Monthly'!$B$30:$KT$76,'Dashboard M5 Price Monthly'!FS85,FALSE)=0,NA(),VLOOKUP($B$2,'Dashboard M5 Price Monthly'!$B$30:$KT$76,'Dashboard M5 Price Monthly'!FS85,FALSE))</f>
        <v/>
      </c>
      <c r="FT2">
        <f>IF(VLOOKUP($B$2,'Dashboard M5 Price Monthly'!$B$30:$KT$76,'Dashboard M5 Price Monthly'!FT85,FALSE)=0,NA(),VLOOKUP($B$2,'Dashboard M5 Price Monthly'!$B$30:$KT$76,'Dashboard M5 Price Monthly'!FT85,FALSE))</f>
        <v/>
      </c>
      <c r="FU2">
        <f>IF(VLOOKUP($B$2,'Dashboard M5 Price Monthly'!$B$30:$KT$76,'Dashboard M5 Price Monthly'!FU85,FALSE)=0,NA(),VLOOKUP($B$2,'Dashboard M5 Price Monthly'!$B$30:$KT$76,'Dashboard M5 Price Monthly'!FU85,FALSE))</f>
        <v/>
      </c>
      <c r="FV2">
        <f>IF(VLOOKUP($B$2,'Dashboard M5 Price Monthly'!$B$30:$KT$76,'Dashboard M5 Price Monthly'!FV85,FALSE)=0,NA(),VLOOKUP($B$2,'Dashboard M5 Price Monthly'!$B$30:$KT$76,'Dashboard M5 Price Monthly'!FV85,FALSE))</f>
        <v/>
      </c>
      <c r="FW2">
        <f>IF(VLOOKUP($B$2,'Dashboard M5 Price Monthly'!$B$30:$KT$76,'Dashboard M5 Price Monthly'!FW85,FALSE)=0,NA(),VLOOKUP($B$2,'Dashboard M5 Price Monthly'!$B$30:$KT$76,'Dashboard M5 Price Monthly'!FW85,FALSE))</f>
        <v/>
      </c>
      <c r="FX2">
        <f>IF(VLOOKUP($B$2,'Dashboard M5 Price Monthly'!$B$30:$KT$76,'Dashboard M5 Price Monthly'!FX85,FALSE)=0,NA(),VLOOKUP($B$2,'Dashboard M5 Price Monthly'!$B$30:$KT$76,'Dashboard M5 Price Monthly'!FX85,FALSE))</f>
        <v/>
      </c>
      <c r="FY2">
        <f>IF(VLOOKUP($B$2,'Dashboard M5 Price Monthly'!$B$30:$KT$76,'Dashboard M5 Price Monthly'!FY85,FALSE)=0,NA(),VLOOKUP($B$2,'Dashboard M5 Price Monthly'!$B$30:$KT$76,'Dashboard M5 Price Monthly'!FY85,FALSE))</f>
        <v/>
      </c>
      <c r="FZ2">
        <f>IF(VLOOKUP($B$2,'Dashboard M5 Price Monthly'!$B$30:$KT$76,'Dashboard M5 Price Monthly'!FZ85,FALSE)=0,NA(),VLOOKUP($B$2,'Dashboard M5 Price Monthly'!$B$30:$KT$76,'Dashboard M5 Price Monthly'!FZ85,FALSE))</f>
        <v/>
      </c>
      <c r="GA2">
        <f>IF(VLOOKUP($B$2,'Dashboard M5 Price Monthly'!$B$30:$KT$76,'Dashboard M5 Price Monthly'!GA85,FALSE)=0,NA(),VLOOKUP($B$2,'Dashboard M5 Price Monthly'!$B$30:$KT$76,'Dashboard M5 Price Monthly'!GA85,FALSE))</f>
        <v/>
      </c>
      <c r="GB2">
        <f>IF(VLOOKUP($B$2,'Dashboard M5 Price Monthly'!$B$30:$KT$76,'Dashboard M5 Price Monthly'!GB85,FALSE)=0,NA(),VLOOKUP($B$2,'Dashboard M5 Price Monthly'!$B$30:$KT$76,'Dashboard M5 Price Monthly'!GB85,FALSE))</f>
        <v/>
      </c>
      <c r="GC2">
        <f>IF(VLOOKUP($B$2,'Dashboard M5 Price Monthly'!$B$30:$KT$76,'Dashboard M5 Price Monthly'!GC85,FALSE)=0,NA(),VLOOKUP($B$2,'Dashboard M5 Price Monthly'!$B$30:$KT$76,'Dashboard M5 Price Monthly'!GC85,FALSE))</f>
        <v/>
      </c>
      <c r="GD2">
        <f>IF(VLOOKUP($B$2,'Dashboard M5 Price Monthly'!$B$30:$KT$76,'Dashboard M5 Price Monthly'!GD85,FALSE)=0,NA(),VLOOKUP($B$2,'Dashboard M5 Price Monthly'!$B$30:$KT$76,'Dashboard M5 Price Monthly'!GD85,FALSE))</f>
        <v/>
      </c>
      <c r="GE2">
        <f>IF(VLOOKUP($B$2,'Dashboard M5 Price Monthly'!$B$30:$KT$76,'Dashboard M5 Price Monthly'!GE85,FALSE)=0,NA(),VLOOKUP($B$2,'Dashboard M5 Price Monthly'!$B$30:$KT$76,'Dashboard M5 Price Monthly'!GE85,FALSE))</f>
        <v/>
      </c>
      <c r="GF2">
        <f>IF(VLOOKUP($B$2,'Dashboard M5 Price Monthly'!$B$30:$KT$76,'Dashboard M5 Price Monthly'!GF85,FALSE)=0,NA(),VLOOKUP($B$2,'Dashboard M5 Price Monthly'!$B$30:$KT$76,'Dashboard M5 Price Monthly'!GF85,FALSE))</f>
        <v/>
      </c>
      <c r="GG2">
        <f>IF(VLOOKUP($B$2,'Dashboard M5 Price Monthly'!$B$30:$KT$76,'Dashboard M5 Price Monthly'!GG85,FALSE)=0,NA(),VLOOKUP($B$2,'Dashboard M5 Price Monthly'!$B$30:$KT$76,'Dashboard M5 Price Monthly'!GG85,FALSE))</f>
        <v/>
      </c>
      <c r="GH2">
        <f>IF(VLOOKUP($B$2,'Dashboard M5 Price Monthly'!$B$30:$KT$76,'Dashboard M5 Price Monthly'!GH85,FALSE)=0,NA(),VLOOKUP($B$2,'Dashboard M5 Price Monthly'!$B$30:$KT$76,'Dashboard M5 Price Monthly'!GH85,FALSE))</f>
        <v/>
      </c>
      <c r="GI2">
        <f>IF(VLOOKUP($B$2,'Dashboard M5 Price Monthly'!$B$30:$KT$76,'Dashboard M5 Price Monthly'!GI85,FALSE)=0,NA(),VLOOKUP($B$2,'Dashboard M5 Price Monthly'!$B$30:$KT$76,'Dashboard M5 Price Monthly'!GI85,FALSE))</f>
        <v/>
      </c>
      <c r="GJ2">
        <f>IF(VLOOKUP($B$2,'Dashboard M5 Price Monthly'!$B$30:$KT$76,'Dashboard M5 Price Monthly'!GJ85,FALSE)=0,NA(),VLOOKUP($B$2,'Dashboard M5 Price Monthly'!$B$30:$KT$76,'Dashboard M5 Price Monthly'!GJ85,FALSE))</f>
        <v/>
      </c>
      <c r="GK2">
        <f>IF(VLOOKUP($B$2,'Dashboard M5 Price Monthly'!$B$30:$KT$76,'Dashboard M5 Price Monthly'!GK85,FALSE)=0,NA(),VLOOKUP($B$2,'Dashboard M5 Price Monthly'!$B$30:$KT$76,'Dashboard M5 Price Monthly'!GK85,FALSE))</f>
        <v/>
      </c>
      <c r="GL2">
        <f>IF(VLOOKUP($B$2,'Dashboard M5 Price Monthly'!$B$30:$KT$76,'Dashboard M5 Price Monthly'!GL85,FALSE)=0,NA(),VLOOKUP($B$2,'Dashboard M5 Price Monthly'!$B$30:$KT$76,'Dashboard M5 Price Monthly'!GL85,FALSE))</f>
        <v/>
      </c>
      <c r="GM2">
        <f>IF(VLOOKUP($B$2,'Dashboard M5 Price Monthly'!$B$30:$KT$76,'Dashboard M5 Price Monthly'!GM85,FALSE)=0,NA(),VLOOKUP($B$2,'Dashboard M5 Price Monthly'!$B$30:$KT$76,'Dashboard M5 Price Monthly'!GM85,FALSE))</f>
        <v/>
      </c>
      <c r="GN2">
        <f>IF(VLOOKUP($B$2,'Dashboard M5 Price Monthly'!$B$30:$KT$76,'Dashboard M5 Price Monthly'!GN85,FALSE)=0,NA(),VLOOKUP($B$2,'Dashboard M5 Price Monthly'!$B$30:$KT$76,'Dashboard M5 Price Monthly'!GN85,FALSE))</f>
        <v/>
      </c>
      <c r="GO2">
        <f>IF(VLOOKUP($B$2,'Dashboard M5 Price Monthly'!$B$30:$KT$76,'Dashboard M5 Price Monthly'!GO85,FALSE)=0,NA(),VLOOKUP($B$2,'Dashboard M5 Price Monthly'!$B$30:$KT$76,'Dashboard M5 Price Monthly'!GO85,FALSE))</f>
        <v/>
      </c>
      <c r="GP2">
        <f>IF(VLOOKUP($B$2,'Dashboard M5 Price Monthly'!$B$30:$KT$76,'Dashboard M5 Price Monthly'!GP85,FALSE)=0,NA(),VLOOKUP($B$2,'Dashboard M5 Price Monthly'!$B$30:$KT$76,'Dashboard M5 Price Monthly'!GP85,FALSE))</f>
        <v/>
      </c>
      <c r="GQ2">
        <f>IF(VLOOKUP($B$2,'Dashboard M5 Price Monthly'!$B$30:$KT$76,'Dashboard M5 Price Monthly'!GQ85,FALSE)=0,NA(),VLOOKUP($B$2,'Dashboard M5 Price Monthly'!$B$30:$KT$76,'Dashboard M5 Price Monthly'!GQ85,FALSE))</f>
        <v/>
      </c>
      <c r="GR2">
        <f>IF(VLOOKUP($B$2,'Dashboard M5 Price Monthly'!$B$30:$KT$76,'Dashboard M5 Price Monthly'!GR85,FALSE)=0,NA(),VLOOKUP($B$2,'Dashboard M5 Price Monthly'!$B$30:$KT$76,'Dashboard M5 Price Monthly'!GR85,FALSE))</f>
        <v/>
      </c>
      <c r="GS2">
        <f>IF(VLOOKUP($B$2,'Dashboard M5 Price Monthly'!$B$30:$KT$76,'Dashboard M5 Price Monthly'!GS85,FALSE)=0,NA(),VLOOKUP($B$2,'Dashboard M5 Price Monthly'!$B$30:$KT$76,'Dashboard M5 Price Monthly'!GS85,FALSE))</f>
        <v/>
      </c>
      <c r="GT2">
        <f>IF(VLOOKUP($B$2,'Dashboard M5 Price Monthly'!$B$30:$KT$76,'Dashboard M5 Price Monthly'!GT85,FALSE)=0,NA(),VLOOKUP($B$2,'Dashboard M5 Price Monthly'!$B$30:$KT$76,'Dashboard M5 Price Monthly'!GT85,FALSE))</f>
        <v/>
      </c>
      <c r="GU2">
        <f>IF(VLOOKUP($B$2,'Dashboard M5 Price Monthly'!$B$30:$KT$76,'Dashboard M5 Price Monthly'!GU85,FALSE)=0,NA(),VLOOKUP($B$2,'Dashboard M5 Price Monthly'!$B$30:$KT$76,'Dashboard M5 Price Monthly'!GU85,FALSE))</f>
        <v/>
      </c>
      <c r="GV2">
        <f>IF(VLOOKUP($B$2,'Dashboard M5 Price Monthly'!$B$30:$KT$76,'Dashboard M5 Price Monthly'!GV85,FALSE)=0,NA(),VLOOKUP($B$2,'Dashboard M5 Price Monthly'!$B$30:$KT$76,'Dashboard M5 Price Monthly'!GV85,FALSE))</f>
        <v/>
      </c>
      <c r="GW2">
        <f>IF(VLOOKUP($B$2,'Dashboard M5 Price Monthly'!$B$30:$KT$76,'Dashboard M5 Price Monthly'!GW85,FALSE)=0,NA(),VLOOKUP($B$2,'Dashboard M5 Price Monthly'!$B$30:$KT$76,'Dashboard M5 Price Monthly'!GW85,FALSE))</f>
        <v/>
      </c>
      <c r="GX2">
        <f>IF(VLOOKUP($B$2,'Dashboard M5 Price Monthly'!$B$30:$KT$76,'Dashboard M5 Price Monthly'!GX85,FALSE)=0,NA(),VLOOKUP($B$2,'Dashboard M5 Price Monthly'!$B$30:$KT$76,'Dashboard M5 Price Monthly'!GX85,FALSE))</f>
        <v/>
      </c>
      <c r="GY2">
        <f>IF(VLOOKUP($B$2,'Dashboard M5 Price Monthly'!$B$30:$KT$76,'Dashboard M5 Price Monthly'!GY85,FALSE)=0,NA(),VLOOKUP($B$2,'Dashboard M5 Price Monthly'!$B$30:$KT$76,'Dashboard M5 Price Monthly'!GY85,FALSE))</f>
        <v/>
      </c>
      <c r="GZ2">
        <f>IF(VLOOKUP($B$2,'Dashboard M5 Price Monthly'!$B$30:$KT$76,'Dashboard M5 Price Monthly'!GZ85,FALSE)=0,NA(),VLOOKUP($B$2,'Dashboard M5 Price Monthly'!$B$30:$KT$76,'Dashboard M5 Price Monthly'!GZ85,FALSE))</f>
        <v/>
      </c>
      <c r="HA2">
        <f>IF(VLOOKUP($B$2,'Dashboard M5 Price Monthly'!$B$30:$KT$76,'Dashboard M5 Price Monthly'!HA85,FALSE)=0,NA(),VLOOKUP($B$2,'Dashboard M5 Price Monthly'!$B$30:$KT$76,'Dashboard M5 Price Monthly'!HA85,FALSE))</f>
        <v/>
      </c>
      <c r="HB2">
        <f>IF(VLOOKUP($B$2,'Dashboard M5 Price Monthly'!$B$30:$KT$76,'Dashboard M5 Price Monthly'!HB85,FALSE)=0,NA(),VLOOKUP($B$2,'Dashboard M5 Price Monthly'!$B$30:$KT$76,'Dashboard M5 Price Monthly'!HB85,FALSE))</f>
        <v/>
      </c>
      <c r="HC2">
        <f>IF(VLOOKUP($B$2,'Dashboard M5 Price Monthly'!$B$30:$KT$76,'Dashboard M5 Price Monthly'!HC85,FALSE)=0,NA(),VLOOKUP($B$2,'Dashboard M5 Price Monthly'!$B$30:$KT$76,'Dashboard M5 Price Monthly'!HC85,FALSE))</f>
        <v/>
      </c>
      <c r="HD2">
        <f>IF(VLOOKUP($B$2,'Dashboard M5 Price Monthly'!$B$30:$KT$76,'Dashboard M5 Price Monthly'!HD85,FALSE)=0,NA(),VLOOKUP($B$2,'Dashboard M5 Price Monthly'!$B$30:$KT$76,'Dashboard M5 Price Monthly'!HD85,FALSE))</f>
        <v/>
      </c>
      <c r="HE2">
        <f>IF(VLOOKUP($B$2,'Dashboard M5 Price Monthly'!$B$30:$KT$76,'Dashboard M5 Price Monthly'!HE85,FALSE)=0,NA(),VLOOKUP($B$2,'Dashboard M5 Price Monthly'!$B$30:$KT$76,'Dashboard M5 Price Monthly'!HE85,FALSE))</f>
        <v/>
      </c>
      <c r="HF2">
        <f>IF(VLOOKUP($B$2,'Dashboard M5 Price Monthly'!$B$30:$KT$76,'Dashboard M5 Price Monthly'!HF85,FALSE)=0,NA(),VLOOKUP($B$2,'Dashboard M5 Price Monthly'!$B$30:$KT$76,'Dashboard M5 Price Monthly'!HF85,FALSE))</f>
        <v/>
      </c>
      <c r="HG2">
        <f>IF(VLOOKUP($B$2,'Dashboard M5 Price Monthly'!$B$30:$KT$76,'Dashboard M5 Price Monthly'!HG85,FALSE)=0,NA(),VLOOKUP($B$2,'Dashboard M5 Price Monthly'!$B$30:$KT$76,'Dashboard M5 Price Monthly'!HG85,FALSE))</f>
        <v/>
      </c>
      <c r="HH2">
        <f>IF(VLOOKUP($B$2,'Dashboard M5 Price Monthly'!$B$30:$KT$76,'Dashboard M5 Price Monthly'!HH85,FALSE)=0,NA(),VLOOKUP($B$2,'Dashboard M5 Price Monthly'!$B$30:$KT$76,'Dashboard M5 Price Monthly'!HH85,FALSE))</f>
        <v/>
      </c>
      <c r="HI2">
        <f>IF(VLOOKUP($B$2,'Dashboard M5 Price Monthly'!$B$30:$KT$76,'Dashboard M5 Price Monthly'!HI85,FALSE)=0,NA(),VLOOKUP($B$2,'Dashboard M5 Price Monthly'!$B$30:$KT$76,'Dashboard M5 Price Monthly'!HI85,FALSE))</f>
        <v/>
      </c>
      <c r="HJ2">
        <f>IF(VLOOKUP($B$2,'Dashboard M5 Price Monthly'!$B$30:$KT$76,'Dashboard M5 Price Monthly'!HJ85,FALSE)=0,NA(),VLOOKUP($B$2,'Dashboard M5 Price Monthly'!$B$30:$KT$76,'Dashboard M5 Price Monthly'!HJ85,FALSE))</f>
        <v/>
      </c>
      <c r="HK2">
        <f>IF(VLOOKUP($B$2,'Dashboard M5 Price Monthly'!$B$30:$KT$76,'Dashboard M5 Price Monthly'!HK85,FALSE)=0,NA(),VLOOKUP($B$2,'Dashboard M5 Price Monthly'!$B$30:$KT$76,'Dashboard M5 Price Monthly'!HK85,FALSE))</f>
        <v/>
      </c>
      <c r="HL2">
        <f>IF(VLOOKUP($B$2,'Dashboard M5 Price Monthly'!$B$30:$KT$76,'Dashboard M5 Price Monthly'!HL85,FALSE)=0,NA(),VLOOKUP($B$2,'Dashboard M5 Price Monthly'!$B$30:$KT$76,'Dashboard M5 Price Monthly'!HL85,FALSE))</f>
        <v/>
      </c>
      <c r="HM2">
        <f>IF(VLOOKUP($B$2,'Dashboard M5 Price Monthly'!$B$30:$KT$76,'Dashboard M5 Price Monthly'!HM85,FALSE)=0,NA(),VLOOKUP($B$2,'Dashboard M5 Price Monthly'!$B$30:$KT$76,'Dashboard M5 Price Monthly'!HM85,FALSE))</f>
        <v/>
      </c>
      <c r="HN2">
        <f>IF(VLOOKUP($B$2,'Dashboard M5 Price Monthly'!$B$30:$KT$76,'Dashboard M5 Price Monthly'!HN85,FALSE)=0,NA(),VLOOKUP($B$2,'Dashboard M5 Price Monthly'!$B$30:$KT$76,'Dashboard M5 Price Monthly'!HN85,FALSE))</f>
        <v/>
      </c>
      <c r="HO2">
        <f>IF(VLOOKUP($B$2,'Dashboard M5 Price Monthly'!$B$30:$KT$76,'Dashboard M5 Price Monthly'!HO85,FALSE)=0,NA(),VLOOKUP($B$2,'Dashboard M5 Price Monthly'!$B$30:$KT$76,'Dashboard M5 Price Monthly'!HO85,FALSE))</f>
        <v/>
      </c>
      <c r="HP2">
        <f>IF(VLOOKUP($B$2,'Dashboard M5 Price Monthly'!$B$30:$KT$76,'Dashboard M5 Price Monthly'!HP85,FALSE)=0,NA(),VLOOKUP($B$2,'Dashboard M5 Price Monthly'!$B$30:$KT$76,'Dashboard M5 Price Monthly'!HP85,FALSE))</f>
        <v/>
      </c>
      <c r="HQ2">
        <f>IF(VLOOKUP($B$2,'Dashboard M5 Price Monthly'!$B$30:$KT$76,'Dashboard M5 Price Monthly'!HQ85,FALSE)=0,NA(),VLOOKUP($B$2,'Dashboard M5 Price Monthly'!$B$30:$KT$76,'Dashboard M5 Price Monthly'!HQ85,FALSE))</f>
        <v/>
      </c>
      <c r="HR2">
        <f>IF(VLOOKUP($B$2,'Dashboard M5 Price Monthly'!$B$30:$KT$76,'Dashboard M5 Price Monthly'!HR85,FALSE)=0,NA(),VLOOKUP($B$2,'Dashboard M5 Price Monthly'!$B$30:$KT$76,'Dashboard M5 Price Monthly'!HR85,FALSE))</f>
        <v/>
      </c>
      <c r="HS2">
        <f>IF(VLOOKUP($B$2,'Dashboard M5 Price Monthly'!$B$30:$KT$76,'Dashboard M5 Price Monthly'!HS85,FALSE)=0,NA(),VLOOKUP($B$2,'Dashboard M5 Price Monthly'!$B$30:$KT$76,'Dashboard M5 Price Monthly'!HS85,FALSE))</f>
        <v/>
      </c>
      <c r="HT2">
        <f>IF(VLOOKUP($B$2,'Dashboard M5 Price Monthly'!$B$30:$KT$76,'Dashboard M5 Price Monthly'!HT85,FALSE)=0,NA(),VLOOKUP($B$2,'Dashboard M5 Price Monthly'!$B$30:$KT$76,'Dashboard M5 Price Monthly'!HT85,FALSE))</f>
        <v/>
      </c>
      <c r="HU2">
        <f>IF(VLOOKUP($B$2,'Dashboard M5 Price Monthly'!$B$30:$KT$76,'Dashboard M5 Price Monthly'!HU85,FALSE)=0,NA(),VLOOKUP($B$2,'Dashboard M5 Price Monthly'!$B$30:$KT$76,'Dashboard M5 Price Monthly'!HU85,FALSE))</f>
        <v/>
      </c>
      <c r="HV2">
        <f>IF(VLOOKUP($B$2,'Dashboard M5 Price Monthly'!$B$30:$KT$76,'Dashboard M5 Price Monthly'!HV85,FALSE)=0,NA(),VLOOKUP($B$2,'Dashboard M5 Price Monthly'!$B$30:$KT$76,'Dashboard M5 Price Monthly'!HV85,FALSE))</f>
        <v/>
      </c>
      <c r="HW2">
        <f>IF(VLOOKUP($B$2,'Dashboard M5 Price Monthly'!$B$30:$KT$76,'Dashboard M5 Price Monthly'!HW85,FALSE)=0,NA(),VLOOKUP($B$2,'Dashboard M5 Price Monthly'!$B$30:$KT$76,'Dashboard M5 Price Monthly'!HW85,FALSE))</f>
        <v/>
      </c>
      <c r="HX2">
        <f>IF(VLOOKUP($B$2,'Dashboard M5 Price Monthly'!$B$30:$KT$76,'Dashboard M5 Price Monthly'!HX85,FALSE)=0,NA(),VLOOKUP($B$2,'Dashboard M5 Price Monthly'!$B$30:$KT$76,'Dashboard M5 Price Monthly'!HX85,FALSE))</f>
        <v/>
      </c>
      <c r="HY2">
        <f>IF(VLOOKUP($B$2,'Dashboard M5 Price Monthly'!$B$30:$KT$76,'Dashboard M5 Price Monthly'!HY85,FALSE)=0,NA(),VLOOKUP($B$2,'Dashboard M5 Price Monthly'!$B$30:$KT$76,'Dashboard M5 Price Monthly'!HY85,FALSE))</f>
        <v/>
      </c>
      <c r="HZ2">
        <f>IF(VLOOKUP($B$2,'Dashboard M5 Price Monthly'!$B$30:$KT$76,'Dashboard M5 Price Monthly'!HZ85,FALSE)=0,NA(),VLOOKUP($B$2,'Dashboard M5 Price Monthly'!$B$30:$KT$76,'Dashboard M5 Price Monthly'!HZ85,FALSE))</f>
        <v/>
      </c>
      <c r="IA2">
        <f>IF(VLOOKUP($B$2,'Dashboard M5 Price Monthly'!$B$30:$KT$76,'Dashboard M5 Price Monthly'!IA85,FALSE)=0,NA(),VLOOKUP($B$2,'Dashboard M5 Price Monthly'!$B$30:$KT$76,'Dashboard M5 Price Monthly'!IA85,FALSE))</f>
        <v/>
      </c>
      <c r="IB2">
        <f>IF(VLOOKUP($B$2,'Dashboard M5 Price Monthly'!$B$30:$KT$76,'Dashboard M5 Price Monthly'!IB85,FALSE)=0,NA(),VLOOKUP($B$2,'Dashboard M5 Price Monthly'!$B$30:$KT$76,'Dashboard M5 Price Monthly'!IB85,FALSE))</f>
        <v/>
      </c>
      <c r="IC2">
        <f>IF(VLOOKUP($B$2,'Dashboard M5 Price Monthly'!$B$30:$KT$76,'Dashboard M5 Price Monthly'!IC85,FALSE)=0,NA(),VLOOKUP($B$2,'Dashboard M5 Price Monthly'!$B$30:$KT$76,'Dashboard M5 Price Monthly'!IC85,FALSE))</f>
        <v/>
      </c>
      <c r="ID2">
        <f>IF(VLOOKUP($B$2,'Dashboard M5 Price Monthly'!$B$30:$KT$76,'Dashboard M5 Price Monthly'!ID85,FALSE)=0,NA(),VLOOKUP($B$2,'Dashboard M5 Price Monthly'!$B$30:$KT$76,'Dashboard M5 Price Monthly'!ID85,FALSE))</f>
        <v/>
      </c>
      <c r="IE2">
        <f>IF(VLOOKUP($B$2,'Dashboard M5 Price Monthly'!$B$30:$KT$76,'Dashboard M5 Price Monthly'!IE85,FALSE)=0,NA(),VLOOKUP($B$2,'Dashboard M5 Price Monthly'!$B$30:$KT$76,'Dashboard M5 Price Monthly'!IE85,FALSE))</f>
        <v/>
      </c>
      <c r="IF2">
        <f>IF(VLOOKUP($B$2,'Dashboard M5 Price Monthly'!$B$30:$KT$76,'Dashboard M5 Price Monthly'!IF85,FALSE)=0,NA(),VLOOKUP($B$2,'Dashboard M5 Price Monthly'!$B$30:$KT$76,'Dashboard M5 Price Monthly'!IF85,FALSE))</f>
        <v/>
      </c>
      <c r="IG2">
        <f>IF(VLOOKUP($B$2,'Dashboard M5 Price Monthly'!$B$30:$KT$76,'Dashboard M5 Price Monthly'!IG85,FALSE)=0,NA(),VLOOKUP($B$2,'Dashboard M5 Price Monthly'!$B$30:$KT$76,'Dashboard M5 Price Monthly'!IG85,FALSE))</f>
        <v/>
      </c>
      <c r="IH2">
        <f>IF(VLOOKUP($B$2,'Dashboard M5 Price Monthly'!$B$30:$KT$76,'Dashboard M5 Price Monthly'!IH85,FALSE)=0,NA(),VLOOKUP($B$2,'Dashboard M5 Price Monthly'!$B$30:$KT$76,'Dashboard M5 Price Monthly'!IH85,FALSE))</f>
        <v/>
      </c>
      <c r="II2">
        <f>IF(VLOOKUP($B$2,'Dashboard M5 Price Monthly'!$B$30:$KT$76,'Dashboard M5 Price Monthly'!II85,FALSE)=0,NA(),VLOOKUP($B$2,'Dashboard M5 Price Monthly'!$B$30:$KT$76,'Dashboard M5 Price Monthly'!II85,FALSE))</f>
        <v/>
      </c>
      <c r="IJ2">
        <f>IF(VLOOKUP($B$2,'Dashboard M5 Price Monthly'!$B$30:$KT$76,'Dashboard M5 Price Monthly'!IJ85,FALSE)=0,NA(),VLOOKUP($B$2,'Dashboard M5 Price Monthly'!$B$30:$KT$76,'Dashboard M5 Price Monthly'!IJ85,FALSE))</f>
        <v/>
      </c>
      <c r="IK2">
        <f>IF(VLOOKUP($B$2,'Dashboard M5 Price Monthly'!$B$30:$KT$76,'Dashboard M5 Price Monthly'!IK85,FALSE)=0,NA(),VLOOKUP($B$2,'Dashboard M5 Price Monthly'!$B$30:$KT$76,'Dashboard M5 Price Monthly'!IK85,FALSE))</f>
        <v/>
      </c>
      <c r="IL2">
        <f>IF(VLOOKUP($B$2,'Dashboard M5 Price Monthly'!$B$30:$KT$76,'Dashboard M5 Price Monthly'!IL85,FALSE)=0,NA(),VLOOKUP($B$2,'Dashboard M5 Price Monthly'!$B$30:$KT$76,'Dashboard M5 Price Monthly'!IL85,FALSE))</f>
        <v/>
      </c>
      <c r="IM2">
        <f>IF(VLOOKUP($B$2,'Dashboard M5 Price Monthly'!$B$30:$KT$76,'Dashboard M5 Price Monthly'!IM85,FALSE)=0,NA(),VLOOKUP($B$2,'Dashboard M5 Price Monthly'!$B$30:$KT$76,'Dashboard M5 Price Monthly'!IM85,FALSE))</f>
        <v/>
      </c>
      <c r="IN2">
        <f>IF(VLOOKUP($B$2,'Dashboard M5 Price Monthly'!$B$30:$KT$76,'Dashboard M5 Price Monthly'!IN85,FALSE)=0,NA(),VLOOKUP($B$2,'Dashboard M5 Price Monthly'!$B$30:$KT$76,'Dashboard M5 Price Monthly'!IN85,FALSE))</f>
        <v/>
      </c>
      <c r="IO2">
        <f>IF(VLOOKUP($B$2,'Dashboard M5 Price Monthly'!$B$30:$KT$76,'Dashboard M5 Price Monthly'!IO85,FALSE)=0,NA(),VLOOKUP($B$2,'Dashboard M5 Price Monthly'!$B$30:$KT$76,'Dashboard M5 Price Monthly'!IO85,FALSE))</f>
        <v/>
      </c>
      <c r="IP2">
        <f>IF(VLOOKUP($B$2,'Dashboard M5 Price Monthly'!$B$30:$KT$76,'Dashboard M5 Price Monthly'!IP85,FALSE)=0,NA(),VLOOKUP($B$2,'Dashboard M5 Price Monthly'!$B$30:$KT$76,'Dashboard M5 Price Monthly'!IP85,FALSE))</f>
        <v/>
      </c>
      <c r="IQ2">
        <f>IF(VLOOKUP($B$2,'Dashboard M5 Price Monthly'!$B$30:$KT$76,'Dashboard M5 Price Monthly'!IQ85,FALSE)=0,NA(),VLOOKUP($B$2,'Dashboard M5 Price Monthly'!$B$30:$KT$76,'Dashboard M5 Price Monthly'!IQ85,FALSE))</f>
        <v/>
      </c>
      <c r="IR2">
        <f>IF(VLOOKUP($B$2,'Dashboard M5 Price Monthly'!$B$30:$KT$76,'Dashboard M5 Price Monthly'!IR85,FALSE)=0,NA(),VLOOKUP($B$2,'Dashboard M5 Price Monthly'!$B$30:$KT$76,'Dashboard M5 Price Monthly'!IR85,FALSE))</f>
        <v/>
      </c>
      <c r="IS2">
        <f>IF(VLOOKUP($B$2,'Dashboard M5 Price Monthly'!$B$30:$KT$76,'Dashboard M5 Price Monthly'!IS85,FALSE)=0,NA(),VLOOKUP($B$2,'Dashboard M5 Price Monthly'!$B$30:$KT$76,'Dashboard M5 Price Monthly'!IS85,FALSE))</f>
        <v/>
      </c>
      <c r="IT2">
        <f>IF(VLOOKUP($B$2,'Dashboard M5 Price Monthly'!$B$30:$KT$76,'Dashboard M5 Price Monthly'!IT85,FALSE)=0,NA(),VLOOKUP($B$2,'Dashboard M5 Price Monthly'!$B$30:$KT$76,'Dashboard M5 Price Monthly'!IT85,FALSE))</f>
        <v/>
      </c>
      <c r="IU2">
        <f>IF(VLOOKUP($B$2,'Dashboard M5 Price Monthly'!$B$30:$KT$76,'Dashboard M5 Price Monthly'!IU85,FALSE)=0,NA(),VLOOKUP($B$2,'Dashboard M5 Price Monthly'!$B$30:$KT$76,'Dashboard M5 Price Monthly'!IU85,FALSE))</f>
        <v/>
      </c>
      <c r="IV2">
        <f>IF(VLOOKUP($B$2,'Dashboard M5 Price Monthly'!$B$30:$KT$76,'Dashboard M5 Price Monthly'!IV85,FALSE)=0,NA(),VLOOKUP($B$2,'Dashboard M5 Price Monthly'!$B$30:$KT$76,'Dashboard M5 Price Monthly'!IV85,FALSE))</f>
        <v/>
      </c>
      <c r="IW2">
        <f>IF(VLOOKUP($B$2,'Dashboard M5 Price Monthly'!$B$30:$KT$76,'Dashboard M5 Price Monthly'!IW85,FALSE)=0,NA(),VLOOKUP($B$2,'Dashboard M5 Price Monthly'!$B$30:$KT$76,'Dashboard M5 Price Monthly'!IW85,FALSE))</f>
        <v/>
      </c>
      <c r="IX2">
        <f>IF(VLOOKUP($B$2,'Dashboard M5 Price Monthly'!$B$30:$KT$76,'Dashboard M5 Price Monthly'!IX85,FALSE)=0,NA(),VLOOKUP($B$2,'Dashboard M5 Price Monthly'!$B$30:$KT$76,'Dashboard M5 Price Monthly'!IX85,FALSE))</f>
        <v/>
      </c>
      <c r="IY2">
        <f>IF(VLOOKUP($B$2,'Dashboard M5 Price Monthly'!$B$30:$KT$76,'Dashboard M5 Price Monthly'!IY85,FALSE)=0,NA(),VLOOKUP($B$2,'Dashboard M5 Price Monthly'!$B$30:$KT$76,'Dashboard M5 Price Monthly'!IY85,FALSE))</f>
        <v/>
      </c>
      <c r="IZ2">
        <f>IF(VLOOKUP($B$2,'Dashboard M5 Price Monthly'!$B$30:$KT$76,'Dashboard M5 Price Monthly'!IZ85,FALSE)=0,NA(),VLOOKUP($B$2,'Dashboard M5 Price Monthly'!$B$30:$KT$76,'Dashboard M5 Price Monthly'!IZ85,FALSE))</f>
        <v/>
      </c>
      <c r="JA2">
        <f>IF(VLOOKUP($B$2,'Dashboard M5 Price Monthly'!$B$30:$KT$76,'Dashboard M5 Price Monthly'!JA85,FALSE)=0,NA(),VLOOKUP($B$2,'Dashboard M5 Price Monthly'!$B$30:$KT$76,'Dashboard M5 Price Monthly'!JA85,FALSE))</f>
        <v/>
      </c>
      <c r="JB2">
        <f>IF(VLOOKUP($B$2,'Dashboard M5 Price Monthly'!$B$30:$KT$76,'Dashboard M5 Price Monthly'!JB85,FALSE)=0,NA(),VLOOKUP($B$2,'Dashboard M5 Price Monthly'!$B$30:$KT$76,'Dashboard M5 Price Monthly'!JB85,FALSE))</f>
        <v/>
      </c>
      <c r="JC2">
        <f>IF(VLOOKUP($B$2,'Dashboard M5 Price Monthly'!$B$30:$KT$76,'Dashboard M5 Price Monthly'!JC85,FALSE)=0,NA(),VLOOKUP($B$2,'Dashboard M5 Price Monthly'!$B$30:$KT$76,'Dashboard M5 Price Monthly'!JC85,FALSE))</f>
        <v/>
      </c>
      <c r="JD2">
        <f>IF(VLOOKUP($B$2,'Dashboard M5 Price Monthly'!$B$30:$KT$76,'Dashboard M5 Price Monthly'!JD85,FALSE)=0,NA(),VLOOKUP($B$2,'Dashboard M5 Price Monthly'!$B$30:$KT$76,'Dashboard M5 Price Monthly'!JD85,FALSE))</f>
        <v/>
      </c>
      <c r="JE2">
        <f>IF(VLOOKUP($B$2,'Dashboard M5 Price Monthly'!$B$30:$KT$76,'Dashboard M5 Price Monthly'!JE85,FALSE)=0,NA(),VLOOKUP($B$2,'Dashboard M5 Price Monthly'!$B$30:$KT$76,'Dashboard M5 Price Monthly'!JE85,FALSE))</f>
        <v/>
      </c>
      <c r="JF2">
        <f>IF(VLOOKUP($B$2,'Dashboard M5 Price Monthly'!$B$30:$KT$76,'Dashboard M5 Price Monthly'!JF85,FALSE)=0,NA(),VLOOKUP($B$2,'Dashboard M5 Price Monthly'!$B$30:$KT$76,'Dashboard M5 Price Monthly'!JF85,FALSE))</f>
        <v/>
      </c>
      <c r="JG2">
        <f>IF(VLOOKUP($B$2,'Dashboard M5 Price Monthly'!$B$30:$KT$76,'Dashboard M5 Price Monthly'!JG85,FALSE)=0,NA(),VLOOKUP($B$2,'Dashboard M5 Price Monthly'!$B$30:$KT$76,'Dashboard M5 Price Monthly'!JG85,FALSE))</f>
        <v/>
      </c>
      <c r="JH2">
        <f>IF(VLOOKUP($B$2,'Dashboard M5 Price Monthly'!$B$30:$KT$76,'Dashboard M5 Price Monthly'!JH85,FALSE)=0,NA(),VLOOKUP($B$2,'Dashboard M5 Price Monthly'!$B$30:$KT$76,'Dashboard M5 Price Monthly'!JH85,FALSE))</f>
        <v/>
      </c>
      <c r="JI2">
        <f>IF(VLOOKUP($B$2,'Dashboard M5 Price Monthly'!$B$30:$KT$76,'Dashboard M5 Price Monthly'!JI85,FALSE)=0,NA(),VLOOKUP($B$2,'Dashboard M5 Price Monthly'!$B$30:$KT$76,'Dashboard M5 Price Monthly'!JI85,FALSE))</f>
        <v/>
      </c>
      <c r="JJ2">
        <f>IF(VLOOKUP($B$2,'Dashboard M5 Price Monthly'!$B$30:$KT$76,'Dashboard M5 Price Monthly'!JJ85,FALSE)=0,NA(),VLOOKUP($B$2,'Dashboard M5 Price Monthly'!$B$30:$KT$76,'Dashboard M5 Price Monthly'!JJ85,FALSE))</f>
        <v/>
      </c>
      <c r="JK2">
        <f>IF(VLOOKUP($B$2,'Dashboard M5 Price Monthly'!$B$30:$KT$76,'Dashboard M5 Price Monthly'!JK85,FALSE)=0,NA(),VLOOKUP($B$2,'Dashboard M5 Price Monthly'!$B$30:$KT$76,'Dashboard M5 Price Monthly'!JK85,FALSE))</f>
        <v/>
      </c>
      <c r="JL2">
        <f>IF(VLOOKUP($B$2,'Dashboard M5 Price Monthly'!$B$30:$KT$76,'Dashboard M5 Price Monthly'!JL85,FALSE)=0,NA(),VLOOKUP($B$2,'Dashboard M5 Price Monthly'!$B$30:$KT$76,'Dashboard M5 Price Monthly'!JL85,FALSE))</f>
        <v/>
      </c>
      <c r="JM2">
        <f>IF(VLOOKUP($B$2,'Dashboard M5 Price Monthly'!$B$30:$KT$76,'Dashboard M5 Price Monthly'!JM85,FALSE)=0,NA(),VLOOKUP($B$2,'Dashboard M5 Price Monthly'!$B$30:$KT$76,'Dashboard M5 Price Monthly'!JM85,FALSE))</f>
        <v/>
      </c>
      <c r="JN2">
        <f>IF(VLOOKUP($B$2,'Dashboard M5 Price Monthly'!$B$30:$KT$76,'Dashboard M5 Price Monthly'!JN85,FALSE)=0,NA(),VLOOKUP($B$2,'Dashboard M5 Price Monthly'!$B$30:$KT$76,'Dashboard M5 Price Monthly'!JN85,FALSE))</f>
        <v/>
      </c>
      <c r="JO2">
        <f>IF(VLOOKUP($B$2,'Dashboard M5 Price Monthly'!$B$30:$KT$76,'Dashboard M5 Price Monthly'!JO85,FALSE)=0,NA(),VLOOKUP($B$2,'Dashboard M5 Price Monthly'!$B$30:$KT$76,'Dashboard M5 Price Monthly'!JO85,FALSE))</f>
        <v/>
      </c>
      <c r="JP2">
        <f>IF(VLOOKUP($B$2,'Dashboard M5 Price Monthly'!$B$30:$KT$76,'Dashboard M5 Price Monthly'!JP85,FALSE)=0,NA(),VLOOKUP($B$2,'Dashboard M5 Price Monthly'!$B$30:$KT$76,'Dashboard M5 Price Monthly'!JP85,FALSE))</f>
        <v/>
      </c>
      <c r="JQ2">
        <f>IF(VLOOKUP($B$2,'Dashboard M5 Price Monthly'!$B$30:$KT$76,'Dashboard M5 Price Monthly'!JQ85,FALSE)=0,NA(),VLOOKUP($B$2,'Dashboard M5 Price Monthly'!$B$30:$KT$76,'Dashboard M5 Price Monthly'!JQ85,FALSE))</f>
        <v/>
      </c>
      <c r="JR2">
        <f>IF(VLOOKUP($B$2,'Dashboard M5 Price Monthly'!$B$30:$KT$76,'Dashboard M5 Price Monthly'!JR85,FALSE)=0,NA(),VLOOKUP($B$2,'Dashboard M5 Price Monthly'!$B$30:$KT$76,'Dashboard M5 Price Monthly'!JR85,FALSE))</f>
        <v/>
      </c>
      <c r="JS2">
        <f>IF(VLOOKUP($B$2,'Dashboard M5 Price Monthly'!$B$30:$KT$76,'Dashboard M5 Price Monthly'!JS85,FALSE)=0,NA(),VLOOKUP($B$2,'Dashboard M5 Price Monthly'!$B$30:$KT$76,'Dashboard M5 Price Monthly'!JS85,FALSE))</f>
        <v/>
      </c>
      <c r="JT2">
        <f>IF(VLOOKUP($B$2,'Dashboard M5 Price Monthly'!$B$30:$KT$76,'Dashboard M5 Price Monthly'!JT85,FALSE)=0,NA(),VLOOKUP($B$2,'Dashboard M5 Price Monthly'!$B$30:$KT$76,'Dashboard M5 Price Monthly'!JT85,FALSE))</f>
        <v/>
      </c>
      <c r="JU2">
        <f>IF(VLOOKUP($B$2,'Dashboard M5 Price Monthly'!$B$30:$KT$76,'Dashboard M5 Price Monthly'!JU85,FALSE)=0,NA(),VLOOKUP($B$2,'Dashboard M5 Price Monthly'!$B$30:$KT$76,'Dashboard M5 Price Monthly'!JU85,FALSE))</f>
        <v/>
      </c>
      <c r="JV2">
        <f>IF(VLOOKUP($B$2,'Dashboard M5 Price Monthly'!$B$30:$KT$76,'Dashboard M5 Price Monthly'!JV85,FALSE)=0,NA(),VLOOKUP($B$2,'Dashboard M5 Price Monthly'!$B$30:$KT$76,'Dashboard M5 Price Monthly'!JV85,FALSE))</f>
        <v/>
      </c>
      <c r="JW2">
        <f>IF(VLOOKUP($B$2,'Dashboard M5 Price Monthly'!$B$30:$KT$76,'Dashboard M5 Price Monthly'!JW85,FALSE)=0,NA(),VLOOKUP($B$2,'Dashboard M5 Price Monthly'!$B$30:$KT$76,'Dashboard M5 Price Monthly'!JW85,FALSE))</f>
        <v/>
      </c>
      <c r="JX2">
        <f>IF(VLOOKUP($B$2,'Dashboard M5 Price Monthly'!$B$30:$KT$76,'Dashboard M5 Price Monthly'!JX85,FALSE)=0,NA(),VLOOKUP($B$2,'Dashboard M5 Price Monthly'!$B$30:$KT$76,'Dashboard M5 Price Monthly'!JX85,FALSE))</f>
        <v/>
      </c>
      <c r="JY2">
        <f>IF(VLOOKUP($B$2,'Dashboard M5 Price Monthly'!$B$30:$KT$76,'Dashboard M5 Price Monthly'!JY85,FALSE)=0,NA(),VLOOKUP($B$2,'Dashboard M5 Price Monthly'!$B$30:$KT$76,'Dashboard M5 Price Monthly'!JY85,FALSE))</f>
        <v/>
      </c>
      <c r="JZ2">
        <f>IF(VLOOKUP($B$2,'Dashboard M5 Price Monthly'!$B$30:$KT$76,'Dashboard M5 Price Monthly'!JZ85,FALSE)=0,NA(),VLOOKUP($B$2,'Dashboard M5 Price Monthly'!$B$30:$KT$76,'Dashboard M5 Price Monthly'!JZ85,FALSE))</f>
        <v/>
      </c>
      <c r="KA2">
        <f>IF(VLOOKUP($B$2,'Dashboard M5 Price Monthly'!$B$30:$KT$76,'Dashboard M5 Price Monthly'!KA85,FALSE)=0,NA(),VLOOKUP($B$2,'Dashboard M5 Price Monthly'!$B$30:$KT$76,'Dashboard M5 Price Monthly'!KA85,FALSE))</f>
        <v/>
      </c>
      <c r="KB2">
        <f>IF(VLOOKUP($B$2,'Dashboard M5 Price Monthly'!$B$30:$KT$76,'Dashboard M5 Price Monthly'!KB85,FALSE)=0,NA(),VLOOKUP($B$2,'Dashboard M5 Price Monthly'!$B$30:$KT$76,'Dashboard M5 Price Monthly'!KB85,FALSE))</f>
        <v/>
      </c>
      <c r="KC2">
        <f>IF(VLOOKUP($B$2,'Dashboard M5 Price Monthly'!$B$30:$KT$76,'Dashboard M5 Price Monthly'!KC85,FALSE)=0,NA(),VLOOKUP($B$2,'Dashboard M5 Price Monthly'!$B$30:$KT$76,'Dashboard M5 Price Monthly'!KC85,FALSE))</f>
        <v/>
      </c>
      <c r="KD2">
        <f>IF(VLOOKUP($B$2,'Dashboard M5 Price Monthly'!$B$30:$KT$76,'Dashboard M5 Price Monthly'!KD85,FALSE)=0,NA(),VLOOKUP($B$2,'Dashboard M5 Price Monthly'!$B$30:$KT$76,'Dashboard M5 Price Monthly'!KD85,FALSE))</f>
        <v/>
      </c>
      <c r="KE2">
        <f>IF(VLOOKUP($B$2,'Dashboard M5 Price Monthly'!$B$30:$KT$76,'Dashboard M5 Price Monthly'!KE85,FALSE)=0,NA(),VLOOKUP($B$2,'Dashboard M5 Price Monthly'!$B$30:$KT$76,'Dashboard M5 Price Monthly'!KE85,FALSE))</f>
        <v/>
      </c>
      <c r="KF2">
        <f>IF(VLOOKUP($B$2,'Dashboard M5 Price Monthly'!$B$30:$KT$76,'Dashboard M5 Price Monthly'!KF85,FALSE)=0,NA(),VLOOKUP($B$2,'Dashboard M5 Price Monthly'!$B$30:$KT$76,'Dashboard M5 Price Monthly'!KF85,FALSE))</f>
        <v/>
      </c>
      <c r="KG2">
        <f>IF(VLOOKUP($B$2,'Dashboard M5 Price Monthly'!$B$30:$KT$76,'Dashboard M5 Price Monthly'!KG85,FALSE)=0,NA(),VLOOKUP($B$2,'Dashboard M5 Price Monthly'!$B$30:$KT$76,'Dashboard M5 Price Monthly'!KG85,FALSE))</f>
        <v/>
      </c>
      <c r="KH2">
        <f>IF(VLOOKUP($B$2,'Dashboard M5 Price Monthly'!$B$30:$KT$76,'Dashboard M5 Price Monthly'!KH85,FALSE)=0,NA(),VLOOKUP($B$2,'Dashboard M5 Price Monthly'!$B$30:$KT$76,'Dashboard M5 Price Monthly'!KH85,FALSE))</f>
        <v/>
      </c>
      <c r="KI2">
        <f>IF(VLOOKUP($B$2,'Dashboard M5 Price Monthly'!$B$30:$KT$76,'Dashboard M5 Price Monthly'!KI85,FALSE)=0,NA(),VLOOKUP($B$2,'Dashboard M5 Price Monthly'!$B$30:$KT$76,'Dashboard M5 Price Monthly'!KI85,FALSE))</f>
        <v/>
      </c>
      <c r="KJ2">
        <f>IF(VLOOKUP($B$2,'Dashboard M5 Price Monthly'!$B$30:$KT$76,'Dashboard M5 Price Monthly'!KJ85,FALSE)=0,NA(),VLOOKUP($B$2,'Dashboard M5 Price Monthly'!$B$30:$KT$76,'Dashboard M5 Price Monthly'!KJ85,FALSE))</f>
        <v/>
      </c>
      <c r="KK2">
        <f>IF(VLOOKUP($B$2,'Dashboard M5 Price Monthly'!$B$30:$KT$76,'Dashboard M5 Price Monthly'!KK85,FALSE)=0,NA(),VLOOKUP($B$2,'Dashboard M5 Price Monthly'!$B$30:$KT$76,'Dashboard M5 Price Monthly'!KK85,FALSE))</f>
        <v/>
      </c>
      <c r="KL2">
        <f>IF(VLOOKUP($B$2,'Dashboard M5 Price Monthly'!$B$30:$KT$76,'Dashboard M5 Price Monthly'!KL85,FALSE)=0,NA(),VLOOKUP($B$2,'Dashboard M5 Price Monthly'!$B$30:$KT$76,'Dashboard M5 Price Monthly'!KL85,FALSE))</f>
        <v/>
      </c>
      <c r="KM2">
        <f>IF(VLOOKUP($B$2,'Dashboard M5 Price Monthly'!$B$30:$KT$76,'Dashboard M5 Price Monthly'!KM85,FALSE)=0,NA(),VLOOKUP($B$2,'Dashboard M5 Price Monthly'!$B$30:$KT$76,'Dashboard M5 Price Monthly'!KM85,FALSE))</f>
        <v/>
      </c>
      <c r="KN2">
        <f>IF(VLOOKUP($B$2,'Dashboard M5 Price Monthly'!$B$30:$KT$76,'Dashboard M5 Price Monthly'!KN85,FALSE)=0,NA(),VLOOKUP($B$2,'Dashboard M5 Price Monthly'!$B$30:$KT$76,'Dashboard M5 Price Monthly'!KN85,FALSE))</f>
        <v/>
      </c>
      <c r="KO2">
        <f>IF(VLOOKUP($B$2,'Dashboard M5 Price Monthly'!$B$30:$KT$76,'Dashboard M5 Price Monthly'!KO85,FALSE)=0,NA(),VLOOKUP($B$2,'Dashboard M5 Price Monthly'!$B$30:$KT$76,'Dashboard M5 Price Monthly'!KO85,FALSE))</f>
        <v/>
      </c>
      <c r="KP2">
        <f>IF(VLOOKUP($B$2,'Dashboard M5 Price Monthly'!$B$30:$KT$76,'Dashboard M5 Price Monthly'!KP85,FALSE)=0,NA(),VLOOKUP($B$2,'Dashboard M5 Price Monthly'!$B$30:$KT$76,'Dashboard M5 Price Monthly'!KP85,FALSE))</f>
        <v/>
      </c>
      <c r="KQ2">
        <f>IF(VLOOKUP($B$2,'Dashboard M5 Price Monthly'!$B$30:$KT$76,'Dashboard M5 Price Monthly'!KQ85,FALSE)=0,NA(),VLOOKUP($B$2,'Dashboard M5 Price Monthly'!$B$30:$KT$76,'Dashboard M5 Price Monthly'!KQ85,FALSE))</f>
        <v/>
      </c>
      <c r="KR2">
        <f>IF(VLOOKUP($B$2,'Dashboard M5 Price Monthly'!$B$30:$KT$76,'Dashboard M5 Price Monthly'!KR85,FALSE)=0,NA(),VLOOKUP($B$2,'Dashboard M5 Price Monthly'!$B$30:$KT$76,'Dashboard M5 Price Monthly'!KR85,FALSE))</f>
        <v/>
      </c>
      <c r="KS2">
        <f>IF(VLOOKUP($B$2,'Dashboard M5 Price Monthly'!$B$30:$KT$76,'Dashboard M5 Price Monthly'!KS85,FALSE)=0,NA(),VLOOKUP($B$2,'Dashboard M5 Price Monthly'!$B$30:$KT$76,'Dashboard M5 Price Monthly'!KS85,FALSE))</f>
        <v/>
      </c>
      <c r="KT2">
        <f>IF(VLOOKUP($B$2,'Dashboard M5 Price Monthly'!$B$30:$KT$76,'Dashboard M5 Price Monthly'!KT85,FALSE)=0,NA(),VLOOKUP($B$2,'Dashboard M5 Price Monthly'!$B$30:$KT$76,'Dashboard M5 Price Monthly'!KT85,FALSE))</f>
        <v/>
      </c>
    </row>
    <row r="3" spans="1:306">
      <c r="B3" t="s">
        <v>4</v>
      </c>
      <c r="D3" t="s">
        <v>5</v>
      </c>
      <c r="F3" t="s">
        <v>2</v>
      </c>
      <c r="G3">
        <f>IF('Dashboard M5 Price Monthly'!G80=0,NA(),'Dashboard M5 Price Monthly'!G80)</f>
        <v/>
      </c>
      <c r="H3">
        <f>IF('Dashboard M5 Price Monthly'!H80=0,NA(),'Dashboard M5 Price Monthly'!H80)</f>
        <v/>
      </c>
      <c r="I3">
        <f>IF('Dashboard M5 Price Monthly'!I80=0,NA(),'Dashboard M5 Price Monthly'!I80)</f>
        <v/>
      </c>
      <c r="J3">
        <f>IF('Dashboard M5 Price Monthly'!J80=0,NA(),'Dashboard M5 Price Monthly'!J80)</f>
        <v/>
      </c>
      <c r="K3">
        <f>IF('Dashboard M5 Price Monthly'!K80=0,NA(),'Dashboard M5 Price Monthly'!K80)</f>
        <v/>
      </c>
      <c r="L3">
        <f>IF('Dashboard M5 Price Monthly'!L80=0,NA(),'Dashboard M5 Price Monthly'!L80)</f>
        <v/>
      </c>
      <c r="M3">
        <f>IF('Dashboard M5 Price Monthly'!M80=0,NA(),'Dashboard M5 Price Monthly'!M80)</f>
        <v/>
      </c>
      <c r="N3">
        <f>IF('Dashboard M5 Price Monthly'!N80=0,NA(),'Dashboard M5 Price Monthly'!N80)</f>
        <v/>
      </c>
      <c r="O3">
        <f>IF('Dashboard M5 Price Monthly'!O80=0,NA(),'Dashboard M5 Price Monthly'!O80)</f>
        <v/>
      </c>
      <c r="P3">
        <f>IF('Dashboard M5 Price Monthly'!P80=0,NA(),'Dashboard M5 Price Monthly'!P80)</f>
        <v/>
      </c>
      <c r="Q3">
        <f>IF('Dashboard M5 Price Monthly'!Q80=0,NA(),'Dashboard M5 Price Monthly'!Q80)</f>
        <v/>
      </c>
      <c r="R3">
        <f>IF('Dashboard M5 Price Monthly'!R80=0,NA(),'Dashboard M5 Price Monthly'!R80)</f>
        <v/>
      </c>
      <c r="S3">
        <f>IF('Dashboard M5 Price Monthly'!S80=0,NA(),'Dashboard M5 Price Monthly'!S80)</f>
        <v/>
      </c>
      <c r="T3">
        <f>IF('Dashboard M5 Price Monthly'!T80=0,NA(),'Dashboard M5 Price Monthly'!T80)</f>
        <v/>
      </c>
      <c r="U3">
        <f>IF('Dashboard M5 Price Monthly'!U80=0,NA(),'Dashboard M5 Price Monthly'!U80)</f>
        <v/>
      </c>
      <c r="V3">
        <f>IF('Dashboard M5 Price Monthly'!V80=0,NA(),'Dashboard M5 Price Monthly'!V80)</f>
        <v/>
      </c>
      <c r="W3">
        <f>IF('Dashboard M5 Price Monthly'!W80=0,NA(),'Dashboard M5 Price Monthly'!W80)</f>
        <v/>
      </c>
      <c r="X3">
        <f>IF('Dashboard M5 Price Monthly'!X80=0,NA(),'Dashboard M5 Price Monthly'!X80)</f>
        <v/>
      </c>
      <c r="Y3">
        <f>IF('Dashboard M5 Price Monthly'!Y80=0,NA(),'Dashboard M5 Price Monthly'!Y80)</f>
        <v/>
      </c>
      <c r="Z3">
        <f>IF('Dashboard M5 Price Monthly'!Z80=0,NA(),'Dashboard M5 Price Monthly'!Z80)</f>
        <v/>
      </c>
      <c r="AA3">
        <f>IF('Dashboard M5 Price Monthly'!AA80=0,NA(),'Dashboard M5 Price Monthly'!AA80)</f>
        <v/>
      </c>
      <c r="AB3">
        <f>IF('Dashboard M5 Price Monthly'!AB80=0,NA(),'Dashboard M5 Price Monthly'!AB80)</f>
        <v/>
      </c>
      <c r="AC3">
        <f>IF('Dashboard M5 Price Monthly'!AC80=0,NA(),'Dashboard M5 Price Monthly'!AC80)</f>
        <v/>
      </c>
      <c r="AD3">
        <f>IF('Dashboard M5 Price Monthly'!AD80=0,NA(),'Dashboard M5 Price Monthly'!AD80)</f>
        <v/>
      </c>
      <c r="AE3">
        <f>IF('Dashboard M5 Price Monthly'!AE80=0,NA(),'Dashboard M5 Price Monthly'!AE80)</f>
        <v/>
      </c>
      <c r="AF3">
        <f>IF('Dashboard M5 Price Monthly'!AF80=0,NA(),'Dashboard M5 Price Monthly'!AF80)</f>
        <v/>
      </c>
      <c r="AG3">
        <f>IF('Dashboard M5 Price Monthly'!AG80=0,NA(),'Dashboard M5 Price Monthly'!AG80)</f>
        <v/>
      </c>
      <c r="AH3">
        <f>IF('Dashboard M5 Price Monthly'!AH80=0,NA(),'Dashboard M5 Price Monthly'!AH80)</f>
        <v/>
      </c>
      <c r="AI3">
        <f>IF('Dashboard M5 Price Monthly'!AI80=0,NA(),'Dashboard M5 Price Monthly'!AI80)</f>
        <v/>
      </c>
      <c r="AJ3">
        <f>IF('Dashboard M5 Price Monthly'!AJ80=0,NA(),'Dashboard M5 Price Monthly'!AJ80)</f>
        <v/>
      </c>
      <c r="AK3">
        <f>IF('Dashboard M5 Price Monthly'!AK80=0,NA(),'Dashboard M5 Price Monthly'!AK80)</f>
        <v/>
      </c>
      <c r="AL3">
        <f>IF('Dashboard M5 Price Monthly'!AL80=0,NA(),'Dashboard M5 Price Monthly'!AL80)</f>
        <v/>
      </c>
      <c r="AM3">
        <f>IF('Dashboard M5 Price Monthly'!AM80=0,NA(),'Dashboard M5 Price Monthly'!AM80)</f>
        <v/>
      </c>
      <c r="AN3">
        <f>IF('Dashboard M5 Price Monthly'!AN80=0,NA(),'Dashboard M5 Price Monthly'!AN80)</f>
        <v/>
      </c>
      <c r="AO3">
        <f>IF('Dashboard M5 Price Monthly'!AO80=0,NA(),'Dashboard M5 Price Monthly'!AO80)</f>
        <v/>
      </c>
      <c r="AP3">
        <f>IF('Dashboard M5 Price Monthly'!AP80=0,NA(),'Dashboard M5 Price Monthly'!AP80)</f>
        <v/>
      </c>
      <c r="AQ3">
        <f>IF('Dashboard M5 Price Monthly'!AQ80=0,NA(),'Dashboard M5 Price Monthly'!AQ80)</f>
        <v/>
      </c>
      <c r="AR3">
        <f>IF('Dashboard M5 Price Monthly'!AR80=0,NA(),'Dashboard M5 Price Monthly'!AR80)</f>
        <v/>
      </c>
      <c r="AS3">
        <f>IF('Dashboard M5 Price Monthly'!AS80=0,NA(),'Dashboard M5 Price Monthly'!AS80)</f>
        <v/>
      </c>
      <c r="AT3">
        <f>IF('Dashboard M5 Price Monthly'!AT80=0,NA(),'Dashboard M5 Price Monthly'!AT80)</f>
        <v/>
      </c>
      <c r="AU3">
        <f>IF('Dashboard M5 Price Monthly'!AU80=0,NA(),'Dashboard M5 Price Monthly'!AU80)</f>
        <v/>
      </c>
      <c r="AV3">
        <f>IF('Dashboard M5 Price Monthly'!AV80=0,NA(),'Dashboard M5 Price Monthly'!AV80)</f>
        <v/>
      </c>
      <c r="AW3">
        <f>IF('Dashboard M5 Price Monthly'!AW80=0,NA(),'Dashboard M5 Price Monthly'!AW80)</f>
        <v/>
      </c>
      <c r="AX3">
        <f>IF('Dashboard M5 Price Monthly'!AX80=0,NA(),'Dashboard M5 Price Monthly'!AX80)</f>
        <v/>
      </c>
      <c r="AY3">
        <f>IF('Dashboard M5 Price Monthly'!AY80=0,NA(),'Dashboard M5 Price Monthly'!AY80)</f>
        <v/>
      </c>
      <c r="AZ3">
        <f>IF('Dashboard M5 Price Monthly'!AZ80=0,NA(),'Dashboard M5 Price Monthly'!AZ80)</f>
        <v/>
      </c>
      <c r="BA3">
        <f>IF('Dashboard M5 Price Monthly'!BA80=0,NA(),'Dashboard M5 Price Monthly'!BA80)</f>
        <v/>
      </c>
      <c r="BB3">
        <f>IF('Dashboard M5 Price Monthly'!BB80=0,NA(),'Dashboard M5 Price Monthly'!BB80)</f>
        <v/>
      </c>
      <c r="BC3">
        <f>IF('Dashboard M5 Price Monthly'!BC80=0,NA(),'Dashboard M5 Price Monthly'!BC80)</f>
        <v/>
      </c>
      <c r="BD3">
        <f>IF('Dashboard M5 Price Monthly'!BD80=0,NA(),'Dashboard M5 Price Monthly'!BD80)</f>
        <v/>
      </c>
      <c r="BE3">
        <f>IF('Dashboard M5 Price Monthly'!BE80=0,NA(),'Dashboard M5 Price Monthly'!BE80)</f>
        <v/>
      </c>
      <c r="BF3">
        <f>IF('Dashboard M5 Price Monthly'!BF80=0,NA(),'Dashboard M5 Price Monthly'!BF80)</f>
        <v/>
      </c>
      <c r="BG3">
        <f>IF('Dashboard M5 Price Monthly'!BG80=0,NA(),'Dashboard M5 Price Monthly'!BG80)</f>
        <v/>
      </c>
      <c r="BH3">
        <f>IF('Dashboard M5 Price Monthly'!BH80=0,NA(),'Dashboard M5 Price Monthly'!BH80)</f>
        <v/>
      </c>
      <c r="BI3">
        <f>IF('Dashboard M5 Price Monthly'!BI80=0,NA(),'Dashboard M5 Price Monthly'!BI80)</f>
        <v/>
      </c>
      <c r="BJ3">
        <f>IF('Dashboard M5 Price Monthly'!BJ80=0,NA(),'Dashboard M5 Price Monthly'!BJ80)</f>
        <v/>
      </c>
      <c r="BK3">
        <f>IF('Dashboard M5 Price Monthly'!BK80=0,NA(),'Dashboard M5 Price Monthly'!BK80)</f>
        <v/>
      </c>
      <c r="BL3">
        <f>IF('Dashboard M5 Price Monthly'!BL80=0,NA(),'Dashboard M5 Price Monthly'!BL80)</f>
        <v/>
      </c>
      <c r="BM3">
        <f>IF('Dashboard M5 Price Monthly'!BM80=0,NA(),'Dashboard M5 Price Monthly'!BM80)</f>
        <v/>
      </c>
      <c r="BN3">
        <f>IF('Dashboard M5 Price Monthly'!BN80=0,NA(),'Dashboard M5 Price Monthly'!BN80)</f>
        <v/>
      </c>
      <c r="BO3">
        <f>IF('Dashboard M5 Price Monthly'!BO80=0,NA(),'Dashboard M5 Price Monthly'!BO80)</f>
        <v/>
      </c>
      <c r="BP3">
        <f>IF('Dashboard M5 Price Monthly'!BP80=0,NA(),'Dashboard M5 Price Monthly'!BP80)</f>
        <v/>
      </c>
      <c r="BQ3">
        <f>IF('Dashboard M5 Price Monthly'!BQ80=0,NA(),'Dashboard M5 Price Monthly'!BQ80)</f>
        <v/>
      </c>
      <c r="BR3">
        <f>IF('Dashboard M5 Price Monthly'!BR80=0,NA(),'Dashboard M5 Price Monthly'!BR80)</f>
        <v/>
      </c>
      <c r="BS3">
        <f>IF('Dashboard M5 Price Monthly'!BS80=0,NA(),'Dashboard M5 Price Monthly'!BS80)</f>
        <v/>
      </c>
      <c r="BT3">
        <f>IF('Dashboard M5 Price Monthly'!BT80=0,NA(),'Dashboard M5 Price Monthly'!BT80)</f>
        <v/>
      </c>
      <c r="BU3">
        <f>IF('Dashboard M5 Price Monthly'!BU80=0,NA(),'Dashboard M5 Price Monthly'!BU80)</f>
        <v/>
      </c>
      <c r="BV3">
        <f>IF('Dashboard M5 Price Monthly'!BV80=0,NA(),'Dashboard M5 Price Monthly'!BV80)</f>
        <v/>
      </c>
      <c r="BW3">
        <f>IF('Dashboard M5 Price Monthly'!BW80=0,NA(),'Dashboard M5 Price Monthly'!BW80)</f>
        <v/>
      </c>
      <c r="BX3">
        <f>IF('Dashboard M5 Price Monthly'!BX80=0,NA(),'Dashboard M5 Price Monthly'!BX80)</f>
        <v/>
      </c>
      <c r="BY3">
        <f>IF('Dashboard M5 Price Monthly'!BY80=0,NA(),'Dashboard M5 Price Monthly'!BY80)</f>
        <v/>
      </c>
      <c r="BZ3">
        <f>IF('Dashboard M5 Price Monthly'!BZ80=0,NA(),'Dashboard M5 Price Monthly'!BZ80)</f>
        <v/>
      </c>
      <c r="CA3">
        <f>IF('Dashboard M5 Price Monthly'!CA80=0,NA(),'Dashboard M5 Price Monthly'!CA80)</f>
        <v/>
      </c>
      <c r="CB3">
        <f>IF('Dashboard M5 Price Monthly'!CB80=0,NA(),'Dashboard M5 Price Monthly'!CB80)</f>
        <v/>
      </c>
      <c r="CC3">
        <f>IF('Dashboard M5 Price Monthly'!CC80=0,NA(),'Dashboard M5 Price Monthly'!CC80)</f>
        <v/>
      </c>
      <c r="CD3">
        <f>IF('Dashboard M5 Price Monthly'!CD80=0,NA(),'Dashboard M5 Price Monthly'!CD80)</f>
        <v/>
      </c>
      <c r="CE3">
        <f>IF('Dashboard M5 Price Monthly'!CE80=0,NA(),'Dashboard M5 Price Monthly'!CE80)</f>
        <v/>
      </c>
      <c r="CF3">
        <f>IF('Dashboard M5 Price Monthly'!CF80=0,NA(),'Dashboard M5 Price Monthly'!CF80)</f>
        <v/>
      </c>
      <c r="CG3">
        <f>IF('Dashboard M5 Price Monthly'!CG80=0,NA(),'Dashboard M5 Price Monthly'!CG80)</f>
        <v/>
      </c>
      <c r="CH3">
        <f>IF('Dashboard M5 Price Monthly'!CH80=0,NA(),'Dashboard M5 Price Monthly'!CH80)</f>
        <v/>
      </c>
      <c r="CI3">
        <f>IF('Dashboard M5 Price Monthly'!CI80=0,NA(),'Dashboard M5 Price Monthly'!CI80)</f>
        <v/>
      </c>
      <c r="CJ3">
        <f>IF('Dashboard M5 Price Monthly'!CJ80=0,NA(),'Dashboard M5 Price Monthly'!CJ80)</f>
        <v/>
      </c>
      <c r="CK3">
        <f>IF('Dashboard M5 Price Monthly'!CK80=0,NA(),'Dashboard M5 Price Monthly'!CK80)</f>
        <v/>
      </c>
      <c r="CL3">
        <f>IF('Dashboard M5 Price Monthly'!CL80=0,NA(),'Dashboard M5 Price Monthly'!CL80)</f>
        <v/>
      </c>
      <c r="CM3">
        <f>IF('Dashboard M5 Price Monthly'!CM80=0,NA(),'Dashboard M5 Price Monthly'!CM80)</f>
        <v/>
      </c>
      <c r="CN3">
        <f>IF('Dashboard M5 Price Monthly'!CN80=0,NA(),'Dashboard M5 Price Monthly'!CN80)</f>
        <v/>
      </c>
      <c r="CO3">
        <f>IF('Dashboard M5 Price Monthly'!CO80=0,NA(),'Dashboard M5 Price Monthly'!CO80)</f>
        <v/>
      </c>
      <c r="CP3">
        <f>IF('Dashboard M5 Price Monthly'!CP80=0,NA(),'Dashboard M5 Price Monthly'!CP80)</f>
        <v/>
      </c>
      <c r="CQ3">
        <f>IF('Dashboard M5 Price Monthly'!CQ80=0,NA(),'Dashboard M5 Price Monthly'!CQ80)</f>
        <v/>
      </c>
      <c r="CR3">
        <f>IF('Dashboard M5 Price Monthly'!CR80=0,NA(),'Dashboard M5 Price Monthly'!CR80)</f>
        <v/>
      </c>
      <c r="CS3">
        <f>IF('Dashboard M5 Price Monthly'!CS80=0,NA(),'Dashboard M5 Price Monthly'!CS80)</f>
        <v/>
      </c>
      <c r="CT3">
        <f>IF('Dashboard M5 Price Monthly'!CT80=0,NA(),'Dashboard M5 Price Monthly'!CT80)</f>
        <v/>
      </c>
      <c r="CU3">
        <f>IF('Dashboard M5 Price Monthly'!CU80=0,NA(),'Dashboard M5 Price Monthly'!CU80)</f>
        <v/>
      </c>
      <c r="CV3">
        <f>IF('Dashboard M5 Price Monthly'!CV80=0,NA(),'Dashboard M5 Price Monthly'!CV80)</f>
        <v/>
      </c>
      <c r="CW3">
        <f>IF('Dashboard M5 Price Monthly'!CW80=0,NA(),'Dashboard M5 Price Monthly'!CW80)</f>
        <v/>
      </c>
      <c r="CX3">
        <f>IF('Dashboard M5 Price Monthly'!CX80=0,NA(),'Dashboard M5 Price Monthly'!CX80)</f>
        <v/>
      </c>
      <c r="CY3">
        <f>IF('Dashboard M5 Price Monthly'!CY80=0,NA(),'Dashboard M5 Price Monthly'!CY80)</f>
        <v/>
      </c>
      <c r="CZ3">
        <f>IF('Dashboard M5 Price Monthly'!CZ80=0,NA(),'Dashboard M5 Price Monthly'!CZ80)</f>
        <v/>
      </c>
      <c r="DA3">
        <f>IF('Dashboard M5 Price Monthly'!DA80=0,NA(),'Dashboard M5 Price Monthly'!DA80)</f>
        <v/>
      </c>
      <c r="DB3">
        <f>IF('Dashboard M5 Price Monthly'!DB80=0,NA(),'Dashboard M5 Price Monthly'!DB80)</f>
        <v/>
      </c>
      <c r="DC3">
        <f>IF('Dashboard M5 Price Monthly'!DC80=0,NA(),'Dashboard M5 Price Monthly'!DC80)</f>
        <v/>
      </c>
      <c r="DD3">
        <f>IF('Dashboard M5 Price Monthly'!DD80=0,NA(),'Dashboard M5 Price Monthly'!DD80)</f>
        <v/>
      </c>
      <c r="DE3">
        <f>IF('Dashboard M5 Price Monthly'!DE80=0,NA(),'Dashboard M5 Price Monthly'!DE80)</f>
        <v/>
      </c>
      <c r="DF3">
        <f>IF('Dashboard M5 Price Monthly'!DF80=0,NA(),'Dashboard M5 Price Monthly'!DF80)</f>
        <v/>
      </c>
      <c r="DG3">
        <f>IF('Dashboard M5 Price Monthly'!DG80=0,NA(),'Dashboard M5 Price Monthly'!DG80)</f>
        <v/>
      </c>
      <c r="DH3">
        <f>IF('Dashboard M5 Price Monthly'!DH80=0,NA(),'Dashboard M5 Price Monthly'!DH80)</f>
        <v/>
      </c>
      <c r="DI3">
        <f>IF('Dashboard M5 Price Monthly'!DI80=0,NA(),'Dashboard M5 Price Monthly'!DI80)</f>
        <v/>
      </c>
      <c r="DJ3">
        <f>IF('Dashboard M5 Price Monthly'!DJ80=0,NA(),'Dashboard M5 Price Monthly'!DJ80)</f>
        <v/>
      </c>
      <c r="DK3">
        <f>IF('Dashboard M5 Price Monthly'!DK80=0,NA(),'Dashboard M5 Price Monthly'!DK80)</f>
        <v/>
      </c>
      <c r="DL3">
        <f>IF('Dashboard M5 Price Monthly'!DL80=0,NA(),'Dashboard M5 Price Monthly'!DL80)</f>
        <v/>
      </c>
      <c r="DM3">
        <f>IF('Dashboard M5 Price Monthly'!DM80=0,NA(),'Dashboard M5 Price Monthly'!DM80)</f>
        <v/>
      </c>
      <c r="DN3">
        <f>IF('Dashboard M5 Price Monthly'!DN80=0,NA(),'Dashboard M5 Price Monthly'!DN80)</f>
        <v/>
      </c>
      <c r="DO3">
        <f>IF('Dashboard M5 Price Monthly'!DO80=0,NA(),'Dashboard M5 Price Monthly'!DO80)</f>
        <v/>
      </c>
      <c r="DP3">
        <f>IF('Dashboard M5 Price Monthly'!DP80=0,NA(),'Dashboard M5 Price Monthly'!DP80)</f>
        <v/>
      </c>
      <c r="DQ3">
        <f>IF('Dashboard M5 Price Monthly'!DQ80=0,NA(),'Dashboard M5 Price Monthly'!DQ80)</f>
        <v/>
      </c>
      <c r="DR3">
        <f>IF('Dashboard M5 Price Monthly'!DR80=0,NA(),'Dashboard M5 Price Monthly'!DR80)</f>
        <v/>
      </c>
      <c r="DS3">
        <f>IF('Dashboard M5 Price Monthly'!DS80=0,NA(),'Dashboard M5 Price Monthly'!DS80)</f>
        <v/>
      </c>
      <c r="DT3">
        <f>IF('Dashboard M5 Price Monthly'!DT80=0,NA(),'Dashboard M5 Price Monthly'!DT80)</f>
        <v/>
      </c>
      <c r="DU3">
        <f>IF('Dashboard M5 Price Monthly'!DU80=0,NA(),'Dashboard M5 Price Monthly'!DU80)</f>
        <v/>
      </c>
      <c r="DV3">
        <f>IF('Dashboard M5 Price Monthly'!DV80=0,NA(),'Dashboard M5 Price Monthly'!DV80)</f>
        <v/>
      </c>
      <c r="DW3">
        <f>IF('Dashboard M5 Price Monthly'!DW80=0,NA(),'Dashboard M5 Price Monthly'!DW80)</f>
        <v/>
      </c>
      <c r="DX3">
        <f>IF('Dashboard M5 Price Monthly'!DX80=0,NA(),'Dashboard M5 Price Monthly'!DX80)</f>
        <v/>
      </c>
      <c r="DY3">
        <f>IF('Dashboard M5 Price Monthly'!DY80=0,NA(),'Dashboard M5 Price Monthly'!DY80)</f>
        <v/>
      </c>
      <c r="DZ3">
        <f>IF('Dashboard M5 Price Monthly'!DZ80=0,NA(),'Dashboard M5 Price Monthly'!DZ80)</f>
        <v/>
      </c>
      <c r="EA3">
        <f>IF('Dashboard M5 Price Monthly'!EA80=0,NA(),'Dashboard M5 Price Monthly'!EA80)</f>
        <v/>
      </c>
      <c r="EB3">
        <f>IF('Dashboard M5 Price Monthly'!EB80=0,NA(),'Dashboard M5 Price Monthly'!EB80)</f>
        <v/>
      </c>
      <c r="EC3">
        <f>IF('Dashboard M5 Price Monthly'!EC80=0,NA(),'Dashboard M5 Price Monthly'!EC80)</f>
        <v/>
      </c>
      <c r="ED3">
        <f>IF('Dashboard M5 Price Monthly'!ED80=0,NA(),'Dashboard M5 Price Monthly'!ED80)</f>
        <v/>
      </c>
      <c r="EE3">
        <f>IF('Dashboard M5 Price Monthly'!EE80=0,NA(),'Dashboard M5 Price Monthly'!EE80)</f>
        <v/>
      </c>
      <c r="EF3">
        <f>IF('Dashboard M5 Price Monthly'!EF80=0,NA(),'Dashboard M5 Price Monthly'!EF80)</f>
        <v/>
      </c>
      <c r="EG3">
        <f>IF('Dashboard M5 Price Monthly'!EG80=0,NA(),'Dashboard M5 Price Monthly'!EG80)</f>
        <v/>
      </c>
      <c r="EH3">
        <f>IF('Dashboard M5 Price Monthly'!EH80=0,NA(),'Dashboard M5 Price Monthly'!EH80)</f>
        <v/>
      </c>
      <c r="EI3">
        <f>IF('Dashboard M5 Price Monthly'!EI80=0,NA(),'Dashboard M5 Price Monthly'!EI80)</f>
        <v/>
      </c>
      <c r="EJ3">
        <f>IF('Dashboard M5 Price Monthly'!EJ80=0,NA(),'Dashboard M5 Price Monthly'!EJ80)</f>
        <v/>
      </c>
      <c r="EK3">
        <f>IF('Dashboard M5 Price Monthly'!EK80=0,NA(),'Dashboard M5 Price Monthly'!EK80)</f>
        <v/>
      </c>
      <c r="EL3">
        <f>IF('Dashboard M5 Price Monthly'!EL80=0,NA(),'Dashboard M5 Price Monthly'!EL80)</f>
        <v/>
      </c>
      <c r="EM3">
        <f>IF('Dashboard M5 Price Monthly'!EM80=0,NA(),'Dashboard M5 Price Monthly'!EM80)</f>
        <v/>
      </c>
      <c r="EN3">
        <f>IF('Dashboard M5 Price Monthly'!EN80=0,NA(),'Dashboard M5 Price Monthly'!EN80)</f>
        <v/>
      </c>
      <c r="EO3">
        <f>IF('Dashboard M5 Price Monthly'!EO80=0,NA(),'Dashboard M5 Price Monthly'!EO80)</f>
        <v/>
      </c>
      <c r="EP3">
        <f>IF('Dashboard M5 Price Monthly'!EP80=0,NA(),'Dashboard M5 Price Monthly'!EP80)</f>
        <v/>
      </c>
      <c r="EQ3">
        <f>IF('Dashboard M5 Price Monthly'!EQ80=0,NA(),'Dashboard M5 Price Monthly'!EQ80)</f>
        <v/>
      </c>
      <c r="ER3">
        <f>IF('Dashboard M5 Price Monthly'!ER80=0,NA(),'Dashboard M5 Price Monthly'!ER80)</f>
        <v/>
      </c>
      <c r="ES3">
        <f>IF('Dashboard M5 Price Monthly'!ES80=0,NA(),'Dashboard M5 Price Monthly'!ES80)</f>
        <v/>
      </c>
      <c r="ET3">
        <f>IF('Dashboard M5 Price Monthly'!ET80=0,NA(),'Dashboard M5 Price Monthly'!ET80)</f>
        <v/>
      </c>
      <c r="EU3">
        <f>IF('Dashboard M5 Price Monthly'!EU80=0,NA(),'Dashboard M5 Price Monthly'!EU80)</f>
        <v/>
      </c>
      <c r="EV3">
        <f>IF('Dashboard M5 Price Monthly'!EV80=0,NA(),'Dashboard M5 Price Monthly'!EV80)</f>
        <v/>
      </c>
      <c r="EW3">
        <f>IF('Dashboard M5 Price Monthly'!EW80=0,NA(),'Dashboard M5 Price Monthly'!EW80)</f>
        <v/>
      </c>
      <c r="EX3">
        <f>IF('Dashboard M5 Price Monthly'!EX80=0,NA(),'Dashboard M5 Price Monthly'!EX80)</f>
        <v/>
      </c>
      <c r="EY3">
        <f>IF('Dashboard M5 Price Monthly'!EY80=0,NA(),'Dashboard M5 Price Monthly'!EY80)</f>
        <v/>
      </c>
      <c r="EZ3">
        <f>IF('Dashboard M5 Price Monthly'!EZ80=0,NA(),'Dashboard M5 Price Monthly'!EZ80)</f>
        <v/>
      </c>
      <c r="FA3">
        <f>IF('Dashboard M5 Price Monthly'!FA80=0,NA(),'Dashboard M5 Price Monthly'!FA80)</f>
        <v/>
      </c>
      <c r="FB3">
        <f>IF('Dashboard M5 Price Monthly'!FB80=0,NA(),'Dashboard M5 Price Monthly'!FB80)</f>
        <v/>
      </c>
      <c r="FC3">
        <f>IF('Dashboard M5 Price Monthly'!FC80=0,NA(),'Dashboard M5 Price Monthly'!FC80)</f>
        <v/>
      </c>
      <c r="FD3">
        <f>IF('Dashboard M5 Price Monthly'!FD80=0,NA(),'Dashboard M5 Price Monthly'!FD80)</f>
        <v/>
      </c>
      <c r="FE3">
        <f>IF('Dashboard M5 Price Monthly'!FE80=0,NA(),'Dashboard M5 Price Monthly'!FE80)</f>
        <v/>
      </c>
      <c r="FF3">
        <f>IF('Dashboard M5 Price Monthly'!FF80=0,NA(),'Dashboard M5 Price Monthly'!FF80)</f>
        <v/>
      </c>
      <c r="FG3">
        <f>IF('Dashboard M5 Price Monthly'!FG80=0,NA(),'Dashboard M5 Price Monthly'!FG80)</f>
        <v/>
      </c>
      <c r="FH3">
        <f>IF('Dashboard M5 Price Monthly'!FH80=0,NA(),'Dashboard M5 Price Monthly'!FH80)</f>
        <v/>
      </c>
      <c r="FI3">
        <f>IF('Dashboard M5 Price Monthly'!FI80=0,NA(),'Dashboard M5 Price Monthly'!FI80)</f>
        <v/>
      </c>
      <c r="FJ3">
        <f>IF('Dashboard M5 Price Monthly'!FJ80=0,NA(),'Dashboard M5 Price Monthly'!FJ80)</f>
        <v/>
      </c>
      <c r="FK3">
        <f>IF('Dashboard M5 Price Monthly'!FK80=0,NA(),'Dashboard M5 Price Monthly'!FK80)</f>
        <v/>
      </c>
      <c r="FL3">
        <f>IF('Dashboard M5 Price Monthly'!FL80=0,NA(),'Dashboard M5 Price Monthly'!FL80)</f>
        <v/>
      </c>
      <c r="FM3">
        <f>IF('Dashboard M5 Price Monthly'!FM80=0,NA(),'Dashboard M5 Price Monthly'!FM80)</f>
        <v/>
      </c>
      <c r="FN3">
        <f>IF('Dashboard M5 Price Monthly'!FN80=0,NA(),'Dashboard M5 Price Monthly'!FN80)</f>
        <v/>
      </c>
      <c r="FO3">
        <f>IF('Dashboard M5 Price Monthly'!FO80=0,NA(),'Dashboard M5 Price Monthly'!FO80)</f>
        <v/>
      </c>
      <c r="FP3">
        <f>IF('Dashboard M5 Price Monthly'!FP80=0,NA(),'Dashboard M5 Price Monthly'!FP80)</f>
        <v/>
      </c>
      <c r="FQ3">
        <f>IF('Dashboard M5 Price Monthly'!FQ80=0,NA(),'Dashboard M5 Price Monthly'!FQ80)</f>
        <v/>
      </c>
      <c r="FR3">
        <f>IF('Dashboard M5 Price Monthly'!FR80=0,NA(),'Dashboard M5 Price Monthly'!FR80)</f>
        <v/>
      </c>
      <c r="FS3">
        <f>IF('Dashboard M5 Price Monthly'!FS80=0,NA(),'Dashboard M5 Price Monthly'!FS80)</f>
        <v/>
      </c>
      <c r="FT3">
        <f>IF('Dashboard M5 Price Monthly'!FT80=0,NA(),'Dashboard M5 Price Monthly'!FT80)</f>
        <v/>
      </c>
      <c r="FU3">
        <f>IF('Dashboard M5 Price Monthly'!FU80=0,NA(),'Dashboard M5 Price Monthly'!FU80)</f>
        <v/>
      </c>
      <c r="FV3">
        <f>IF('Dashboard M5 Price Monthly'!FV80=0,NA(),'Dashboard M5 Price Monthly'!FV80)</f>
        <v/>
      </c>
      <c r="FW3">
        <f>IF('Dashboard M5 Price Monthly'!FW80=0,NA(),'Dashboard M5 Price Monthly'!FW80)</f>
        <v/>
      </c>
      <c r="FX3">
        <f>IF('Dashboard M5 Price Monthly'!FX80=0,NA(),'Dashboard M5 Price Monthly'!FX80)</f>
        <v/>
      </c>
      <c r="FY3">
        <f>IF('Dashboard M5 Price Monthly'!FY80=0,NA(),'Dashboard M5 Price Monthly'!FY80)</f>
        <v/>
      </c>
      <c r="FZ3">
        <f>IF('Dashboard M5 Price Monthly'!FZ80=0,NA(),'Dashboard M5 Price Monthly'!FZ80)</f>
        <v/>
      </c>
      <c r="GA3">
        <f>IF('Dashboard M5 Price Monthly'!GA80=0,NA(),'Dashboard M5 Price Monthly'!GA80)</f>
        <v/>
      </c>
      <c r="GB3">
        <f>IF('Dashboard M5 Price Monthly'!GB80=0,NA(),'Dashboard M5 Price Monthly'!GB80)</f>
        <v/>
      </c>
      <c r="GC3">
        <f>IF('Dashboard M5 Price Monthly'!GC80=0,NA(),'Dashboard M5 Price Monthly'!GC80)</f>
        <v/>
      </c>
      <c r="GD3">
        <f>IF('Dashboard M5 Price Monthly'!GD80=0,NA(),'Dashboard M5 Price Monthly'!GD80)</f>
        <v/>
      </c>
      <c r="GE3">
        <f>IF('Dashboard M5 Price Monthly'!GE80=0,NA(),'Dashboard M5 Price Monthly'!GE80)</f>
        <v/>
      </c>
      <c r="GF3">
        <f>IF('Dashboard M5 Price Monthly'!GF80=0,NA(),'Dashboard M5 Price Monthly'!GF80)</f>
        <v/>
      </c>
      <c r="GG3">
        <f>IF('Dashboard M5 Price Monthly'!GG80=0,NA(),'Dashboard M5 Price Monthly'!GG80)</f>
        <v/>
      </c>
      <c r="GH3">
        <f>IF('Dashboard M5 Price Monthly'!GH80=0,NA(),'Dashboard M5 Price Monthly'!GH80)</f>
        <v/>
      </c>
      <c r="GI3">
        <f>IF('Dashboard M5 Price Monthly'!GI80=0,NA(),'Dashboard M5 Price Monthly'!GI80)</f>
        <v/>
      </c>
      <c r="GJ3">
        <f>IF('Dashboard M5 Price Monthly'!GJ80=0,NA(),'Dashboard M5 Price Monthly'!GJ80)</f>
        <v/>
      </c>
      <c r="GK3">
        <f>IF('Dashboard M5 Price Monthly'!GK80=0,NA(),'Dashboard M5 Price Monthly'!GK80)</f>
        <v/>
      </c>
      <c r="GL3">
        <f>IF('Dashboard M5 Price Monthly'!GL80=0,NA(),'Dashboard M5 Price Monthly'!GL80)</f>
        <v/>
      </c>
      <c r="GM3">
        <f>IF('Dashboard M5 Price Monthly'!GM80=0,NA(),'Dashboard M5 Price Monthly'!GM80)</f>
        <v/>
      </c>
      <c r="GN3">
        <f>IF('Dashboard M5 Price Monthly'!GN80=0,NA(),'Dashboard M5 Price Monthly'!GN80)</f>
        <v/>
      </c>
      <c r="GO3">
        <f>IF('Dashboard M5 Price Monthly'!GO80=0,NA(),'Dashboard M5 Price Monthly'!GO80)</f>
        <v/>
      </c>
      <c r="GP3">
        <f>IF('Dashboard M5 Price Monthly'!GP80=0,NA(),'Dashboard M5 Price Monthly'!GP80)</f>
        <v/>
      </c>
      <c r="GQ3">
        <f>IF('Dashboard M5 Price Monthly'!GQ80=0,NA(),'Dashboard M5 Price Monthly'!GQ80)</f>
        <v/>
      </c>
      <c r="GR3">
        <f>IF('Dashboard M5 Price Monthly'!GR80=0,NA(),'Dashboard M5 Price Monthly'!GR80)</f>
        <v/>
      </c>
      <c r="GS3">
        <f>IF('Dashboard M5 Price Monthly'!GS80=0,NA(),'Dashboard M5 Price Monthly'!GS80)</f>
        <v/>
      </c>
      <c r="GT3">
        <f>IF('Dashboard M5 Price Monthly'!GT80=0,NA(),'Dashboard M5 Price Monthly'!GT80)</f>
        <v/>
      </c>
      <c r="GU3">
        <f>IF('Dashboard M5 Price Monthly'!GU80=0,NA(),'Dashboard M5 Price Monthly'!GU80)</f>
        <v/>
      </c>
      <c r="GV3">
        <f>IF('Dashboard M5 Price Monthly'!GV80=0,NA(),'Dashboard M5 Price Monthly'!GV80)</f>
        <v/>
      </c>
      <c r="GW3">
        <f>IF('Dashboard M5 Price Monthly'!GW80=0,NA(),'Dashboard M5 Price Monthly'!GW80)</f>
        <v/>
      </c>
      <c r="GX3">
        <f>IF('Dashboard M5 Price Monthly'!GX80=0,NA(),'Dashboard M5 Price Monthly'!GX80)</f>
        <v/>
      </c>
      <c r="GY3">
        <f>IF('Dashboard M5 Price Monthly'!GY80=0,NA(),'Dashboard M5 Price Monthly'!GY80)</f>
        <v/>
      </c>
      <c r="GZ3">
        <f>IF('Dashboard M5 Price Monthly'!GZ80=0,NA(),'Dashboard M5 Price Monthly'!GZ80)</f>
        <v/>
      </c>
      <c r="HA3">
        <f>IF('Dashboard M5 Price Monthly'!HA80=0,NA(),'Dashboard M5 Price Monthly'!HA80)</f>
        <v/>
      </c>
      <c r="HB3">
        <f>IF('Dashboard M5 Price Monthly'!HB80=0,NA(),'Dashboard M5 Price Monthly'!HB80)</f>
        <v/>
      </c>
      <c r="HC3">
        <f>IF('Dashboard M5 Price Monthly'!HC80=0,NA(),'Dashboard M5 Price Monthly'!HC80)</f>
        <v/>
      </c>
      <c r="HD3">
        <f>IF('Dashboard M5 Price Monthly'!HD80=0,NA(),'Dashboard M5 Price Monthly'!HD80)</f>
        <v/>
      </c>
      <c r="HE3">
        <f>IF('Dashboard M5 Price Monthly'!HE80=0,NA(),'Dashboard M5 Price Monthly'!HE80)</f>
        <v/>
      </c>
      <c r="HF3">
        <f>IF('Dashboard M5 Price Monthly'!HF80=0,NA(),'Dashboard M5 Price Monthly'!HF80)</f>
        <v/>
      </c>
      <c r="HG3">
        <f>IF('Dashboard M5 Price Monthly'!HG80=0,NA(),'Dashboard M5 Price Monthly'!HG80)</f>
        <v/>
      </c>
      <c r="HH3">
        <f>IF('Dashboard M5 Price Monthly'!HH80=0,NA(),'Dashboard M5 Price Monthly'!HH80)</f>
        <v/>
      </c>
      <c r="HI3">
        <f>IF('Dashboard M5 Price Monthly'!HI80=0,NA(),'Dashboard M5 Price Monthly'!HI80)</f>
        <v/>
      </c>
      <c r="HJ3">
        <f>IF('Dashboard M5 Price Monthly'!HJ80=0,NA(),'Dashboard M5 Price Monthly'!HJ80)</f>
        <v/>
      </c>
      <c r="HK3">
        <f>IF('Dashboard M5 Price Monthly'!HK80=0,NA(),'Dashboard M5 Price Monthly'!HK80)</f>
        <v/>
      </c>
      <c r="HL3">
        <f>IF('Dashboard M5 Price Monthly'!HL80=0,NA(),'Dashboard M5 Price Monthly'!HL80)</f>
        <v/>
      </c>
      <c r="HM3">
        <f>IF('Dashboard M5 Price Monthly'!HM80=0,NA(),'Dashboard M5 Price Monthly'!HM80)</f>
        <v/>
      </c>
      <c r="HN3">
        <f>IF('Dashboard M5 Price Monthly'!HN80=0,NA(),'Dashboard M5 Price Monthly'!HN80)</f>
        <v/>
      </c>
      <c r="HO3">
        <f>IF('Dashboard M5 Price Monthly'!HO80=0,NA(),'Dashboard M5 Price Monthly'!HO80)</f>
        <v/>
      </c>
      <c r="HP3">
        <f>IF('Dashboard M5 Price Monthly'!HP80=0,NA(),'Dashboard M5 Price Monthly'!HP80)</f>
        <v/>
      </c>
      <c r="HQ3">
        <f>IF('Dashboard M5 Price Monthly'!HQ80=0,NA(),'Dashboard M5 Price Monthly'!HQ80)</f>
        <v/>
      </c>
      <c r="HR3">
        <f>IF('Dashboard M5 Price Monthly'!HR80=0,NA(),'Dashboard M5 Price Monthly'!HR80)</f>
        <v/>
      </c>
      <c r="HS3">
        <f>IF('Dashboard M5 Price Monthly'!HS80=0,NA(),'Dashboard M5 Price Monthly'!HS80)</f>
        <v/>
      </c>
      <c r="HT3">
        <f>IF('Dashboard M5 Price Monthly'!HT80=0,NA(),'Dashboard M5 Price Monthly'!HT80)</f>
        <v/>
      </c>
      <c r="HU3">
        <f>IF('Dashboard M5 Price Monthly'!HU80=0,NA(),'Dashboard M5 Price Monthly'!HU80)</f>
        <v/>
      </c>
      <c r="HV3">
        <f>IF('Dashboard M5 Price Monthly'!HV80=0,NA(),'Dashboard M5 Price Monthly'!HV80)</f>
        <v/>
      </c>
      <c r="HW3">
        <f>IF('Dashboard M5 Price Monthly'!HW80=0,NA(),'Dashboard M5 Price Monthly'!HW80)</f>
        <v/>
      </c>
      <c r="HX3">
        <f>IF('Dashboard M5 Price Monthly'!HX80=0,NA(),'Dashboard M5 Price Monthly'!HX80)</f>
        <v/>
      </c>
      <c r="HY3">
        <f>IF('Dashboard M5 Price Monthly'!HY80=0,NA(),'Dashboard M5 Price Monthly'!HY80)</f>
        <v/>
      </c>
      <c r="HZ3">
        <f>IF('Dashboard M5 Price Monthly'!HZ80=0,NA(),'Dashboard M5 Price Monthly'!HZ80)</f>
        <v/>
      </c>
      <c r="IA3">
        <f>IF('Dashboard M5 Price Monthly'!IA80=0,NA(),'Dashboard M5 Price Monthly'!IA80)</f>
        <v/>
      </c>
      <c r="IB3">
        <f>IF('Dashboard M5 Price Monthly'!IB80=0,NA(),'Dashboard M5 Price Monthly'!IB80)</f>
        <v/>
      </c>
      <c r="IC3">
        <f>IF('Dashboard M5 Price Monthly'!IC80=0,NA(),'Dashboard M5 Price Monthly'!IC80)</f>
        <v/>
      </c>
      <c r="ID3">
        <f>IF('Dashboard M5 Price Monthly'!ID80=0,NA(),'Dashboard M5 Price Monthly'!ID80)</f>
        <v/>
      </c>
      <c r="IE3">
        <f>IF('Dashboard M5 Price Monthly'!IE80=0,NA(),'Dashboard M5 Price Monthly'!IE80)</f>
        <v/>
      </c>
      <c r="IF3">
        <f>IF('Dashboard M5 Price Monthly'!IF80=0,NA(),'Dashboard M5 Price Monthly'!IF80)</f>
        <v/>
      </c>
      <c r="IG3">
        <f>IF('Dashboard M5 Price Monthly'!IG80=0,NA(),'Dashboard M5 Price Monthly'!IG80)</f>
        <v/>
      </c>
      <c r="IH3">
        <f>IF('Dashboard M5 Price Monthly'!IH80=0,NA(),'Dashboard M5 Price Monthly'!IH80)</f>
        <v/>
      </c>
      <c r="II3">
        <f>IF('Dashboard M5 Price Monthly'!II80=0,NA(),'Dashboard M5 Price Monthly'!II80)</f>
        <v/>
      </c>
      <c r="IJ3">
        <f>IF('Dashboard M5 Price Monthly'!IJ80=0,NA(),'Dashboard M5 Price Monthly'!IJ80)</f>
        <v/>
      </c>
      <c r="IK3">
        <f>IF('Dashboard M5 Price Monthly'!IK80=0,NA(),'Dashboard M5 Price Monthly'!IK80)</f>
        <v/>
      </c>
      <c r="IL3">
        <f>IF('Dashboard M5 Price Monthly'!IL80=0,NA(),'Dashboard M5 Price Monthly'!IL80)</f>
        <v/>
      </c>
      <c r="IM3">
        <f>IF('Dashboard M5 Price Monthly'!IM80=0,NA(),'Dashboard M5 Price Monthly'!IM80)</f>
        <v/>
      </c>
      <c r="IN3">
        <f>IF('Dashboard M5 Price Monthly'!IN80=0,NA(),'Dashboard M5 Price Monthly'!IN80)</f>
        <v/>
      </c>
      <c r="IO3">
        <f>IF('Dashboard M5 Price Monthly'!IO80=0,NA(),'Dashboard M5 Price Monthly'!IO80)</f>
        <v/>
      </c>
      <c r="IP3">
        <f>IF('Dashboard M5 Price Monthly'!IP80=0,NA(),'Dashboard M5 Price Monthly'!IP80)</f>
        <v/>
      </c>
      <c r="IQ3">
        <f>IF('Dashboard M5 Price Monthly'!IQ80=0,NA(),'Dashboard M5 Price Monthly'!IQ80)</f>
        <v/>
      </c>
      <c r="IR3">
        <f>IF('Dashboard M5 Price Monthly'!IR80=0,NA(),'Dashboard M5 Price Monthly'!IR80)</f>
        <v/>
      </c>
      <c r="IS3">
        <f>IF('Dashboard M5 Price Monthly'!IS80=0,NA(),'Dashboard M5 Price Monthly'!IS80)</f>
        <v/>
      </c>
      <c r="IT3">
        <f>IF('Dashboard M5 Price Monthly'!IT80=0,NA(),'Dashboard M5 Price Monthly'!IT80)</f>
        <v/>
      </c>
      <c r="IU3">
        <f>IF('Dashboard M5 Price Monthly'!IU80=0,NA(),'Dashboard M5 Price Monthly'!IU80)</f>
        <v/>
      </c>
      <c r="IV3">
        <f>IF('Dashboard M5 Price Monthly'!IV80=0,NA(),'Dashboard M5 Price Monthly'!IV80)</f>
        <v/>
      </c>
      <c r="IW3">
        <f>IF('Dashboard M5 Price Monthly'!IW80=0,NA(),'Dashboard M5 Price Monthly'!IW80)</f>
        <v/>
      </c>
      <c r="IX3">
        <f>IF('Dashboard M5 Price Monthly'!IX80=0,NA(),'Dashboard M5 Price Monthly'!IX80)</f>
        <v/>
      </c>
      <c r="IY3">
        <f>IF('Dashboard M5 Price Monthly'!IY80=0,NA(),'Dashboard M5 Price Monthly'!IY80)</f>
        <v/>
      </c>
      <c r="IZ3">
        <f>IF('Dashboard M5 Price Monthly'!IZ80=0,NA(),'Dashboard M5 Price Monthly'!IZ80)</f>
        <v/>
      </c>
      <c r="JA3">
        <f>IF('Dashboard M5 Price Monthly'!JA80=0,NA(),'Dashboard M5 Price Monthly'!JA80)</f>
        <v/>
      </c>
      <c r="JB3">
        <f>IF('Dashboard M5 Price Monthly'!JB80=0,NA(),'Dashboard M5 Price Monthly'!JB80)</f>
        <v/>
      </c>
      <c r="JC3">
        <f>IF('Dashboard M5 Price Monthly'!JC80=0,NA(),'Dashboard M5 Price Monthly'!JC80)</f>
        <v/>
      </c>
      <c r="JD3">
        <f>IF('Dashboard M5 Price Monthly'!JD80=0,NA(),'Dashboard M5 Price Monthly'!JD80)</f>
        <v/>
      </c>
      <c r="JE3">
        <f>IF('Dashboard M5 Price Monthly'!JE80=0,NA(),'Dashboard M5 Price Monthly'!JE80)</f>
        <v/>
      </c>
      <c r="JF3">
        <f>IF('Dashboard M5 Price Monthly'!JF80=0,NA(),'Dashboard M5 Price Monthly'!JF80)</f>
        <v/>
      </c>
      <c r="JG3">
        <f>IF('Dashboard M5 Price Monthly'!JG80=0,NA(),'Dashboard M5 Price Monthly'!JG80)</f>
        <v/>
      </c>
      <c r="JH3">
        <f>IF('Dashboard M5 Price Monthly'!JH80=0,NA(),'Dashboard M5 Price Monthly'!JH80)</f>
        <v/>
      </c>
      <c r="JI3">
        <f>IF('Dashboard M5 Price Monthly'!JI80=0,NA(),'Dashboard M5 Price Monthly'!JI80)</f>
        <v/>
      </c>
      <c r="JJ3">
        <f>IF('Dashboard M5 Price Monthly'!JJ80=0,NA(),'Dashboard M5 Price Monthly'!JJ80)</f>
        <v/>
      </c>
      <c r="JK3">
        <f>IF('Dashboard M5 Price Monthly'!JK80=0,NA(),'Dashboard M5 Price Monthly'!JK80)</f>
        <v/>
      </c>
      <c r="JL3">
        <f>IF('Dashboard M5 Price Monthly'!JL80=0,NA(),'Dashboard M5 Price Monthly'!JL80)</f>
        <v/>
      </c>
      <c r="JM3">
        <f>IF('Dashboard M5 Price Monthly'!JM80=0,NA(),'Dashboard M5 Price Monthly'!JM80)</f>
        <v/>
      </c>
      <c r="JN3">
        <f>IF('Dashboard M5 Price Monthly'!JN80=0,NA(),'Dashboard M5 Price Monthly'!JN80)</f>
        <v/>
      </c>
      <c r="JO3">
        <f>IF('Dashboard M5 Price Monthly'!JO80=0,NA(),'Dashboard M5 Price Monthly'!JO80)</f>
        <v/>
      </c>
      <c r="JP3">
        <f>IF('Dashboard M5 Price Monthly'!JP80=0,NA(),'Dashboard M5 Price Monthly'!JP80)</f>
        <v/>
      </c>
      <c r="JQ3">
        <f>IF('Dashboard M5 Price Monthly'!JQ80=0,NA(),'Dashboard M5 Price Monthly'!JQ80)</f>
        <v/>
      </c>
      <c r="JR3">
        <f>IF('Dashboard M5 Price Monthly'!JR80=0,NA(),'Dashboard M5 Price Monthly'!JR80)</f>
        <v/>
      </c>
      <c r="JS3">
        <f>IF('Dashboard M5 Price Monthly'!JS80=0,NA(),'Dashboard M5 Price Monthly'!JS80)</f>
        <v/>
      </c>
      <c r="JT3">
        <f>IF('Dashboard M5 Price Monthly'!JT80=0,NA(),'Dashboard M5 Price Monthly'!JT80)</f>
        <v/>
      </c>
      <c r="JU3">
        <f>IF('Dashboard M5 Price Monthly'!JU80=0,NA(),'Dashboard M5 Price Monthly'!JU80)</f>
        <v/>
      </c>
      <c r="JV3">
        <f>IF('Dashboard M5 Price Monthly'!JV80=0,NA(),'Dashboard M5 Price Monthly'!JV80)</f>
        <v/>
      </c>
      <c r="JW3">
        <f>IF('Dashboard M5 Price Monthly'!JW80=0,NA(),'Dashboard M5 Price Monthly'!JW80)</f>
        <v/>
      </c>
      <c r="JX3">
        <f>IF('Dashboard M5 Price Monthly'!JX80=0,NA(),'Dashboard M5 Price Monthly'!JX80)</f>
        <v/>
      </c>
      <c r="JY3">
        <f>IF('Dashboard M5 Price Monthly'!JY80=0,NA(),'Dashboard M5 Price Monthly'!JY80)</f>
        <v/>
      </c>
      <c r="JZ3">
        <f>IF('Dashboard M5 Price Monthly'!JZ80=0,NA(),'Dashboard M5 Price Monthly'!JZ80)</f>
        <v/>
      </c>
      <c r="KA3">
        <f>IF('Dashboard M5 Price Monthly'!KA80=0,NA(),'Dashboard M5 Price Monthly'!KA80)</f>
        <v/>
      </c>
      <c r="KB3">
        <f>IF('Dashboard M5 Price Monthly'!KB80=0,NA(),'Dashboard M5 Price Monthly'!KB80)</f>
        <v/>
      </c>
      <c r="KC3">
        <f>IF('Dashboard M5 Price Monthly'!KC80=0,NA(),'Dashboard M5 Price Monthly'!KC80)</f>
        <v/>
      </c>
      <c r="KD3">
        <f>IF('Dashboard M5 Price Monthly'!KD80=0,NA(),'Dashboard M5 Price Monthly'!KD80)</f>
        <v/>
      </c>
      <c r="KE3">
        <f>IF('Dashboard M5 Price Monthly'!KE80=0,NA(),'Dashboard M5 Price Monthly'!KE80)</f>
        <v/>
      </c>
      <c r="KF3">
        <f>IF('Dashboard M5 Price Monthly'!KF80=0,NA(),'Dashboard M5 Price Monthly'!KF80)</f>
        <v/>
      </c>
      <c r="KG3">
        <f>IF('Dashboard M5 Price Monthly'!KG80=0,NA(),'Dashboard M5 Price Monthly'!KG80)</f>
        <v/>
      </c>
      <c r="KH3">
        <f>IF('Dashboard M5 Price Monthly'!KH80=0,NA(),'Dashboard M5 Price Monthly'!KH80)</f>
        <v/>
      </c>
      <c r="KI3">
        <f>IF('Dashboard M5 Price Monthly'!KI80=0,NA(),'Dashboard M5 Price Monthly'!KI80)</f>
        <v/>
      </c>
      <c r="KJ3">
        <f>IF('Dashboard M5 Price Monthly'!KJ80=0,NA(),'Dashboard M5 Price Monthly'!KJ80)</f>
        <v/>
      </c>
      <c r="KK3">
        <f>IF('Dashboard M5 Price Monthly'!KK80=0,NA(),'Dashboard M5 Price Monthly'!KK80)</f>
        <v/>
      </c>
      <c r="KL3">
        <f>IF('Dashboard M5 Price Monthly'!KL80=0,NA(),'Dashboard M5 Price Monthly'!KL80)</f>
        <v/>
      </c>
      <c r="KM3">
        <f>IF('Dashboard M5 Price Monthly'!KM80=0,NA(),'Dashboard M5 Price Monthly'!KM80)</f>
        <v/>
      </c>
      <c r="KN3">
        <f>IF('Dashboard M5 Price Monthly'!KN80=0,NA(),'Dashboard M5 Price Monthly'!KN80)</f>
        <v/>
      </c>
      <c r="KO3">
        <f>IF('Dashboard M5 Price Monthly'!KO80=0,NA(),'Dashboard M5 Price Monthly'!KO80)</f>
        <v/>
      </c>
      <c r="KP3">
        <f>IF('Dashboard M5 Price Monthly'!KP80=0,NA(),'Dashboard M5 Price Monthly'!KP80)</f>
        <v/>
      </c>
      <c r="KQ3">
        <f>IF('Dashboard M5 Price Monthly'!KQ80=0,NA(),'Dashboard M5 Price Monthly'!KQ80)</f>
        <v/>
      </c>
      <c r="KR3">
        <f>IF('Dashboard M5 Price Monthly'!KR80=0,NA(),'Dashboard M5 Price Monthly'!KR80)</f>
        <v/>
      </c>
      <c r="KS3">
        <f>IF('Dashboard M5 Price Monthly'!KS80=0,NA(),'Dashboard M5 Price Monthly'!KS80)</f>
        <v/>
      </c>
      <c r="KT3">
        <f>IF('Dashboard M5 Price Monthly'!KT80=0,NA(),'Dashboard M5 Price Monthly'!KT80)</f>
        <v/>
      </c>
    </row>
    <row r="4" spans="1:306">
      <c r="F4" t="s">
        <v>2</v>
      </c>
      <c r="G4" t="n">
        <v>2006</v>
      </c>
      <c r="H4" t="n">
        <v>2007</v>
      </c>
      <c r="I4" t="n">
        <v>2008</v>
      </c>
      <c r="J4" t="n">
        <v>2009</v>
      </c>
      <c r="K4" t="n">
        <v>2010</v>
      </c>
      <c r="L4" t="n">
        <v>2011</v>
      </c>
      <c r="M4" t="n">
        <v>2012</v>
      </c>
      <c r="N4" t="n">
        <v>2013</v>
      </c>
      <c r="O4" t="n">
        <v>2014</v>
      </c>
      <c r="P4" t="n">
        <v>2015</v>
      </c>
      <c r="Q4" t="n">
        <v>2016</v>
      </c>
      <c r="R4" t="n">
        <v>2017</v>
      </c>
      <c r="S4" t="n">
        <v>2018</v>
      </c>
      <c r="T4" t="n">
        <v>2019</v>
      </c>
      <c r="U4" t="n">
        <v>2020</v>
      </c>
      <c r="V4" t="n">
        <v>2021</v>
      </c>
      <c r="W4" t="n">
        <v>2022</v>
      </c>
      <c r="X4" t="n">
        <v>2023</v>
      </c>
      <c r="Y4" t="n">
        <v>2024</v>
      </c>
      <c r="Z4" t="n">
        <v>2025</v>
      </c>
      <c r="AA4" t="n">
        <v>2026</v>
      </c>
      <c r="AB4" t="n">
        <v>2027</v>
      </c>
      <c r="AC4" t="n">
        <v>2028</v>
      </c>
      <c r="AD4" t="n">
        <v>2029</v>
      </c>
      <c r="AE4" t="n">
        <v>2030</v>
      </c>
    </row>
    <row r="5" spans="1:306">
      <c r="A5" t="s">
        <v>3</v>
      </c>
      <c r="F5" t="s">
        <v>2</v>
      </c>
      <c r="G5">
        <f>IF(VLOOKUP($B$2,'Dashboard M5 Price Monthly'!$B$41:$KT$76,'Dashboard M5 Price Monthly'!G85+'Charts M5 Price'!$C$5,FALSE)=0,NA(),VLOOKUP($B$2,'Dashboard M5 Price Monthly'!$B$41:$KT$76,'Dashboard M5 Price Monthly'!G85+'Charts M5 Price'!$C$5,FALSE))</f>
        <v/>
      </c>
      <c r="H5">
        <f>IF(VLOOKUP($B$2,'Dashboard M5 Price Monthly'!$B$41:$KT$76,'Dashboard M5 Price Monthly'!H85+'Charts M5 Price'!$C$5,FALSE)=0,NA(),VLOOKUP($B$2,'Dashboard M5 Price Monthly'!$B$41:$KT$76,'Dashboard M5 Price Monthly'!H85+'Charts M5 Price'!$C$5,FALSE))</f>
        <v/>
      </c>
      <c r="I5">
        <f>IF(VLOOKUP($B$2,'Dashboard M5 Price Monthly'!$B$41:$KT$76,'Dashboard M5 Price Monthly'!I85+'Charts M5 Price'!$C$5,FALSE)=0,NA(),VLOOKUP($B$2,'Dashboard M5 Price Monthly'!$B$41:$KT$76,'Dashboard M5 Price Monthly'!I85+'Charts M5 Price'!$C$5,FALSE))</f>
        <v/>
      </c>
      <c r="J5">
        <f>IF(VLOOKUP($B$2,'Dashboard M5 Price Monthly'!$B$41:$KT$76,'Dashboard M5 Price Monthly'!J85+'Charts M5 Price'!$C$5,FALSE)=0,NA(),VLOOKUP($B$2,'Dashboard M5 Price Monthly'!$B$41:$KT$76,'Dashboard M5 Price Monthly'!J85+'Charts M5 Price'!$C$5,FALSE))</f>
        <v/>
      </c>
      <c r="K5">
        <f>IF(VLOOKUP($B$2,'Dashboard M5 Price Monthly'!$B$41:$KT$76,'Dashboard M5 Price Monthly'!K85+'Charts M5 Price'!$C$5,FALSE)=0,NA(),VLOOKUP($B$2,'Dashboard M5 Price Monthly'!$B$41:$KT$76,'Dashboard M5 Price Monthly'!K85+'Charts M5 Price'!$C$5,FALSE))</f>
        <v/>
      </c>
      <c r="L5">
        <f>IF(VLOOKUP($B$2,'Dashboard M5 Price Monthly'!$B$41:$KT$76,'Dashboard M5 Price Monthly'!L85+'Charts M5 Price'!$C$5,FALSE)=0,NA(),VLOOKUP($B$2,'Dashboard M5 Price Monthly'!$B$41:$KT$76,'Dashboard M5 Price Monthly'!L85+'Charts M5 Price'!$C$5,FALSE))</f>
        <v/>
      </c>
      <c r="M5">
        <f>IF(VLOOKUP($B$2,'Dashboard M5 Price Monthly'!$B$41:$KT$76,'Dashboard M5 Price Monthly'!M85+'Charts M5 Price'!$C$5,FALSE)=0,NA(),VLOOKUP($B$2,'Dashboard M5 Price Monthly'!$B$41:$KT$76,'Dashboard M5 Price Monthly'!M85+'Charts M5 Price'!$C$5,FALSE))</f>
        <v/>
      </c>
      <c r="N5">
        <f>IF(VLOOKUP($B$2,'Dashboard M5 Price Monthly'!$B$41:$KT$76,'Dashboard M5 Price Monthly'!N85+'Charts M5 Price'!$C$5,FALSE)=0,NA(),VLOOKUP($B$2,'Dashboard M5 Price Monthly'!$B$41:$KT$76,'Dashboard M5 Price Monthly'!N85+'Charts M5 Price'!$C$5,FALSE))</f>
        <v/>
      </c>
      <c r="O5">
        <f>IF(VLOOKUP($B$2,'Dashboard M5 Price Monthly'!$B$41:$KT$76,'Dashboard M5 Price Monthly'!O85+'Charts M5 Price'!$C$5,FALSE)=0,NA(),VLOOKUP($B$2,'Dashboard M5 Price Monthly'!$B$41:$KT$76,'Dashboard M5 Price Monthly'!O85+'Charts M5 Price'!$C$5,FALSE))</f>
        <v/>
      </c>
      <c r="P5">
        <f>IF(VLOOKUP($B$2,'Dashboard M5 Price Monthly'!$B$41:$KT$76,'Dashboard M5 Price Monthly'!P85+'Charts M5 Price'!$C$5,FALSE)=0,NA(),VLOOKUP($B$2,'Dashboard M5 Price Monthly'!$B$41:$KT$76,'Dashboard M5 Price Monthly'!P85+'Charts M5 Price'!$C$5,FALSE))</f>
        <v/>
      </c>
      <c r="Q5">
        <f>IF(VLOOKUP($B$2,'Dashboard M5 Price Monthly'!$B$41:$KT$76,'Dashboard M5 Price Monthly'!Q85+'Charts M5 Price'!$C$5,FALSE)=0,NA(),VLOOKUP($B$2,'Dashboard M5 Price Monthly'!$B$41:$KT$76,'Dashboard M5 Price Monthly'!Q85+'Charts M5 Price'!$C$5,FALSE))</f>
        <v/>
      </c>
      <c r="R5">
        <f>IF(VLOOKUP($B$2,'Dashboard M5 Price Monthly'!$B$41:$KT$76,'Dashboard M5 Price Monthly'!R85+'Charts M5 Price'!$C$5,FALSE)=0,NA(),VLOOKUP($B$2,'Dashboard M5 Price Monthly'!$B$41:$KT$76,'Dashboard M5 Price Monthly'!R85+'Charts M5 Price'!$C$5,FALSE))</f>
        <v/>
      </c>
      <c r="S5">
        <f>IF(VLOOKUP($B$2,'Dashboard M5 Price Monthly'!$B$41:$KT$76,'Dashboard M5 Price Monthly'!S85+'Charts M5 Price'!$C$5,FALSE)=0,NA(),VLOOKUP($B$2,'Dashboard M5 Price Monthly'!$B$41:$KT$76,'Dashboard M5 Price Monthly'!S85+'Charts M5 Price'!$C$5,FALSE))</f>
        <v/>
      </c>
      <c r="T5">
        <f>IF(VLOOKUP($B$2,'Dashboard M5 Price Monthly'!$B$41:$KT$76,'Dashboard M5 Price Monthly'!T85+'Charts M5 Price'!$C$5,FALSE)=0,NA(),VLOOKUP($B$2,'Dashboard M5 Price Monthly'!$B$41:$KT$76,'Dashboard M5 Price Monthly'!T85+'Charts M5 Price'!$C$5,FALSE))</f>
        <v/>
      </c>
      <c r="U5">
        <f>IF(VLOOKUP($B$2,'Dashboard M5 Price Monthly'!$B$41:$KT$76,'Dashboard M5 Price Monthly'!U85+'Charts M5 Price'!$C$5,FALSE)=0,NA(),VLOOKUP($B$2,'Dashboard M5 Price Monthly'!$B$41:$KT$76,'Dashboard M5 Price Monthly'!U85+'Charts M5 Price'!$C$5,FALSE))</f>
        <v/>
      </c>
      <c r="V5">
        <f>IF(VLOOKUP($B$2,'Dashboard M5 Price Monthly'!$B$41:$KT$76,'Dashboard M5 Price Monthly'!V85+'Charts M5 Price'!$C$5,FALSE)=0,NA(),VLOOKUP($B$2,'Dashboard M5 Price Monthly'!$B$41:$KT$76,'Dashboard M5 Price Monthly'!V85+'Charts M5 Price'!$C$5,FALSE))</f>
        <v/>
      </c>
      <c r="W5">
        <f>IF(VLOOKUP($B$2,'Dashboard M5 Price Monthly'!$B$41:$KT$76,'Dashboard M5 Price Monthly'!W85+'Charts M5 Price'!$C$5,FALSE)=0,NA(),VLOOKUP($B$2,'Dashboard M5 Price Monthly'!$B$41:$KT$76,'Dashboard M5 Price Monthly'!W85+'Charts M5 Price'!$C$5,FALSE))</f>
        <v/>
      </c>
      <c r="X5">
        <f>IF(VLOOKUP($B$2,'Dashboard M5 Price Monthly'!$B$41:$KT$76,'Dashboard M5 Price Monthly'!X85+'Charts M5 Price'!$C$5,FALSE)=0,NA(),VLOOKUP($B$2,'Dashboard M5 Price Monthly'!$B$41:$KT$76,'Dashboard M5 Price Monthly'!X85+'Charts M5 Price'!$C$5,FALSE))</f>
        <v/>
      </c>
      <c r="Y5">
        <f>IF(VLOOKUP($B$2,'Dashboard M5 Price Monthly'!$B$41:$KT$76,'Dashboard M5 Price Monthly'!Y85+'Charts M5 Price'!$C$5,FALSE)=0,NA(),VLOOKUP($B$2,'Dashboard M5 Price Monthly'!$B$41:$KT$76,'Dashboard M5 Price Monthly'!Y85+'Charts M5 Price'!$C$5,FALSE))</f>
        <v/>
      </c>
      <c r="Z5">
        <f>IF(VLOOKUP($B$2,'Dashboard M5 Price Monthly'!$B$41:$KT$76,'Dashboard M5 Price Monthly'!Z85+'Charts M5 Price'!$C$5,FALSE)=0,NA(),VLOOKUP($B$2,'Dashboard M5 Price Monthly'!$B$41:$KT$76,'Dashboard M5 Price Monthly'!Z85+'Charts M5 Price'!$C$5,FALSE))</f>
        <v/>
      </c>
      <c r="AA5">
        <f>IF(VLOOKUP($B$2,'Dashboard M5 Price Monthly'!$B$41:$KT$76,'Dashboard M5 Price Monthly'!AA85+'Charts M5 Price'!$C$5,FALSE)=0,NA(),VLOOKUP($B$2,'Dashboard M5 Price Monthly'!$B$41:$KT$76,'Dashboard M5 Price Monthly'!AA85+'Charts M5 Price'!$C$5,FALSE))</f>
        <v/>
      </c>
      <c r="AB5">
        <f>IF(VLOOKUP($B$2,'Dashboard M5 Price Monthly'!$B$41:$KT$76,'Dashboard M5 Price Monthly'!AB85+'Charts M5 Price'!$C$5,FALSE)=0,NA(),VLOOKUP($B$2,'Dashboard M5 Price Monthly'!$B$41:$KT$76,'Dashboard M5 Price Monthly'!AB85+'Charts M5 Price'!$C$5,FALSE))</f>
        <v/>
      </c>
      <c r="AC5">
        <f>IF(VLOOKUP($B$2,'Dashboard M5 Price Monthly'!$B$41:$KT$76,'Dashboard M5 Price Monthly'!AC85+'Charts M5 Price'!$C$5,FALSE)=0,NA(),VLOOKUP($B$2,'Dashboard M5 Price Monthly'!$B$41:$KT$76,'Dashboard M5 Price Monthly'!AC85+'Charts M5 Price'!$C$5,FALSE))</f>
        <v/>
      </c>
      <c r="AD5">
        <f>IF(VLOOKUP($B$2,'Dashboard M5 Price Monthly'!$B$41:$KT$76,'Dashboard M5 Price Monthly'!AD85+'Charts M5 Price'!$C$5,FALSE)=0,NA(),VLOOKUP($B$2,'Dashboard M5 Price Monthly'!$B$41:$KT$76,'Dashboard M5 Price Monthly'!AD85+'Charts M5 Price'!$C$5,FALSE))</f>
        <v/>
      </c>
      <c r="AE5">
        <f>IF(VLOOKUP($B$2,'Dashboard M5 Price Monthly'!$B$41:$KT$76,'Dashboard M5 Price Monthly'!AE85+'Charts M5 Price'!$C$5,FALSE)=0,NA(),VLOOKUP($B$2,'Dashboard M5 Price Monthly'!$B$41:$KT$76,'Dashboard M5 Price Monthly'!AE85+'Charts M5 Price'!$C$5,FALSE))</f>
        <v/>
      </c>
      <c r="AF5">
        <f>IF(VLOOKUP($B$2,'Dashboard M5 Price Monthly'!$B$41:$KT$76,'Dashboard M5 Price Monthly'!AF85+'Charts M5 Price'!$C$5,FALSE)=0,NA(),VLOOKUP($B$2,'Dashboard M5 Price Monthly'!$B$41:$KT$76,'Dashboard M5 Price Monthly'!AF85+'Charts M5 Price'!$C$5,FALSE))</f>
        <v/>
      </c>
      <c r="AG5">
        <f>IF(VLOOKUP($B$2,'Dashboard M5 Price Monthly'!$B$41:$KT$76,'Dashboard M5 Price Monthly'!AG85+'Charts M5 Price'!$C$5,FALSE)=0,NA(),VLOOKUP($B$2,'Dashboard M5 Price Monthly'!$B$41:$KT$76,'Dashboard M5 Price Monthly'!AG85+'Charts M5 Price'!$C$5,FALSE))</f>
        <v/>
      </c>
      <c r="AH5">
        <f>IF(VLOOKUP($B$2,'Dashboard M5 Price Monthly'!$B$41:$KT$76,'Dashboard M5 Price Monthly'!AH85+'Charts M5 Price'!$C$5,FALSE)=0,NA(),VLOOKUP($B$2,'Dashboard M5 Price Monthly'!$B$41:$KT$76,'Dashboard M5 Price Monthly'!AH85+'Charts M5 Price'!$C$5,FALSE))</f>
        <v/>
      </c>
      <c r="AI5">
        <f>IF(VLOOKUP($B$2,'Dashboard M5 Price Monthly'!$B$41:$KT$76,'Dashboard M5 Price Monthly'!AI85+'Charts M5 Price'!$C$5,FALSE)=0,NA(),VLOOKUP($B$2,'Dashboard M5 Price Monthly'!$B$41:$KT$76,'Dashboard M5 Price Monthly'!AI85+'Charts M5 Price'!$C$5,FALSE))</f>
        <v/>
      </c>
      <c r="AJ5">
        <f>IF(VLOOKUP($B$2,'Dashboard M5 Price Monthly'!$B$41:$KT$76,'Dashboard M5 Price Monthly'!AJ85+'Charts M5 Price'!$C$5,FALSE)=0,NA(),VLOOKUP($B$2,'Dashboard M5 Price Monthly'!$B$41:$KT$76,'Dashboard M5 Price Monthly'!AJ85+'Charts M5 Price'!$C$5,FALSE))</f>
        <v/>
      </c>
      <c r="AK5">
        <f>IF(VLOOKUP($B$2,'Dashboard M5 Price Monthly'!$B$41:$KT$76,'Dashboard M5 Price Monthly'!AK85+'Charts M5 Price'!$C$5,FALSE)=0,NA(),VLOOKUP($B$2,'Dashboard M5 Price Monthly'!$B$41:$KT$76,'Dashboard M5 Price Monthly'!AK85+'Charts M5 Price'!$C$5,FALSE))</f>
        <v/>
      </c>
      <c r="AL5">
        <f>IF(VLOOKUP($B$2,'Dashboard M5 Price Monthly'!$B$41:$KT$76,'Dashboard M5 Price Monthly'!AL85+'Charts M5 Price'!$C$5,FALSE)=0,NA(),VLOOKUP($B$2,'Dashboard M5 Price Monthly'!$B$41:$KT$76,'Dashboard M5 Price Monthly'!AL85+'Charts M5 Price'!$C$5,FALSE))</f>
        <v/>
      </c>
      <c r="AM5">
        <f>IF(VLOOKUP($B$2,'Dashboard M5 Price Monthly'!$B$41:$KT$76,'Dashboard M5 Price Monthly'!AM85+'Charts M5 Price'!$C$5,FALSE)=0,NA(),VLOOKUP($B$2,'Dashboard M5 Price Monthly'!$B$41:$KT$76,'Dashboard M5 Price Monthly'!AM85+'Charts M5 Price'!$C$5,FALSE))</f>
        <v/>
      </c>
      <c r="AN5">
        <f>IF(VLOOKUP($B$2,'Dashboard M5 Price Monthly'!$B$41:$KT$76,'Dashboard M5 Price Monthly'!AN85+'Charts M5 Price'!$C$5,FALSE)=0,NA(),VLOOKUP($B$2,'Dashboard M5 Price Monthly'!$B$41:$KT$76,'Dashboard M5 Price Monthly'!AN85+'Charts M5 Price'!$C$5,FALSE))</f>
        <v/>
      </c>
      <c r="AO5">
        <f>IF(VLOOKUP($B$2,'Dashboard M5 Price Monthly'!$B$41:$KT$76,'Dashboard M5 Price Monthly'!AO85+'Charts M5 Price'!$C$5,FALSE)=0,NA(),VLOOKUP($B$2,'Dashboard M5 Price Monthly'!$B$41:$KT$76,'Dashboard M5 Price Monthly'!AO85+'Charts M5 Price'!$C$5,FALSE))</f>
        <v/>
      </c>
      <c r="AP5">
        <f>IF(VLOOKUP($B$2,'Dashboard M5 Price Monthly'!$B$41:$KT$76,'Dashboard M5 Price Monthly'!AP85+'Charts M5 Price'!$C$5,FALSE)=0,NA(),VLOOKUP($B$2,'Dashboard M5 Price Monthly'!$B$41:$KT$76,'Dashboard M5 Price Monthly'!AP85+'Charts M5 Price'!$C$5,FALSE))</f>
        <v/>
      </c>
      <c r="AQ5">
        <f>IF(VLOOKUP($B$2,'Dashboard M5 Price Monthly'!$B$41:$KT$76,'Dashboard M5 Price Monthly'!AQ85+'Charts M5 Price'!$C$5,FALSE)=0,NA(),VLOOKUP($B$2,'Dashboard M5 Price Monthly'!$B$41:$KT$76,'Dashboard M5 Price Monthly'!AQ85+'Charts M5 Price'!$C$5,FALSE))</f>
        <v/>
      </c>
      <c r="AR5">
        <f>IF(VLOOKUP($B$2,'Dashboard M5 Price Monthly'!$B$41:$KT$76,'Dashboard M5 Price Monthly'!AR85+'Charts M5 Price'!$C$5,FALSE)=0,NA(),VLOOKUP($B$2,'Dashboard M5 Price Monthly'!$B$41:$KT$76,'Dashboard M5 Price Monthly'!AR85+'Charts M5 Price'!$C$5,FALSE))</f>
        <v/>
      </c>
      <c r="AS5">
        <f>IF(VLOOKUP($B$2,'Dashboard M5 Price Monthly'!$B$41:$KT$76,'Dashboard M5 Price Monthly'!AS85+'Charts M5 Price'!$C$5,FALSE)=0,NA(),VLOOKUP($B$2,'Dashboard M5 Price Monthly'!$B$41:$KT$76,'Dashboard M5 Price Monthly'!AS85+'Charts M5 Price'!$C$5,FALSE))</f>
        <v/>
      </c>
      <c r="AT5">
        <f>IF(VLOOKUP($B$2,'Dashboard M5 Price Monthly'!$B$41:$KT$76,'Dashboard M5 Price Monthly'!AT85+'Charts M5 Price'!$C$5,FALSE)=0,NA(),VLOOKUP($B$2,'Dashboard M5 Price Monthly'!$B$41:$KT$76,'Dashboard M5 Price Monthly'!AT85+'Charts M5 Price'!$C$5,FALSE))</f>
        <v/>
      </c>
      <c r="AU5">
        <f>IF(VLOOKUP($B$2,'Dashboard M5 Price Monthly'!$B$41:$KT$76,'Dashboard M5 Price Monthly'!AU85+'Charts M5 Price'!$C$5,FALSE)=0,NA(),VLOOKUP($B$2,'Dashboard M5 Price Monthly'!$B$41:$KT$76,'Dashboard M5 Price Monthly'!AU85+'Charts M5 Price'!$C$5,FALSE))</f>
        <v/>
      </c>
      <c r="AV5">
        <f>IF(VLOOKUP($B$2,'Dashboard M5 Price Monthly'!$B$41:$KT$76,'Dashboard M5 Price Monthly'!AV85+'Charts M5 Price'!$C$5,FALSE)=0,NA(),VLOOKUP($B$2,'Dashboard M5 Price Monthly'!$B$41:$KT$76,'Dashboard M5 Price Monthly'!AV85+'Charts M5 Price'!$C$5,FALSE))</f>
        <v/>
      </c>
      <c r="AW5">
        <f>IF(VLOOKUP($B$2,'Dashboard M5 Price Monthly'!$B$41:$KT$76,'Dashboard M5 Price Monthly'!AW85+'Charts M5 Price'!$C$5,FALSE)=0,NA(),VLOOKUP($B$2,'Dashboard M5 Price Monthly'!$B$41:$KT$76,'Dashboard M5 Price Monthly'!AW85+'Charts M5 Price'!$C$5,FALSE))</f>
        <v/>
      </c>
      <c r="AX5">
        <f>IF(VLOOKUP($B$2,'Dashboard M5 Price Monthly'!$B$41:$KT$76,'Dashboard M5 Price Monthly'!AX85+'Charts M5 Price'!$C$5,FALSE)=0,NA(),VLOOKUP($B$2,'Dashboard M5 Price Monthly'!$B$41:$KT$76,'Dashboard M5 Price Monthly'!AX85+'Charts M5 Price'!$C$5,FALSE))</f>
        <v/>
      </c>
      <c r="AY5">
        <f>IF(VLOOKUP($B$2,'Dashboard M5 Price Monthly'!$B$41:$KT$76,'Dashboard M5 Price Monthly'!AY85+'Charts M5 Price'!$C$5,FALSE)=0,NA(),VLOOKUP($B$2,'Dashboard M5 Price Monthly'!$B$41:$KT$76,'Dashboard M5 Price Monthly'!AY85+'Charts M5 Price'!$C$5,FALSE))</f>
        <v/>
      </c>
      <c r="AZ5">
        <f>IF(VLOOKUP($B$2,'Dashboard M5 Price Monthly'!$B$41:$KT$76,'Dashboard M5 Price Monthly'!AZ85+'Charts M5 Price'!$C$5,FALSE)=0,NA(),VLOOKUP($B$2,'Dashboard M5 Price Monthly'!$B$41:$KT$76,'Dashboard M5 Price Monthly'!AZ85+'Charts M5 Price'!$C$5,FALSE))</f>
        <v/>
      </c>
      <c r="BA5">
        <f>IF(VLOOKUP($B$2,'Dashboard M5 Price Monthly'!$B$41:$KT$76,'Dashboard M5 Price Monthly'!BA85+'Charts M5 Price'!$C$5,FALSE)=0,NA(),VLOOKUP($B$2,'Dashboard M5 Price Monthly'!$B$41:$KT$76,'Dashboard M5 Price Monthly'!BA85+'Charts M5 Price'!$C$5,FALSE))</f>
        <v/>
      </c>
      <c r="BB5">
        <f>IF(VLOOKUP($B$2,'Dashboard M5 Price Monthly'!$B$41:$KT$76,'Dashboard M5 Price Monthly'!BB85+'Charts M5 Price'!$C$5,FALSE)=0,NA(),VLOOKUP($B$2,'Dashboard M5 Price Monthly'!$B$41:$KT$76,'Dashboard M5 Price Monthly'!BB85+'Charts M5 Price'!$C$5,FALSE))</f>
        <v/>
      </c>
      <c r="BC5">
        <f>IF(VLOOKUP($B$2,'Dashboard M5 Price Monthly'!$B$41:$KT$76,'Dashboard M5 Price Monthly'!BC85+'Charts M5 Price'!$C$5,FALSE)=0,NA(),VLOOKUP($B$2,'Dashboard M5 Price Monthly'!$B$41:$KT$76,'Dashboard M5 Price Monthly'!BC85+'Charts M5 Price'!$C$5,FALSE))</f>
        <v/>
      </c>
      <c r="BD5">
        <f>IF(VLOOKUP($B$2,'Dashboard M5 Price Monthly'!$B$41:$KT$76,'Dashboard M5 Price Monthly'!BD85+'Charts M5 Price'!$C$5,FALSE)=0,NA(),VLOOKUP($B$2,'Dashboard M5 Price Monthly'!$B$41:$KT$76,'Dashboard M5 Price Monthly'!BD85+'Charts M5 Price'!$C$5,FALSE))</f>
        <v/>
      </c>
      <c r="BE5">
        <f>IF(VLOOKUP($B$2,'Dashboard M5 Price Monthly'!$B$41:$KT$76,'Dashboard M5 Price Monthly'!BE85+'Charts M5 Price'!$C$5,FALSE)=0,NA(),VLOOKUP($B$2,'Dashboard M5 Price Monthly'!$B$41:$KT$76,'Dashboard M5 Price Monthly'!BE85+'Charts M5 Price'!$C$5,FALSE))</f>
        <v/>
      </c>
      <c r="BF5">
        <f>IF(VLOOKUP($B$2,'Dashboard M5 Price Monthly'!$B$41:$KT$76,'Dashboard M5 Price Monthly'!BF85+'Charts M5 Price'!$C$5,FALSE)=0,NA(),VLOOKUP($B$2,'Dashboard M5 Price Monthly'!$B$41:$KT$76,'Dashboard M5 Price Monthly'!BF85+'Charts M5 Price'!$C$5,FALSE))</f>
        <v/>
      </c>
      <c r="BG5">
        <f>IF(VLOOKUP($B$2,'Dashboard M5 Price Monthly'!$B$41:$KT$76,'Dashboard M5 Price Monthly'!BG85+'Charts M5 Price'!$C$5,FALSE)=0,NA(),VLOOKUP($B$2,'Dashboard M5 Price Monthly'!$B$41:$KT$76,'Dashboard M5 Price Monthly'!BG85+'Charts M5 Price'!$C$5,FALSE))</f>
        <v/>
      </c>
      <c r="BH5">
        <f>IF(VLOOKUP($B$2,'Dashboard M5 Price Monthly'!$B$41:$KT$76,'Dashboard M5 Price Monthly'!BH85+'Charts M5 Price'!$C$5,FALSE)=0,NA(),VLOOKUP($B$2,'Dashboard M5 Price Monthly'!$B$41:$KT$76,'Dashboard M5 Price Monthly'!BH85+'Charts M5 Price'!$C$5,FALSE))</f>
        <v/>
      </c>
      <c r="BI5">
        <f>IF(VLOOKUP($B$2,'Dashboard M5 Price Monthly'!$B$41:$KT$76,'Dashboard M5 Price Monthly'!BI85+'Charts M5 Price'!$C$5,FALSE)=0,NA(),VLOOKUP($B$2,'Dashboard M5 Price Monthly'!$B$41:$KT$76,'Dashboard M5 Price Monthly'!BI85+'Charts M5 Price'!$C$5,FALSE))</f>
        <v/>
      </c>
      <c r="BJ5">
        <f>IF(VLOOKUP($B$2,'Dashboard M5 Price Monthly'!$B$41:$KT$76,'Dashboard M5 Price Monthly'!BJ85+'Charts M5 Price'!$C$5,FALSE)=0,NA(),VLOOKUP($B$2,'Dashboard M5 Price Monthly'!$B$41:$KT$76,'Dashboard M5 Price Monthly'!BJ85+'Charts M5 Price'!$C$5,FALSE))</f>
        <v/>
      </c>
      <c r="BK5">
        <f>IF(VLOOKUP($B$2,'Dashboard M5 Price Monthly'!$B$41:$KT$76,'Dashboard M5 Price Monthly'!BK85+'Charts M5 Price'!$C$5,FALSE)=0,NA(),VLOOKUP($B$2,'Dashboard M5 Price Monthly'!$B$41:$KT$76,'Dashboard M5 Price Monthly'!BK85+'Charts M5 Price'!$C$5,FALSE))</f>
        <v/>
      </c>
      <c r="BL5">
        <f>IF(VLOOKUP($B$2,'Dashboard M5 Price Monthly'!$B$41:$KT$76,'Dashboard M5 Price Monthly'!BL85+'Charts M5 Price'!$C$5,FALSE)=0,NA(),VLOOKUP($B$2,'Dashboard M5 Price Monthly'!$B$41:$KT$76,'Dashboard M5 Price Monthly'!BL85+'Charts M5 Price'!$C$5,FALSE))</f>
        <v/>
      </c>
      <c r="BM5">
        <f>IF(VLOOKUP($B$2,'Dashboard M5 Price Monthly'!$B$41:$KT$76,'Dashboard M5 Price Monthly'!BM85+'Charts M5 Price'!$C$5,FALSE)=0,NA(),VLOOKUP($B$2,'Dashboard M5 Price Monthly'!$B$41:$KT$76,'Dashboard M5 Price Monthly'!BM85+'Charts M5 Price'!$C$5,FALSE))</f>
        <v/>
      </c>
      <c r="BN5">
        <f>IF(VLOOKUP($B$2,'Dashboard M5 Price Monthly'!$B$41:$KT$76,'Dashboard M5 Price Monthly'!BN85+'Charts M5 Price'!$C$5,FALSE)=0,NA(),VLOOKUP($B$2,'Dashboard M5 Price Monthly'!$B$41:$KT$76,'Dashboard M5 Price Monthly'!BN85+'Charts M5 Price'!$C$5,FALSE))</f>
        <v/>
      </c>
      <c r="BO5">
        <f>IF(VLOOKUP($B$2,'Dashboard M5 Price Monthly'!$B$41:$KT$76,'Dashboard M5 Price Monthly'!BO85+'Charts M5 Price'!$C$5,FALSE)=0,NA(),VLOOKUP($B$2,'Dashboard M5 Price Monthly'!$B$41:$KT$76,'Dashboard M5 Price Monthly'!BO85+'Charts M5 Price'!$C$5,FALSE))</f>
        <v/>
      </c>
      <c r="BP5">
        <f>IF(VLOOKUP($B$2,'Dashboard M5 Price Monthly'!$B$41:$KT$76,'Dashboard M5 Price Monthly'!BP85+'Charts M5 Price'!$C$5,FALSE)=0,NA(),VLOOKUP($B$2,'Dashboard M5 Price Monthly'!$B$41:$KT$76,'Dashboard M5 Price Monthly'!BP85+'Charts M5 Price'!$C$5,FALSE))</f>
        <v/>
      </c>
      <c r="BQ5">
        <f>IF(VLOOKUP($B$2,'Dashboard M5 Price Monthly'!$B$41:$KT$76,'Dashboard M5 Price Monthly'!BQ85+'Charts M5 Price'!$C$5,FALSE)=0,NA(),VLOOKUP($B$2,'Dashboard M5 Price Monthly'!$B$41:$KT$76,'Dashboard M5 Price Monthly'!BQ85+'Charts M5 Price'!$C$5,FALSE))</f>
        <v/>
      </c>
      <c r="BR5">
        <f>IF(VLOOKUP($B$2,'Dashboard M5 Price Monthly'!$B$41:$KT$76,'Dashboard M5 Price Monthly'!BR85+'Charts M5 Price'!$C$5,FALSE)=0,NA(),VLOOKUP($B$2,'Dashboard M5 Price Monthly'!$B$41:$KT$76,'Dashboard M5 Price Monthly'!BR85+'Charts M5 Price'!$C$5,FALSE))</f>
        <v/>
      </c>
      <c r="BS5">
        <f>IF(VLOOKUP($B$2,'Dashboard M5 Price Monthly'!$B$41:$KT$76,'Dashboard M5 Price Monthly'!BS85+'Charts M5 Price'!$C$5,FALSE)=0,NA(),VLOOKUP($B$2,'Dashboard M5 Price Monthly'!$B$41:$KT$76,'Dashboard M5 Price Monthly'!BS85+'Charts M5 Price'!$C$5,FALSE))</f>
        <v/>
      </c>
      <c r="BT5">
        <f>IF(VLOOKUP($B$2,'Dashboard M5 Price Monthly'!$B$41:$KT$76,'Dashboard M5 Price Monthly'!BT85+'Charts M5 Price'!$C$5,FALSE)=0,NA(),VLOOKUP($B$2,'Dashboard M5 Price Monthly'!$B$41:$KT$76,'Dashboard M5 Price Monthly'!BT85+'Charts M5 Price'!$C$5,FALSE))</f>
        <v/>
      </c>
      <c r="BU5">
        <f>IF(VLOOKUP($B$2,'Dashboard M5 Price Monthly'!$B$41:$KT$76,'Dashboard M5 Price Monthly'!BU85+'Charts M5 Price'!$C$5,FALSE)=0,NA(),VLOOKUP($B$2,'Dashboard M5 Price Monthly'!$B$41:$KT$76,'Dashboard M5 Price Monthly'!BU85+'Charts M5 Price'!$C$5,FALSE))</f>
        <v/>
      </c>
      <c r="BV5">
        <f>IF(VLOOKUP($B$2,'Dashboard M5 Price Monthly'!$B$41:$KT$76,'Dashboard M5 Price Monthly'!BV85+'Charts M5 Price'!$C$5,FALSE)=0,NA(),VLOOKUP($B$2,'Dashboard M5 Price Monthly'!$B$41:$KT$76,'Dashboard M5 Price Monthly'!BV85+'Charts M5 Price'!$C$5,FALSE))</f>
        <v/>
      </c>
      <c r="BW5">
        <f>IF(VLOOKUP($B$2,'Dashboard M5 Price Monthly'!$B$41:$KT$76,'Dashboard M5 Price Monthly'!BW85+'Charts M5 Price'!$C$5,FALSE)=0,NA(),VLOOKUP($B$2,'Dashboard M5 Price Monthly'!$B$41:$KT$76,'Dashboard M5 Price Monthly'!BW85+'Charts M5 Price'!$C$5,FALSE))</f>
        <v/>
      </c>
      <c r="BX5">
        <f>IF(VLOOKUP($B$2,'Dashboard M5 Price Monthly'!$B$41:$KT$76,'Dashboard M5 Price Monthly'!BX85+'Charts M5 Price'!$C$5,FALSE)=0,NA(),VLOOKUP($B$2,'Dashboard M5 Price Monthly'!$B$41:$KT$76,'Dashboard M5 Price Monthly'!BX85+'Charts M5 Price'!$C$5,FALSE))</f>
        <v/>
      </c>
      <c r="BY5">
        <f>IF(VLOOKUP($B$2,'Dashboard M5 Price Monthly'!$B$41:$KT$76,'Dashboard M5 Price Monthly'!BY85+'Charts M5 Price'!$C$5,FALSE)=0,NA(),VLOOKUP($B$2,'Dashboard M5 Price Monthly'!$B$41:$KT$76,'Dashboard M5 Price Monthly'!BY85+'Charts M5 Price'!$C$5,FALSE))</f>
        <v/>
      </c>
      <c r="BZ5">
        <f>IF(VLOOKUP($B$2,'Dashboard M5 Price Monthly'!$B$41:$KT$76,'Dashboard M5 Price Monthly'!BZ85+'Charts M5 Price'!$C$5,FALSE)=0,NA(),VLOOKUP($B$2,'Dashboard M5 Price Monthly'!$B$41:$KT$76,'Dashboard M5 Price Monthly'!BZ85+'Charts M5 Price'!$C$5,FALSE))</f>
        <v/>
      </c>
      <c r="CA5">
        <f>IF(VLOOKUP($B$2,'Dashboard M5 Price Monthly'!$B$41:$KT$76,'Dashboard M5 Price Monthly'!CA85+'Charts M5 Price'!$C$5,FALSE)=0,NA(),VLOOKUP($B$2,'Dashboard M5 Price Monthly'!$B$41:$KT$76,'Dashboard M5 Price Monthly'!CA85+'Charts M5 Price'!$C$5,FALSE))</f>
        <v/>
      </c>
      <c r="CB5">
        <f>IF(VLOOKUP($B$2,'Dashboard M5 Price Monthly'!$B$41:$KT$76,'Dashboard M5 Price Monthly'!CB85+'Charts M5 Price'!$C$5,FALSE)=0,NA(),VLOOKUP($B$2,'Dashboard M5 Price Monthly'!$B$41:$KT$76,'Dashboard M5 Price Monthly'!CB85+'Charts M5 Price'!$C$5,FALSE))</f>
        <v/>
      </c>
      <c r="CC5">
        <f>IF(VLOOKUP($B$2,'Dashboard M5 Price Monthly'!$B$41:$KT$76,'Dashboard M5 Price Monthly'!CC85+'Charts M5 Price'!$C$5,FALSE)=0,NA(),VLOOKUP($B$2,'Dashboard M5 Price Monthly'!$B$41:$KT$76,'Dashboard M5 Price Monthly'!CC85+'Charts M5 Price'!$C$5,FALSE))</f>
        <v/>
      </c>
      <c r="CD5">
        <f>IF(VLOOKUP($B$2,'Dashboard M5 Price Monthly'!$B$41:$KT$76,'Dashboard M5 Price Monthly'!CD85+'Charts M5 Price'!$C$5,FALSE)=0,NA(),VLOOKUP($B$2,'Dashboard M5 Price Monthly'!$B$41:$KT$76,'Dashboard M5 Price Monthly'!CD85+'Charts M5 Price'!$C$5,FALSE))</f>
        <v/>
      </c>
      <c r="CE5">
        <f>IF(VLOOKUP($B$2,'Dashboard M5 Price Monthly'!$B$41:$KT$76,'Dashboard M5 Price Monthly'!CE85+'Charts M5 Price'!$C$5,FALSE)=0,NA(),VLOOKUP($B$2,'Dashboard M5 Price Monthly'!$B$41:$KT$76,'Dashboard M5 Price Monthly'!CE85+'Charts M5 Price'!$C$5,FALSE))</f>
        <v/>
      </c>
      <c r="CF5">
        <f>IF(VLOOKUP($B$2,'Dashboard M5 Price Monthly'!$B$41:$KT$76,'Dashboard M5 Price Monthly'!CF85+'Charts M5 Price'!$C$5,FALSE)=0,NA(),VLOOKUP($B$2,'Dashboard M5 Price Monthly'!$B$41:$KT$76,'Dashboard M5 Price Monthly'!CF85+'Charts M5 Price'!$C$5,FALSE))</f>
        <v/>
      </c>
      <c r="CG5">
        <f>IF(VLOOKUP($B$2,'Dashboard M5 Price Monthly'!$B$41:$KT$76,'Dashboard M5 Price Monthly'!CG85+'Charts M5 Price'!$C$5,FALSE)=0,NA(),VLOOKUP($B$2,'Dashboard M5 Price Monthly'!$B$41:$KT$76,'Dashboard M5 Price Monthly'!CG85+'Charts M5 Price'!$C$5,FALSE))</f>
        <v/>
      </c>
      <c r="CH5">
        <f>IF(VLOOKUP($B$2,'Dashboard M5 Price Monthly'!$B$41:$KT$76,'Dashboard M5 Price Monthly'!CH85+'Charts M5 Price'!$C$5,FALSE)=0,NA(),VLOOKUP($B$2,'Dashboard M5 Price Monthly'!$B$41:$KT$76,'Dashboard M5 Price Monthly'!CH85+'Charts M5 Price'!$C$5,FALSE))</f>
        <v/>
      </c>
      <c r="CI5">
        <f>IF(VLOOKUP($B$2,'Dashboard M5 Price Monthly'!$B$41:$KT$76,'Dashboard M5 Price Monthly'!CI85+'Charts M5 Price'!$C$5,FALSE)=0,NA(),VLOOKUP($B$2,'Dashboard M5 Price Monthly'!$B$41:$KT$76,'Dashboard M5 Price Monthly'!CI85+'Charts M5 Price'!$C$5,FALSE))</f>
        <v/>
      </c>
      <c r="CJ5">
        <f>IF(VLOOKUP($B$2,'Dashboard M5 Price Monthly'!$B$41:$KT$76,'Dashboard M5 Price Monthly'!CJ85+'Charts M5 Price'!$C$5,FALSE)=0,NA(),VLOOKUP($B$2,'Dashboard M5 Price Monthly'!$B$41:$KT$76,'Dashboard M5 Price Monthly'!CJ85+'Charts M5 Price'!$C$5,FALSE))</f>
        <v/>
      </c>
      <c r="CK5">
        <f>IF(VLOOKUP($B$2,'Dashboard M5 Price Monthly'!$B$41:$KT$76,'Dashboard M5 Price Monthly'!CK85+'Charts M5 Price'!$C$5,FALSE)=0,NA(),VLOOKUP($B$2,'Dashboard M5 Price Monthly'!$B$41:$KT$76,'Dashboard M5 Price Monthly'!CK85+'Charts M5 Price'!$C$5,FALSE))</f>
        <v/>
      </c>
      <c r="CL5">
        <f>IF(VLOOKUP($B$2,'Dashboard M5 Price Monthly'!$B$41:$KT$76,'Dashboard M5 Price Monthly'!CL85+'Charts M5 Price'!$C$5,FALSE)=0,NA(),VLOOKUP($B$2,'Dashboard M5 Price Monthly'!$B$41:$KT$76,'Dashboard M5 Price Monthly'!CL85+'Charts M5 Price'!$C$5,FALSE))</f>
        <v/>
      </c>
      <c r="CM5">
        <f>IF(VLOOKUP($B$2,'Dashboard M5 Price Monthly'!$B$41:$KT$76,'Dashboard M5 Price Monthly'!CM85+'Charts M5 Price'!$C$5,FALSE)=0,NA(),VLOOKUP($B$2,'Dashboard M5 Price Monthly'!$B$41:$KT$76,'Dashboard M5 Price Monthly'!CM85+'Charts M5 Price'!$C$5,FALSE))</f>
        <v/>
      </c>
      <c r="CN5">
        <f>IF(VLOOKUP($B$2,'Dashboard M5 Price Monthly'!$B$41:$KT$76,'Dashboard M5 Price Monthly'!CN85+'Charts M5 Price'!$C$5,FALSE)=0,NA(),VLOOKUP($B$2,'Dashboard M5 Price Monthly'!$B$41:$KT$76,'Dashboard M5 Price Monthly'!CN85+'Charts M5 Price'!$C$5,FALSE))</f>
        <v/>
      </c>
      <c r="CO5">
        <f>IF(VLOOKUP($B$2,'Dashboard M5 Price Monthly'!$B$41:$KT$76,'Dashboard M5 Price Monthly'!CO85+'Charts M5 Price'!$C$5,FALSE)=0,NA(),VLOOKUP($B$2,'Dashboard M5 Price Monthly'!$B$41:$KT$76,'Dashboard M5 Price Monthly'!CO85+'Charts M5 Price'!$C$5,FALSE))</f>
        <v/>
      </c>
      <c r="CP5">
        <f>IF(VLOOKUP($B$2,'Dashboard M5 Price Monthly'!$B$41:$KT$76,'Dashboard M5 Price Monthly'!CP85+'Charts M5 Price'!$C$5,FALSE)=0,NA(),VLOOKUP($B$2,'Dashboard M5 Price Monthly'!$B$41:$KT$76,'Dashboard M5 Price Monthly'!CP85+'Charts M5 Price'!$C$5,FALSE))</f>
        <v/>
      </c>
      <c r="CQ5">
        <f>IF(VLOOKUP($B$2,'Dashboard M5 Price Monthly'!$B$41:$KT$76,'Dashboard M5 Price Monthly'!CQ85+'Charts M5 Price'!$C$5,FALSE)=0,NA(),VLOOKUP($B$2,'Dashboard M5 Price Monthly'!$B$41:$KT$76,'Dashboard M5 Price Monthly'!CQ85+'Charts M5 Price'!$C$5,FALSE))</f>
        <v/>
      </c>
      <c r="CR5">
        <f>IF(VLOOKUP($B$2,'Dashboard M5 Price Monthly'!$B$41:$KT$76,'Dashboard M5 Price Monthly'!CR85+'Charts M5 Price'!$C$5,FALSE)=0,NA(),VLOOKUP($B$2,'Dashboard M5 Price Monthly'!$B$41:$KT$76,'Dashboard M5 Price Monthly'!CR85+'Charts M5 Price'!$C$5,FALSE))</f>
        <v/>
      </c>
      <c r="CS5">
        <f>IF(VLOOKUP($B$2,'Dashboard M5 Price Monthly'!$B$41:$KT$76,'Dashboard M5 Price Monthly'!CS85+'Charts M5 Price'!$C$5,FALSE)=0,NA(),VLOOKUP($B$2,'Dashboard M5 Price Monthly'!$B$41:$KT$76,'Dashboard M5 Price Monthly'!CS85+'Charts M5 Price'!$C$5,FALSE))</f>
        <v/>
      </c>
      <c r="CT5">
        <f>IF(VLOOKUP($B$2,'Dashboard M5 Price Monthly'!$B$41:$KT$76,'Dashboard M5 Price Monthly'!CT85+'Charts M5 Price'!$C$5,FALSE)=0,NA(),VLOOKUP($B$2,'Dashboard M5 Price Monthly'!$B$41:$KT$76,'Dashboard M5 Price Monthly'!CT85+'Charts M5 Price'!$C$5,FALSE))</f>
        <v/>
      </c>
      <c r="CU5">
        <f>IF(VLOOKUP($B$2,'Dashboard M5 Price Monthly'!$B$41:$KT$76,'Dashboard M5 Price Monthly'!CU85+'Charts M5 Price'!$C$5,FALSE)=0,NA(),VLOOKUP($B$2,'Dashboard M5 Price Monthly'!$B$41:$KT$76,'Dashboard M5 Price Monthly'!CU85+'Charts M5 Price'!$C$5,FALSE))</f>
        <v/>
      </c>
      <c r="CV5">
        <f>IF(VLOOKUP($B$2,'Dashboard M5 Price Monthly'!$B$41:$KT$76,'Dashboard M5 Price Monthly'!CV85+'Charts M5 Price'!$C$5,FALSE)=0,NA(),VLOOKUP($B$2,'Dashboard M5 Price Monthly'!$B$41:$KT$76,'Dashboard M5 Price Monthly'!CV85+'Charts M5 Price'!$C$5,FALSE))</f>
        <v/>
      </c>
      <c r="CW5">
        <f>IF(VLOOKUP($B$2,'Dashboard M5 Price Monthly'!$B$41:$KT$76,'Dashboard M5 Price Monthly'!CW85+'Charts M5 Price'!$C$5,FALSE)=0,NA(),VLOOKUP($B$2,'Dashboard M5 Price Monthly'!$B$41:$KT$76,'Dashboard M5 Price Monthly'!CW85+'Charts M5 Price'!$C$5,FALSE))</f>
        <v/>
      </c>
      <c r="CX5">
        <f>IF(VLOOKUP($B$2,'Dashboard M5 Price Monthly'!$B$41:$KT$76,'Dashboard M5 Price Monthly'!CX85+'Charts M5 Price'!$C$5,FALSE)=0,NA(),VLOOKUP($B$2,'Dashboard M5 Price Monthly'!$B$41:$KT$76,'Dashboard M5 Price Monthly'!CX85+'Charts M5 Price'!$C$5,FALSE))</f>
        <v/>
      </c>
      <c r="CY5">
        <f>IF(VLOOKUP($B$2,'Dashboard M5 Price Monthly'!$B$41:$KT$76,'Dashboard M5 Price Monthly'!CY85+'Charts M5 Price'!$C$5,FALSE)=0,NA(),VLOOKUP($B$2,'Dashboard M5 Price Monthly'!$B$41:$KT$76,'Dashboard M5 Price Monthly'!CY85+'Charts M5 Price'!$C$5,FALSE))</f>
        <v/>
      </c>
      <c r="CZ5">
        <f>IF(VLOOKUP($B$2,'Dashboard M5 Price Monthly'!$B$41:$KT$76,'Dashboard M5 Price Monthly'!CZ85+'Charts M5 Price'!$C$5,FALSE)=0,NA(),VLOOKUP($B$2,'Dashboard M5 Price Monthly'!$B$41:$KT$76,'Dashboard M5 Price Monthly'!CZ85+'Charts M5 Price'!$C$5,FALSE))</f>
        <v/>
      </c>
      <c r="DA5">
        <f>IF(VLOOKUP($B$2,'Dashboard M5 Price Monthly'!$B$41:$KT$76,'Dashboard M5 Price Monthly'!DA85+'Charts M5 Price'!$C$5,FALSE)=0,NA(),VLOOKUP($B$2,'Dashboard M5 Price Monthly'!$B$41:$KT$76,'Dashboard M5 Price Monthly'!DA85+'Charts M5 Price'!$C$5,FALSE))</f>
        <v/>
      </c>
      <c r="DB5">
        <f>IF(VLOOKUP($B$2,'Dashboard M5 Price Monthly'!$B$41:$KT$76,'Dashboard M5 Price Monthly'!DB85+'Charts M5 Price'!$C$5,FALSE)=0,NA(),VLOOKUP($B$2,'Dashboard M5 Price Monthly'!$B$41:$KT$76,'Dashboard M5 Price Monthly'!DB85+'Charts M5 Price'!$C$5,FALSE))</f>
        <v/>
      </c>
      <c r="DC5">
        <f>IF(VLOOKUP($B$2,'Dashboard M5 Price Monthly'!$B$41:$KT$76,'Dashboard M5 Price Monthly'!DC85+'Charts M5 Price'!$C$5,FALSE)=0,NA(),VLOOKUP($B$2,'Dashboard M5 Price Monthly'!$B$41:$KT$76,'Dashboard M5 Price Monthly'!DC85+'Charts M5 Price'!$C$5,FALSE))</f>
        <v/>
      </c>
      <c r="DD5">
        <f>IF(VLOOKUP($B$2,'Dashboard M5 Price Monthly'!$B$41:$KT$76,'Dashboard M5 Price Monthly'!DD85+'Charts M5 Price'!$C$5,FALSE)=0,NA(),VLOOKUP($B$2,'Dashboard M5 Price Monthly'!$B$41:$KT$76,'Dashboard M5 Price Monthly'!DD85+'Charts M5 Price'!$C$5,FALSE))</f>
        <v/>
      </c>
      <c r="DE5">
        <f>IF(VLOOKUP($B$2,'Dashboard M5 Price Monthly'!$B$41:$KT$76,'Dashboard M5 Price Monthly'!DE85+'Charts M5 Price'!$C$5,FALSE)=0,NA(),VLOOKUP($B$2,'Dashboard M5 Price Monthly'!$B$41:$KT$76,'Dashboard M5 Price Monthly'!DE85+'Charts M5 Price'!$C$5,FALSE))</f>
        <v/>
      </c>
      <c r="DF5">
        <f>IF(VLOOKUP($B$2,'Dashboard M5 Price Monthly'!$B$41:$KT$76,'Dashboard M5 Price Monthly'!DF85+'Charts M5 Price'!$C$5,FALSE)=0,NA(),VLOOKUP($B$2,'Dashboard M5 Price Monthly'!$B$41:$KT$76,'Dashboard M5 Price Monthly'!DF85+'Charts M5 Price'!$C$5,FALSE))</f>
        <v/>
      </c>
      <c r="DG5">
        <f>IF(VLOOKUP($B$2,'Dashboard M5 Price Monthly'!$B$41:$KT$76,'Dashboard M5 Price Monthly'!DG85+'Charts M5 Price'!$C$5,FALSE)=0,NA(),VLOOKUP($B$2,'Dashboard M5 Price Monthly'!$B$41:$KT$76,'Dashboard M5 Price Monthly'!DG85+'Charts M5 Price'!$C$5,FALSE))</f>
        <v/>
      </c>
      <c r="DH5">
        <f>IF(VLOOKUP($B$2,'Dashboard M5 Price Monthly'!$B$41:$KT$76,'Dashboard M5 Price Monthly'!DH85+'Charts M5 Price'!$C$5,FALSE)=0,NA(),VLOOKUP($B$2,'Dashboard M5 Price Monthly'!$B$41:$KT$76,'Dashboard M5 Price Monthly'!DH85+'Charts M5 Price'!$C$5,FALSE))</f>
        <v/>
      </c>
      <c r="DI5">
        <f>IF(VLOOKUP($B$2,'Dashboard M5 Price Monthly'!$B$41:$KT$76,'Dashboard M5 Price Monthly'!DI85+'Charts M5 Price'!$C$5,FALSE)=0,NA(),VLOOKUP($B$2,'Dashboard M5 Price Monthly'!$B$41:$KT$76,'Dashboard M5 Price Monthly'!DI85+'Charts M5 Price'!$C$5,FALSE))</f>
        <v/>
      </c>
      <c r="DJ5">
        <f>IF(VLOOKUP($B$2,'Dashboard M5 Price Monthly'!$B$41:$KT$76,'Dashboard M5 Price Monthly'!DJ85+'Charts M5 Price'!$C$5,FALSE)=0,NA(),VLOOKUP($B$2,'Dashboard M5 Price Monthly'!$B$41:$KT$76,'Dashboard M5 Price Monthly'!DJ85+'Charts M5 Price'!$C$5,FALSE))</f>
        <v/>
      </c>
      <c r="DK5">
        <f>IF(VLOOKUP($B$2,'Dashboard M5 Price Monthly'!$B$41:$KT$76,'Dashboard M5 Price Monthly'!DK85+'Charts M5 Price'!$C$5,FALSE)=0,NA(),VLOOKUP($B$2,'Dashboard M5 Price Monthly'!$B$41:$KT$76,'Dashboard M5 Price Monthly'!DK85+'Charts M5 Price'!$C$5,FALSE))</f>
        <v/>
      </c>
      <c r="DL5">
        <f>IF(VLOOKUP($B$2,'Dashboard M5 Price Monthly'!$B$41:$KT$76,'Dashboard M5 Price Monthly'!DL85+'Charts M5 Price'!$C$5,FALSE)=0,NA(),VLOOKUP($B$2,'Dashboard M5 Price Monthly'!$B$41:$KT$76,'Dashboard M5 Price Monthly'!DL85+'Charts M5 Price'!$C$5,FALSE))</f>
        <v/>
      </c>
      <c r="DM5">
        <f>IF(VLOOKUP($B$2,'Dashboard M5 Price Monthly'!$B$41:$KT$76,'Dashboard M5 Price Monthly'!DM85+'Charts M5 Price'!$C$5,FALSE)=0,NA(),VLOOKUP($B$2,'Dashboard M5 Price Monthly'!$B$41:$KT$76,'Dashboard M5 Price Monthly'!DM85+'Charts M5 Price'!$C$5,FALSE))</f>
        <v/>
      </c>
      <c r="DN5">
        <f>IF(VLOOKUP($B$2,'Dashboard M5 Price Monthly'!$B$41:$KT$76,'Dashboard M5 Price Monthly'!DN85+'Charts M5 Price'!$C$5,FALSE)=0,NA(),VLOOKUP($B$2,'Dashboard M5 Price Monthly'!$B$41:$KT$76,'Dashboard M5 Price Monthly'!DN85+'Charts M5 Price'!$C$5,FALSE))</f>
        <v/>
      </c>
      <c r="DO5">
        <f>IF(VLOOKUP($B$2,'Dashboard M5 Price Monthly'!$B$41:$KT$76,'Dashboard M5 Price Monthly'!DO85+'Charts M5 Price'!$C$5,FALSE)=0,NA(),VLOOKUP($B$2,'Dashboard M5 Price Monthly'!$B$41:$KT$76,'Dashboard M5 Price Monthly'!DO85+'Charts M5 Price'!$C$5,FALSE))</f>
        <v/>
      </c>
      <c r="DP5">
        <f>IF(VLOOKUP($B$2,'Dashboard M5 Price Monthly'!$B$41:$KT$76,'Dashboard M5 Price Monthly'!DP85+'Charts M5 Price'!$C$5,FALSE)=0,NA(),VLOOKUP($B$2,'Dashboard M5 Price Monthly'!$B$41:$KT$76,'Dashboard M5 Price Monthly'!DP85+'Charts M5 Price'!$C$5,FALSE))</f>
        <v/>
      </c>
      <c r="DQ5">
        <f>IF(VLOOKUP($B$2,'Dashboard M5 Price Monthly'!$B$41:$KT$76,'Dashboard M5 Price Monthly'!DQ85+'Charts M5 Price'!$C$5,FALSE)=0,NA(),VLOOKUP($B$2,'Dashboard M5 Price Monthly'!$B$41:$KT$76,'Dashboard M5 Price Monthly'!DQ85+'Charts M5 Price'!$C$5,FALSE))</f>
        <v/>
      </c>
      <c r="DR5">
        <f>IF(VLOOKUP($B$2,'Dashboard M5 Price Monthly'!$B$41:$KT$76,'Dashboard M5 Price Monthly'!DR85+'Charts M5 Price'!$C$5,FALSE)=0,NA(),VLOOKUP($B$2,'Dashboard M5 Price Monthly'!$B$41:$KT$76,'Dashboard M5 Price Monthly'!DR85+'Charts M5 Price'!$C$5,FALSE))</f>
        <v/>
      </c>
      <c r="DS5">
        <f>IF(VLOOKUP($B$2,'Dashboard M5 Price Monthly'!$B$41:$KT$76,'Dashboard M5 Price Monthly'!DS85+'Charts M5 Price'!$C$5,FALSE)=0,NA(),VLOOKUP($B$2,'Dashboard M5 Price Monthly'!$B$41:$KT$76,'Dashboard M5 Price Monthly'!DS85+'Charts M5 Price'!$C$5,FALSE))</f>
        <v/>
      </c>
      <c r="DT5">
        <f>IF(VLOOKUP($B$2,'Dashboard M5 Price Monthly'!$B$41:$KT$76,'Dashboard M5 Price Monthly'!DT85+'Charts M5 Price'!$C$5,FALSE)=0,NA(),VLOOKUP($B$2,'Dashboard M5 Price Monthly'!$B$41:$KT$76,'Dashboard M5 Price Monthly'!DT85+'Charts M5 Price'!$C$5,FALSE))</f>
        <v/>
      </c>
      <c r="DU5">
        <f>IF(VLOOKUP($B$2,'Dashboard M5 Price Monthly'!$B$41:$KT$76,'Dashboard M5 Price Monthly'!DU85+'Charts M5 Price'!$C$5,FALSE)=0,NA(),VLOOKUP($B$2,'Dashboard M5 Price Monthly'!$B$41:$KT$76,'Dashboard M5 Price Monthly'!DU85+'Charts M5 Price'!$C$5,FALSE))</f>
        <v/>
      </c>
      <c r="DV5">
        <f>IF(VLOOKUP($B$2,'Dashboard M5 Price Monthly'!$B$41:$KT$76,'Dashboard M5 Price Monthly'!DV85+'Charts M5 Price'!$C$5,FALSE)=0,NA(),VLOOKUP($B$2,'Dashboard M5 Price Monthly'!$B$41:$KT$76,'Dashboard M5 Price Monthly'!DV85+'Charts M5 Price'!$C$5,FALSE))</f>
        <v/>
      </c>
      <c r="DW5">
        <f>IF(VLOOKUP($B$2,'Dashboard M5 Price Monthly'!$B$41:$KT$76,'Dashboard M5 Price Monthly'!DW85+'Charts M5 Price'!$C$5,FALSE)=0,NA(),VLOOKUP($B$2,'Dashboard M5 Price Monthly'!$B$41:$KT$76,'Dashboard M5 Price Monthly'!DW85+'Charts M5 Price'!$C$5,FALSE))</f>
        <v/>
      </c>
      <c r="DX5">
        <f>IF(VLOOKUP($B$2,'Dashboard M5 Price Monthly'!$B$41:$KT$76,'Dashboard M5 Price Monthly'!DX85+'Charts M5 Price'!$C$5,FALSE)=0,NA(),VLOOKUP($B$2,'Dashboard M5 Price Monthly'!$B$41:$KT$76,'Dashboard M5 Price Monthly'!DX85+'Charts M5 Price'!$C$5,FALSE))</f>
        <v/>
      </c>
      <c r="DY5">
        <f>IF(VLOOKUP($B$2,'Dashboard M5 Price Monthly'!$B$41:$KT$76,'Dashboard M5 Price Monthly'!DY85+'Charts M5 Price'!$C$5,FALSE)=0,NA(),VLOOKUP($B$2,'Dashboard M5 Price Monthly'!$B$41:$KT$76,'Dashboard M5 Price Monthly'!DY85+'Charts M5 Price'!$C$5,FALSE))</f>
        <v/>
      </c>
      <c r="DZ5">
        <f>IF(VLOOKUP($B$2,'Dashboard M5 Price Monthly'!$B$41:$KT$76,'Dashboard M5 Price Monthly'!DZ85+'Charts M5 Price'!$C$5,FALSE)=0,NA(),VLOOKUP($B$2,'Dashboard M5 Price Monthly'!$B$41:$KT$76,'Dashboard M5 Price Monthly'!DZ85+'Charts M5 Price'!$C$5,FALSE))</f>
        <v/>
      </c>
      <c r="EA5">
        <f>IF(VLOOKUP($B$2,'Dashboard M5 Price Monthly'!$B$41:$KT$76,'Dashboard M5 Price Monthly'!EA85+'Charts M5 Price'!$C$5,FALSE)=0,NA(),VLOOKUP($B$2,'Dashboard M5 Price Monthly'!$B$41:$KT$76,'Dashboard M5 Price Monthly'!EA85+'Charts M5 Price'!$C$5,FALSE))</f>
        <v/>
      </c>
      <c r="EB5">
        <f>IF(VLOOKUP($B$2,'Dashboard M5 Price Monthly'!$B$41:$KT$76,'Dashboard M5 Price Monthly'!EB85+'Charts M5 Price'!$C$5,FALSE)=0,NA(),VLOOKUP($B$2,'Dashboard M5 Price Monthly'!$B$41:$KT$76,'Dashboard M5 Price Monthly'!EB85+'Charts M5 Price'!$C$5,FALSE))</f>
        <v/>
      </c>
      <c r="EC5">
        <f>IF(VLOOKUP($B$2,'Dashboard M5 Price Monthly'!$B$41:$KT$76,'Dashboard M5 Price Monthly'!EC85+'Charts M5 Price'!$C$5,FALSE)=0,NA(),VLOOKUP($B$2,'Dashboard M5 Price Monthly'!$B$41:$KT$76,'Dashboard M5 Price Monthly'!EC85+'Charts M5 Price'!$C$5,FALSE))</f>
        <v/>
      </c>
      <c r="ED5">
        <f>IF(VLOOKUP($B$2,'Dashboard M5 Price Monthly'!$B$41:$KT$76,'Dashboard M5 Price Monthly'!ED85+'Charts M5 Price'!$C$5,FALSE)=0,NA(),VLOOKUP($B$2,'Dashboard M5 Price Monthly'!$B$41:$KT$76,'Dashboard M5 Price Monthly'!ED85+'Charts M5 Price'!$C$5,FALSE))</f>
        <v/>
      </c>
      <c r="EE5">
        <f>IF(VLOOKUP($B$2,'Dashboard M5 Price Monthly'!$B$41:$KT$76,'Dashboard M5 Price Monthly'!EE85+'Charts M5 Price'!$C$5,FALSE)=0,NA(),VLOOKUP($B$2,'Dashboard M5 Price Monthly'!$B$41:$KT$76,'Dashboard M5 Price Monthly'!EE85+'Charts M5 Price'!$C$5,FALSE))</f>
        <v/>
      </c>
      <c r="EF5">
        <f>IF(VLOOKUP($B$2,'Dashboard M5 Price Monthly'!$B$41:$KT$76,'Dashboard M5 Price Monthly'!EF85+'Charts M5 Price'!$C$5,FALSE)=0,NA(),VLOOKUP($B$2,'Dashboard M5 Price Monthly'!$B$41:$KT$76,'Dashboard M5 Price Monthly'!EF85+'Charts M5 Price'!$C$5,FALSE))</f>
        <v/>
      </c>
      <c r="EG5">
        <f>IF(VLOOKUP($B$2,'Dashboard M5 Price Monthly'!$B$41:$KT$76,'Dashboard M5 Price Monthly'!EG85+'Charts M5 Price'!$C$5,FALSE)=0,NA(),VLOOKUP($B$2,'Dashboard M5 Price Monthly'!$B$41:$KT$76,'Dashboard M5 Price Monthly'!EG85+'Charts M5 Price'!$C$5,FALSE))</f>
        <v/>
      </c>
      <c r="EH5">
        <f>IF(VLOOKUP($B$2,'Dashboard M5 Price Monthly'!$B$41:$KT$76,'Dashboard M5 Price Monthly'!EH85+'Charts M5 Price'!$C$5,FALSE)=0,NA(),VLOOKUP($B$2,'Dashboard M5 Price Monthly'!$B$41:$KT$76,'Dashboard M5 Price Monthly'!EH85+'Charts M5 Price'!$C$5,FALSE))</f>
        <v/>
      </c>
      <c r="EI5">
        <f>IF(VLOOKUP($B$2,'Dashboard M5 Price Monthly'!$B$41:$KT$76,'Dashboard M5 Price Monthly'!EI85+'Charts M5 Price'!$C$5,FALSE)=0,NA(),VLOOKUP($B$2,'Dashboard M5 Price Monthly'!$B$41:$KT$76,'Dashboard M5 Price Monthly'!EI85+'Charts M5 Price'!$C$5,FALSE))</f>
        <v/>
      </c>
      <c r="EJ5">
        <f>IF(VLOOKUP($B$2,'Dashboard M5 Price Monthly'!$B$41:$KT$76,'Dashboard M5 Price Monthly'!EJ85+'Charts M5 Price'!$C$5,FALSE)=0,NA(),VLOOKUP($B$2,'Dashboard M5 Price Monthly'!$B$41:$KT$76,'Dashboard M5 Price Monthly'!EJ85+'Charts M5 Price'!$C$5,FALSE))</f>
        <v/>
      </c>
      <c r="EK5">
        <f>IF(VLOOKUP($B$2,'Dashboard M5 Price Monthly'!$B$41:$KT$76,'Dashboard M5 Price Monthly'!EK85+'Charts M5 Price'!$C$5,FALSE)=0,NA(),VLOOKUP($B$2,'Dashboard M5 Price Monthly'!$B$41:$KT$76,'Dashboard M5 Price Monthly'!EK85+'Charts M5 Price'!$C$5,FALSE))</f>
        <v/>
      </c>
      <c r="EL5">
        <f>IF(VLOOKUP($B$2,'Dashboard M5 Price Monthly'!$B$41:$KT$76,'Dashboard M5 Price Monthly'!EL85+'Charts M5 Price'!$C$5,FALSE)=0,NA(),VLOOKUP($B$2,'Dashboard M5 Price Monthly'!$B$41:$KT$76,'Dashboard M5 Price Monthly'!EL85+'Charts M5 Price'!$C$5,FALSE))</f>
        <v/>
      </c>
      <c r="EM5">
        <f>IF(VLOOKUP($B$2,'Dashboard M5 Price Monthly'!$B$41:$KT$76,'Dashboard M5 Price Monthly'!EM85+'Charts M5 Price'!$C$5,FALSE)=0,NA(),VLOOKUP($B$2,'Dashboard M5 Price Monthly'!$B$41:$KT$76,'Dashboard M5 Price Monthly'!EM85+'Charts M5 Price'!$C$5,FALSE))</f>
        <v/>
      </c>
      <c r="EN5">
        <f>IF(VLOOKUP($B$2,'Dashboard M5 Price Monthly'!$B$41:$KT$76,'Dashboard M5 Price Monthly'!EN85+'Charts M5 Price'!$C$5,FALSE)=0,NA(),VLOOKUP($B$2,'Dashboard M5 Price Monthly'!$B$41:$KT$76,'Dashboard M5 Price Monthly'!EN85+'Charts M5 Price'!$C$5,FALSE))</f>
        <v/>
      </c>
      <c r="EO5">
        <f>IF(VLOOKUP($B$2,'Dashboard M5 Price Monthly'!$B$41:$KT$76,'Dashboard M5 Price Monthly'!EO85+'Charts M5 Price'!$C$5,FALSE)=0,NA(),VLOOKUP($B$2,'Dashboard M5 Price Monthly'!$B$41:$KT$76,'Dashboard M5 Price Monthly'!EO85+'Charts M5 Price'!$C$5,FALSE))</f>
        <v/>
      </c>
      <c r="EP5">
        <f>IF(VLOOKUP($B$2,'Dashboard M5 Price Monthly'!$B$41:$KT$76,'Dashboard M5 Price Monthly'!EP85+'Charts M5 Price'!$C$5,FALSE)=0,NA(),VLOOKUP($B$2,'Dashboard M5 Price Monthly'!$B$41:$KT$76,'Dashboard M5 Price Monthly'!EP85+'Charts M5 Price'!$C$5,FALSE))</f>
        <v/>
      </c>
      <c r="EQ5">
        <f>IF(VLOOKUP($B$2,'Dashboard M5 Price Monthly'!$B$41:$KT$76,'Dashboard M5 Price Monthly'!EQ85+'Charts M5 Price'!$C$5,FALSE)=0,NA(),VLOOKUP($B$2,'Dashboard M5 Price Monthly'!$B$41:$KT$76,'Dashboard M5 Price Monthly'!EQ85+'Charts M5 Price'!$C$5,FALSE))</f>
        <v/>
      </c>
      <c r="ER5">
        <f>IF(VLOOKUP($B$2,'Dashboard M5 Price Monthly'!$B$41:$KT$76,'Dashboard M5 Price Monthly'!ER85+'Charts M5 Price'!$C$5,FALSE)=0,NA(),VLOOKUP($B$2,'Dashboard M5 Price Monthly'!$B$41:$KT$76,'Dashboard M5 Price Monthly'!ER85+'Charts M5 Price'!$C$5,FALSE))</f>
        <v/>
      </c>
      <c r="ES5">
        <f>IF(VLOOKUP($B$2,'Dashboard M5 Price Monthly'!$B$41:$KT$76,'Dashboard M5 Price Monthly'!ES85+'Charts M5 Price'!$C$5,FALSE)=0,NA(),VLOOKUP($B$2,'Dashboard M5 Price Monthly'!$B$41:$KT$76,'Dashboard M5 Price Monthly'!ES85+'Charts M5 Price'!$C$5,FALSE))</f>
        <v/>
      </c>
      <c r="ET5">
        <f>IF(VLOOKUP($B$2,'Dashboard M5 Price Monthly'!$B$41:$KT$76,'Dashboard M5 Price Monthly'!ET85+'Charts M5 Price'!$C$5,FALSE)=0,NA(),VLOOKUP($B$2,'Dashboard M5 Price Monthly'!$B$41:$KT$76,'Dashboard M5 Price Monthly'!ET85+'Charts M5 Price'!$C$5,FALSE))</f>
        <v/>
      </c>
      <c r="EU5">
        <f>IF(VLOOKUP($B$2,'Dashboard M5 Price Monthly'!$B$41:$KT$76,'Dashboard M5 Price Monthly'!EU85+'Charts M5 Price'!$C$5,FALSE)=0,NA(),VLOOKUP($B$2,'Dashboard M5 Price Monthly'!$B$41:$KT$76,'Dashboard M5 Price Monthly'!EU85+'Charts M5 Price'!$C$5,FALSE))</f>
        <v/>
      </c>
      <c r="EV5">
        <f>IF(VLOOKUP($B$2,'Dashboard M5 Price Monthly'!$B$41:$KT$76,'Dashboard M5 Price Monthly'!EV85+'Charts M5 Price'!$C$5,FALSE)=0,NA(),VLOOKUP($B$2,'Dashboard M5 Price Monthly'!$B$41:$KT$76,'Dashboard M5 Price Monthly'!EV85+'Charts M5 Price'!$C$5,FALSE))</f>
        <v/>
      </c>
      <c r="EW5">
        <f>IF(VLOOKUP($B$2,'Dashboard M5 Price Monthly'!$B$41:$KT$76,'Dashboard M5 Price Monthly'!EW85+'Charts M5 Price'!$C$5,FALSE)=0,NA(),VLOOKUP($B$2,'Dashboard M5 Price Monthly'!$B$41:$KT$76,'Dashboard M5 Price Monthly'!EW85+'Charts M5 Price'!$C$5,FALSE))</f>
        <v/>
      </c>
      <c r="EX5">
        <f>IF(VLOOKUP($B$2,'Dashboard M5 Price Monthly'!$B$41:$KT$76,'Dashboard M5 Price Monthly'!EX85+'Charts M5 Price'!$C$5,FALSE)=0,NA(),VLOOKUP($B$2,'Dashboard M5 Price Monthly'!$B$41:$KT$76,'Dashboard M5 Price Monthly'!EX85+'Charts M5 Price'!$C$5,FALSE))</f>
        <v/>
      </c>
      <c r="EY5">
        <f>IF(VLOOKUP($B$2,'Dashboard M5 Price Monthly'!$B$41:$KT$76,'Dashboard M5 Price Monthly'!EY85+'Charts M5 Price'!$C$5,FALSE)=0,NA(),VLOOKUP($B$2,'Dashboard M5 Price Monthly'!$B$41:$KT$76,'Dashboard M5 Price Monthly'!EY85+'Charts M5 Price'!$C$5,FALSE))</f>
        <v/>
      </c>
      <c r="EZ5">
        <f>IF(VLOOKUP($B$2,'Dashboard M5 Price Monthly'!$B$41:$KT$76,'Dashboard M5 Price Monthly'!EZ85+'Charts M5 Price'!$C$5,FALSE)=0,NA(),VLOOKUP($B$2,'Dashboard M5 Price Monthly'!$B$41:$KT$76,'Dashboard M5 Price Monthly'!EZ85+'Charts M5 Price'!$C$5,FALSE))</f>
        <v/>
      </c>
      <c r="FA5">
        <f>IF(VLOOKUP($B$2,'Dashboard M5 Price Monthly'!$B$41:$KT$76,'Dashboard M5 Price Monthly'!FA85+'Charts M5 Price'!$C$5,FALSE)=0,NA(),VLOOKUP($B$2,'Dashboard M5 Price Monthly'!$B$41:$KT$76,'Dashboard M5 Price Monthly'!FA85+'Charts M5 Price'!$C$5,FALSE))</f>
        <v/>
      </c>
      <c r="FB5">
        <f>IF(VLOOKUP($B$2,'Dashboard M5 Price Monthly'!$B$41:$KT$76,'Dashboard M5 Price Monthly'!FB85+'Charts M5 Price'!$C$5,FALSE)=0,NA(),VLOOKUP($B$2,'Dashboard M5 Price Monthly'!$B$41:$KT$76,'Dashboard M5 Price Monthly'!FB85+'Charts M5 Price'!$C$5,FALSE))</f>
        <v/>
      </c>
      <c r="FC5">
        <f>IF(VLOOKUP($B$2,'Dashboard M5 Price Monthly'!$B$41:$KT$76,'Dashboard M5 Price Monthly'!FC85+'Charts M5 Price'!$C$5,FALSE)=0,NA(),VLOOKUP($B$2,'Dashboard M5 Price Monthly'!$B$41:$KT$76,'Dashboard M5 Price Monthly'!FC85+'Charts M5 Price'!$C$5,FALSE))</f>
        <v/>
      </c>
      <c r="FD5">
        <f>IF(VLOOKUP($B$2,'Dashboard M5 Price Monthly'!$B$41:$KT$76,'Dashboard M5 Price Monthly'!FD85+'Charts M5 Price'!$C$5,FALSE)=0,NA(),VLOOKUP($B$2,'Dashboard M5 Price Monthly'!$B$41:$KT$76,'Dashboard M5 Price Monthly'!FD85+'Charts M5 Price'!$C$5,FALSE))</f>
        <v/>
      </c>
      <c r="FE5">
        <f>IF(VLOOKUP($B$2,'Dashboard M5 Price Monthly'!$B$41:$KT$76,'Dashboard M5 Price Monthly'!FE85+'Charts M5 Price'!$C$5,FALSE)=0,NA(),VLOOKUP($B$2,'Dashboard M5 Price Monthly'!$B$41:$KT$76,'Dashboard M5 Price Monthly'!FE85+'Charts M5 Price'!$C$5,FALSE))</f>
        <v/>
      </c>
      <c r="FF5">
        <f>IF(VLOOKUP($B$2,'Dashboard M5 Price Monthly'!$B$41:$KT$76,'Dashboard M5 Price Monthly'!FF85+'Charts M5 Price'!$C$5,FALSE)=0,NA(),VLOOKUP($B$2,'Dashboard M5 Price Monthly'!$B$41:$KT$76,'Dashboard M5 Price Monthly'!FF85+'Charts M5 Price'!$C$5,FALSE))</f>
        <v/>
      </c>
      <c r="FG5">
        <f>IF(VLOOKUP($B$2,'Dashboard M5 Price Monthly'!$B$41:$KT$76,'Dashboard M5 Price Monthly'!FG85+'Charts M5 Price'!$C$5,FALSE)=0,NA(),VLOOKUP($B$2,'Dashboard M5 Price Monthly'!$B$41:$KT$76,'Dashboard M5 Price Monthly'!FG85+'Charts M5 Price'!$C$5,FALSE))</f>
        <v/>
      </c>
      <c r="FH5">
        <f>IF(VLOOKUP($B$2,'Dashboard M5 Price Monthly'!$B$41:$KT$76,'Dashboard M5 Price Monthly'!FH85+'Charts M5 Price'!$C$5,FALSE)=0,NA(),VLOOKUP($B$2,'Dashboard M5 Price Monthly'!$B$41:$KT$76,'Dashboard M5 Price Monthly'!FH85+'Charts M5 Price'!$C$5,FALSE))</f>
        <v/>
      </c>
      <c r="FI5">
        <f>IF(VLOOKUP($B$2,'Dashboard M5 Price Monthly'!$B$41:$KT$76,'Dashboard M5 Price Monthly'!FI85+'Charts M5 Price'!$C$5,FALSE)=0,NA(),VLOOKUP($B$2,'Dashboard M5 Price Monthly'!$B$41:$KT$76,'Dashboard M5 Price Monthly'!FI85+'Charts M5 Price'!$C$5,FALSE))</f>
        <v/>
      </c>
      <c r="FJ5">
        <f>IF(VLOOKUP($B$2,'Dashboard M5 Price Monthly'!$B$41:$KT$76,'Dashboard M5 Price Monthly'!FJ85+'Charts M5 Price'!$C$5,FALSE)=0,NA(),VLOOKUP($B$2,'Dashboard M5 Price Monthly'!$B$41:$KT$76,'Dashboard M5 Price Monthly'!FJ85+'Charts M5 Price'!$C$5,FALSE))</f>
        <v/>
      </c>
      <c r="FK5">
        <f>IF(VLOOKUP($B$2,'Dashboard M5 Price Monthly'!$B$41:$KT$76,'Dashboard M5 Price Monthly'!FK85+'Charts M5 Price'!$C$5,FALSE)=0,NA(),VLOOKUP($B$2,'Dashboard M5 Price Monthly'!$B$41:$KT$76,'Dashboard M5 Price Monthly'!FK85+'Charts M5 Price'!$C$5,FALSE))</f>
        <v/>
      </c>
      <c r="FL5">
        <f>IF(VLOOKUP($B$2,'Dashboard M5 Price Monthly'!$B$41:$KT$76,'Dashboard M5 Price Monthly'!FL85+'Charts M5 Price'!$C$5,FALSE)=0,NA(),VLOOKUP($B$2,'Dashboard M5 Price Monthly'!$B$41:$KT$76,'Dashboard M5 Price Monthly'!FL85+'Charts M5 Price'!$C$5,FALSE))</f>
        <v/>
      </c>
      <c r="FM5">
        <f>IF(VLOOKUP($B$2,'Dashboard M5 Price Monthly'!$B$41:$KT$76,'Dashboard M5 Price Monthly'!FM85+'Charts M5 Price'!$C$5,FALSE)=0,NA(),VLOOKUP($B$2,'Dashboard M5 Price Monthly'!$B$41:$KT$76,'Dashboard M5 Price Monthly'!FM85+'Charts M5 Price'!$C$5,FALSE))</f>
        <v/>
      </c>
      <c r="FN5">
        <f>IF(VLOOKUP($B$2,'Dashboard M5 Price Monthly'!$B$41:$KT$76,'Dashboard M5 Price Monthly'!FN85+'Charts M5 Price'!$C$5,FALSE)=0,NA(),VLOOKUP($B$2,'Dashboard M5 Price Monthly'!$B$41:$KT$76,'Dashboard M5 Price Monthly'!FN85+'Charts M5 Price'!$C$5,FALSE))</f>
        <v/>
      </c>
      <c r="FO5">
        <f>IF(VLOOKUP($B$2,'Dashboard M5 Price Monthly'!$B$41:$KT$76,'Dashboard M5 Price Monthly'!FO85+'Charts M5 Price'!$C$5,FALSE)=0,NA(),VLOOKUP($B$2,'Dashboard M5 Price Monthly'!$B$41:$KT$76,'Dashboard M5 Price Monthly'!FO85+'Charts M5 Price'!$C$5,FALSE))</f>
        <v/>
      </c>
      <c r="FP5">
        <f>IF(VLOOKUP($B$2,'Dashboard M5 Price Monthly'!$B$41:$KT$76,'Dashboard M5 Price Monthly'!FP85+'Charts M5 Price'!$C$5,FALSE)=0,NA(),VLOOKUP($B$2,'Dashboard M5 Price Monthly'!$B$41:$KT$76,'Dashboard M5 Price Monthly'!FP85+'Charts M5 Price'!$C$5,FALSE))</f>
        <v/>
      </c>
      <c r="FQ5">
        <f>IF(VLOOKUP($B$2,'Dashboard M5 Price Monthly'!$B$41:$KT$76,'Dashboard M5 Price Monthly'!FQ85+'Charts M5 Price'!$C$5,FALSE)=0,NA(),VLOOKUP($B$2,'Dashboard M5 Price Monthly'!$B$41:$KT$76,'Dashboard M5 Price Monthly'!FQ85+'Charts M5 Price'!$C$5,FALSE))</f>
        <v/>
      </c>
      <c r="FR5">
        <f>IF(VLOOKUP($B$2,'Dashboard M5 Price Monthly'!$B$41:$KT$76,'Dashboard M5 Price Monthly'!FR85+'Charts M5 Price'!$C$5,FALSE)=0,NA(),VLOOKUP($B$2,'Dashboard M5 Price Monthly'!$B$41:$KT$76,'Dashboard M5 Price Monthly'!FR85+'Charts M5 Price'!$C$5,FALSE))</f>
        <v/>
      </c>
      <c r="FS5">
        <f>IF(VLOOKUP($B$2,'Dashboard M5 Price Monthly'!$B$41:$KT$76,'Dashboard M5 Price Monthly'!FS85+'Charts M5 Price'!$C$5,FALSE)=0,NA(),VLOOKUP($B$2,'Dashboard M5 Price Monthly'!$B$41:$KT$76,'Dashboard M5 Price Monthly'!FS85+'Charts M5 Price'!$C$5,FALSE))</f>
        <v/>
      </c>
      <c r="FT5">
        <f>IF(VLOOKUP($B$2,'Dashboard M5 Price Monthly'!$B$41:$KT$76,'Dashboard M5 Price Monthly'!FT85+'Charts M5 Price'!$C$5,FALSE)=0,NA(),VLOOKUP($B$2,'Dashboard M5 Price Monthly'!$B$41:$KT$76,'Dashboard M5 Price Monthly'!FT85+'Charts M5 Price'!$C$5,FALSE))</f>
        <v/>
      </c>
      <c r="FU5">
        <f>IF(VLOOKUP($B$2,'Dashboard M5 Price Monthly'!$B$41:$KT$76,'Dashboard M5 Price Monthly'!FU85+'Charts M5 Price'!$C$5,FALSE)=0,NA(),VLOOKUP($B$2,'Dashboard M5 Price Monthly'!$B$41:$KT$76,'Dashboard M5 Price Monthly'!FU85+'Charts M5 Price'!$C$5,FALSE))</f>
        <v/>
      </c>
      <c r="FV5">
        <f>IF(VLOOKUP($B$2,'Dashboard M5 Price Monthly'!$B$41:$KT$76,'Dashboard M5 Price Monthly'!FV85+'Charts M5 Price'!$C$5,FALSE)=0,NA(),VLOOKUP($B$2,'Dashboard M5 Price Monthly'!$B$41:$KT$76,'Dashboard M5 Price Monthly'!FV85+'Charts M5 Price'!$C$5,FALSE))</f>
        <v/>
      </c>
      <c r="FW5">
        <f>IF(VLOOKUP($B$2,'Dashboard M5 Price Monthly'!$B$41:$KT$76,'Dashboard M5 Price Monthly'!FW85+'Charts M5 Price'!$C$5,FALSE)=0,NA(),VLOOKUP($B$2,'Dashboard M5 Price Monthly'!$B$41:$KT$76,'Dashboard M5 Price Monthly'!FW85+'Charts M5 Price'!$C$5,FALSE))</f>
        <v/>
      </c>
      <c r="FX5">
        <f>IF(VLOOKUP($B$2,'Dashboard M5 Price Monthly'!$B$41:$KT$76,'Dashboard M5 Price Monthly'!FX85+'Charts M5 Price'!$C$5,FALSE)=0,NA(),VLOOKUP($B$2,'Dashboard M5 Price Monthly'!$B$41:$KT$76,'Dashboard M5 Price Monthly'!FX85+'Charts M5 Price'!$C$5,FALSE))</f>
        <v/>
      </c>
      <c r="FY5">
        <f>IF(VLOOKUP($B$2,'Dashboard M5 Price Monthly'!$B$41:$KT$76,'Dashboard M5 Price Monthly'!FY85+'Charts M5 Price'!$C$5,FALSE)=0,NA(),VLOOKUP($B$2,'Dashboard M5 Price Monthly'!$B$41:$KT$76,'Dashboard M5 Price Monthly'!FY85+'Charts M5 Price'!$C$5,FALSE))</f>
        <v/>
      </c>
      <c r="FZ5">
        <f>IF(VLOOKUP($B$2,'Dashboard M5 Price Monthly'!$B$41:$KT$76,'Dashboard M5 Price Monthly'!FZ85+'Charts M5 Price'!$C$5,FALSE)=0,NA(),VLOOKUP($B$2,'Dashboard M5 Price Monthly'!$B$41:$KT$76,'Dashboard M5 Price Monthly'!FZ85+'Charts M5 Price'!$C$5,FALSE))</f>
        <v/>
      </c>
      <c r="GA5">
        <f>IF(VLOOKUP($B$2,'Dashboard M5 Price Monthly'!$B$41:$KT$76,'Dashboard M5 Price Monthly'!GA85+'Charts M5 Price'!$C$5,FALSE)=0,NA(),VLOOKUP($B$2,'Dashboard M5 Price Monthly'!$B$41:$KT$76,'Dashboard M5 Price Monthly'!GA85+'Charts M5 Price'!$C$5,FALSE))</f>
        <v/>
      </c>
      <c r="GB5">
        <f>IF(VLOOKUP($B$2,'Dashboard M5 Price Monthly'!$B$41:$KT$76,'Dashboard M5 Price Monthly'!GB85+'Charts M5 Price'!$C$5,FALSE)=0,NA(),VLOOKUP($B$2,'Dashboard M5 Price Monthly'!$B$41:$KT$76,'Dashboard M5 Price Monthly'!GB85+'Charts M5 Price'!$C$5,FALSE))</f>
        <v/>
      </c>
      <c r="GC5">
        <f>IF(VLOOKUP($B$2,'Dashboard M5 Price Monthly'!$B$41:$KT$76,'Dashboard M5 Price Monthly'!GC85+'Charts M5 Price'!$C$5,FALSE)=0,NA(),VLOOKUP($B$2,'Dashboard M5 Price Monthly'!$B$41:$KT$76,'Dashboard M5 Price Monthly'!GC85+'Charts M5 Price'!$C$5,FALSE))</f>
        <v/>
      </c>
      <c r="GD5">
        <f>IF(VLOOKUP($B$2,'Dashboard M5 Price Monthly'!$B$41:$KT$76,'Dashboard M5 Price Monthly'!GD85+'Charts M5 Price'!$C$5,FALSE)=0,NA(),VLOOKUP($B$2,'Dashboard M5 Price Monthly'!$B$41:$KT$76,'Dashboard M5 Price Monthly'!GD85+'Charts M5 Price'!$C$5,FALSE))</f>
        <v/>
      </c>
      <c r="GE5">
        <f>IF(VLOOKUP($B$2,'Dashboard M5 Price Monthly'!$B$41:$KT$76,'Dashboard M5 Price Monthly'!GE85+'Charts M5 Price'!$C$5,FALSE)=0,NA(),VLOOKUP($B$2,'Dashboard M5 Price Monthly'!$B$41:$KT$76,'Dashboard M5 Price Monthly'!GE85+'Charts M5 Price'!$C$5,FALSE))</f>
        <v/>
      </c>
      <c r="GF5">
        <f>IF(VLOOKUP($B$2,'Dashboard M5 Price Monthly'!$B$41:$KT$76,'Dashboard M5 Price Monthly'!GF85+'Charts M5 Price'!$C$5,FALSE)=0,NA(),VLOOKUP($B$2,'Dashboard M5 Price Monthly'!$B$41:$KT$76,'Dashboard M5 Price Monthly'!GF85+'Charts M5 Price'!$C$5,FALSE))</f>
        <v/>
      </c>
      <c r="GG5">
        <f>IF(VLOOKUP($B$2,'Dashboard M5 Price Monthly'!$B$41:$KT$76,'Dashboard M5 Price Monthly'!GG85+'Charts M5 Price'!$C$5,FALSE)=0,NA(),VLOOKUP($B$2,'Dashboard M5 Price Monthly'!$B$41:$KT$76,'Dashboard M5 Price Monthly'!GG85+'Charts M5 Price'!$C$5,FALSE))</f>
        <v/>
      </c>
      <c r="GH5">
        <f>IF(VLOOKUP($B$2,'Dashboard M5 Price Monthly'!$B$41:$KT$76,'Dashboard M5 Price Monthly'!GH85+'Charts M5 Price'!$C$5,FALSE)=0,NA(),VLOOKUP($B$2,'Dashboard M5 Price Monthly'!$B$41:$KT$76,'Dashboard M5 Price Monthly'!GH85+'Charts M5 Price'!$C$5,FALSE))</f>
        <v/>
      </c>
      <c r="GI5">
        <f>IF(VLOOKUP($B$2,'Dashboard M5 Price Monthly'!$B$41:$KT$76,'Dashboard M5 Price Monthly'!GI85+'Charts M5 Price'!$C$5,FALSE)=0,NA(),VLOOKUP($B$2,'Dashboard M5 Price Monthly'!$B$41:$KT$76,'Dashboard M5 Price Monthly'!GI85+'Charts M5 Price'!$C$5,FALSE))</f>
        <v/>
      </c>
      <c r="GJ5">
        <f>IF(VLOOKUP($B$2,'Dashboard M5 Price Monthly'!$B$41:$KT$76,'Dashboard M5 Price Monthly'!GJ85+'Charts M5 Price'!$C$5,FALSE)=0,NA(),VLOOKUP($B$2,'Dashboard M5 Price Monthly'!$B$41:$KT$76,'Dashboard M5 Price Monthly'!GJ85+'Charts M5 Price'!$C$5,FALSE))</f>
        <v/>
      </c>
      <c r="GK5">
        <f>IF(VLOOKUP($B$2,'Dashboard M5 Price Monthly'!$B$41:$KT$76,'Dashboard M5 Price Monthly'!GK85+'Charts M5 Price'!$C$5,FALSE)=0,NA(),VLOOKUP($B$2,'Dashboard M5 Price Monthly'!$B$41:$KT$76,'Dashboard M5 Price Monthly'!GK85+'Charts M5 Price'!$C$5,FALSE))</f>
        <v/>
      </c>
      <c r="GL5">
        <f>IF(VLOOKUP($B$2,'Dashboard M5 Price Monthly'!$B$41:$KT$76,'Dashboard M5 Price Monthly'!GL85+'Charts M5 Price'!$C$5,FALSE)=0,NA(),VLOOKUP($B$2,'Dashboard M5 Price Monthly'!$B$41:$KT$76,'Dashboard M5 Price Monthly'!GL85+'Charts M5 Price'!$C$5,FALSE))</f>
        <v/>
      </c>
      <c r="GM5">
        <f>IF(VLOOKUP($B$2,'Dashboard M5 Price Monthly'!$B$41:$KT$76,'Dashboard M5 Price Monthly'!GM85+'Charts M5 Price'!$C$5,FALSE)=0,NA(),VLOOKUP($B$2,'Dashboard M5 Price Monthly'!$B$41:$KT$76,'Dashboard M5 Price Monthly'!GM85+'Charts M5 Price'!$C$5,FALSE))</f>
        <v/>
      </c>
      <c r="GN5">
        <f>IF(VLOOKUP($B$2,'Dashboard M5 Price Monthly'!$B$41:$KT$76,'Dashboard M5 Price Monthly'!GN85+'Charts M5 Price'!$C$5,FALSE)=0,NA(),VLOOKUP($B$2,'Dashboard M5 Price Monthly'!$B$41:$KT$76,'Dashboard M5 Price Monthly'!GN85+'Charts M5 Price'!$C$5,FALSE))</f>
        <v/>
      </c>
      <c r="GO5">
        <f>IF(VLOOKUP($B$2,'Dashboard M5 Price Monthly'!$B$41:$KT$76,'Dashboard M5 Price Monthly'!GO85+'Charts M5 Price'!$C$5,FALSE)=0,NA(),VLOOKUP($B$2,'Dashboard M5 Price Monthly'!$B$41:$KT$76,'Dashboard M5 Price Monthly'!GO85+'Charts M5 Price'!$C$5,FALSE))</f>
        <v/>
      </c>
      <c r="GP5">
        <f>IF(VLOOKUP($B$2,'Dashboard M5 Price Monthly'!$B$41:$KT$76,'Dashboard M5 Price Monthly'!GP85+'Charts M5 Price'!$C$5,FALSE)=0,NA(),VLOOKUP($B$2,'Dashboard M5 Price Monthly'!$B$41:$KT$76,'Dashboard M5 Price Monthly'!GP85+'Charts M5 Price'!$C$5,FALSE))</f>
        <v/>
      </c>
      <c r="GQ5">
        <f>IF(VLOOKUP($B$2,'Dashboard M5 Price Monthly'!$B$41:$KT$76,'Dashboard M5 Price Monthly'!GQ85+'Charts M5 Price'!$C$5,FALSE)=0,NA(),VLOOKUP($B$2,'Dashboard M5 Price Monthly'!$B$41:$KT$76,'Dashboard M5 Price Monthly'!GQ85+'Charts M5 Price'!$C$5,FALSE))</f>
        <v/>
      </c>
      <c r="GR5">
        <f>IF(VLOOKUP($B$2,'Dashboard M5 Price Monthly'!$B$41:$KT$76,'Dashboard M5 Price Monthly'!GR85+'Charts M5 Price'!$C$5,FALSE)=0,NA(),VLOOKUP($B$2,'Dashboard M5 Price Monthly'!$B$41:$KT$76,'Dashboard M5 Price Monthly'!GR85+'Charts M5 Price'!$C$5,FALSE))</f>
        <v/>
      </c>
      <c r="GS5">
        <f>IF(VLOOKUP($B$2,'Dashboard M5 Price Monthly'!$B$41:$KT$76,'Dashboard M5 Price Monthly'!GS85+'Charts M5 Price'!$C$5,FALSE)=0,NA(),VLOOKUP($B$2,'Dashboard M5 Price Monthly'!$B$41:$KT$76,'Dashboard M5 Price Monthly'!GS85+'Charts M5 Price'!$C$5,FALSE))</f>
        <v/>
      </c>
      <c r="GT5">
        <f>IF(VLOOKUP($B$2,'Dashboard M5 Price Monthly'!$B$41:$KT$76,'Dashboard M5 Price Monthly'!GT85+'Charts M5 Price'!$C$5,FALSE)=0,NA(),VLOOKUP($B$2,'Dashboard M5 Price Monthly'!$B$41:$KT$76,'Dashboard M5 Price Monthly'!GT85+'Charts M5 Price'!$C$5,FALSE))</f>
        <v/>
      </c>
      <c r="GU5">
        <f>IF(VLOOKUP($B$2,'Dashboard M5 Price Monthly'!$B$41:$KT$76,'Dashboard M5 Price Monthly'!GU85+'Charts M5 Price'!$C$5,FALSE)=0,NA(),VLOOKUP($B$2,'Dashboard M5 Price Monthly'!$B$41:$KT$76,'Dashboard M5 Price Monthly'!GU85+'Charts M5 Price'!$C$5,FALSE))</f>
        <v/>
      </c>
      <c r="GV5">
        <f>IF(VLOOKUP($B$2,'Dashboard M5 Price Monthly'!$B$41:$KT$76,'Dashboard M5 Price Monthly'!GV85+'Charts M5 Price'!$C$5,FALSE)=0,NA(),VLOOKUP($B$2,'Dashboard M5 Price Monthly'!$B$41:$KT$76,'Dashboard M5 Price Monthly'!GV85+'Charts M5 Price'!$C$5,FALSE))</f>
        <v/>
      </c>
      <c r="GW5">
        <f>IF(VLOOKUP($B$2,'Dashboard M5 Price Monthly'!$B$41:$KT$76,'Dashboard M5 Price Monthly'!GW85+'Charts M5 Price'!$C$5,FALSE)=0,NA(),VLOOKUP($B$2,'Dashboard M5 Price Monthly'!$B$41:$KT$76,'Dashboard M5 Price Monthly'!GW85+'Charts M5 Price'!$C$5,FALSE))</f>
        <v/>
      </c>
      <c r="GX5">
        <f>IF(VLOOKUP($B$2,'Dashboard M5 Price Monthly'!$B$41:$KT$76,'Dashboard M5 Price Monthly'!GX85+'Charts M5 Price'!$C$5,FALSE)=0,NA(),VLOOKUP($B$2,'Dashboard M5 Price Monthly'!$B$41:$KT$76,'Dashboard M5 Price Monthly'!GX85+'Charts M5 Price'!$C$5,FALSE))</f>
        <v/>
      </c>
      <c r="GY5">
        <f>IF(VLOOKUP($B$2,'Dashboard M5 Price Monthly'!$B$41:$KT$76,'Dashboard M5 Price Monthly'!GY85+'Charts M5 Price'!$C$5,FALSE)=0,NA(),VLOOKUP($B$2,'Dashboard M5 Price Monthly'!$B$41:$KT$76,'Dashboard M5 Price Monthly'!GY85+'Charts M5 Price'!$C$5,FALSE))</f>
        <v/>
      </c>
      <c r="GZ5">
        <f>IF(VLOOKUP($B$2,'Dashboard M5 Price Monthly'!$B$41:$KT$76,'Dashboard M5 Price Monthly'!GZ85+'Charts M5 Price'!$C$5,FALSE)=0,NA(),VLOOKUP($B$2,'Dashboard M5 Price Monthly'!$B$41:$KT$76,'Dashboard M5 Price Monthly'!GZ85+'Charts M5 Price'!$C$5,FALSE))</f>
        <v/>
      </c>
      <c r="HA5">
        <f>IF(VLOOKUP($B$2,'Dashboard M5 Price Monthly'!$B$41:$KT$76,'Dashboard M5 Price Monthly'!HA85+'Charts M5 Price'!$C$5,FALSE)=0,NA(),VLOOKUP($B$2,'Dashboard M5 Price Monthly'!$B$41:$KT$76,'Dashboard M5 Price Monthly'!HA85+'Charts M5 Price'!$C$5,FALSE))</f>
        <v/>
      </c>
      <c r="HB5">
        <f>IF(VLOOKUP($B$2,'Dashboard M5 Price Monthly'!$B$41:$KT$76,'Dashboard M5 Price Monthly'!HB85+'Charts M5 Price'!$C$5,FALSE)=0,NA(),VLOOKUP($B$2,'Dashboard M5 Price Monthly'!$B$41:$KT$76,'Dashboard M5 Price Monthly'!HB85+'Charts M5 Price'!$C$5,FALSE))</f>
        <v/>
      </c>
      <c r="HC5">
        <f>IF(VLOOKUP($B$2,'Dashboard M5 Price Monthly'!$B$41:$KT$76,'Dashboard M5 Price Monthly'!HC85+'Charts M5 Price'!$C$5,FALSE)=0,NA(),VLOOKUP($B$2,'Dashboard M5 Price Monthly'!$B$41:$KT$76,'Dashboard M5 Price Monthly'!HC85+'Charts M5 Price'!$C$5,FALSE))</f>
        <v/>
      </c>
      <c r="HD5">
        <f>IF(VLOOKUP($B$2,'Dashboard M5 Price Monthly'!$B$41:$KT$76,'Dashboard M5 Price Monthly'!HD85+'Charts M5 Price'!$C$5,FALSE)=0,NA(),VLOOKUP($B$2,'Dashboard M5 Price Monthly'!$B$41:$KT$76,'Dashboard M5 Price Monthly'!HD85+'Charts M5 Price'!$C$5,FALSE))</f>
        <v/>
      </c>
      <c r="HE5">
        <f>IF(VLOOKUP($B$2,'Dashboard M5 Price Monthly'!$B$41:$KT$76,'Dashboard M5 Price Monthly'!HE85+'Charts M5 Price'!$C$5,FALSE)=0,NA(),VLOOKUP($B$2,'Dashboard M5 Price Monthly'!$B$41:$KT$76,'Dashboard M5 Price Monthly'!HE85+'Charts M5 Price'!$C$5,FALSE))</f>
        <v/>
      </c>
      <c r="HF5">
        <f>IF(VLOOKUP($B$2,'Dashboard M5 Price Monthly'!$B$41:$KT$76,'Dashboard M5 Price Monthly'!HF85+'Charts M5 Price'!$C$5,FALSE)=0,NA(),VLOOKUP($B$2,'Dashboard M5 Price Monthly'!$B$41:$KT$76,'Dashboard M5 Price Monthly'!HF85+'Charts M5 Price'!$C$5,FALSE))</f>
        <v/>
      </c>
      <c r="HG5">
        <f>IF(VLOOKUP($B$2,'Dashboard M5 Price Monthly'!$B$41:$KT$76,'Dashboard M5 Price Monthly'!HG85+'Charts M5 Price'!$C$5,FALSE)=0,NA(),VLOOKUP($B$2,'Dashboard M5 Price Monthly'!$B$41:$KT$76,'Dashboard M5 Price Monthly'!HG85+'Charts M5 Price'!$C$5,FALSE))</f>
        <v/>
      </c>
      <c r="HH5">
        <f>IF(VLOOKUP($B$2,'Dashboard M5 Price Monthly'!$B$41:$KT$76,'Dashboard M5 Price Monthly'!HH85+'Charts M5 Price'!$C$5,FALSE)=0,NA(),VLOOKUP($B$2,'Dashboard M5 Price Monthly'!$B$41:$KT$76,'Dashboard M5 Price Monthly'!HH85+'Charts M5 Price'!$C$5,FALSE))</f>
        <v/>
      </c>
      <c r="HI5">
        <f>IF(VLOOKUP($B$2,'Dashboard M5 Price Monthly'!$B$41:$KT$76,'Dashboard M5 Price Monthly'!HI85+'Charts M5 Price'!$C$5,FALSE)=0,NA(),VLOOKUP($B$2,'Dashboard M5 Price Monthly'!$B$41:$KT$76,'Dashboard M5 Price Monthly'!HI85+'Charts M5 Price'!$C$5,FALSE))</f>
        <v/>
      </c>
      <c r="HJ5">
        <f>IF(VLOOKUP($B$2,'Dashboard M5 Price Monthly'!$B$41:$KT$76,'Dashboard M5 Price Monthly'!HJ85+'Charts M5 Price'!$C$5,FALSE)=0,NA(),VLOOKUP($B$2,'Dashboard M5 Price Monthly'!$B$41:$KT$76,'Dashboard M5 Price Monthly'!HJ85+'Charts M5 Price'!$C$5,FALSE))</f>
        <v/>
      </c>
      <c r="HK5">
        <f>IF(VLOOKUP($B$2,'Dashboard M5 Price Monthly'!$B$41:$KT$76,'Dashboard M5 Price Monthly'!HK85+'Charts M5 Price'!$C$5,FALSE)=0,NA(),VLOOKUP($B$2,'Dashboard M5 Price Monthly'!$B$41:$KT$76,'Dashboard M5 Price Monthly'!HK85+'Charts M5 Price'!$C$5,FALSE))</f>
        <v/>
      </c>
      <c r="HL5">
        <f>IF(VLOOKUP($B$2,'Dashboard M5 Price Monthly'!$B$41:$KT$76,'Dashboard M5 Price Monthly'!HL85+'Charts M5 Price'!$C$5,FALSE)=0,NA(),VLOOKUP($B$2,'Dashboard M5 Price Monthly'!$B$41:$KT$76,'Dashboard M5 Price Monthly'!HL85+'Charts M5 Price'!$C$5,FALSE))</f>
        <v/>
      </c>
      <c r="HM5">
        <f>IF(VLOOKUP($B$2,'Dashboard M5 Price Monthly'!$B$41:$KT$76,'Dashboard M5 Price Monthly'!HM85+'Charts M5 Price'!$C$5,FALSE)=0,NA(),VLOOKUP($B$2,'Dashboard M5 Price Monthly'!$B$41:$KT$76,'Dashboard M5 Price Monthly'!HM85+'Charts M5 Price'!$C$5,FALSE))</f>
        <v/>
      </c>
      <c r="HN5">
        <f>IF(VLOOKUP($B$2,'Dashboard M5 Price Monthly'!$B$41:$KT$76,'Dashboard M5 Price Monthly'!HN85+'Charts M5 Price'!$C$5,FALSE)=0,NA(),VLOOKUP($B$2,'Dashboard M5 Price Monthly'!$B$41:$KT$76,'Dashboard M5 Price Monthly'!HN85+'Charts M5 Price'!$C$5,FALSE))</f>
        <v/>
      </c>
      <c r="HO5">
        <f>IF(VLOOKUP($B$2,'Dashboard M5 Price Monthly'!$B$41:$KT$76,'Dashboard M5 Price Monthly'!HO85+'Charts M5 Price'!$C$5,FALSE)=0,NA(),VLOOKUP($B$2,'Dashboard M5 Price Monthly'!$B$41:$KT$76,'Dashboard M5 Price Monthly'!HO85+'Charts M5 Price'!$C$5,FALSE))</f>
        <v/>
      </c>
      <c r="HP5">
        <f>IF(VLOOKUP($B$2,'Dashboard M5 Price Monthly'!$B$41:$KT$76,'Dashboard M5 Price Monthly'!HP85+'Charts M5 Price'!$C$5,FALSE)=0,NA(),VLOOKUP($B$2,'Dashboard M5 Price Monthly'!$B$41:$KT$76,'Dashboard M5 Price Monthly'!HP85+'Charts M5 Price'!$C$5,FALSE))</f>
        <v/>
      </c>
      <c r="HQ5">
        <f>IF(VLOOKUP($B$2,'Dashboard M5 Price Monthly'!$B$41:$KT$76,'Dashboard M5 Price Monthly'!HQ85+'Charts M5 Price'!$C$5,FALSE)=0,NA(),VLOOKUP($B$2,'Dashboard M5 Price Monthly'!$B$41:$KT$76,'Dashboard M5 Price Monthly'!HQ85+'Charts M5 Price'!$C$5,FALSE))</f>
        <v/>
      </c>
      <c r="HR5">
        <f>IF(VLOOKUP($B$2,'Dashboard M5 Price Monthly'!$B$41:$KT$76,'Dashboard M5 Price Monthly'!HR85+'Charts M5 Price'!$C$5,FALSE)=0,NA(),VLOOKUP($B$2,'Dashboard M5 Price Monthly'!$B$41:$KT$76,'Dashboard M5 Price Monthly'!HR85+'Charts M5 Price'!$C$5,FALSE))</f>
        <v/>
      </c>
      <c r="HS5">
        <f>IF(VLOOKUP($B$2,'Dashboard M5 Price Monthly'!$B$41:$KT$76,'Dashboard M5 Price Monthly'!HS85+'Charts M5 Price'!$C$5,FALSE)=0,NA(),VLOOKUP($B$2,'Dashboard M5 Price Monthly'!$B$41:$KT$76,'Dashboard M5 Price Monthly'!HS85+'Charts M5 Price'!$C$5,FALSE))</f>
        <v/>
      </c>
      <c r="HT5">
        <f>IF(VLOOKUP($B$2,'Dashboard M5 Price Monthly'!$B$41:$KT$76,'Dashboard M5 Price Monthly'!HT85+'Charts M5 Price'!$C$5,FALSE)=0,NA(),VLOOKUP($B$2,'Dashboard M5 Price Monthly'!$B$41:$KT$76,'Dashboard M5 Price Monthly'!HT85+'Charts M5 Price'!$C$5,FALSE))</f>
        <v/>
      </c>
      <c r="HU5">
        <f>IF(VLOOKUP($B$2,'Dashboard M5 Price Monthly'!$B$41:$KT$76,'Dashboard M5 Price Monthly'!HU85+'Charts M5 Price'!$C$5,FALSE)=0,NA(),VLOOKUP($B$2,'Dashboard M5 Price Monthly'!$B$41:$KT$76,'Dashboard M5 Price Monthly'!HU85+'Charts M5 Price'!$C$5,FALSE))</f>
        <v/>
      </c>
      <c r="HV5">
        <f>IF(VLOOKUP($B$2,'Dashboard M5 Price Monthly'!$B$41:$KT$76,'Dashboard M5 Price Monthly'!HV85+'Charts M5 Price'!$C$5,FALSE)=0,NA(),VLOOKUP($B$2,'Dashboard M5 Price Monthly'!$B$41:$KT$76,'Dashboard M5 Price Monthly'!HV85+'Charts M5 Price'!$C$5,FALSE))</f>
        <v/>
      </c>
      <c r="HW5">
        <f>IF(VLOOKUP($B$2,'Dashboard M5 Price Monthly'!$B$41:$KT$76,'Dashboard M5 Price Monthly'!HW85+'Charts M5 Price'!$C$5,FALSE)=0,NA(),VLOOKUP($B$2,'Dashboard M5 Price Monthly'!$B$41:$KT$76,'Dashboard M5 Price Monthly'!HW85+'Charts M5 Price'!$C$5,FALSE))</f>
        <v/>
      </c>
      <c r="HX5">
        <f>IF(VLOOKUP($B$2,'Dashboard M5 Price Monthly'!$B$41:$KT$76,'Dashboard M5 Price Monthly'!HX85+'Charts M5 Price'!$C$5,FALSE)=0,NA(),VLOOKUP($B$2,'Dashboard M5 Price Monthly'!$B$41:$KT$76,'Dashboard M5 Price Monthly'!HX85+'Charts M5 Price'!$C$5,FALSE))</f>
        <v/>
      </c>
      <c r="HY5">
        <f>IF(VLOOKUP($B$2,'Dashboard M5 Price Monthly'!$B$41:$KT$76,'Dashboard M5 Price Monthly'!HY85+'Charts M5 Price'!$C$5,FALSE)=0,NA(),VLOOKUP($B$2,'Dashboard M5 Price Monthly'!$B$41:$KT$76,'Dashboard M5 Price Monthly'!HY85+'Charts M5 Price'!$C$5,FALSE))</f>
        <v/>
      </c>
      <c r="HZ5">
        <f>IF(VLOOKUP($B$2,'Dashboard M5 Price Monthly'!$B$41:$KT$76,'Dashboard M5 Price Monthly'!HZ85+'Charts M5 Price'!$C$5,FALSE)=0,NA(),VLOOKUP($B$2,'Dashboard M5 Price Monthly'!$B$41:$KT$76,'Dashboard M5 Price Monthly'!HZ85+'Charts M5 Price'!$C$5,FALSE))</f>
        <v/>
      </c>
      <c r="IA5">
        <f>IF(VLOOKUP($B$2,'Dashboard M5 Price Monthly'!$B$41:$KT$76,'Dashboard M5 Price Monthly'!IA85+'Charts M5 Price'!$C$5,FALSE)=0,NA(),VLOOKUP($B$2,'Dashboard M5 Price Monthly'!$B$41:$KT$76,'Dashboard M5 Price Monthly'!IA85+'Charts M5 Price'!$C$5,FALSE))</f>
        <v/>
      </c>
      <c r="IB5">
        <f>IF(VLOOKUP($B$2,'Dashboard M5 Price Monthly'!$B$41:$KT$76,'Dashboard M5 Price Monthly'!IB85+'Charts M5 Price'!$C$5,FALSE)=0,NA(),VLOOKUP($B$2,'Dashboard M5 Price Monthly'!$B$41:$KT$76,'Dashboard M5 Price Monthly'!IB85+'Charts M5 Price'!$C$5,FALSE))</f>
        <v/>
      </c>
      <c r="IC5">
        <f>IF(VLOOKUP($B$2,'Dashboard M5 Price Monthly'!$B$41:$KT$76,'Dashboard M5 Price Monthly'!IC85+'Charts M5 Price'!$C$5,FALSE)=0,NA(),VLOOKUP($B$2,'Dashboard M5 Price Monthly'!$B$41:$KT$76,'Dashboard M5 Price Monthly'!IC85+'Charts M5 Price'!$C$5,FALSE))</f>
        <v/>
      </c>
      <c r="ID5">
        <f>IF(VLOOKUP($B$2,'Dashboard M5 Price Monthly'!$B$41:$KT$76,'Dashboard M5 Price Monthly'!ID85+'Charts M5 Price'!$C$5,FALSE)=0,NA(),VLOOKUP($B$2,'Dashboard M5 Price Monthly'!$B$41:$KT$76,'Dashboard M5 Price Monthly'!ID85+'Charts M5 Price'!$C$5,FALSE))</f>
        <v/>
      </c>
      <c r="IE5">
        <f>IF(VLOOKUP($B$2,'Dashboard M5 Price Monthly'!$B$41:$KT$76,'Dashboard M5 Price Monthly'!IE85+'Charts M5 Price'!$C$5,FALSE)=0,NA(),VLOOKUP($B$2,'Dashboard M5 Price Monthly'!$B$41:$KT$76,'Dashboard M5 Price Monthly'!IE85+'Charts M5 Price'!$C$5,FALSE))</f>
        <v/>
      </c>
      <c r="IF5">
        <f>IF(VLOOKUP($B$2,'Dashboard M5 Price Monthly'!$B$41:$KT$76,'Dashboard M5 Price Monthly'!IF85+'Charts M5 Price'!$C$5,FALSE)=0,NA(),VLOOKUP($B$2,'Dashboard M5 Price Monthly'!$B$41:$KT$76,'Dashboard M5 Price Monthly'!IF85+'Charts M5 Price'!$C$5,FALSE))</f>
        <v/>
      </c>
      <c r="IG5">
        <f>IF(VLOOKUP($B$2,'Dashboard M5 Price Monthly'!$B$41:$KT$76,'Dashboard M5 Price Monthly'!IG85+'Charts M5 Price'!$C$5,FALSE)=0,NA(),VLOOKUP($B$2,'Dashboard M5 Price Monthly'!$B$41:$KT$76,'Dashboard M5 Price Monthly'!IG85+'Charts M5 Price'!$C$5,FALSE))</f>
        <v/>
      </c>
      <c r="IH5">
        <f>IF(VLOOKUP($B$2,'Dashboard M5 Price Monthly'!$B$41:$KT$76,'Dashboard M5 Price Monthly'!IH85+'Charts M5 Price'!$C$5,FALSE)=0,NA(),VLOOKUP($B$2,'Dashboard M5 Price Monthly'!$B$41:$KT$76,'Dashboard M5 Price Monthly'!IH85+'Charts M5 Price'!$C$5,FALSE))</f>
        <v/>
      </c>
      <c r="II5">
        <f>IF(VLOOKUP($B$2,'Dashboard M5 Price Monthly'!$B$41:$KT$76,'Dashboard M5 Price Monthly'!II85+'Charts M5 Price'!$C$5,FALSE)=0,NA(),VLOOKUP($B$2,'Dashboard M5 Price Monthly'!$B$41:$KT$76,'Dashboard M5 Price Monthly'!II85+'Charts M5 Price'!$C$5,FALSE))</f>
        <v/>
      </c>
      <c r="IJ5">
        <f>IF(VLOOKUP($B$2,'Dashboard M5 Price Monthly'!$B$41:$KT$76,'Dashboard M5 Price Monthly'!IJ85+'Charts M5 Price'!$C$5,FALSE)=0,NA(),VLOOKUP($B$2,'Dashboard M5 Price Monthly'!$B$41:$KT$76,'Dashboard M5 Price Monthly'!IJ85+'Charts M5 Price'!$C$5,FALSE))</f>
        <v/>
      </c>
      <c r="IK5">
        <f>IF(VLOOKUP($B$2,'Dashboard M5 Price Monthly'!$B$41:$KT$76,'Dashboard M5 Price Monthly'!IK85+'Charts M5 Price'!$C$5,FALSE)=0,NA(),VLOOKUP($B$2,'Dashboard M5 Price Monthly'!$B$41:$KT$76,'Dashboard M5 Price Monthly'!IK85+'Charts M5 Price'!$C$5,FALSE))</f>
        <v/>
      </c>
      <c r="IL5">
        <f>IF(VLOOKUP($B$2,'Dashboard M5 Price Monthly'!$B$41:$KT$76,'Dashboard M5 Price Monthly'!IL85+'Charts M5 Price'!$C$5,FALSE)=0,NA(),VLOOKUP($B$2,'Dashboard M5 Price Monthly'!$B$41:$KT$76,'Dashboard M5 Price Monthly'!IL85+'Charts M5 Price'!$C$5,FALSE))</f>
        <v/>
      </c>
      <c r="IM5">
        <f>IF(VLOOKUP($B$2,'Dashboard M5 Price Monthly'!$B$41:$KT$76,'Dashboard M5 Price Monthly'!IM85+'Charts M5 Price'!$C$5,FALSE)=0,NA(),VLOOKUP($B$2,'Dashboard M5 Price Monthly'!$B$41:$KT$76,'Dashboard M5 Price Monthly'!IM85+'Charts M5 Price'!$C$5,FALSE))</f>
        <v/>
      </c>
      <c r="IN5">
        <f>IF(VLOOKUP($B$2,'Dashboard M5 Price Monthly'!$B$41:$KT$76,'Dashboard M5 Price Monthly'!IN85+'Charts M5 Price'!$C$5,FALSE)=0,NA(),VLOOKUP($B$2,'Dashboard M5 Price Monthly'!$B$41:$KT$76,'Dashboard M5 Price Monthly'!IN85+'Charts M5 Price'!$C$5,FALSE))</f>
        <v/>
      </c>
      <c r="IO5">
        <f>IF(VLOOKUP($B$2,'Dashboard M5 Price Monthly'!$B$41:$KT$76,'Dashboard M5 Price Monthly'!IO85+'Charts M5 Price'!$C$5,FALSE)=0,NA(),VLOOKUP($B$2,'Dashboard M5 Price Monthly'!$B$41:$KT$76,'Dashboard M5 Price Monthly'!IO85+'Charts M5 Price'!$C$5,FALSE))</f>
        <v/>
      </c>
      <c r="IP5">
        <f>IF(VLOOKUP($B$2,'Dashboard M5 Price Monthly'!$B$41:$KT$76,'Dashboard M5 Price Monthly'!IP85+'Charts M5 Price'!$C$5,FALSE)=0,NA(),VLOOKUP($B$2,'Dashboard M5 Price Monthly'!$B$41:$KT$76,'Dashboard M5 Price Monthly'!IP85+'Charts M5 Price'!$C$5,FALSE))</f>
        <v/>
      </c>
      <c r="IQ5">
        <f>IF(VLOOKUP($B$2,'Dashboard M5 Price Monthly'!$B$41:$KT$76,'Dashboard M5 Price Monthly'!IQ85+'Charts M5 Price'!$C$5,FALSE)=0,NA(),VLOOKUP($B$2,'Dashboard M5 Price Monthly'!$B$41:$KT$76,'Dashboard M5 Price Monthly'!IQ85+'Charts M5 Price'!$C$5,FALSE))</f>
        <v/>
      </c>
      <c r="IR5">
        <f>IF(VLOOKUP($B$2,'Dashboard M5 Price Monthly'!$B$41:$KT$76,'Dashboard M5 Price Monthly'!IR85+'Charts M5 Price'!$C$5,FALSE)=0,NA(),VLOOKUP($B$2,'Dashboard M5 Price Monthly'!$B$41:$KT$76,'Dashboard M5 Price Monthly'!IR85+'Charts M5 Price'!$C$5,FALSE))</f>
        <v/>
      </c>
      <c r="IS5">
        <f>IF(VLOOKUP($B$2,'Dashboard M5 Price Monthly'!$B$41:$KT$76,'Dashboard M5 Price Monthly'!IS85+'Charts M5 Price'!$C$5,FALSE)=0,NA(),VLOOKUP($B$2,'Dashboard M5 Price Monthly'!$B$41:$KT$76,'Dashboard M5 Price Monthly'!IS85+'Charts M5 Price'!$C$5,FALSE))</f>
        <v/>
      </c>
      <c r="IT5">
        <f>IF(VLOOKUP($B$2,'Dashboard M5 Price Monthly'!$B$41:$KT$76,'Dashboard M5 Price Monthly'!IT85+'Charts M5 Price'!$C$5,FALSE)=0,NA(),VLOOKUP($B$2,'Dashboard M5 Price Monthly'!$B$41:$KT$76,'Dashboard M5 Price Monthly'!IT85+'Charts M5 Price'!$C$5,FALSE))</f>
        <v/>
      </c>
      <c r="IU5">
        <f>IF(VLOOKUP($B$2,'Dashboard M5 Price Monthly'!$B$41:$KT$76,'Dashboard M5 Price Monthly'!IU85+'Charts M5 Price'!$C$5,FALSE)=0,NA(),VLOOKUP($B$2,'Dashboard M5 Price Monthly'!$B$41:$KT$76,'Dashboard M5 Price Monthly'!IU85+'Charts M5 Price'!$C$5,FALSE))</f>
        <v/>
      </c>
      <c r="IV5">
        <f>IF(VLOOKUP($B$2,'Dashboard M5 Price Monthly'!$B$41:$KT$76,'Dashboard M5 Price Monthly'!IV85+'Charts M5 Price'!$C$5,FALSE)=0,NA(),VLOOKUP($B$2,'Dashboard M5 Price Monthly'!$B$41:$KT$76,'Dashboard M5 Price Monthly'!IV85+'Charts M5 Price'!$C$5,FALSE))</f>
        <v/>
      </c>
      <c r="IW5">
        <f>IF(VLOOKUP($B$2,'Dashboard M5 Price Monthly'!$B$41:$KT$76,'Dashboard M5 Price Monthly'!IW85+'Charts M5 Price'!$C$5,FALSE)=0,NA(),VLOOKUP($B$2,'Dashboard M5 Price Monthly'!$B$41:$KT$76,'Dashboard M5 Price Monthly'!IW85+'Charts M5 Price'!$C$5,FALSE))</f>
        <v/>
      </c>
      <c r="IX5">
        <f>IF(VLOOKUP($B$2,'Dashboard M5 Price Monthly'!$B$41:$KT$76,'Dashboard M5 Price Monthly'!IX85+'Charts M5 Price'!$C$5,FALSE)=0,NA(),VLOOKUP($B$2,'Dashboard M5 Price Monthly'!$B$41:$KT$76,'Dashboard M5 Price Monthly'!IX85+'Charts M5 Price'!$C$5,FALSE))</f>
        <v/>
      </c>
      <c r="IY5">
        <f>IF(VLOOKUP($B$2,'Dashboard M5 Price Monthly'!$B$41:$KT$76,'Dashboard M5 Price Monthly'!IY85+'Charts M5 Price'!$C$5,FALSE)=0,NA(),VLOOKUP($B$2,'Dashboard M5 Price Monthly'!$B$41:$KT$76,'Dashboard M5 Price Monthly'!IY85+'Charts M5 Price'!$C$5,FALSE))</f>
        <v/>
      </c>
      <c r="IZ5">
        <f>IF(VLOOKUP($B$2,'Dashboard M5 Price Monthly'!$B$41:$KT$76,'Dashboard M5 Price Monthly'!IZ85+'Charts M5 Price'!$C$5,FALSE)=0,NA(),VLOOKUP($B$2,'Dashboard M5 Price Monthly'!$B$41:$KT$76,'Dashboard M5 Price Monthly'!IZ85+'Charts M5 Price'!$C$5,FALSE))</f>
        <v/>
      </c>
      <c r="JA5">
        <f>IF(VLOOKUP($B$2,'Dashboard M5 Price Monthly'!$B$41:$KT$76,'Dashboard M5 Price Monthly'!JA85+'Charts M5 Price'!$C$5,FALSE)=0,NA(),VLOOKUP($B$2,'Dashboard M5 Price Monthly'!$B$41:$KT$76,'Dashboard M5 Price Monthly'!JA85+'Charts M5 Price'!$C$5,FALSE))</f>
        <v/>
      </c>
      <c r="JB5">
        <f>IF(VLOOKUP($B$2,'Dashboard M5 Price Monthly'!$B$41:$KT$76,'Dashboard M5 Price Monthly'!JB85+'Charts M5 Price'!$C$5,FALSE)=0,NA(),VLOOKUP($B$2,'Dashboard M5 Price Monthly'!$B$41:$KT$76,'Dashboard M5 Price Monthly'!JB85+'Charts M5 Price'!$C$5,FALSE))</f>
        <v/>
      </c>
      <c r="JC5">
        <f>IF(VLOOKUP($B$2,'Dashboard M5 Price Monthly'!$B$41:$KT$76,'Dashboard M5 Price Monthly'!JC85+'Charts M5 Price'!$C$5,FALSE)=0,NA(),VLOOKUP($B$2,'Dashboard M5 Price Monthly'!$B$41:$KT$76,'Dashboard M5 Price Monthly'!JC85+'Charts M5 Price'!$C$5,FALSE))</f>
        <v/>
      </c>
      <c r="JD5">
        <f>IF(VLOOKUP($B$2,'Dashboard M5 Price Monthly'!$B$41:$KT$76,'Dashboard M5 Price Monthly'!JD85+'Charts M5 Price'!$C$5,FALSE)=0,NA(),VLOOKUP($B$2,'Dashboard M5 Price Monthly'!$B$41:$KT$76,'Dashboard M5 Price Monthly'!JD85+'Charts M5 Price'!$C$5,FALSE))</f>
        <v/>
      </c>
      <c r="JE5">
        <f>IF(VLOOKUP($B$2,'Dashboard M5 Price Monthly'!$B$41:$KT$76,'Dashboard M5 Price Monthly'!JE85+'Charts M5 Price'!$C$5,FALSE)=0,NA(),VLOOKUP($B$2,'Dashboard M5 Price Monthly'!$B$41:$KT$76,'Dashboard M5 Price Monthly'!JE85+'Charts M5 Price'!$C$5,FALSE))</f>
        <v/>
      </c>
      <c r="JF5">
        <f>IF(VLOOKUP($B$2,'Dashboard M5 Price Monthly'!$B$41:$KT$76,'Dashboard M5 Price Monthly'!JF85+'Charts M5 Price'!$C$5,FALSE)=0,NA(),VLOOKUP($B$2,'Dashboard M5 Price Monthly'!$B$41:$KT$76,'Dashboard M5 Price Monthly'!JF85+'Charts M5 Price'!$C$5,FALSE))</f>
        <v/>
      </c>
      <c r="JG5">
        <f>IF(VLOOKUP($B$2,'Dashboard M5 Price Monthly'!$B$41:$KT$76,'Dashboard M5 Price Monthly'!JG85+'Charts M5 Price'!$C$5,FALSE)=0,NA(),VLOOKUP($B$2,'Dashboard M5 Price Monthly'!$B$41:$KT$76,'Dashboard M5 Price Monthly'!JG85+'Charts M5 Price'!$C$5,FALSE))</f>
        <v/>
      </c>
      <c r="JH5">
        <f>IF(VLOOKUP($B$2,'Dashboard M5 Price Monthly'!$B$41:$KT$76,'Dashboard M5 Price Monthly'!JH85+'Charts M5 Price'!$C$5,FALSE)=0,NA(),VLOOKUP($B$2,'Dashboard M5 Price Monthly'!$B$41:$KT$76,'Dashboard M5 Price Monthly'!JH85+'Charts M5 Price'!$C$5,FALSE))</f>
        <v/>
      </c>
      <c r="JI5">
        <f>IF(VLOOKUP($B$2,'Dashboard M5 Price Monthly'!$B$41:$KT$76,'Dashboard M5 Price Monthly'!JI85+'Charts M5 Price'!$C$5,FALSE)=0,NA(),VLOOKUP($B$2,'Dashboard M5 Price Monthly'!$B$41:$KT$76,'Dashboard M5 Price Monthly'!JI85+'Charts M5 Price'!$C$5,FALSE))</f>
        <v/>
      </c>
      <c r="JJ5">
        <f>IF(VLOOKUP($B$2,'Dashboard M5 Price Monthly'!$B$41:$KT$76,'Dashboard M5 Price Monthly'!JJ85+'Charts M5 Price'!$C$5,FALSE)=0,NA(),VLOOKUP($B$2,'Dashboard M5 Price Monthly'!$B$41:$KT$76,'Dashboard M5 Price Monthly'!JJ85+'Charts M5 Price'!$C$5,FALSE))</f>
        <v/>
      </c>
      <c r="JK5">
        <f>IF(VLOOKUP($B$2,'Dashboard M5 Price Monthly'!$B$41:$KT$76,'Dashboard M5 Price Monthly'!JK85+'Charts M5 Price'!$C$5,FALSE)=0,NA(),VLOOKUP($B$2,'Dashboard M5 Price Monthly'!$B$41:$KT$76,'Dashboard M5 Price Monthly'!JK85+'Charts M5 Price'!$C$5,FALSE))</f>
        <v/>
      </c>
      <c r="JL5">
        <f>IF(VLOOKUP($B$2,'Dashboard M5 Price Monthly'!$B$41:$KT$76,'Dashboard M5 Price Monthly'!JL85+'Charts M5 Price'!$C$5,FALSE)=0,NA(),VLOOKUP($B$2,'Dashboard M5 Price Monthly'!$B$41:$KT$76,'Dashboard M5 Price Monthly'!JL85+'Charts M5 Price'!$C$5,FALSE))</f>
        <v/>
      </c>
      <c r="JM5">
        <f>IF(VLOOKUP($B$2,'Dashboard M5 Price Monthly'!$B$41:$KT$76,'Dashboard M5 Price Monthly'!JM85+'Charts M5 Price'!$C$5,FALSE)=0,NA(),VLOOKUP($B$2,'Dashboard M5 Price Monthly'!$B$41:$KT$76,'Dashboard M5 Price Monthly'!JM85+'Charts M5 Price'!$C$5,FALSE))</f>
        <v/>
      </c>
      <c r="JN5">
        <f>IF(VLOOKUP($B$2,'Dashboard M5 Price Monthly'!$B$41:$KT$76,'Dashboard M5 Price Monthly'!JN85+'Charts M5 Price'!$C$5,FALSE)=0,NA(),VLOOKUP($B$2,'Dashboard M5 Price Monthly'!$B$41:$KT$76,'Dashboard M5 Price Monthly'!JN85+'Charts M5 Price'!$C$5,FALSE))</f>
        <v/>
      </c>
      <c r="JO5">
        <f>IF(VLOOKUP($B$2,'Dashboard M5 Price Monthly'!$B$41:$KT$76,'Dashboard M5 Price Monthly'!JO85+'Charts M5 Price'!$C$5,FALSE)=0,NA(),VLOOKUP($B$2,'Dashboard M5 Price Monthly'!$B$41:$KT$76,'Dashboard M5 Price Monthly'!JO85+'Charts M5 Price'!$C$5,FALSE))</f>
        <v/>
      </c>
      <c r="JP5">
        <f>IF(VLOOKUP($B$2,'Dashboard M5 Price Monthly'!$B$41:$KT$76,'Dashboard M5 Price Monthly'!JP85+'Charts M5 Price'!$C$5,FALSE)=0,NA(),VLOOKUP($B$2,'Dashboard M5 Price Monthly'!$B$41:$KT$76,'Dashboard M5 Price Monthly'!JP85+'Charts M5 Price'!$C$5,FALSE))</f>
        <v/>
      </c>
      <c r="JQ5">
        <f>IF(VLOOKUP($B$2,'Dashboard M5 Price Monthly'!$B$41:$KT$76,'Dashboard M5 Price Monthly'!JQ85+'Charts M5 Price'!$C$5,FALSE)=0,NA(),VLOOKUP($B$2,'Dashboard M5 Price Monthly'!$B$41:$KT$76,'Dashboard M5 Price Monthly'!JQ85+'Charts M5 Price'!$C$5,FALSE))</f>
        <v/>
      </c>
      <c r="JR5">
        <f>IF(VLOOKUP($B$2,'Dashboard M5 Price Monthly'!$B$41:$KT$76,'Dashboard M5 Price Monthly'!JR85+'Charts M5 Price'!$C$5,FALSE)=0,NA(),VLOOKUP($B$2,'Dashboard M5 Price Monthly'!$B$41:$KT$76,'Dashboard M5 Price Monthly'!JR85+'Charts M5 Price'!$C$5,FALSE))</f>
        <v/>
      </c>
      <c r="JS5">
        <f>IF(VLOOKUP($B$2,'Dashboard M5 Price Monthly'!$B$41:$KT$76,'Dashboard M5 Price Monthly'!JS85+'Charts M5 Price'!$C$5,FALSE)=0,NA(),VLOOKUP($B$2,'Dashboard M5 Price Monthly'!$B$41:$KT$76,'Dashboard M5 Price Monthly'!JS85+'Charts M5 Price'!$C$5,FALSE))</f>
        <v/>
      </c>
      <c r="JT5">
        <f>IF(VLOOKUP($B$2,'Dashboard M5 Price Monthly'!$B$41:$KT$76,'Dashboard M5 Price Monthly'!JT85+'Charts M5 Price'!$C$5,FALSE)=0,NA(),VLOOKUP($B$2,'Dashboard M5 Price Monthly'!$B$41:$KT$76,'Dashboard M5 Price Monthly'!JT85+'Charts M5 Price'!$C$5,FALSE))</f>
        <v/>
      </c>
      <c r="JU5">
        <f>IF(VLOOKUP($B$2,'Dashboard M5 Price Monthly'!$B$41:$KT$76,'Dashboard M5 Price Monthly'!JU85+'Charts M5 Price'!$C$5,FALSE)=0,NA(),VLOOKUP($B$2,'Dashboard M5 Price Monthly'!$B$41:$KT$76,'Dashboard M5 Price Monthly'!JU85+'Charts M5 Price'!$C$5,FALSE))</f>
        <v/>
      </c>
      <c r="JV5">
        <f>IF(VLOOKUP($B$2,'Dashboard M5 Price Monthly'!$B$41:$KT$76,'Dashboard M5 Price Monthly'!JV85+'Charts M5 Price'!$C$5,FALSE)=0,NA(),VLOOKUP($B$2,'Dashboard M5 Price Monthly'!$B$41:$KT$76,'Dashboard M5 Price Monthly'!JV85+'Charts M5 Price'!$C$5,FALSE))</f>
        <v/>
      </c>
      <c r="JW5">
        <f>IF(VLOOKUP($B$2,'Dashboard M5 Price Monthly'!$B$41:$KT$76,'Dashboard M5 Price Monthly'!JW85+'Charts M5 Price'!$C$5,FALSE)=0,NA(),VLOOKUP($B$2,'Dashboard M5 Price Monthly'!$B$41:$KT$76,'Dashboard M5 Price Monthly'!JW85+'Charts M5 Price'!$C$5,FALSE))</f>
        <v/>
      </c>
      <c r="JX5">
        <f>IF(VLOOKUP($B$2,'Dashboard M5 Price Monthly'!$B$41:$KT$76,'Dashboard M5 Price Monthly'!JX85+'Charts M5 Price'!$C$5,FALSE)=0,NA(),VLOOKUP($B$2,'Dashboard M5 Price Monthly'!$B$41:$KT$76,'Dashboard M5 Price Monthly'!JX85+'Charts M5 Price'!$C$5,FALSE))</f>
        <v/>
      </c>
      <c r="JY5">
        <f>IF(VLOOKUP($B$2,'Dashboard M5 Price Monthly'!$B$41:$KT$76,'Dashboard M5 Price Monthly'!JY85+'Charts M5 Price'!$C$5,FALSE)=0,NA(),VLOOKUP($B$2,'Dashboard M5 Price Monthly'!$B$41:$KT$76,'Dashboard M5 Price Monthly'!JY85+'Charts M5 Price'!$C$5,FALSE))</f>
        <v/>
      </c>
      <c r="JZ5">
        <f>IF(VLOOKUP($B$2,'Dashboard M5 Price Monthly'!$B$41:$KT$76,'Dashboard M5 Price Monthly'!JZ85+'Charts M5 Price'!$C$5,FALSE)=0,NA(),VLOOKUP($B$2,'Dashboard M5 Price Monthly'!$B$41:$KT$76,'Dashboard M5 Price Monthly'!JZ85+'Charts M5 Price'!$C$5,FALSE))</f>
        <v/>
      </c>
      <c r="KA5">
        <f>IF(VLOOKUP($B$2,'Dashboard M5 Price Monthly'!$B$41:$KT$76,'Dashboard M5 Price Monthly'!KA85+'Charts M5 Price'!$C$5,FALSE)=0,NA(),VLOOKUP($B$2,'Dashboard M5 Price Monthly'!$B$41:$KT$76,'Dashboard M5 Price Monthly'!KA85+'Charts M5 Price'!$C$5,FALSE))</f>
        <v/>
      </c>
      <c r="KB5">
        <f>IF(VLOOKUP($B$2,'Dashboard M5 Price Monthly'!$B$41:$KT$76,'Dashboard M5 Price Monthly'!KB85+'Charts M5 Price'!$C$5,FALSE)=0,NA(),VLOOKUP($B$2,'Dashboard M5 Price Monthly'!$B$41:$KT$76,'Dashboard M5 Price Monthly'!KB85+'Charts M5 Price'!$C$5,FALSE))</f>
        <v/>
      </c>
      <c r="KC5">
        <f>IF(VLOOKUP($B$2,'Dashboard M5 Price Monthly'!$B$41:$KT$76,'Dashboard M5 Price Monthly'!KC85+'Charts M5 Price'!$C$5,FALSE)=0,NA(),VLOOKUP($B$2,'Dashboard M5 Price Monthly'!$B$41:$KT$76,'Dashboard M5 Price Monthly'!KC85+'Charts M5 Price'!$C$5,FALSE))</f>
        <v/>
      </c>
      <c r="KD5">
        <f>IF(VLOOKUP($B$2,'Dashboard M5 Price Monthly'!$B$41:$KT$76,'Dashboard M5 Price Monthly'!KD85+'Charts M5 Price'!$C$5,FALSE)=0,NA(),VLOOKUP($B$2,'Dashboard M5 Price Monthly'!$B$41:$KT$76,'Dashboard M5 Price Monthly'!KD85+'Charts M5 Price'!$C$5,FALSE))</f>
        <v/>
      </c>
      <c r="KE5">
        <f>IF(VLOOKUP($B$2,'Dashboard M5 Price Monthly'!$B$41:$KT$76,'Dashboard M5 Price Monthly'!KE85+'Charts M5 Price'!$C$5,FALSE)=0,NA(),VLOOKUP($B$2,'Dashboard M5 Price Monthly'!$B$41:$KT$76,'Dashboard M5 Price Monthly'!KE85+'Charts M5 Price'!$C$5,FALSE))</f>
        <v/>
      </c>
      <c r="KF5">
        <f>IF(VLOOKUP($B$2,'Dashboard M5 Price Monthly'!$B$41:$KT$76,'Dashboard M5 Price Monthly'!KF85+'Charts M5 Price'!$C$5,FALSE)=0,NA(),VLOOKUP($B$2,'Dashboard M5 Price Monthly'!$B$41:$KT$76,'Dashboard M5 Price Monthly'!KF85+'Charts M5 Price'!$C$5,FALSE))</f>
        <v/>
      </c>
      <c r="KG5">
        <f>IF(VLOOKUP($B$2,'Dashboard M5 Price Monthly'!$B$41:$KT$76,'Dashboard M5 Price Monthly'!KG85+'Charts M5 Price'!$C$5,FALSE)=0,NA(),VLOOKUP($B$2,'Dashboard M5 Price Monthly'!$B$41:$KT$76,'Dashboard M5 Price Monthly'!KG85+'Charts M5 Price'!$C$5,FALSE))</f>
        <v/>
      </c>
      <c r="KH5">
        <f>IF(VLOOKUP($B$2,'Dashboard M5 Price Monthly'!$B$41:$KT$76,'Dashboard M5 Price Monthly'!KH85+'Charts M5 Price'!$C$5,FALSE)=0,NA(),VLOOKUP($B$2,'Dashboard M5 Price Monthly'!$B$41:$KT$76,'Dashboard M5 Price Monthly'!KH85+'Charts M5 Price'!$C$5,FALSE))</f>
        <v/>
      </c>
      <c r="KI5">
        <f>IF(VLOOKUP($B$2,'Dashboard M5 Price Monthly'!$B$41:$KT$76,'Dashboard M5 Price Monthly'!KI85+'Charts M5 Price'!$C$5,FALSE)=0,NA(),VLOOKUP($B$2,'Dashboard M5 Price Monthly'!$B$41:$KT$76,'Dashboard M5 Price Monthly'!KI85+'Charts M5 Price'!$C$5,FALSE))</f>
        <v/>
      </c>
      <c r="KJ5">
        <f>IF(VLOOKUP($B$2,'Dashboard M5 Price Monthly'!$B$41:$KT$76,'Dashboard M5 Price Monthly'!KJ85+'Charts M5 Price'!$C$5,FALSE)=0,NA(),VLOOKUP($B$2,'Dashboard M5 Price Monthly'!$B$41:$KT$76,'Dashboard M5 Price Monthly'!KJ85+'Charts M5 Price'!$C$5,FALSE))</f>
        <v/>
      </c>
      <c r="KK5">
        <f>IF(VLOOKUP($B$2,'Dashboard M5 Price Monthly'!$B$41:$KT$76,'Dashboard M5 Price Monthly'!KK85+'Charts M5 Price'!$C$5,FALSE)=0,NA(),VLOOKUP($B$2,'Dashboard M5 Price Monthly'!$B$41:$KT$76,'Dashboard M5 Price Monthly'!KK85+'Charts M5 Price'!$C$5,FALSE))</f>
        <v/>
      </c>
      <c r="KL5">
        <f>IF(VLOOKUP($B$2,'Dashboard M5 Price Monthly'!$B$41:$KT$76,'Dashboard M5 Price Monthly'!KL85+'Charts M5 Price'!$C$5,FALSE)=0,NA(),VLOOKUP($B$2,'Dashboard M5 Price Monthly'!$B$41:$KT$76,'Dashboard M5 Price Monthly'!KL85+'Charts M5 Price'!$C$5,FALSE))</f>
        <v/>
      </c>
      <c r="KM5">
        <f>IF(VLOOKUP($B$2,'Dashboard M5 Price Monthly'!$B$41:$KT$76,'Dashboard M5 Price Monthly'!KM85+'Charts M5 Price'!$C$5,FALSE)=0,NA(),VLOOKUP($B$2,'Dashboard M5 Price Monthly'!$B$41:$KT$76,'Dashboard M5 Price Monthly'!KM85+'Charts M5 Price'!$C$5,FALSE))</f>
        <v/>
      </c>
      <c r="KN5">
        <f>IF(VLOOKUP($B$2,'Dashboard M5 Price Monthly'!$B$41:$KT$76,'Dashboard M5 Price Monthly'!KN85+'Charts M5 Price'!$C$5,FALSE)=0,NA(),VLOOKUP($B$2,'Dashboard M5 Price Monthly'!$B$41:$KT$76,'Dashboard M5 Price Monthly'!KN85+'Charts M5 Price'!$C$5,FALSE))</f>
        <v/>
      </c>
      <c r="KO5">
        <f>IF(VLOOKUP($B$2,'Dashboard M5 Price Monthly'!$B$41:$KT$76,'Dashboard M5 Price Monthly'!KO85+'Charts M5 Price'!$C$5,FALSE)=0,NA(),VLOOKUP($B$2,'Dashboard M5 Price Monthly'!$B$41:$KT$76,'Dashboard M5 Price Monthly'!KO85+'Charts M5 Price'!$C$5,FALSE))</f>
        <v/>
      </c>
      <c r="KP5">
        <f>IF(VLOOKUP($B$2,'Dashboard M5 Price Monthly'!$B$41:$KT$76,'Dashboard M5 Price Monthly'!KP85+'Charts M5 Price'!$C$5,FALSE)=0,NA(),VLOOKUP($B$2,'Dashboard M5 Price Monthly'!$B$41:$KT$76,'Dashboard M5 Price Monthly'!KP85+'Charts M5 Price'!$C$5,FALSE))</f>
        <v/>
      </c>
      <c r="KQ5">
        <f>IF(VLOOKUP($B$2,'Dashboard M5 Price Monthly'!$B$41:$KT$76,'Dashboard M5 Price Monthly'!KQ85+'Charts M5 Price'!$C$5,FALSE)=0,NA(),VLOOKUP($B$2,'Dashboard M5 Price Monthly'!$B$41:$KT$76,'Dashboard M5 Price Monthly'!KQ85+'Charts M5 Price'!$C$5,FALSE))</f>
        <v/>
      </c>
      <c r="KR5">
        <f>IF(VLOOKUP($B$2,'Dashboard M5 Price Monthly'!$B$41:$KT$76,'Dashboard M5 Price Monthly'!KR85+'Charts M5 Price'!$C$5,FALSE)=0,NA(),VLOOKUP($B$2,'Dashboard M5 Price Monthly'!$B$41:$KT$76,'Dashboard M5 Price Monthly'!KR85+'Charts M5 Price'!$C$5,FALSE))</f>
        <v/>
      </c>
      <c r="KS5">
        <f>IF(VLOOKUP($B$2,'Dashboard M5 Price Monthly'!$B$41:$KT$76,'Dashboard M5 Price Monthly'!KS85+'Charts M5 Price'!$C$5,FALSE)=0,NA(),VLOOKUP($B$2,'Dashboard M5 Price Monthly'!$B$41:$KT$76,'Dashboard M5 Price Monthly'!KS85+'Charts M5 Price'!$C$5,FALSE))</f>
        <v/>
      </c>
      <c r="KT5">
        <f>IF(VLOOKUP($B$2,'Dashboard M5 Price Monthly'!$B$41:$KT$76,'Dashboard M5 Price Monthly'!KT85+'Charts M5 Price'!$C$5,FALSE)=0,NA(),VLOOKUP($B$2,'Dashboard M5 Price Monthly'!$B$41:$KT$76,'Dashboard M5 Price Monthly'!KT85+'Charts M5 Price'!$C$5,FALSE))</f>
        <v/>
      </c>
    </row>
    <row r="6" spans="1:306">
      <c r="F6" t="s">
        <v>2</v>
      </c>
      <c r="G6">
        <f>CORREL(G3:R3,G5:R5)</f>
        <v/>
      </c>
      <c r="H6">
        <f>CORREL(S3:AD3,S5:AD5)</f>
        <v/>
      </c>
      <c r="I6">
        <f>CORREL(AE3:AP3,AE5:AP5)</f>
        <v/>
      </c>
      <c r="J6">
        <f>CORREL(AQ3:BB3,AQ5:BB5)</f>
        <v/>
      </c>
      <c r="K6">
        <f>CORREL(BC3:BN3,BC5:BN5)</f>
        <v/>
      </c>
      <c r="L6">
        <f>CORREL(BO3:BZ3,BO5:BZ5)</f>
        <v/>
      </c>
      <c r="M6">
        <f>CORREL(CA3:CL3,CA5:CL5)</f>
        <v/>
      </c>
      <c r="N6">
        <f>CORREL(CM3:CX3,CM5:CX5)</f>
        <v/>
      </c>
    </row>
    <row r="7" spans="1:306">
      <c r="A7" t="s">
        <v>6</v>
      </c>
      <c r="F7" t="s">
        <v>2</v>
      </c>
      <c r="H7">
        <f>B2&amp;":Brent Crude"</f>
        <v/>
      </c>
      <c r="I7">
        <f>"Price Correlation of "&amp;B2&amp;" to World Crude Price"</f>
        <v/>
      </c>
      <c r="J7">
        <f>"Actual Energy Portfolio Price of "&amp;B2&amp;" compared to World Crude Price ("&amp;D2&amp;")"</f>
        <v/>
      </c>
    </row>
    <row r="11" spans="1:306">
      <c r="A11" t="s">
        <v>7</v>
      </c>
      <c r="E11" t="s">
        <v>1</v>
      </c>
      <c r="F11" t="s">
        <v>2</v>
      </c>
      <c r="G11" s="1" t="n">
        <v>38718</v>
      </c>
      <c r="H11" s="1" t="n">
        <v>38749</v>
      </c>
      <c r="I11" s="1" t="n">
        <v>38777</v>
      </c>
      <c r="J11" s="1" t="n">
        <v>38808</v>
      </c>
      <c r="K11" s="1" t="n">
        <v>38838</v>
      </c>
      <c r="L11" s="1" t="n">
        <v>38869</v>
      </c>
      <c r="M11" s="1" t="n">
        <v>38899</v>
      </c>
      <c r="N11" s="1" t="n">
        <v>38930</v>
      </c>
      <c r="O11" s="1" t="n">
        <v>38961</v>
      </c>
      <c r="P11" s="1" t="n">
        <v>38991</v>
      </c>
      <c r="Q11" s="1" t="n">
        <v>39022</v>
      </c>
      <c r="R11" s="1" t="n">
        <v>39052</v>
      </c>
      <c r="S11" s="1" t="n">
        <v>39083</v>
      </c>
      <c r="T11" s="1" t="n">
        <v>39114</v>
      </c>
      <c r="U11" s="1" t="n">
        <v>39142</v>
      </c>
      <c r="V11" s="1" t="n">
        <v>39173</v>
      </c>
      <c r="W11" s="1" t="n">
        <v>39203</v>
      </c>
      <c r="X11" s="1" t="n">
        <v>39234</v>
      </c>
      <c r="Y11" s="1" t="n">
        <v>39264</v>
      </c>
      <c r="Z11" s="1" t="n">
        <v>39295</v>
      </c>
      <c r="AA11" s="1" t="n">
        <v>39326</v>
      </c>
      <c r="AB11" s="1" t="n">
        <v>39356</v>
      </c>
      <c r="AC11" s="1" t="n">
        <v>39387</v>
      </c>
      <c r="AD11" s="1" t="n">
        <v>39417</v>
      </c>
      <c r="AE11" s="1" t="n">
        <v>39448</v>
      </c>
      <c r="AF11" s="1" t="n">
        <v>39479</v>
      </c>
      <c r="AG11" s="1" t="n">
        <v>39508</v>
      </c>
      <c r="AH11" s="1" t="n">
        <v>39539</v>
      </c>
      <c r="AI11" s="1" t="n">
        <v>39569</v>
      </c>
      <c r="AJ11" s="1" t="n">
        <v>39600</v>
      </c>
      <c r="AK11" s="1" t="n">
        <v>39630</v>
      </c>
      <c r="AL11" s="1" t="n">
        <v>39661</v>
      </c>
      <c r="AM11" s="1" t="n">
        <v>39692</v>
      </c>
      <c r="AN11" s="1" t="n">
        <v>39722</v>
      </c>
      <c r="AO11" s="1" t="n">
        <v>39753</v>
      </c>
      <c r="AP11" s="1" t="n">
        <v>39783</v>
      </c>
      <c r="AQ11" s="1" t="n">
        <v>39814</v>
      </c>
      <c r="AR11" s="1" t="n">
        <v>39845</v>
      </c>
      <c r="AS11" s="1" t="n">
        <v>39873</v>
      </c>
      <c r="AT11" s="1" t="n">
        <v>39904</v>
      </c>
      <c r="AU11" s="1" t="n">
        <v>39934</v>
      </c>
      <c r="AV11" s="1" t="n">
        <v>39965</v>
      </c>
      <c r="AW11" s="1" t="n">
        <v>39995</v>
      </c>
      <c r="AX11" s="1" t="n">
        <v>40026</v>
      </c>
      <c r="AY11" s="1" t="n">
        <v>40057</v>
      </c>
      <c r="AZ11" s="1" t="n">
        <v>40087</v>
      </c>
      <c r="BA11" s="1" t="n">
        <v>40118</v>
      </c>
      <c r="BB11" s="1" t="n">
        <v>40148</v>
      </c>
      <c r="BC11" s="1" t="n">
        <v>40179</v>
      </c>
      <c r="BD11" s="1" t="n">
        <v>40210</v>
      </c>
      <c r="BE11" s="1" t="n">
        <v>40238</v>
      </c>
      <c r="BF11" s="1" t="n">
        <v>40269</v>
      </c>
      <c r="BG11" s="1" t="n">
        <v>40299</v>
      </c>
      <c r="BH11" s="1" t="n">
        <v>40330</v>
      </c>
      <c r="BI11" s="1" t="n">
        <v>40360</v>
      </c>
      <c r="BJ11" s="1" t="n">
        <v>40391</v>
      </c>
      <c r="BK11" s="1" t="n">
        <v>40422</v>
      </c>
      <c r="BL11" s="1" t="n">
        <v>40452</v>
      </c>
      <c r="BM11" s="1" t="n">
        <v>40483</v>
      </c>
      <c r="BN11" s="1" t="n">
        <v>40513</v>
      </c>
      <c r="BO11" s="1" t="n">
        <v>40544</v>
      </c>
      <c r="BP11" s="1" t="n">
        <v>40575</v>
      </c>
      <c r="BQ11" s="1" t="n">
        <v>40603</v>
      </c>
      <c r="BR11" s="1" t="n">
        <v>40634</v>
      </c>
      <c r="BS11" s="1" t="n">
        <v>40664</v>
      </c>
      <c r="BT11" s="1" t="n">
        <v>40695</v>
      </c>
      <c r="BU11" s="1" t="n">
        <v>40725</v>
      </c>
      <c r="BV11" s="1" t="n">
        <v>40756</v>
      </c>
      <c r="BW11" s="1" t="n">
        <v>40787</v>
      </c>
      <c r="BX11" s="1" t="n">
        <v>40817</v>
      </c>
      <c r="BY11" s="1" t="n">
        <v>40848</v>
      </c>
      <c r="BZ11" s="1" t="n">
        <v>40878</v>
      </c>
      <c r="CA11" s="1" t="n">
        <v>40909</v>
      </c>
      <c r="CB11" s="1" t="n">
        <v>40940</v>
      </c>
      <c r="CC11" s="1" t="n">
        <v>40969</v>
      </c>
      <c r="CD11" s="1" t="n">
        <v>41000</v>
      </c>
      <c r="CE11" s="1" t="n">
        <v>41030</v>
      </c>
      <c r="CF11" s="1" t="n">
        <v>41061</v>
      </c>
      <c r="CG11" s="1" t="n">
        <v>41091</v>
      </c>
      <c r="CH11" s="1" t="n">
        <v>41122</v>
      </c>
      <c r="CI11" s="1" t="n">
        <v>41153</v>
      </c>
      <c r="CJ11" s="1" t="n">
        <v>41183</v>
      </c>
      <c r="CK11" s="1" t="n">
        <v>41214</v>
      </c>
      <c r="CL11" s="1" t="n">
        <v>41244</v>
      </c>
      <c r="CM11" s="1" t="n">
        <v>41275</v>
      </c>
      <c r="CN11" s="1" t="n">
        <v>41306</v>
      </c>
      <c r="CO11" s="1" t="n">
        <v>41334</v>
      </c>
      <c r="CP11" s="1" t="n">
        <v>41365</v>
      </c>
      <c r="CQ11" s="1" t="n">
        <v>41395</v>
      </c>
      <c r="CR11" s="1" t="n">
        <v>41426</v>
      </c>
      <c r="CS11" s="1" t="n">
        <v>41456</v>
      </c>
      <c r="CT11" s="1" t="n">
        <v>41487</v>
      </c>
      <c r="CU11" s="1" t="n">
        <v>41518</v>
      </c>
      <c r="CV11" s="1" t="n">
        <v>41548</v>
      </c>
      <c r="CW11" s="1" t="n">
        <v>41579</v>
      </c>
      <c r="CX11" s="1" t="n">
        <v>41609</v>
      </c>
      <c r="CY11" s="1" t="n">
        <v>41640</v>
      </c>
      <c r="CZ11" s="1" t="n">
        <v>41671</v>
      </c>
      <c r="DA11" s="1" t="n">
        <v>41699</v>
      </c>
      <c r="DB11" s="1" t="n">
        <v>41730</v>
      </c>
      <c r="DC11" s="1" t="n">
        <v>41760</v>
      </c>
      <c r="DD11" s="1" t="n">
        <v>41791</v>
      </c>
      <c r="DE11" s="1" t="n">
        <v>41821</v>
      </c>
      <c r="DF11" s="1" t="n">
        <v>41852</v>
      </c>
      <c r="DG11" s="1" t="n">
        <v>41883</v>
      </c>
      <c r="DH11" s="1" t="n">
        <v>41913</v>
      </c>
      <c r="DI11" s="1" t="n">
        <v>41944</v>
      </c>
      <c r="DJ11" s="1" t="n">
        <v>41974</v>
      </c>
      <c r="DK11" s="1" t="n">
        <v>42005</v>
      </c>
      <c r="DL11" s="1" t="n">
        <v>42036</v>
      </c>
      <c r="DM11" s="1" t="n">
        <v>42064</v>
      </c>
      <c r="DN11" s="1" t="n">
        <v>42095</v>
      </c>
      <c r="DO11" s="1" t="n">
        <v>42125</v>
      </c>
      <c r="DP11" s="1" t="n">
        <v>42156</v>
      </c>
      <c r="DQ11" s="1" t="n">
        <v>42186</v>
      </c>
      <c r="DR11" s="1" t="n">
        <v>42217</v>
      </c>
      <c r="DS11" s="1" t="n">
        <v>42248</v>
      </c>
      <c r="DT11" s="1" t="n">
        <v>42278</v>
      </c>
      <c r="DU11" s="1" t="n">
        <v>42309</v>
      </c>
      <c r="DV11" s="1" t="n">
        <v>42339</v>
      </c>
      <c r="DW11" s="1" t="n">
        <v>42370</v>
      </c>
      <c r="DX11" s="1" t="n">
        <v>42401</v>
      </c>
      <c r="DY11" s="1" t="n">
        <v>42430</v>
      </c>
      <c r="DZ11" s="1" t="n">
        <v>42461</v>
      </c>
      <c r="EA11" s="1" t="n">
        <v>42491</v>
      </c>
      <c r="EB11" s="1" t="n">
        <v>42522</v>
      </c>
      <c r="EC11" s="1" t="n">
        <v>42552</v>
      </c>
      <c r="ED11" s="1" t="n">
        <v>42583</v>
      </c>
      <c r="EE11" s="1" t="n">
        <v>42614</v>
      </c>
      <c r="EF11" s="1" t="n">
        <v>42644</v>
      </c>
      <c r="EG11" s="1" t="n">
        <v>42675</v>
      </c>
      <c r="EH11" s="1" t="n">
        <v>42705</v>
      </c>
      <c r="EI11" s="1" t="n">
        <v>42736</v>
      </c>
      <c r="EJ11" s="1" t="n">
        <v>42767</v>
      </c>
      <c r="EK11" s="1" t="n">
        <v>42795</v>
      </c>
      <c r="EL11" s="1" t="n">
        <v>42826</v>
      </c>
      <c r="EM11" s="1" t="n">
        <v>42856</v>
      </c>
      <c r="EN11" s="1" t="n">
        <v>42887</v>
      </c>
      <c r="EO11" s="1" t="n">
        <v>42917</v>
      </c>
      <c r="EP11" s="1" t="n">
        <v>42948</v>
      </c>
      <c r="EQ11" s="1" t="n">
        <v>42979</v>
      </c>
      <c r="ER11" s="1" t="n">
        <v>43009</v>
      </c>
      <c r="ES11" s="1" t="n">
        <v>43040</v>
      </c>
      <c r="ET11" s="1" t="n">
        <v>43070</v>
      </c>
      <c r="EU11" s="1" t="n">
        <v>43101</v>
      </c>
      <c r="EV11" s="1" t="n">
        <v>43132</v>
      </c>
      <c r="EW11" s="1" t="n">
        <v>43160</v>
      </c>
      <c r="EX11" s="1" t="n">
        <v>43191</v>
      </c>
      <c r="EY11" s="1" t="n">
        <v>43221</v>
      </c>
      <c r="EZ11" s="1" t="n">
        <v>43252</v>
      </c>
      <c r="FA11" s="1" t="n">
        <v>43282</v>
      </c>
      <c r="FB11" s="1" t="n">
        <v>43313</v>
      </c>
      <c r="FC11" s="1" t="n">
        <v>43344</v>
      </c>
      <c r="FD11" s="1" t="n">
        <v>43374</v>
      </c>
      <c r="FE11" s="1" t="n">
        <v>43405</v>
      </c>
      <c r="FF11" s="1" t="n">
        <v>43435</v>
      </c>
      <c r="FG11" s="1" t="n">
        <v>43466</v>
      </c>
      <c r="FH11" s="1" t="n">
        <v>43497</v>
      </c>
      <c r="FI11" s="1" t="n">
        <v>43525</v>
      </c>
      <c r="FJ11" s="1" t="n">
        <v>43556</v>
      </c>
      <c r="FK11" s="1" t="n">
        <v>43586</v>
      </c>
      <c r="FL11" s="1" t="n">
        <v>43617</v>
      </c>
      <c r="FM11" s="1" t="n">
        <v>43647</v>
      </c>
      <c r="FN11" s="1" t="n">
        <v>43678</v>
      </c>
      <c r="FO11" s="1" t="n">
        <v>43709</v>
      </c>
      <c r="FP11" s="1" t="n">
        <v>43739</v>
      </c>
      <c r="FQ11" s="1" t="n">
        <v>43770</v>
      </c>
      <c r="FR11" s="1" t="n">
        <v>43800</v>
      </c>
      <c r="FS11" s="1" t="n">
        <v>43831</v>
      </c>
      <c r="FT11" s="1" t="n">
        <v>43862</v>
      </c>
      <c r="FU11" s="1" t="n">
        <v>43891</v>
      </c>
      <c r="FV11" s="1" t="n">
        <v>43922</v>
      </c>
      <c r="FW11" s="1" t="n">
        <v>43952</v>
      </c>
      <c r="FX11" s="1" t="n">
        <v>43983</v>
      </c>
      <c r="FY11" s="1" t="n">
        <v>44013</v>
      </c>
      <c r="FZ11" s="1" t="n">
        <v>44044</v>
      </c>
      <c r="GA11" s="1" t="n">
        <v>44075</v>
      </c>
      <c r="GB11" s="1" t="n">
        <v>44105</v>
      </c>
      <c r="GC11" s="1" t="n">
        <v>44136</v>
      </c>
      <c r="GD11" s="1" t="n">
        <v>44166</v>
      </c>
      <c r="GE11" s="1" t="n">
        <v>44197</v>
      </c>
      <c r="GF11" s="1" t="n">
        <v>44228</v>
      </c>
      <c r="GG11" s="1" t="n">
        <v>44256</v>
      </c>
      <c r="GH11" s="1" t="n">
        <v>44287</v>
      </c>
      <c r="GI11" s="1" t="n">
        <v>44317</v>
      </c>
      <c r="GJ11" s="1" t="n">
        <v>44348</v>
      </c>
      <c r="GK11" s="1" t="n">
        <v>44378</v>
      </c>
      <c r="GL11" s="1" t="n">
        <v>44409</v>
      </c>
      <c r="GM11" s="1" t="n">
        <v>44440</v>
      </c>
      <c r="GN11" s="1" t="n">
        <v>44470</v>
      </c>
      <c r="GO11" s="1" t="n">
        <v>44501</v>
      </c>
      <c r="GP11" s="1" t="n">
        <v>44531</v>
      </c>
      <c r="GQ11" s="1" t="n">
        <v>44562</v>
      </c>
      <c r="GR11" s="1" t="n">
        <v>44593</v>
      </c>
      <c r="GS11" s="1" t="n">
        <v>44621</v>
      </c>
      <c r="GT11" s="1" t="n">
        <v>44652</v>
      </c>
      <c r="GU11" s="1" t="n">
        <v>44682</v>
      </c>
      <c r="GV11" s="1" t="n">
        <v>44713</v>
      </c>
      <c r="GW11" s="1" t="n">
        <v>44743</v>
      </c>
      <c r="GX11" s="1" t="n">
        <v>44774</v>
      </c>
      <c r="GY11" s="1" t="n">
        <v>44805</v>
      </c>
      <c r="GZ11" s="1" t="n">
        <v>44835</v>
      </c>
      <c r="HA11" s="1" t="n">
        <v>44866</v>
      </c>
      <c r="HB11" s="1" t="n">
        <v>44896</v>
      </c>
      <c r="HC11" s="1" t="n">
        <v>44927</v>
      </c>
      <c r="HD11" s="1" t="n">
        <v>44958</v>
      </c>
      <c r="HE11" s="1" t="n">
        <v>44986</v>
      </c>
      <c r="HF11" s="1" t="n">
        <v>45017</v>
      </c>
      <c r="HG11" s="1" t="n">
        <v>45047</v>
      </c>
      <c r="HH11" s="1" t="n">
        <v>45078</v>
      </c>
      <c r="HI11" s="1" t="n">
        <v>45108</v>
      </c>
      <c r="HJ11" s="1" t="n">
        <v>45139</v>
      </c>
      <c r="HK11" s="1" t="n">
        <v>45170</v>
      </c>
      <c r="HL11" s="1" t="n">
        <v>45200</v>
      </c>
      <c r="HM11" s="1" t="n">
        <v>45231</v>
      </c>
      <c r="HN11" s="1" t="n">
        <v>45261</v>
      </c>
      <c r="HO11" s="1" t="n">
        <v>45292</v>
      </c>
      <c r="HP11" s="1" t="n">
        <v>45323</v>
      </c>
      <c r="HQ11" s="1" t="n">
        <v>45352</v>
      </c>
      <c r="HR11" s="1" t="n">
        <v>45383</v>
      </c>
      <c r="HS11" s="1" t="n">
        <v>45413</v>
      </c>
      <c r="HT11" s="1" t="n">
        <v>45444</v>
      </c>
      <c r="HU11" s="1" t="n">
        <v>45474</v>
      </c>
      <c r="HV11" s="1" t="n">
        <v>45505</v>
      </c>
      <c r="HW11" s="1" t="n">
        <v>45536</v>
      </c>
      <c r="HX11" s="1" t="n">
        <v>45566</v>
      </c>
      <c r="HY11" s="1" t="n">
        <v>45597</v>
      </c>
      <c r="HZ11" s="1" t="n">
        <v>45627</v>
      </c>
      <c r="IA11" s="1" t="n">
        <v>45658</v>
      </c>
      <c r="IB11" s="1" t="n">
        <v>45689</v>
      </c>
      <c r="IC11" s="1" t="n">
        <v>45717</v>
      </c>
      <c r="ID11" s="1" t="n">
        <v>45748</v>
      </c>
      <c r="IE11" s="1" t="n">
        <v>45778</v>
      </c>
      <c r="IF11" s="1" t="n">
        <v>45809</v>
      </c>
      <c r="IG11" s="1" t="n">
        <v>45839</v>
      </c>
      <c r="IH11" s="1" t="n">
        <v>45870</v>
      </c>
      <c r="II11" s="1" t="n">
        <v>45901</v>
      </c>
      <c r="IJ11" s="1" t="n">
        <v>45931</v>
      </c>
      <c r="IK11" s="1" t="n">
        <v>45962</v>
      </c>
      <c r="IL11" s="1" t="n">
        <v>45992</v>
      </c>
      <c r="IM11" s="1" t="n">
        <v>46023</v>
      </c>
      <c r="IN11" s="1" t="n">
        <v>46054</v>
      </c>
      <c r="IO11" s="1" t="n">
        <v>46082</v>
      </c>
      <c r="IP11" s="1" t="n">
        <v>46113</v>
      </c>
      <c r="IQ11" s="1" t="n">
        <v>46143</v>
      </c>
      <c r="IR11" s="1" t="n">
        <v>46174</v>
      </c>
      <c r="IS11" s="1" t="n">
        <v>46204</v>
      </c>
      <c r="IT11" s="1" t="n">
        <v>46235</v>
      </c>
      <c r="IU11" s="1" t="n">
        <v>46266</v>
      </c>
      <c r="IV11" s="1" t="n">
        <v>46296</v>
      </c>
      <c r="IW11" s="1" t="n">
        <v>46327</v>
      </c>
      <c r="IX11" s="1" t="n">
        <v>46357</v>
      </c>
      <c r="IY11" s="1" t="n">
        <v>46388</v>
      </c>
      <c r="IZ11" s="1" t="n">
        <v>46419</v>
      </c>
      <c r="JA11" s="1" t="n">
        <v>46447</v>
      </c>
      <c r="JB11" s="1" t="n">
        <v>46478</v>
      </c>
      <c r="JC11" s="1" t="n">
        <v>46508</v>
      </c>
      <c r="JD11" s="1" t="n">
        <v>46539</v>
      </c>
      <c r="JE11" s="1" t="n">
        <v>46569</v>
      </c>
      <c r="JF11" s="1" t="n">
        <v>46600</v>
      </c>
      <c r="JG11" s="1" t="n">
        <v>46631</v>
      </c>
      <c r="JH11" s="1" t="n">
        <v>46661</v>
      </c>
      <c r="JI11" s="1" t="n">
        <v>46692</v>
      </c>
      <c r="JJ11" s="1" t="n">
        <v>46722</v>
      </c>
      <c r="JK11" s="1" t="n">
        <v>46753</v>
      </c>
      <c r="JL11" s="1" t="n">
        <v>46784</v>
      </c>
      <c r="JM11" s="1" t="n">
        <v>46813</v>
      </c>
      <c r="JN11" s="1" t="n">
        <v>46844</v>
      </c>
      <c r="JO11" s="1" t="n">
        <v>46874</v>
      </c>
      <c r="JP11" s="1" t="n">
        <v>46905</v>
      </c>
      <c r="JQ11" s="1" t="n">
        <v>46935</v>
      </c>
      <c r="JR11" s="1" t="n">
        <v>46966</v>
      </c>
      <c r="JS11" s="1" t="n">
        <v>46997</v>
      </c>
      <c r="JT11" s="1" t="n">
        <v>47027</v>
      </c>
      <c r="JU11" s="1" t="n">
        <v>47058</v>
      </c>
      <c r="JV11" s="1" t="n">
        <v>47088</v>
      </c>
      <c r="JW11" s="1" t="n">
        <v>47119</v>
      </c>
      <c r="JX11" s="1" t="n">
        <v>47150</v>
      </c>
      <c r="JY11" s="1" t="n">
        <v>47178</v>
      </c>
      <c r="JZ11" s="1" t="n">
        <v>47209</v>
      </c>
      <c r="KA11" s="1" t="n">
        <v>47239</v>
      </c>
      <c r="KB11" s="1" t="n">
        <v>47270</v>
      </c>
      <c r="KC11" s="1" t="n">
        <v>47300</v>
      </c>
      <c r="KD11" s="1" t="n">
        <v>47331</v>
      </c>
      <c r="KE11" s="1" t="n">
        <v>47362</v>
      </c>
      <c r="KF11" s="1" t="n">
        <v>47392</v>
      </c>
      <c r="KG11" s="1" t="n">
        <v>47423</v>
      </c>
      <c r="KH11" s="1" t="n">
        <v>47453</v>
      </c>
      <c r="KI11" s="1" t="n">
        <v>47484</v>
      </c>
      <c r="KJ11" s="1" t="n">
        <v>47515</v>
      </c>
      <c r="KK11" s="1" t="n">
        <v>47543</v>
      </c>
      <c r="KL11" s="1" t="n">
        <v>47574</v>
      </c>
      <c r="KM11" s="1" t="n">
        <v>47604</v>
      </c>
      <c r="KN11" s="1" t="n">
        <v>47635</v>
      </c>
      <c r="KO11" s="1" t="n">
        <v>47665</v>
      </c>
      <c r="KP11" s="1" t="n">
        <v>47696</v>
      </c>
      <c r="KQ11" s="1" t="n">
        <v>47727</v>
      </c>
      <c r="KR11" s="1" t="n">
        <v>47757</v>
      </c>
      <c r="KS11" s="1" t="n">
        <v>47788</v>
      </c>
      <c r="KT11" s="1" t="n">
        <v>47818</v>
      </c>
    </row>
    <row r="12" spans="1:306">
      <c r="A12" t="s">
        <v>3</v>
      </c>
      <c r="B12">
        <f>VLOOKUP('Charts M5 Cost'!$B$3,'Charts Interactive LookupTables'!O:Q,3,FALSE)</f>
        <v/>
      </c>
      <c r="D12" t="s">
        <v>8</v>
      </c>
      <c r="F12" t="s">
        <v>2</v>
      </c>
      <c r="G12">
        <f>IF(VLOOKUP($B$12,'Dashboard M5 Cost Monthly'!$B$29:$KT$38,'Dashboard M5 Cost Monthly'!G47,FALSE)=0,NA(),VLOOKUP($B$12,'Dashboard M5 Cost Monthly'!$B$29:$KT$38,'Dashboard M5 Cost Monthly'!G47,FALSE))</f>
        <v/>
      </c>
      <c r="H12">
        <f>IF(VLOOKUP($B$12,'Dashboard M5 Cost Monthly'!$B$29:$KT$38,'Dashboard M5 Cost Monthly'!H47,FALSE)=0,NA(),VLOOKUP($B$12,'Dashboard M5 Cost Monthly'!$B$29:$KT$38,'Dashboard M5 Cost Monthly'!H47,FALSE))</f>
        <v/>
      </c>
      <c r="I12">
        <f>IF(VLOOKUP($B$12,'Dashboard M5 Cost Monthly'!$B$29:$KT$38,'Dashboard M5 Cost Monthly'!I47,FALSE)=0,NA(),VLOOKUP($B$12,'Dashboard M5 Cost Monthly'!$B$29:$KT$38,'Dashboard M5 Cost Monthly'!I47,FALSE))</f>
        <v/>
      </c>
      <c r="J12">
        <f>IF(VLOOKUP($B$12,'Dashboard M5 Cost Monthly'!$B$29:$KT$38,'Dashboard M5 Cost Monthly'!J47,FALSE)=0,NA(),VLOOKUP($B$12,'Dashboard M5 Cost Monthly'!$B$29:$KT$38,'Dashboard M5 Cost Monthly'!J47,FALSE))</f>
        <v/>
      </c>
      <c r="K12">
        <f>IF(VLOOKUP($B$12,'Dashboard M5 Cost Monthly'!$B$29:$KT$38,'Dashboard M5 Cost Monthly'!K47,FALSE)=0,NA(),VLOOKUP($B$12,'Dashboard M5 Cost Monthly'!$B$29:$KT$38,'Dashboard M5 Cost Monthly'!K47,FALSE))</f>
        <v/>
      </c>
      <c r="L12">
        <f>IF(VLOOKUP($B$12,'Dashboard M5 Cost Monthly'!$B$29:$KT$38,'Dashboard M5 Cost Monthly'!L47,FALSE)=0,NA(),VLOOKUP($B$12,'Dashboard M5 Cost Monthly'!$B$29:$KT$38,'Dashboard M5 Cost Monthly'!L47,FALSE))</f>
        <v/>
      </c>
      <c r="M12">
        <f>IF(VLOOKUP($B$12,'Dashboard M5 Cost Monthly'!$B$29:$KT$38,'Dashboard M5 Cost Monthly'!M47,FALSE)=0,NA(),VLOOKUP($B$12,'Dashboard M5 Cost Monthly'!$B$29:$KT$38,'Dashboard M5 Cost Monthly'!M47,FALSE))</f>
        <v/>
      </c>
      <c r="N12">
        <f>IF(VLOOKUP($B$12,'Dashboard M5 Cost Monthly'!$B$29:$KT$38,'Dashboard M5 Cost Monthly'!N47,FALSE)=0,NA(),VLOOKUP($B$12,'Dashboard M5 Cost Monthly'!$B$29:$KT$38,'Dashboard M5 Cost Monthly'!N47,FALSE))</f>
        <v/>
      </c>
      <c r="O12">
        <f>IF(VLOOKUP($B$12,'Dashboard M5 Cost Monthly'!$B$29:$KT$38,'Dashboard M5 Cost Monthly'!O47,FALSE)=0,NA(),VLOOKUP($B$12,'Dashboard M5 Cost Monthly'!$B$29:$KT$38,'Dashboard M5 Cost Monthly'!O47,FALSE))</f>
        <v/>
      </c>
      <c r="P12">
        <f>IF(VLOOKUP($B$12,'Dashboard M5 Cost Monthly'!$B$29:$KT$38,'Dashboard M5 Cost Monthly'!P47,FALSE)=0,NA(),VLOOKUP($B$12,'Dashboard M5 Cost Monthly'!$B$29:$KT$38,'Dashboard M5 Cost Monthly'!P47,FALSE))</f>
        <v/>
      </c>
      <c r="Q12">
        <f>IF(VLOOKUP($B$12,'Dashboard M5 Cost Monthly'!$B$29:$KT$38,'Dashboard M5 Cost Monthly'!Q47,FALSE)=0,NA(),VLOOKUP($B$12,'Dashboard M5 Cost Monthly'!$B$29:$KT$38,'Dashboard M5 Cost Monthly'!Q47,FALSE))</f>
        <v/>
      </c>
      <c r="R12">
        <f>IF(VLOOKUP($B$12,'Dashboard M5 Cost Monthly'!$B$29:$KT$38,'Dashboard M5 Cost Monthly'!R47,FALSE)=0,NA(),VLOOKUP($B$12,'Dashboard M5 Cost Monthly'!$B$29:$KT$38,'Dashboard M5 Cost Monthly'!R47,FALSE))</f>
        <v/>
      </c>
      <c r="S12">
        <f>IF(VLOOKUP($B$12,'Dashboard M5 Cost Monthly'!$B$29:$KT$38,'Dashboard M5 Cost Monthly'!S47,FALSE)=0,NA(),VLOOKUP($B$12,'Dashboard M5 Cost Monthly'!$B$29:$KT$38,'Dashboard M5 Cost Monthly'!S47,FALSE))</f>
        <v/>
      </c>
      <c r="T12">
        <f>IF(VLOOKUP($B$12,'Dashboard M5 Cost Monthly'!$B$29:$KT$38,'Dashboard M5 Cost Monthly'!T47,FALSE)=0,NA(),VLOOKUP($B$12,'Dashboard M5 Cost Monthly'!$B$29:$KT$38,'Dashboard M5 Cost Monthly'!T47,FALSE))</f>
        <v/>
      </c>
      <c r="U12">
        <f>IF(VLOOKUP($B$12,'Dashboard M5 Cost Monthly'!$B$29:$KT$38,'Dashboard M5 Cost Monthly'!U47,FALSE)=0,NA(),VLOOKUP($B$12,'Dashboard M5 Cost Monthly'!$B$29:$KT$38,'Dashboard M5 Cost Monthly'!U47,FALSE))</f>
        <v/>
      </c>
      <c r="V12">
        <f>IF(VLOOKUP($B$12,'Dashboard M5 Cost Monthly'!$B$29:$KT$38,'Dashboard M5 Cost Monthly'!V47,FALSE)=0,NA(),VLOOKUP($B$12,'Dashboard M5 Cost Monthly'!$B$29:$KT$38,'Dashboard M5 Cost Monthly'!V47,FALSE))</f>
        <v/>
      </c>
      <c r="W12">
        <f>IF(VLOOKUP($B$12,'Dashboard M5 Cost Monthly'!$B$29:$KT$38,'Dashboard M5 Cost Monthly'!W47,FALSE)=0,NA(),VLOOKUP($B$12,'Dashboard M5 Cost Monthly'!$B$29:$KT$38,'Dashboard M5 Cost Monthly'!W47,FALSE))</f>
        <v/>
      </c>
      <c r="X12">
        <f>IF(VLOOKUP($B$12,'Dashboard M5 Cost Monthly'!$B$29:$KT$38,'Dashboard M5 Cost Monthly'!X47,FALSE)=0,NA(),VLOOKUP($B$12,'Dashboard M5 Cost Monthly'!$B$29:$KT$38,'Dashboard M5 Cost Monthly'!X47,FALSE))</f>
        <v/>
      </c>
      <c r="Y12">
        <f>IF(VLOOKUP($B$12,'Dashboard M5 Cost Monthly'!$B$29:$KT$38,'Dashboard M5 Cost Monthly'!Y47,FALSE)=0,NA(),VLOOKUP($B$12,'Dashboard M5 Cost Monthly'!$B$29:$KT$38,'Dashboard M5 Cost Monthly'!Y47,FALSE))</f>
        <v/>
      </c>
      <c r="Z12">
        <f>IF(VLOOKUP($B$12,'Dashboard M5 Cost Monthly'!$B$29:$KT$38,'Dashboard M5 Cost Monthly'!Z47,FALSE)=0,NA(),VLOOKUP($B$12,'Dashboard M5 Cost Monthly'!$B$29:$KT$38,'Dashboard M5 Cost Monthly'!Z47,FALSE))</f>
        <v/>
      </c>
      <c r="AA12">
        <f>IF(VLOOKUP($B$12,'Dashboard M5 Cost Monthly'!$B$29:$KT$38,'Dashboard M5 Cost Monthly'!AA47,FALSE)=0,NA(),VLOOKUP($B$12,'Dashboard M5 Cost Monthly'!$B$29:$KT$38,'Dashboard M5 Cost Monthly'!AA47,FALSE))</f>
        <v/>
      </c>
      <c r="AB12">
        <f>IF(VLOOKUP($B$12,'Dashboard M5 Cost Monthly'!$B$29:$KT$38,'Dashboard M5 Cost Monthly'!AB47,FALSE)=0,NA(),VLOOKUP($B$12,'Dashboard M5 Cost Monthly'!$B$29:$KT$38,'Dashboard M5 Cost Monthly'!AB47,FALSE))</f>
        <v/>
      </c>
      <c r="AC12">
        <f>IF(VLOOKUP($B$12,'Dashboard M5 Cost Monthly'!$B$29:$KT$38,'Dashboard M5 Cost Monthly'!AC47,FALSE)=0,NA(),VLOOKUP($B$12,'Dashboard M5 Cost Monthly'!$B$29:$KT$38,'Dashboard M5 Cost Monthly'!AC47,FALSE))</f>
        <v/>
      </c>
      <c r="AD12">
        <f>IF(VLOOKUP($B$12,'Dashboard M5 Cost Monthly'!$B$29:$KT$38,'Dashboard M5 Cost Monthly'!AD47,FALSE)=0,NA(),VLOOKUP($B$12,'Dashboard M5 Cost Monthly'!$B$29:$KT$38,'Dashboard M5 Cost Monthly'!AD47,FALSE))</f>
        <v/>
      </c>
      <c r="AE12">
        <f>IF(VLOOKUP($B$12,'Dashboard M5 Cost Monthly'!$B$29:$KT$38,'Dashboard M5 Cost Monthly'!AE47,FALSE)=0,NA(),VLOOKUP($B$12,'Dashboard M5 Cost Monthly'!$B$29:$KT$38,'Dashboard M5 Cost Monthly'!AE47,FALSE))</f>
        <v/>
      </c>
      <c r="AF12">
        <f>IF(VLOOKUP($B$12,'Dashboard M5 Cost Monthly'!$B$29:$KT$38,'Dashboard M5 Cost Monthly'!AF47,FALSE)=0,NA(),VLOOKUP($B$12,'Dashboard M5 Cost Monthly'!$B$29:$KT$38,'Dashboard M5 Cost Monthly'!AF47,FALSE))</f>
        <v/>
      </c>
      <c r="AG12">
        <f>IF(VLOOKUP($B$12,'Dashboard M5 Cost Monthly'!$B$29:$KT$38,'Dashboard M5 Cost Monthly'!AG47,FALSE)=0,NA(),VLOOKUP($B$12,'Dashboard M5 Cost Monthly'!$B$29:$KT$38,'Dashboard M5 Cost Monthly'!AG47,FALSE))</f>
        <v/>
      </c>
      <c r="AH12">
        <f>IF(VLOOKUP($B$12,'Dashboard M5 Cost Monthly'!$B$29:$KT$38,'Dashboard M5 Cost Monthly'!AH47,FALSE)=0,NA(),VLOOKUP($B$12,'Dashboard M5 Cost Monthly'!$B$29:$KT$38,'Dashboard M5 Cost Monthly'!AH47,FALSE))</f>
        <v/>
      </c>
      <c r="AI12">
        <f>IF(VLOOKUP($B$12,'Dashboard M5 Cost Monthly'!$B$29:$KT$38,'Dashboard M5 Cost Monthly'!AI47,FALSE)=0,NA(),VLOOKUP($B$12,'Dashboard M5 Cost Monthly'!$B$29:$KT$38,'Dashboard M5 Cost Monthly'!AI47,FALSE))</f>
        <v/>
      </c>
      <c r="AJ12">
        <f>IF(VLOOKUP($B$12,'Dashboard M5 Cost Monthly'!$B$29:$KT$38,'Dashboard M5 Cost Monthly'!AJ47,FALSE)=0,NA(),VLOOKUP($B$12,'Dashboard M5 Cost Monthly'!$B$29:$KT$38,'Dashboard M5 Cost Monthly'!AJ47,FALSE))</f>
        <v/>
      </c>
      <c r="AK12">
        <f>IF(VLOOKUP($B$12,'Dashboard M5 Cost Monthly'!$B$29:$KT$38,'Dashboard M5 Cost Monthly'!AK47,FALSE)=0,NA(),VLOOKUP($B$12,'Dashboard M5 Cost Monthly'!$B$29:$KT$38,'Dashboard M5 Cost Monthly'!AK47,FALSE))</f>
        <v/>
      </c>
      <c r="AL12">
        <f>IF(VLOOKUP($B$12,'Dashboard M5 Cost Monthly'!$B$29:$KT$38,'Dashboard M5 Cost Monthly'!AL47,FALSE)=0,NA(),VLOOKUP($B$12,'Dashboard M5 Cost Monthly'!$B$29:$KT$38,'Dashboard M5 Cost Monthly'!AL47,FALSE))</f>
        <v/>
      </c>
      <c r="AM12">
        <f>IF(VLOOKUP($B$12,'Dashboard M5 Cost Monthly'!$B$29:$KT$38,'Dashboard M5 Cost Monthly'!AM47,FALSE)=0,NA(),VLOOKUP($B$12,'Dashboard M5 Cost Monthly'!$B$29:$KT$38,'Dashboard M5 Cost Monthly'!AM47,FALSE))</f>
        <v/>
      </c>
      <c r="AN12">
        <f>IF(VLOOKUP($B$12,'Dashboard M5 Cost Monthly'!$B$29:$KT$38,'Dashboard M5 Cost Monthly'!AN47,FALSE)=0,NA(),VLOOKUP($B$12,'Dashboard M5 Cost Monthly'!$B$29:$KT$38,'Dashboard M5 Cost Monthly'!AN47,FALSE))</f>
        <v/>
      </c>
      <c r="AO12">
        <f>IF(VLOOKUP($B$12,'Dashboard M5 Cost Monthly'!$B$29:$KT$38,'Dashboard M5 Cost Monthly'!AO47,FALSE)=0,NA(),VLOOKUP($B$12,'Dashboard M5 Cost Monthly'!$B$29:$KT$38,'Dashboard M5 Cost Monthly'!AO47,FALSE))</f>
        <v/>
      </c>
      <c r="AP12">
        <f>IF(VLOOKUP($B$12,'Dashboard M5 Cost Monthly'!$B$29:$KT$38,'Dashboard M5 Cost Monthly'!AP47,FALSE)=0,NA(),VLOOKUP($B$12,'Dashboard M5 Cost Monthly'!$B$29:$KT$38,'Dashboard M5 Cost Monthly'!AP47,FALSE))</f>
        <v/>
      </c>
      <c r="AQ12">
        <f>IF(VLOOKUP($B$12,'Dashboard M5 Cost Monthly'!$B$29:$KT$38,'Dashboard M5 Cost Monthly'!AQ47,FALSE)=0,NA(),VLOOKUP($B$12,'Dashboard M5 Cost Monthly'!$B$29:$KT$38,'Dashboard M5 Cost Monthly'!AQ47,FALSE))</f>
        <v/>
      </c>
      <c r="AR12">
        <f>IF(VLOOKUP($B$12,'Dashboard M5 Cost Monthly'!$B$29:$KT$38,'Dashboard M5 Cost Monthly'!AR47,FALSE)=0,NA(),VLOOKUP($B$12,'Dashboard M5 Cost Monthly'!$B$29:$KT$38,'Dashboard M5 Cost Monthly'!AR47,FALSE))</f>
        <v/>
      </c>
      <c r="AS12">
        <f>IF(VLOOKUP($B$12,'Dashboard M5 Cost Monthly'!$B$29:$KT$38,'Dashboard M5 Cost Monthly'!AS47,FALSE)=0,NA(),VLOOKUP($B$12,'Dashboard M5 Cost Monthly'!$B$29:$KT$38,'Dashboard M5 Cost Monthly'!AS47,FALSE))</f>
        <v/>
      </c>
      <c r="AT12">
        <f>IF(VLOOKUP($B$12,'Dashboard M5 Cost Monthly'!$B$29:$KT$38,'Dashboard M5 Cost Monthly'!AT47,FALSE)=0,NA(),VLOOKUP($B$12,'Dashboard M5 Cost Monthly'!$B$29:$KT$38,'Dashboard M5 Cost Monthly'!AT47,FALSE))</f>
        <v/>
      </c>
      <c r="AU12">
        <f>IF(VLOOKUP($B$12,'Dashboard M5 Cost Monthly'!$B$29:$KT$38,'Dashboard M5 Cost Monthly'!AU47,FALSE)=0,NA(),VLOOKUP($B$12,'Dashboard M5 Cost Monthly'!$B$29:$KT$38,'Dashboard M5 Cost Monthly'!AU47,FALSE))</f>
        <v/>
      </c>
      <c r="AV12">
        <f>IF(VLOOKUP($B$12,'Dashboard M5 Cost Monthly'!$B$29:$KT$38,'Dashboard M5 Cost Monthly'!AV47,FALSE)=0,NA(),VLOOKUP($B$12,'Dashboard M5 Cost Monthly'!$B$29:$KT$38,'Dashboard M5 Cost Monthly'!AV47,FALSE))</f>
        <v/>
      </c>
      <c r="AW12">
        <f>IF(VLOOKUP($B$12,'Dashboard M5 Cost Monthly'!$B$29:$KT$38,'Dashboard M5 Cost Monthly'!AW47,FALSE)=0,NA(),VLOOKUP($B$12,'Dashboard M5 Cost Monthly'!$B$29:$KT$38,'Dashboard M5 Cost Monthly'!AW47,FALSE))</f>
        <v/>
      </c>
      <c r="AX12">
        <f>IF(VLOOKUP($B$12,'Dashboard M5 Cost Monthly'!$B$29:$KT$38,'Dashboard M5 Cost Monthly'!AX47,FALSE)=0,NA(),VLOOKUP($B$12,'Dashboard M5 Cost Monthly'!$B$29:$KT$38,'Dashboard M5 Cost Monthly'!AX47,FALSE))</f>
        <v/>
      </c>
      <c r="AY12">
        <f>IF(VLOOKUP($B$12,'Dashboard M5 Cost Monthly'!$B$29:$KT$38,'Dashboard M5 Cost Monthly'!AY47,FALSE)=0,NA(),VLOOKUP($B$12,'Dashboard M5 Cost Monthly'!$B$29:$KT$38,'Dashboard M5 Cost Monthly'!AY47,FALSE))</f>
        <v/>
      </c>
      <c r="AZ12">
        <f>IF(VLOOKUP($B$12,'Dashboard M5 Cost Monthly'!$B$29:$KT$38,'Dashboard M5 Cost Monthly'!AZ47,FALSE)=0,NA(),VLOOKUP($B$12,'Dashboard M5 Cost Monthly'!$B$29:$KT$38,'Dashboard M5 Cost Monthly'!AZ47,FALSE))</f>
        <v/>
      </c>
      <c r="BA12">
        <f>IF(VLOOKUP($B$12,'Dashboard M5 Cost Monthly'!$B$29:$KT$38,'Dashboard M5 Cost Monthly'!BA47,FALSE)=0,NA(),VLOOKUP($B$12,'Dashboard M5 Cost Monthly'!$B$29:$KT$38,'Dashboard M5 Cost Monthly'!BA47,FALSE))</f>
        <v/>
      </c>
      <c r="BB12">
        <f>IF(VLOOKUP($B$12,'Dashboard M5 Cost Monthly'!$B$29:$KT$38,'Dashboard M5 Cost Monthly'!BB47,FALSE)=0,NA(),VLOOKUP($B$12,'Dashboard M5 Cost Monthly'!$B$29:$KT$38,'Dashboard M5 Cost Monthly'!BB47,FALSE))</f>
        <v/>
      </c>
      <c r="BC12">
        <f>IF(VLOOKUP($B$12,'Dashboard M5 Cost Monthly'!$B$29:$KT$38,'Dashboard M5 Cost Monthly'!BC47,FALSE)=0,NA(),VLOOKUP($B$12,'Dashboard M5 Cost Monthly'!$B$29:$KT$38,'Dashboard M5 Cost Monthly'!BC47,FALSE))</f>
        <v/>
      </c>
      <c r="BD12">
        <f>IF(VLOOKUP($B$12,'Dashboard M5 Cost Monthly'!$B$29:$KT$38,'Dashboard M5 Cost Monthly'!BD47,FALSE)=0,NA(),VLOOKUP($B$12,'Dashboard M5 Cost Monthly'!$B$29:$KT$38,'Dashboard M5 Cost Monthly'!BD47,FALSE))</f>
        <v/>
      </c>
      <c r="BE12">
        <f>IF(VLOOKUP($B$12,'Dashboard M5 Cost Monthly'!$B$29:$KT$38,'Dashboard M5 Cost Monthly'!BE47,FALSE)=0,NA(),VLOOKUP($B$12,'Dashboard M5 Cost Monthly'!$B$29:$KT$38,'Dashboard M5 Cost Monthly'!BE47,FALSE))</f>
        <v/>
      </c>
      <c r="BF12">
        <f>IF(VLOOKUP($B$12,'Dashboard M5 Cost Monthly'!$B$29:$KT$38,'Dashboard M5 Cost Monthly'!BF47,FALSE)=0,NA(),VLOOKUP($B$12,'Dashboard M5 Cost Monthly'!$B$29:$KT$38,'Dashboard M5 Cost Monthly'!BF47,FALSE))</f>
        <v/>
      </c>
      <c r="BG12">
        <f>IF(VLOOKUP($B$12,'Dashboard M5 Cost Monthly'!$B$29:$KT$38,'Dashboard M5 Cost Monthly'!BG47,FALSE)=0,NA(),VLOOKUP($B$12,'Dashboard M5 Cost Monthly'!$B$29:$KT$38,'Dashboard M5 Cost Monthly'!BG47,FALSE))</f>
        <v/>
      </c>
      <c r="BH12">
        <f>IF(VLOOKUP($B$12,'Dashboard M5 Cost Monthly'!$B$29:$KT$38,'Dashboard M5 Cost Monthly'!BH47,FALSE)=0,NA(),VLOOKUP($B$12,'Dashboard M5 Cost Monthly'!$B$29:$KT$38,'Dashboard M5 Cost Monthly'!BH47,FALSE))</f>
        <v/>
      </c>
      <c r="BI12">
        <f>IF(VLOOKUP($B$12,'Dashboard M5 Cost Monthly'!$B$29:$KT$38,'Dashboard M5 Cost Monthly'!BI47,FALSE)=0,NA(),VLOOKUP($B$12,'Dashboard M5 Cost Monthly'!$B$29:$KT$38,'Dashboard M5 Cost Monthly'!BI47,FALSE))</f>
        <v/>
      </c>
      <c r="BJ12">
        <f>IF(VLOOKUP($B$12,'Dashboard M5 Cost Monthly'!$B$29:$KT$38,'Dashboard M5 Cost Monthly'!BJ47,FALSE)=0,NA(),VLOOKUP($B$12,'Dashboard M5 Cost Monthly'!$B$29:$KT$38,'Dashboard M5 Cost Monthly'!BJ47,FALSE))</f>
        <v/>
      </c>
      <c r="BK12">
        <f>IF(VLOOKUP($B$12,'Dashboard M5 Cost Monthly'!$B$29:$KT$38,'Dashboard M5 Cost Monthly'!BK47,FALSE)=0,NA(),VLOOKUP($B$12,'Dashboard M5 Cost Monthly'!$B$29:$KT$38,'Dashboard M5 Cost Monthly'!BK47,FALSE))</f>
        <v/>
      </c>
      <c r="BL12">
        <f>IF(VLOOKUP($B$12,'Dashboard M5 Cost Monthly'!$B$29:$KT$38,'Dashboard M5 Cost Monthly'!BL47,FALSE)=0,NA(),VLOOKUP($B$12,'Dashboard M5 Cost Monthly'!$B$29:$KT$38,'Dashboard M5 Cost Monthly'!BL47,FALSE))</f>
        <v/>
      </c>
      <c r="BM12">
        <f>IF(VLOOKUP($B$12,'Dashboard M5 Cost Monthly'!$B$29:$KT$38,'Dashboard M5 Cost Monthly'!BM47,FALSE)=0,NA(),VLOOKUP($B$12,'Dashboard M5 Cost Monthly'!$B$29:$KT$38,'Dashboard M5 Cost Monthly'!BM47,FALSE))</f>
        <v/>
      </c>
      <c r="BN12">
        <f>IF(VLOOKUP($B$12,'Dashboard M5 Cost Monthly'!$B$29:$KT$38,'Dashboard M5 Cost Monthly'!BN47,FALSE)=0,NA(),VLOOKUP($B$12,'Dashboard M5 Cost Monthly'!$B$29:$KT$38,'Dashboard M5 Cost Monthly'!BN47,FALSE))</f>
        <v/>
      </c>
      <c r="BO12">
        <f>IF(VLOOKUP($B$12,'Dashboard M5 Cost Monthly'!$B$29:$KT$38,'Dashboard M5 Cost Monthly'!BO47,FALSE)=0,NA(),VLOOKUP($B$12,'Dashboard M5 Cost Monthly'!$B$29:$KT$38,'Dashboard M5 Cost Monthly'!BO47,FALSE))</f>
        <v/>
      </c>
      <c r="BP12">
        <f>IF(VLOOKUP($B$12,'Dashboard M5 Cost Monthly'!$B$29:$KT$38,'Dashboard M5 Cost Monthly'!BP47,FALSE)=0,NA(),VLOOKUP($B$12,'Dashboard M5 Cost Monthly'!$B$29:$KT$38,'Dashboard M5 Cost Monthly'!BP47,FALSE))</f>
        <v/>
      </c>
      <c r="BQ12">
        <f>IF(VLOOKUP($B$12,'Dashboard M5 Cost Monthly'!$B$29:$KT$38,'Dashboard M5 Cost Monthly'!BQ47,FALSE)=0,NA(),VLOOKUP($B$12,'Dashboard M5 Cost Monthly'!$B$29:$KT$38,'Dashboard M5 Cost Monthly'!BQ47,FALSE))</f>
        <v/>
      </c>
      <c r="BR12">
        <f>IF(VLOOKUP($B$12,'Dashboard M5 Cost Monthly'!$B$29:$KT$38,'Dashboard M5 Cost Monthly'!BR47,FALSE)=0,NA(),VLOOKUP($B$12,'Dashboard M5 Cost Monthly'!$B$29:$KT$38,'Dashboard M5 Cost Monthly'!BR47,FALSE))</f>
        <v/>
      </c>
      <c r="BS12">
        <f>IF(VLOOKUP($B$12,'Dashboard M5 Cost Monthly'!$B$29:$KT$38,'Dashboard M5 Cost Monthly'!BS47,FALSE)=0,NA(),VLOOKUP($B$12,'Dashboard M5 Cost Monthly'!$B$29:$KT$38,'Dashboard M5 Cost Monthly'!BS47,FALSE))</f>
        <v/>
      </c>
      <c r="BT12">
        <f>IF(VLOOKUP($B$12,'Dashboard M5 Cost Monthly'!$B$29:$KT$38,'Dashboard M5 Cost Monthly'!BT47,FALSE)=0,NA(),VLOOKUP($B$12,'Dashboard M5 Cost Monthly'!$B$29:$KT$38,'Dashboard M5 Cost Monthly'!BT47,FALSE))</f>
        <v/>
      </c>
      <c r="BU12">
        <f>IF(VLOOKUP($B$12,'Dashboard M5 Cost Monthly'!$B$29:$KT$38,'Dashboard M5 Cost Monthly'!BU47,FALSE)=0,NA(),VLOOKUP($B$12,'Dashboard M5 Cost Monthly'!$B$29:$KT$38,'Dashboard M5 Cost Monthly'!BU47,FALSE))</f>
        <v/>
      </c>
      <c r="BV12">
        <f>IF(VLOOKUP($B$12,'Dashboard M5 Cost Monthly'!$B$29:$KT$38,'Dashboard M5 Cost Monthly'!BV47,FALSE)=0,NA(),VLOOKUP($B$12,'Dashboard M5 Cost Monthly'!$B$29:$KT$38,'Dashboard M5 Cost Monthly'!BV47,FALSE))</f>
        <v/>
      </c>
      <c r="BW12">
        <f>IF(VLOOKUP($B$12,'Dashboard M5 Cost Monthly'!$B$29:$KT$38,'Dashboard M5 Cost Monthly'!BW47,FALSE)=0,NA(),VLOOKUP($B$12,'Dashboard M5 Cost Monthly'!$B$29:$KT$38,'Dashboard M5 Cost Monthly'!BW47,FALSE))</f>
        <v/>
      </c>
      <c r="BX12">
        <f>IF(VLOOKUP($B$12,'Dashboard M5 Cost Monthly'!$B$29:$KT$38,'Dashboard M5 Cost Monthly'!BX47,FALSE)=0,NA(),VLOOKUP($B$12,'Dashboard M5 Cost Monthly'!$B$29:$KT$38,'Dashboard M5 Cost Monthly'!BX47,FALSE))</f>
        <v/>
      </c>
      <c r="BY12">
        <f>IF(VLOOKUP($B$12,'Dashboard M5 Cost Monthly'!$B$29:$KT$38,'Dashboard M5 Cost Monthly'!BY47,FALSE)=0,NA(),VLOOKUP($B$12,'Dashboard M5 Cost Monthly'!$B$29:$KT$38,'Dashboard M5 Cost Monthly'!BY47,FALSE))</f>
        <v/>
      </c>
      <c r="BZ12">
        <f>IF(VLOOKUP($B$12,'Dashboard M5 Cost Monthly'!$B$29:$KT$38,'Dashboard M5 Cost Monthly'!BZ47,FALSE)=0,NA(),VLOOKUP($B$12,'Dashboard M5 Cost Monthly'!$B$29:$KT$38,'Dashboard M5 Cost Monthly'!BZ47,FALSE))</f>
        <v/>
      </c>
      <c r="CA12">
        <f>IF(VLOOKUP($B$12,'Dashboard M5 Cost Monthly'!$B$29:$KT$38,'Dashboard M5 Cost Monthly'!CA47,FALSE)=0,NA(),VLOOKUP($B$12,'Dashboard M5 Cost Monthly'!$B$29:$KT$38,'Dashboard M5 Cost Monthly'!CA47,FALSE))</f>
        <v/>
      </c>
      <c r="CB12">
        <f>IF(VLOOKUP($B$12,'Dashboard M5 Cost Monthly'!$B$29:$KT$38,'Dashboard M5 Cost Monthly'!CB47,FALSE)=0,NA(),VLOOKUP($B$12,'Dashboard M5 Cost Monthly'!$B$29:$KT$38,'Dashboard M5 Cost Monthly'!CB47,FALSE))</f>
        <v/>
      </c>
      <c r="CC12">
        <f>IF(VLOOKUP($B$12,'Dashboard M5 Cost Monthly'!$B$29:$KT$38,'Dashboard M5 Cost Monthly'!CC47,FALSE)=0,NA(),VLOOKUP($B$12,'Dashboard M5 Cost Monthly'!$B$29:$KT$38,'Dashboard M5 Cost Monthly'!CC47,FALSE))</f>
        <v/>
      </c>
      <c r="CD12">
        <f>IF(VLOOKUP($B$12,'Dashboard M5 Cost Monthly'!$B$29:$KT$38,'Dashboard M5 Cost Monthly'!CD47,FALSE)=0,NA(),VLOOKUP($B$12,'Dashboard M5 Cost Monthly'!$B$29:$KT$38,'Dashboard M5 Cost Monthly'!CD47,FALSE))</f>
        <v/>
      </c>
      <c r="CE12">
        <f>IF(VLOOKUP($B$12,'Dashboard M5 Cost Monthly'!$B$29:$KT$38,'Dashboard M5 Cost Monthly'!CE47,FALSE)=0,NA(),VLOOKUP($B$12,'Dashboard M5 Cost Monthly'!$B$29:$KT$38,'Dashboard M5 Cost Monthly'!CE47,FALSE))</f>
        <v/>
      </c>
      <c r="CF12">
        <f>IF(VLOOKUP($B$12,'Dashboard M5 Cost Monthly'!$B$29:$KT$38,'Dashboard M5 Cost Monthly'!CF47,FALSE)=0,NA(),VLOOKUP($B$12,'Dashboard M5 Cost Monthly'!$B$29:$KT$38,'Dashboard M5 Cost Monthly'!CF47,FALSE))</f>
        <v/>
      </c>
      <c r="CG12">
        <f>IF(VLOOKUP($B$12,'Dashboard M5 Cost Monthly'!$B$29:$KT$38,'Dashboard M5 Cost Monthly'!CG47,FALSE)=0,NA(),VLOOKUP($B$12,'Dashboard M5 Cost Monthly'!$B$29:$KT$38,'Dashboard M5 Cost Monthly'!CG47,FALSE))</f>
        <v/>
      </c>
      <c r="CH12">
        <f>IF(VLOOKUP($B$12,'Dashboard M5 Cost Monthly'!$B$29:$KT$38,'Dashboard M5 Cost Monthly'!CH47,FALSE)=0,NA(),VLOOKUP($B$12,'Dashboard M5 Cost Monthly'!$B$29:$KT$38,'Dashboard M5 Cost Monthly'!CH47,FALSE))</f>
        <v/>
      </c>
      <c r="CI12">
        <f>IF(VLOOKUP($B$12,'Dashboard M5 Cost Monthly'!$B$29:$KT$38,'Dashboard M5 Cost Monthly'!CI47,FALSE)=0,NA(),VLOOKUP($B$12,'Dashboard M5 Cost Monthly'!$B$29:$KT$38,'Dashboard M5 Cost Monthly'!CI47,FALSE))</f>
        <v/>
      </c>
      <c r="CJ12">
        <f>IF(VLOOKUP($B$12,'Dashboard M5 Cost Monthly'!$B$29:$KT$38,'Dashboard M5 Cost Monthly'!CJ47,FALSE)=0,NA(),VLOOKUP($B$12,'Dashboard M5 Cost Monthly'!$B$29:$KT$38,'Dashboard M5 Cost Monthly'!CJ47,FALSE))</f>
        <v/>
      </c>
      <c r="CK12">
        <f>IF(VLOOKUP($B$12,'Dashboard M5 Cost Monthly'!$B$29:$KT$38,'Dashboard M5 Cost Monthly'!CK47,FALSE)=0,NA(),VLOOKUP($B$12,'Dashboard M5 Cost Monthly'!$B$29:$KT$38,'Dashboard M5 Cost Monthly'!CK47,FALSE))</f>
        <v/>
      </c>
      <c r="CL12">
        <f>IF(VLOOKUP($B$12,'Dashboard M5 Cost Monthly'!$B$29:$KT$38,'Dashboard M5 Cost Monthly'!CL47,FALSE)=0,NA(),VLOOKUP($B$12,'Dashboard M5 Cost Monthly'!$B$29:$KT$38,'Dashboard M5 Cost Monthly'!CL47,FALSE))</f>
        <v/>
      </c>
      <c r="CM12">
        <f>IF(VLOOKUP($B$12,'Dashboard M5 Cost Monthly'!$B$29:$KT$38,'Dashboard M5 Cost Monthly'!CM47,FALSE)=0,NA(),VLOOKUP($B$12,'Dashboard M5 Cost Monthly'!$B$29:$KT$38,'Dashboard M5 Cost Monthly'!CM47,FALSE))</f>
        <v/>
      </c>
      <c r="CN12">
        <f>IF(VLOOKUP($B$12,'Dashboard M5 Cost Monthly'!$B$29:$KT$38,'Dashboard M5 Cost Monthly'!CN47,FALSE)=0,NA(),VLOOKUP($B$12,'Dashboard M5 Cost Monthly'!$B$29:$KT$38,'Dashboard M5 Cost Monthly'!CN47,FALSE))</f>
        <v/>
      </c>
      <c r="CO12">
        <f>IF(VLOOKUP($B$12,'Dashboard M5 Cost Monthly'!$B$29:$KT$38,'Dashboard M5 Cost Monthly'!CO47,FALSE)=0,NA(),VLOOKUP($B$12,'Dashboard M5 Cost Monthly'!$B$29:$KT$38,'Dashboard M5 Cost Monthly'!CO47,FALSE))</f>
        <v/>
      </c>
      <c r="CP12">
        <f>IF(VLOOKUP($B$12,'Dashboard M5 Cost Monthly'!$B$29:$KT$38,'Dashboard M5 Cost Monthly'!CP47,FALSE)=0,NA(),VLOOKUP($B$12,'Dashboard M5 Cost Monthly'!$B$29:$KT$38,'Dashboard M5 Cost Monthly'!CP47,FALSE))</f>
        <v/>
      </c>
      <c r="CQ12">
        <f>IF(VLOOKUP($B$12,'Dashboard M5 Cost Monthly'!$B$29:$KT$38,'Dashboard M5 Cost Monthly'!CQ47,FALSE)=0,NA(),VLOOKUP($B$12,'Dashboard M5 Cost Monthly'!$B$29:$KT$38,'Dashboard M5 Cost Monthly'!CQ47,FALSE))</f>
        <v/>
      </c>
      <c r="CR12">
        <f>IF(VLOOKUP($B$12,'Dashboard M5 Cost Monthly'!$B$29:$KT$38,'Dashboard M5 Cost Monthly'!CR47,FALSE)=0,NA(),VLOOKUP($B$12,'Dashboard M5 Cost Monthly'!$B$29:$KT$38,'Dashboard M5 Cost Monthly'!CR47,FALSE))</f>
        <v/>
      </c>
      <c r="CS12">
        <f>IF(VLOOKUP($B$12,'Dashboard M5 Cost Monthly'!$B$29:$KT$38,'Dashboard M5 Cost Monthly'!CS47,FALSE)=0,NA(),VLOOKUP($B$12,'Dashboard M5 Cost Monthly'!$B$29:$KT$38,'Dashboard M5 Cost Monthly'!CS47,FALSE))</f>
        <v/>
      </c>
      <c r="CT12">
        <f>IF(VLOOKUP($B$12,'Dashboard M5 Cost Monthly'!$B$29:$KT$38,'Dashboard M5 Cost Monthly'!CT47,FALSE)=0,NA(),VLOOKUP($B$12,'Dashboard M5 Cost Monthly'!$B$29:$KT$38,'Dashboard M5 Cost Monthly'!CT47,FALSE))</f>
        <v/>
      </c>
      <c r="CU12">
        <f>IF(VLOOKUP($B$12,'Dashboard M5 Cost Monthly'!$B$29:$KT$38,'Dashboard M5 Cost Monthly'!CU47,FALSE)=0,NA(),VLOOKUP($B$12,'Dashboard M5 Cost Monthly'!$B$29:$KT$38,'Dashboard M5 Cost Monthly'!CU47,FALSE))</f>
        <v/>
      </c>
      <c r="CV12">
        <f>IF(VLOOKUP($B$12,'Dashboard M5 Cost Monthly'!$B$29:$KT$38,'Dashboard M5 Cost Monthly'!CV47,FALSE)=0,NA(),VLOOKUP($B$12,'Dashboard M5 Cost Monthly'!$B$29:$KT$38,'Dashboard M5 Cost Monthly'!CV47,FALSE))</f>
        <v/>
      </c>
      <c r="CW12">
        <f>IF(VLOOKUP($B$12,'Dashboard M5 Cost Monthly'!$B$29:$KT$38,'Dashboard M5 Cost Monthly'!CW47,FALSE)=0,NA(),VLOOKUP($B$12,'Dashboard M5 Cost Monthly'!$B$29:$KT$38,'Dashboard M5 Cost Monthly'!CW47,FALSE))</f>
        <v/>
      </c>
      <c r="CX12">
        <f>IF(VLOOKUP($B$12,'Dashboard M5 Cost Monthly'!$B$29:$KT$38,'Dashboard M5 Cost Monthly'!CX47,FALSE)=0,NA(),VLOOKUP($B$12,'Dashboard M5 Cost Monthly'!$B$29:$KT$38,'Dashboard M5 Cost Monthly'!CX47,FALSE))</f>
        <v/>
      </c>
      <c r="CY12">
        <f>IF(VLOOKUP($B$12,'Dashboard M5 Cost Monthly'!$B$29:$KT$38,'Dashboard M5 Cost Monthly'!CY47,FALSE)=0,NA(),VLOOKUP($B$12,'Dashboard M5 Cost Monthly'!$B$29:$KT$38,'Dashboard M5 Cost Monthly'!CY47,FALSE))</f>
        <v/>
      </c>
      <c r="CZ12">
        <f>IF(VLOOKUP($B$12,'Dashboard M5 Cost Monthly'!$B$29:$KT$38,'Dashboard M5 Cost Monthly'!CZ47,FALSE)=0,NA(),VLOOKUP($B$12,'Dashboard M5 Cost Monthly'!$B$29:$KT$38,'Dashboard M5 Cost Monthly'!CZ47,FALSE))</f>
        <v/>
      </c>
      <c r="DA12">
        <f>IF(VLOOKUP($B$12,'Dashboard M5 Cost Monthly'!$B$29:$KT$38,'Dashboard M5 Cost Monthly'!DA47,FALSE)=0,NA(),VLOOKUP($B$12,'Dashboard M5 Cost Monthly'!$B$29:$KT$38,'Dashboard M5 Cost Monthly'!DA47,FALSE))</f>
        <v/>
      </c>
      <c r="DB12">
        <f>IF(VLOOKUP($B$12,'Dashboard M5 Cost Monthly'!$B$29:$KT$38,'Dashboard M5 Cost Monthly'!DB47,FALSE)=0,NA(),VLOOKUP($B$12,'Dashboard M5 Cost Monthly'!$B$29:$KT$38,'Dashboard M5 Cost Monthly'!DB47,FALSE))</f>
        <v/>
      </c>
      <c r="DC12">
        <f>IF(VLOOKUP($B$12,'Dashboard M5 Cost Monthly'!$B$29:$KT$38,'Dashboard M5 Cost Monthly'!DC47,FALSE)=0,NA(),VLOOKUP($B$12,'Dashboard M5 Cost Monthly'!$B$29:$KT$38,'Dashboard M5 Cost Monthly'!DC47,FALSE))</f>
        <v/>
      </c>
      <c r="DD12">
        <f>IF(VLOOKUP($B$12,'Dashboard M5 Cost Monthly'!$B$29:$KT$38,'Dashboard M5 Cost Monthly'!DD47,FALSE)=0,NA(),VLOOKUP($B$12,'Dashboard M5 Cost Monthly'!$B$29:$KT$38,'Dashboard M5 Cost Monthly'!DD47,FALSE))</f>
        <v/>
      </c>
      <c r="DE12">
        <f>IF(VLOOKUP($B$12,'Dashboard M5 Cost Monthly'!$B$29:$KT$38,'Dashboard M5 Cost Monthly'!DE47,FALSE)=0,NA(),VLOOKUP($B$12,'Dashboard M5 Cost Monthly'!$B$29:$KT$38,'Dashboard M5 Cost Monthly'!DE47,FALSE))</f>
        <v/>
      </c>
      <c r="DF12">
        <f>IF(VLOOKUP($B$12,'Dashboard M5 Cost Monthly'!$B$29:$KT$38,'Dashboard M5 Cost Monthly'!DF47,FALSE)=0,NA(),VLOOKUP($B$12,'Dashboard M5 Cost Monthly'!$B$29:$KT$38,'Dashboard M5 Cost Monthly'!DF47,FALSE))</f>
        <v/>
      </c>
      <c r="DG12">
        <f>IF(VLOOKUP($B$12,'Dashboard M5 Cost Monthly'!$B$29:$KT$38,'Dashboard M5 Cost Monthly'!DG47,FALSE)=0,NA(),VLOOKUP($B$12,'Dashboard M5 Cost Monthly'!$B$29:$KT$38,'Dashboard M5 Cost Monthly'!DG47,FALSE))</f>
        <v/>
      </c>
      <c r="DH12">
        <f>IF(VLOOKUP($B$12,'Dashboard M5 Cost Monthly'!$B$29:$KT$38,'Dashboard M5 Cost Monthly'!DH47,FALSE)=0,NA(),VLOOKUP($B$12,'Dashboard M5 Cost Monthly'!$B$29:$KT$38,'Dashboard M5 Cost Monthly'!DH47,FALSE))</f>
        <v/>
      </c>
      <c r="DI12">
        <f>IF(VLOOKUP($B$12,'Dashboard M5 Cost Monthly'!$B$29:$KT$38,'Dashboard M5 Cost Monthly'!DI47,FALSE)=0,NA(),VLOOKUP($B$12,'Dashboard M5 Cost Monthly'!$B$29:$KT$38,'Dashboard M5 Cost Monthly'!DI47,FALSE))</f>
        <v/>
      </c>
      <c r="DJ12">
        <f>IF(VLOOKUP($B$12,'Dashboard M5 Cost Monthly'!$B$29:$KT$38,'Dashboard M5 Cost Monthly'!DJ47,FALSE)=0,NA(),VLOOKUP($B$12,'Dashboard M5 Cost Monthly'!$B$29:$KT$38,'Dashboard M5 Cost Monthly'!DJ47,FALSE))</f>
        <v/>
      </c>
      <c r="DK12">
        <f>IF(VLOOKUP($B$12,'Dashboard M5 Cost Monthly'!$B$29:$KT$38,'Dashboard M5 Cost Monthly'!DK47,FALSE)=0,NA(),VLOOKUP($B$12,'Dashboard M5 Cost Monthly'!$B$29:$KT$38,'Dashboard M5 Cost Monthly'!DK47,FALSE))</f>
        <v/>
      </c>
      <c r="DL12">
        <f>IF(VLOOKUP($B$12,'Dashboard M5 Cost Monthly'!$B$29:$KT$38,'Dashboard M5 Cost Monthly'!DL47,FALSE)=0,NA(),VLOOKUP($B$12,'Dashboard M5 Cost Monthly'!$B$29:$KT$38,'Dashboard M5 Cost Monthly'!DL47,FALSE))</f>
        <v/>
      </c>
      <c r="DM12">
        <f>IF(VLOOKUP($B$12,'Dashboard M5 Cost Monthly'!$B$29:$KT$38,'Dashboard M5 Cost Monthly'!DM47,FALSE)=0,NA(),VLOOKUP($B$12,'Dashboard M5 Cost Monthly'!$B$29:$KT$38,'Dashboard M5 Cost Monthly'!DM47,FALSE))</f>
        <v/>
      </c>
      <c r="DN12">
        <f>IF(VLOOKUP($B$12,'Dashboard M5 Cost Monthly'!$B$29:$KT$38,'Dashboard M5 Cost Monthly'!DN47,FALSE)=0,NA(),VLOOKUP($B$12,'Dashboard M5 Cost Monthly'!$B$29:$KT$38,'Dashboard M5 Cost Monthly'!DN47,FALSE))</f>
        <v/>
      </c>
      <c r="DO12">
        <f>IF(VLOOKUP($B$12,'Dashboard M5 Cost Monthly'!$B$29:$KT$38,'Dashboard M5 Cost Monthly'!DO47,FALSE)=0,NA(),VLOOKUP($B$12,'Dashboard M5 Cost Monthly'!$B$29:$KT$38,'Dashboard M5 Cost Monthly'!DO47,FALSE))</f>
        <v/>
      </c>
      <c r="DP12">
        <f>IF(VLOOKUP($B$12,'Dashboard M5 Cost Monthly'!$B$29:$KT$38,'Dashboard M5 Cost Monthly'!DP47,FALSE)=0,NA(),VLOOKUP($B$12,'Dashboard M5 Cost Monthly'!$B$29:$KT$38,'Dashboard M5 Cost Monthly'!DP47,FALSE))</f>
        <v/>
      </c>
      <c r="DQ12">
        <f>IF(VLOOKUP($B$12,'Dashboard M5 Cost Monthly'!$B$29:$KT$38,'Dashboard M5 Cost Monthly'!DQ47,FALSE)=0,NA(),VLOOKUP($B$12,'Dashboard M5 Cost Monthly'!$B$29:$KT$38,'Dashboard M5 Cost Monthly'!DQ47,FALSE))</f>
        <v/>
      </c>
      <c r="DR12">
        <f>IF(VLOOKUP($B$12,'Dashboard M5 Cost Monthly'!$B$29:$KT$38,'Dashboard M5 Cost Monthly'!DR47,FALSE)=0,NA(),VLOOKUP($B$12,'Dashboard M5 Cost Monthly'!$B$29:$KT$38,'Dashboard M5 Cost Monthly'!DR47,FALSE))</f>
        <v/>
      </c>
      <c r="DS12">
        <f>IF(VLOOKUP($B$12,'Dashboard M5 Cost Monthly'!$B$29:$KT$38,'Dashboard M5 Cost Monthly'!DS47,FALSE)=0,NA(),VLOOKUP($B$12,'Dashboard M5 Cost Monthly'!$B$29:$KT$38,'Dashboard M5 Cost Monthly'!DS47,FALSE))</f>
        <v/>
      </c>
      <c r="DT12">
        <f>IF(VLOOKUP($B$12,'Dashboard M5 Cost Monthly'!$B$29:$KT$38,'Dashboard M5 Cost Monthly'!DT47,FALSE)=0,NA(),VLOOKUP($B$12,'Dashboard M5 Cost Monthly'!$B$29:$KT$38,'Dashboard M5 Cost Monthly'!DT47,FALSE))</f>
        <v/>
      </c>
      <c r="DU12">
        <f>IF(VLOOKUP($B$12,'Dashboard M5 Cost Monthly'!$B$29:$KT$38,'Dashboard M5 Cost Monthly'!DU47,FALSE)=0,NA(),VLOOKUP($B$12,'Dashboard M5 Cost Monthly'!$B$29:$KT$38,'Dashboard M5 Cost Monthly'!DU47,FALSE))</f>
        <v/>
      </c>
      <c r="DV12">
        <f>IF(VLOOKUP($B$12,'Dashboard M5 Cost Monthly'!$B$29:$KT$38,'Dashboard M5 Cost Monthly'!DV47,FALSE)=0,NA(),VLOOKUP($B$12,'Dashboard M5 Cost Monthly'!$B$29:$KT$38,'Dashboard M5 Cost Monthly'!DV47,FALSE))</f>
        <v/>
      </c>
      <c r="DW12">
        <f>IF(VLOOKUP($B$12,'Dashboard M5 Cost Monthly'!$B$29:$KT$38,'Dashboard M5 Cost Monthly'!DW47,FALSE)=0,NA(),VLOOKUP($B$12,'Dashboard M5 Cost Monthly'!$B$29:$KT$38,'Dashboard M5 Cost Monthly'!DW47,FALSE))</f>
        <v/>
      </c>
      <c r="DX12">
        <f>IF(VLOOKUP($B$12,'Dashboard M5 Cost Monthly'!$B$29:$KT$38,'Dashboard M5 Cost Monthly'!DX47,FALSE)=0,NA(),VLOOKUP($B$12,'Dashboard M5 Cost Monthly'!$B$29:$KT$38,'Dashboard M5 Cost Monthly'!DX47,FALSE))</f>
        <v/>
      </c>
      <c r="DY12">
        <f>IF(VLOOKUP($B$12,'Dashboard M5 Cost Monthly'!$B$29:$KT$38,'Dashboard M5 Cost Monthly'!DY47,FALSE)=0,NA(),VLOOKUP($B$12,'Dashboard M5 Cost Monthly'!$B$29:$KT$38,'Dashboard M5 Cost Monthly'!DY47,FALSE))</f>
        <v/>
      </c>
      <c r="DZ12">
        <f>IF(VLOOKUP($B$12,'Dashboard M5 Cost Monthly'!$B$29:$KT$38,'Dashboard M5 Cost Monthly'!DZ47,FALSE)=0,NA(),VLOOKUP($B$12,'Dashboard M5 Cost Monthly'!$B$29:$KT$38,'Dashboard M5 Cost Monthly'!DZ47,FALSE))</f>
        <v/>
      </c>
      <c r="EA12">
        <f>IF(VLOOKUP($B$12,'Dashboard M5 Cost Monthly'!$B$29:$KT$38,'Dashboard M5 Cost Monthly'!EA47,FALSE)=0,NA(),VLOOKUP($B$12,'Dashboard M5 Cost Monthly'!$B$29:$KT$38,'Dashboard M5 Cost Monthly'!EA47,FALSE))</f>
        <v/>
      </c>
      <c r="EB12">
        <f>IF(VLOOKUP($B$12,'Dashboard M5 Cost Monthly'!$B$29:$KT$38,'Dashboard M5 Cost Monthly'!EB47,FALSE)=0,NA(),VLOOKUP($B$12,'Dashboard M5 Cost Monthly'!$B$29:$KT$38,'Dashboard M5 Cost Monthly'!EB47,FALSE))</f>
        <v/>
      </c>
      <c r="EC12">
        <f>IF(VLOOKUP($B$12,'Dashboard M5 Cost Monthly'!$B$29:$KT$38,'Dashboard M5 Cost Monthly'!EC47,FALSE)=0,NA(),VLOOKUP($B$12,'Dashboard M5 Cost Monthly'!$B$29:$KT$38,'Dashboard M5 Cost Monthly'!EC47,FALSE))</f>
        <v/>
      </c>
      <c r="ED12">
        <f>IF(VLOOKUP($B$12,'Dashboard M5 Cost Monthly'!$B$29:$KT$38,'Dashboard M5 Cost Monthly'!ED47,FALSE)=0,NA(),VLOOKUP($B$12,'Dashboard M5 Cost Monthly'!$B$29:$KT$38,'Dashboard M5 Cost Monthly'!ED47,FALSE))</f>
        <v/>
      </c>
      <c r="EE12">
        <f>IF(VLOOKUP($B$12,'Dashboard M5 Cost Monthly'!$B$29:$KT$38,'Dashboard M5 Cost Monthly'!EE47,FALSE)=0,NA(),VLOOKUP($B$12,'Dashboard M5 Cost Monthly'!$B$29:$KT$38,'Dashboard M5 Cost Monthly'!EE47,FALSE))</f>
        <v/>
      </c>
      <c r="EF12">
        <f>IF(VLOOKUP($B$12,'Dashboard M5 Cost Monthly'!$B$29:$KT$38,'Dashboard M5 Cost Monthly'!EF47,FALSE)=0,NA(),VLOOKUP($B$12,'Dashboard M5 Cost Monthly'!$B$29:$KT$38,'Dashboard M5 Cost Monthly'!EF47,FALSE))</f>
        <v/>
      </c>
      <c r="EG12">
        <f>IF(VLOOKUP($B$12,'Dashboard M5 Cost Monthly'!$B$29:$KT$38,'Dashboard M5 Cost Monthly'!EG47,FALSE)=0,NA(),VLOOKUP($B$12,'Dashboard M5 Cost Monthly'!$B$29:$KT$38,'Dashboard M5 Cost Monthly'!EG47,FALSE))</f>
        <v/>
      </c>
      <c r="EH12">
        <f>IF(VLOOKUP($B$12,'Dashboard M5 Cost Monthly'!$B$29:$KT$38,'Dashboard M5 Cost Monthly'!EH47,FALSE)=0,NA(),VLOOKUP($B$12,'Dashboard M5 Cost Monthly'!$B$29:$KT$38,'Dashboard M5 Cost Monthly'!EH47,FALSE))</f>
        <v/>
      </c>
      <c r="EI12">
        <f>IF(VLOOKUP($B$12,'Dashboard M5 Cost Monthly'!$B$29:$KT$38,'Dashboard M5 Cost Monthly'!EI47,FALSE)=0,NA(),VLOOKUP($B$12,'Dashboard M5 Cost Monthly'!$B$29:$KT$38,'Dashboard M5 Cost Monthly'!EI47,FALSE))</f>
        <v/>
      </c>
      <c r="EJ12">
        <f>IF(VLOOKUP($B$12,'Dashboard M5 Cost Monthly'!$B$29:$KT$38,'Dashboard M5 Cost Monthly'!EJ47,FALSE)=0,NA(),VLOOKUP($B$12,'Dashboard M5 Cost Monthly'!$B$29:$KT$38,'Dashboard M5 Cost Monthly'!EJ47,FALSE))</f>
        <v/>
      </c>
      <c r="EK12">
        <f>IF(VLOOKUP($B$12,'Dashboard M5 Cost Monthly'!$B$29:$KT$38,'Dashboard M5 Cost Monthly'!EK47,FALSE)=0,NA(),VLOOKUP($B$12,'Dashboard M5 Cost Monthly'!$B$29:$KT$38,'Dashboard M5 Cost Monthly'!EK47,FALSE))</f>
        <v/>
      </c>
      <c r="EL12">
        <f>IF(VLOOKUP($B$12,'Dashboard M5 Cost Monthly'!$B$29:$KT$38,'Dashboard M5 Cost Monthly'!EL47,FALSE)=0,NA(),VLOOKUP($B$12,'Dashboard M5 Cost Monthly'!$B$29:$KT$38,'Dashboard M5 Cost Monthly'!EL47,FALSE))</f>
        <v/>
      </c>
      <c r="EM12">
        <f>IF(VLOOKUP($B$12,'Dashboard M5 Cost Monthly'!$B$29:$KT$38,'Dashboard M5 Cost Monthly'!EM47,FALSE)=0,NA(),VLOOKUP($B$12,'Dashboard M5 Cost Monthly'!$B$29:$KT$38,'Dashboard M5 Cost Monthly'!EM47,FALSE))</f>
        <v/>
      </c>
      <c r="EN12">
        <f>IF(VLOOKUP($B$12,'Dashboard M5 Cost Monthly'!$B$29:$KT$38,'Dashboard M5 Cost Monthly'!EN47,FALSE)=0,NA(),VLOOKUP($B$12,'Dashboard M5 Cost Monthly'!$B$29:$KT$38,'Dashboard M5 Cost Monthly'!EN47,FALSE))</f>
        <v/>
      </c>
      <c r="EO12">
        <f>IF(VLOOKUP($B$12,'Dashboard M5 Cost Monthly'!$B$29:$KT$38,'Dashboard M5 Cost Monthly'!EO47,FALSE)=0,NA(),VLOOKUP($B$12,'Dashboard M5 Cost Monthly'!$B$29:$KT$38,'Dashboard M5 Cost Monthly'!EO47,FALSE))</f>
        <v/>
      </c>
      <c r="EP12">
        <f>IF(VLOOKUP($B$12,'Dashboard M5 Cost Monthly'!$B$29:$KT$38,'Dashboard M5 Cost Monthly'!EP47,FALSE)=0,NA(),VLOOKUP($B$12,'Dashboard M5 Cost Monthly'!$B$29:$KT$38,'Dashboard M5 Cost Monthly'!EP47,FALSE))</f>
        <v/>
      </c>
      <c r="EQ12">
        <f>IF(VLOOKUP($B$12,'Dashboard M5 Cost Monthly'!$B$29:$KT$38,'Dashboard M5 Cost Monthly'!EQ47,FALSE)=0,NA(),VLOOKUP($B$12,'Dashboard M5 Cost Monthly'!$B$29:$KT$38,'Dashboard M5 Cost Monthly'!EQ47,FALSE))</f>
        <v/>
      </c>
      <c r="ER12">
        <f>IF(VLOOKUP($B$12,'Dashboard M5 Cost Monthly'!$B$29:$KT$38,'Dashboard M5 Cost Monthly'!ER47,FALSE)=0,NA(),VLOOKUP($B$12,'Dashboard M5 Cost Monthly'!$B$29:$KT$38,'Dashboard M5 Cost Monthly'!ER47,FALSE))</f>
        <v/>
      </c>
      <c r="ES12">
        <f>IF(VLOOKUP($B$12,'Dashboard M5 Cost Monthly'!$B$29:$KT$38,'Dashboard M5 Cost Monthly'!ES47,FALSE)=0,NA(),VLOOKUP($B$12,'Dashboard M5 Cost Monthly'!$B$29:$KT$38,'Dashboard M5 Cost Monthly'!ES47,FALSE))</f>
        <v/>
      </c>
      <c r="ET12">
        <f>IF(VLOOKUP($B$12,'Dashboard M5 Cost Monthly'!$B$29:$KT$38,'Dashboard M5 Cost Monthly'!ET47,FALSE)=0,NA(),VLOOKUP($B$12,'Dashboard M5 Cost Monthly'!$B$29:$KT$38,'Dashboard M5 Cost Monthly'!ET47,FALSE))</f>
        <v/>
      </c>
      <c r="EU12">
        <f>IF(VLOOKUP($B$12,'Dashboard M5 Cost Monthly'!$B$29:$KT$38,'Dashboard M5 Cost Monthly'!EU47,FALSE)=0,NA(),VLOOKUP($B$12,'Dashboard M5 Cost Monthly'!$B$29:$KT$38,'Dashboard M5 Cost Monthly'!EU47,FALSE))</f>
        <v/>
      </c>
      <c r="EV12">
        <f>IF(VLOOKUP($B$12,'Dashboard M5 Cost Monthly'!$B$29:$KT$38,'Dashboard M5 Cost Monthly'!EV47,FALSE)=0,NA(),VLOOKUP($B$12,'Dashboard M5 Cost Monthly'!$B$29:$KT$38,'Dashboard M5 Cost Monthly'!EV47,FALSE))</f>
        <v/>
      </c>
      <c r="EW12">
        <f>IF(VLOOKUP($B$12,'Dashboard M5 Cost Monthly'!$B$29:$KT$38,'Dashboard M5 Cost Monthly'!EW47,FALSE)=0,NA(),VLOOKUP($B$12,'Dashboard M5 Cost Monthly'!$B$29:$KT$38,'Dashboard M5 Cost Monthly'!EW47,FALSE))</f>
        <v/>
      </c>
      <c r="EX12">
        <f>IF(VLOOKUP($B$12,'Dashboard M5 Cost Monthly'!$B$29:$KT$38,'Dashboard M5 Cost Monthly'!EX47,FALSE)=0,NA(),VLOOKUP($B$12,'Dashboard M5 Cost Monthly'!$B$29:$KT$38,'Dashboard M5 Cost Monthly'!EX47,FALSE))</f>
        <v/>
      </c>
      <c r="EY12">
        <f>IF(VLOOKUP($B$12,'Dashboard M5 Cost Monthly'!$B$29:$KT$38,'Dashboard M5 Cost Monthly'!EY47,FALSE)=0,NA(),VLOOKUP($B$12,'Dashboard M5 Cost Monthly'!$B$29:$KT$38,'Dashboard M5 Cost Monthly'!EY47,FALSE))</f>
        <v/>
      </c>
      <c r="EZ12">
        <f>IF(VLOOKUP($B$12,'Dashboard M5 Cost Monthly'!$B$29:$KT$38,'Dashboard M5 Cost Monthly'!EZ47,FALSE)=0,NA(),VLOOKUP($B$12,'Dashboard M5 Cost Monthly'!$B$29:$KT$38,'Dashboard M5 Cost Monthly'!EZ47,FALSE))</f>
        <v/>
      </c>
      <c r="FA12">
        <f>IF(VLOOKUP($B$12,'Dashboard M5 Cost Monthly'!$B$29:$KT$38,'Dashboard M5 Cost Monthly'!FA47,FALSE)=0,NA(),VLOOKUP($B$12,'Dashboard M5 Cost Monthly'!$B$29:$KT$38,'Dashboard M5 Cost Monthly'!FA47,FALSE))</f>
        <v/>
      </c>
      <c r="FB12">
        <f>IF(VLOOKUP($B$12,'Dashboard M5 Cost Monthly'!$B$29:$KT$38,'Dashboard M5 Cost Monthly'!FB47,FALSE)=0,NA(),VLOOKUP($B$12,'Dashboard M5 Cost Monthly'!$B$29:$KT$38,'Dashboard M5 Cost Monthly'!FB47,FALSE))</f>
        <v/>
      </c>
      <c r="FC12">
        <f>IF(VLOOKUP($B$12,'Dashboard M5 Cost Monthly'!$B$29:$KT$38,'Dashboard M5 Cost Monthly'!FC47,FALSE)=0,NA(),VLOOKUP($B$12,'Dashboard M5 Cost Monthly'!$B$29:$KT$38,'Dashboard M5 Cost Monthly'!FC47,FALSE))</f>
        <v/>
      </c>
      <c r="FD12">
        <f>IF(VLOOKUP($B$12,'Dashboard M5 Cost Monthly'!$B$29:$KT$38,'Dashboard M5 Cost Monthly'!FD47,FALSE)=0,NA(),VLOOKUP($B$12,'Dashboard M5 Cost Monthly'!$B$29:$KT$38,'Dashboard M5 Cost Monthly'!FD47,FALSE))</f>
        <v/>
      </c>
      <c r="FE12">
        <f>IF(VLOOKUP($B$12,'Dashboard M5 Cost Monthly'!$B$29:$KT$38,'Dashboard M5 Cost Monthly'!FE47,FALSE)=0,NA(),VLOOKUP($B$12,'Dashboard M5 Cost Monthly'!$B$29:$KT$38,'Dashboard M5 Cost Monthly'!FE47,FALSE))</f>
        <v/>
      </c>
      <c r="FF12">
        <f>IF(VLOOKUP($B$12,'Dashboard M5 Cost Monthly'!$B$29:$KT$38,'Dashboard M5 Cost Monthly'!FF47,FALSE)=0,NA(),VLOOKUP($B$12,'Dashboard M5 Cost Monthly'!$B$29:$KT$38,'Dashboard M5 Cost Monthly'!FF47,FALSE))</f>
        <v/>
      </c>
      <c r="FG12">
        <f>IF(VLOOKUP($B$12,'Dashboard M5 Cost Monthly'!$B$29:$KT$38,'Dashboard M5 Cost Monthly'!FG47,FALSE)=0,NA(),VLOOKUP($B$12,'Dashboard M5 Cost Monthly'!$B$29:$KT$38,'Dashboard M5 Cost Monthly'!FG47,FALSE))</f>
        <v/>
      </c>
      <c r="FH12">
        <f>IF(VLOOKUP($B$12,'Dashboard M5 Cost Monthly'!$B$29:$KT$38,'Dashboard M5 Cost Monthly'!FH47,FALSE)=0,NA(),VLOOKUP($B$12,'Dashboard M5 Cost Monthly'!$B$29:$KT$38,'Dashboard M5 Cost Monthly'!FH47,FALSE))</f>
        <v/>
      </c>
      <c r="FI12">
        <f>IF(VLOOKUP($B$12,'Dashboard M5 Cost Monthly'!$B$29:$KT$38,'Dashboard M5 Cost Monthly'!FI47,FALSE)=0,NA(),VLOOKUP($B$12,'Dashboard M5 Cost Monthly'!$B$29:$KT$38,'Dashboard M5 Cost Monthly'!FI47,FALSE))</f>
        <v/>
      </c>
      <c r="FJ12">
        <f>IF(VLOOKUP($B$12,'Dashboard M5 Cost Monthly'!$B$29:$KT$38,'Dashboard M5 Cost Monthly'!FJ47,FALSE)=0,NA(),VLOOKUP($B$12,'Dashboard M5 Cost Monthly'!$B$29:$KT$38,'Dashboard M5 Cost Monthly'!FJ47,FALSE))</f>
        <v/>
      </c>
      <c r="FK12">
        <f>IF(VLOOKUP($B$12,'Dashboard M5 Cost Monthly'!$B$29:$KT$38,'Dashboard M5 Cost Monthly'!FK47,FALSE)=0,NA(),VLOOKUP($B$12,'Dashboard M5 Cost Monthly'!$B$29:$KT$38,'Dashboard M5 Cost Monthly'!FK47,FALSE))</f>
        <v/>
      </c>
      <c r="FL12">
        <f>IF(VLOOKUP($B$12,'Dashboard M5 Cost Monthly'!$B$29:$KT$38,'Dashboard M5 Cost Monthly'!FL47,FALSE)=0,NA(),VLOOKUP($B$12,'Dashboard M5 Cost Monthly'!$B$29:$KT$38,'Dashboard M5 Cost Monthly'!FL47,FALSE))</f>
        <v/>
      </c>
      <c r="FM12">
        <f>IF(VLOOKUP($B$12,'Dashboard M5 Cost Monthly'!$B$29:$KT$38,'Dashboard M5 Cost Monthly'!FM47,FALSE)=0,NA(),VLOOKUP($B$12,'Dashboard M5 Cost Monthly'!$B$29:$KT$38,'Dashboard M5 Cost Monthly'!FM47,FALSE))</f>
        <v/>
      </c>
      <c r="FN12">
        <f>IF(VLOOKUP($B$12,'Dashboard M5 Cost Monthly'!$B$29:$KT$38,'Dashboard M5 Cost Monthly'!FN47,FALSE)=0,NA(),VLOOKUP($B$12,'Dashboard M5 Cost Monthly'!$B$29:$KT$38,'Dashboard M5 Cost Monthly'!FN47,FALSE))</f>
        <v/>
      </c>
      <c r="FO12">
        <f>IF(VLOOKUP($B$12,'Dashboard M5 Cost Monthly'!$B$29:$KT$38,'Dashboard M5 Cost Monthly'!FO47,FALSE)=0,NA(),VLOOKUP($B$12,'Dashboard M5 Cost Monthly'!$B$29:$KT$38,'Dashboard M5 Cost Monthly'!FO47,FALSE))</f>
        <v/>
      </c>
      <c r="FP12">
        <f>IF(VLOOKUP($B$12,'Dashboard M5 Cost Monthly'!$B$29:$KT$38,'Dashboard M5 Cost Monthly'!FP47,FALSE)=0,NA(),VLOOKUP($B$12,'Dashboard M5 Cost Monthly'!$B$29:$KT$38,'Dashboard M5 Cost Monthly'!FP47,FALSE))</f>
        <v/>
      </c>
      <c r="FQ12">
        <f>IF(VLOOKUP($B$12,'Dashboard M5 Cost Monthly'!$B$29:$KT$38,'Dashboard M5 Cost Monthly'!FQ47,FALSE)=0,NA(),VLOOKUP($B$12,'Dashboard M5 Cost Monthly'!$B$29:$KT$38,'Dashboard M5 Cost Monthly'!FQ47,FALSE))</f>
        <v/>
      </c>
      <c r="FR12">
        <f>IF(VLOOKUP($B$12,'Dashboard M5 Cost Monthly'!$B$29:$KT$38,'Dashboard M5 Cost Monthly'!FR47,FALSE)=0,NA(),VLOOKUP($B$12,'Dashboard M5 Cost Monthly'!$B$29:$KT$38,'Dashboard M5 Cost Monthly'!FR47,FALSE))</f>
        <v/>
      </c>
      <c r="FS12">
        <f>IF(VLOOKUP($B$12,'Dashboard M5 Cost Monthly'!$B$29:$KT$38,'Dashboard M5 Cost Monthly'!FS47,FALSE)=0,NA(),VLOOKUP($B$12,'Dashboard M5 Cost Monthly'!$B$29:$KT$38,'Dashboard M5 Cost Monthly'!FS47,FALSE))</f>
        <v/>
      </c>
      <c r="FT12">
        <f>IF(VLOOKUP($B$12,'Dashboard M5 Cost Monthly'!$B$29:$KT$38,'Dashboard M5 Cost Monthly'!FT47,FALSE)=0,NA(),VLOOKUP($B$12,'Dashboard M5 Cost Monthly'!$B$29:$KT$38,'Dashboard M5 Cost Monthly'!FT47,FALSE))</f>
        <v/>
      </c>
      <c r="FU12">
        <f>IF(VLOOKUP($B$12,'Dashboard M5 Cost Monthly'!$B$29:$KT$38,'Dashboard M5 Cost Monthly'!FU47,FALSE)=0,NA(),VLOOKUP($B$12,'Dashboard M5 Cost Monthly'!$B$29:$KT$38,'Dashboard M5 Cost Monthly'!FU47,FALSE))</f>
        <v/>
      </c>
      <c r="FV12">
        <f>IF(VLOOKUP($B$12,'Dashboard M5 Cost Monthly'!$B$29:$KT$38,'Dashboard M5 Cost Monthly'!FV47,FALSE)=0,NA(),VLOOKUP($B$12,'Dashboard M5 Cost Monthly'!$B$29:$KT$38,'Dashboard M5 Cost Monthly'!FV47,FALSE))</f>
        <v/>
      </c>
      <c r="FW12">
        <f>IF(VLOOKUP($B$12,'Dashboard M5 Cost Monthly'!$B$29:$KT$38,'Dashboard M5 Cost Monthly'!FW47,FALSE)=0,NA(),VLOOKUP($B$12,'Dashboard M5 Cost Monthly'!$B$29:$KT$38,'Dashboard M5 Cost Monthly'!FW47,FALSE))</f>
        <v/>
      </c>
      <c r="FX12">
        <f>IF(VLOOKUP($B$12,'Dashboard M5 Cost Monthly'!$B$29:$KT$38,'Dashboard M5 Cost Monthly'!FX47,FALSE)=0,NA(),VLOOKUP($B$12,'Dashboard M5 Cost Monthly'!$B$29:$KT$38,'Dashboard M5 Cost Monthly'!FX47,FALSE))</f>
        <v/>
      </c>
      <c r="FY12">
        <f>IF(VLOOKUP($B$12,'Dashboard M5 Cost Monthly'!$B$29:$KT$38,'Dashboard M5 Cost Monthly'!FY47,FALSE)=0,NA(),VLOOKUP($B$12,'Dashboard M5 Cost Monthly'!$B$29:$KT$38,'Dashboard M5 Cost Monthly'!FY47,FALSE))</f>
        <v/>
      </c>
      <c r="FZ12">
        <f>IF(VLOOKUP($B$12,'Dashboard M5 Cost Monthly'!$B$29:$KT$38,'Dashboard M5 Cost Monthly'!FZ47,FALSE)=0,NA(),VLOOKUP($B$12,'Dashboard M5 Cost Monthly'!$B$29:$KT$38,'Dashboard M5 Cost Monthly'!FZ47,FALSE))</f>
        <v/>
      </c>
      <c r="GA12">
        <f>IF(VLOOKUP($B$12,'Dashboard M5 Cost Monthly'!$B$29:$KT$38,'Dashboard M5 Cost Monthly'!GA47,FALSE)=0,NA(),VLOOKUP($B$12,'Dashboard M5 Cost Monthly'!$B$29:$KT$38,'Dashboard M5 Cost Monthly'!GA47,FALSE))</f>
        <v/>
      </c>
      <c r="GB12">
        <f>IF(VLOOKUP($B$12,'Dashboard M5 Cost Monthly'!$B$29:$KT$38,'Dashboard M5 Cost Monthly'!GB47,FALSE)=0,NA(),VLOOKUP($B$12,'Dashboard M5 Cost Monthly'!$B$29:$KT$38,'Dashboard M5 Cost Monthly'!GB47,FALSE))</f>
        <v/>
      </c>
      <c r="GC12">
        <f>IF(VLOOKUP($B$12,'Dashboard M5 Cost Monthly'!$B$29:$KT$38,'Dashboard M5 Cost Monthly'!GC47,FALSE)=0,NA(),VLOOKUP($B$12,'Dashboard M5 Cost Monthly'!$B$29:$KT$38,'Dashboard M5 Cost Monthly'!GC47,FALSE))</f>
        <v/>
      </c>
      <c r="GD12">
        <f>IF(VLOOKUP($B$12,'Dashboard M5 Cost Monthly'!$B$29:$KT$38,'Dashboard M5 Cost Monthly'!GD47,FALSE)=0,NA(),VLOOKUP($B$12,'Dashboard M5 Cost Monthly'!$B$29:$KT$38,'Dashboard M5 Cost Monthly'!GD47,FALSE))</f>
        <v/>
      </c>
      <c r="GE12">
        <f>IF(VLOOKUP($B$12,'Dashboard M5 Cost Monthly'!$B$29:$KT$38,'Dashboard M5 Cost Monthly'!GE47,FALSE)=0,NA(),VLOOKUP($B$12,'Dashboard M5 Cost Monthly'!$B$29:$KT$38,'Dashboard M5 Cost Monthly'!GE47,FALSE))</f>
        <v/>
      </c>
      <c r="GF12">
        <f>IF(VLOOKUP($B$12,'Dashboard M5 Cost Monthly'!$B$29:$KT$38,'Dashboard M5 Cost Monthly'!GF47,FALSE)=0,NA(),VLOOKUP($B$12,'Dashboard M5 Cost Monthly'!$B$29:$KT$38,'Dashboard M5 Cost Monthly'!GF47,FALSE))</f>
        <v/>
      </c>
      <c r="GG12">
        <f>IF(VLOOKUP($B$12,'Dashboard M5 Cost Monthly'!$B$29:$KT$38,'Dashboard M5 Cost Monthly'!GG47,FALSE)=0,NA(),VLOOKUP($B$12,'Dashboard M5 Cost Monthly'!$B$29:$KT$38,'Dashboard M5 Cost Monthly'!GG47,FALSE))</f>
        <v/>
      </c>
      <c r="GH12">
        <f>IF(VLOOKUP($B$12,'Dashboard M5 Cost Monthly'!$B$29:$KT$38,'Dashboard M5 Cost Monthly'!GH47,FALSE)=0,NA(),VLOOKUP($B$12,'Dashboard M5 Cost Monthly'!$B$29:$KT$38,'Dashboard M5 Cost Monthly'!GH47,FALSE))</f>
        <v/>
      </c>
      <c r="GI12">
        <f>IF(VLOOKUP($B$12,'Dashboard M5 Cost Monthly'!$B$29:$KT$38,'Dashboard M5 Cost Monthly'!GI47,FALSE)=0,NA(),VLOOKUP($B$12,'Dashboard M5 Cost Monthly'!$B$29:$KT$38,'Dashboard M5 Cost Monthly'!GI47,FALSE))</f>
        <v/>
      </c>
      <c r="GJ12">
        <f>IF(VLOOKUP($B$12,'Dashboard M5 Cost Monthly'!$B$29:$KT$38,'Dashboard M5 Cost Monthly'!GJ47,FALSE)=0,NA(),VLOOKUP($B$12,'Dashboard M5 Cost Monthly'!$B$29:$KT$38,'Dashboard M5 Cost Monthly'!GJ47,FALSE))</f>
        <v/>
      </c>
      <c r="GK12">
        <f>IF(VLOOKUP($B$12,'Dashboard M5 Cost Monthly'!$B$29:$KT$38,'Dashboard M5 Cost Monthly'!GK47,FALSE)=0,NA(),VLOOKUP($B$12,'Dashboard M5 Cost Monthly'!$B$29:$KT$38,'Dashboard M5 Cost Monthly'!GK47,FALSE))</f>
        <v/>
      </c>
      <c r="GL12">
        <f>IF(VLOOKUP($B$12,'Dashboard M5 Cost Monthly'!$B$29:$KT$38,'Dashboard M5 Cost Monthly'!GL47,FALSE)=0,NA(),VLOOKUP($B$12,'Dashboard M5 Cost Monthly'!$B$29:$KT$38,'Dashboard M5 Cost Monthly'!GL47,FALSE))</f>
        <v/>
      </c>
      <c r="GM12">
        <f>IF(VLOOKUP($B$12,'Dashboard M5 Cost Monthly'!$B$29:$KT$38,'Dashboard M5 Cost Monthly'!GM47,FALSE)=0,NA(),VLOOKUP($B$12,'Dashboard M5 Cost Monthly'!$B$29:$KT$38,'Dashboard M5 Cost Monthly'!GM47,FALSE))</f>
        <v/>
      </c>
      <c r="GN12">
        <f>IF(VLOOKUP($B$12,'Dashboard M5 Cost Monthly'!$B$29:$KT$38,'Dashboard M5 Cost Monthly'!GN47,FALSE)=0,NA(),VLOOKUP($B$12,'Dashboard M5 Cost Monthly'!$B$29:$KT$38,'Dashboard M5 Cost Monthly'!GN47,FALSE))</f>
        <v/>
      </c>
      <c r="GO12">
        <f>IF(VLOOKUP($B$12,'Dashboard M5 Cost Monthly'!$B$29:$KT$38,'Dashboard M5 Cost Monthly'!GO47,FALSE)=0,NA(),VLOOKUP($B$12,'Dashboard M5 Cost Monthly'!$B$29:$KT$38,'Dashboard M5 Cost Monthly'!GO47,FALSE))</f>
        <v/>
      </c>
      <c r="GP12">
        <f>IF(VLOOKUP($B$12,'Dashboard M5 Cost Monthly'!$B$29:$KT$38,'Dashboard M5 Cost Monthly'!GP47,FALSE)=0,NA(),VLOOKUP($B$12,'Dashboard M5 Cost Monthly'!$B$29:$KT$38,'Dashboard M5 Cost Monthly'!GP47,FALSE))</f>
        <v/>
      </c>
      <c r="GQ12">
        <f>IF(VLOOKUP($B$12,'Dashboard M5 Cost Monthly'!$B$29:$KT$38,'Dashboard M5 Cost Monthly'!GQ47,FALSE)=0,NA(),VLOOKUP($B$12,'Dashboard M5 Cost Monthly'!$B$29:$KT$38,'Dashboard M5 Cost Monthly'!GQ47,FALSE))</f>
        <v/>
      </c>
      <c r="GR12">
        <f>IF(VLOOKUP($B$12,'Dashboard M5 Cost Monthly'!$B$29:$KT$38,'Dashboard M5 Cost Monthly'!GR47,FALSE)=0,NA(),VLOOKUP($B$12,'Dashboard M5 Cost Monthly'!$B$29:$KT$38,'Dashboard M5 Cost Monthly'!GR47,FALSE))</f>
        <v/>
      </c>
      <c r="GS12">
        <f>IF(VLOOKUP($B$12,'Dashboard M5 Cost Monthly'!$B$29:$KT$38,'Dashboard M5 Cost Monthly'!GS47,FALSE)=0,NA(),VLOOKUP($B$12,'Dashboard M5 Cost Monthly'!$B$29:$KT$38,'Dashboard M5 Cost Monthly'!GS47,FALSE))</f>
        <v/>
      </c>
      <c r="GT12">
        <f>IF(VLOOKUP($B$12,'Dashboard M5 Cost Monthly'!$B$29:$KT$38,'Dashboard M5 Cost Monthly'!GT47,FALSE)=0,NA(),VLOOKUP($B$12,'Dashboard M5 Cost Monthly'!$B$29:$KT$38,'Dashboard M5 Cost Monthly'!GT47,FALSE))</f>
        <v/>
      </c>
      <c r="GU12">
        <f>IF(VLOOKUP($B$12,'Dashboard M5 Cost Monthly'!$B$29:$KT$38,'Dashboard M5 Cost Monthly'!GU47,FALSE)=0,NA(),VLOOKUP($B$12,'Dashboard M5 Cost Monthly'!$B$29:$KT$38,'Dashboard M5 Cost Monthly'!GU47,FALSE))</f>
        <v/>
      </c>
      <c r="GV12">
        <f>IF(VLOOKUP($B$12,'Dashboard M5 Cost Monthly'!$B$29:$KT$38,'Dashboard M5 Cost Monthly'!GV47,FALSE)=0,NA(),VLOOKUP($B$12,'Dashboard M5 Cost Monthly'!$B$29:$KT$38,'Dashboard M5 Cost Monthly'!GV47,FALSE))</f>
        <v/>
      </c>
      <c r="GW12">
        <f>IF(VLOOKUP($B$12,'Dashboard M5 Cost Monthly'!$B$29:$KT$38,'Dashboard M5 Cost Monthly'!GW47,FALSE)=0,NA(),VLOOKUP($B$12,'Dashboard M5 Cost Monthly'!$B$29:$KT$38,'Dashboard M5 Cost Monthly'!GW47,FALSE))</f>
        <v/>
      </c>
      <c r="GX12">
        <f>IF(VLOOKUP($B$12,'Dashboard M5 Cost Monthly'!$B$29:$KT$38,'Dashboard M5 Cost Monthly'!GX47,FALSE)=0,NA(),VLOOKUP($B$12,'Dashboard M5 Cost Monthly'!$B$29:$KT$38,'Dashboard M5 Cost Monthly'!GX47,FALSE))</f>
        <v/>
      </c>
      <c r="GY12">
        <f>IF(VLOOKUP($B$12,'Dashboard M5 Cost Monthly'!$B$29:$KT$38,'Dashboard M5 Cost Monthly'!GY47,FALSE)=0,NA(),VLOOKUP($B$12,'Dashboard M5 Cost Monthly'!$B$29:$KT$38,'Dashboard M5 Cost Monthly'!GY47,FALSE))</f>
        <v/>
      </c>
      <c r="GZ12">
        <f>IF(VLOOKUP($B$12,'Dashboard M5 Cost Monthly'!$B$29:$KT$38,'Dashboard M5 Cost Monthly'!GZ47,FALSE)=0,NA(),VLOOKUP($B$12,'Dashboard M5 Cost Monthly'!$B$29:$KT$38,'Dashboard M5 Cost Monthly'!GZ47,FALSE))</f>
        <v/>
      </c>
      <c r="HA12">
        <f>IF(VLOOKUP($B$12,'Dashboard M5 Cost Monthly'!$B$29:$KT$38,'Dashboard M5 Cost Monthly'!HA47,FALSE)=0,NA(),VLOOKUP($B$12,'Dashboard M5 Cost Monthly'!$B$29:$KT$38,'Dashboard M5 Cost Monthly'!HA47,FALSE))</f>
        <v/>
      </c>
      <c r="HB12">
        <f>IF(VLOOKUP($B$12,'Dashboard M5 Cost Monthly'!$B$29:$KT$38,'Dashboard M5 Cost Monthly'!HB47,FALSE)=0,NA(),VLOOKUP($B$12,'Dashboard M5 Cost Monthly'!$B$29:$KT$38,'Dashboard M5 Cost Monthly'!HB47,FALSE))</f>
        <v/>
      </c>
      <c r="HC12">
        <f>IF(VLOOKUP($B$12,'Dashboard M5 Cost Monthly'!$B$29:$KT$38,'Dashboard M5 Cost Monthly'!HC47,FALSE)=0,NA(),VLOOKUP($B$12,'Dashboard M5 Cost Monthly'!$B$29:$KT$38,'Dashboard M5 Cost Monthly'!HC47,FALSE))</f>
        <v/>
      </c>
      <c r="HD12">
        <f>IF(VLOOKUP($B$12,'Dashboard M5 Cost Monthly'!$B$29:$KT$38,'Dashboard M5 Cost Monthly'!HD47,FALSE)=0,NA(),VLOOKUP($B$12,'Dashboard M5 Cost Monthly'!$B$29:$KT$38,'Dashboard M5 Cost Monthly'!HD47,FALSE))</f>
        <v/>
      </c>
      <c r="HE12">
        <f>IF(VLOOKUP($B$12,'Dashboard M5 Cost Monthly'!$B$29:$KT$38,'Dashboard M5 Cost Monthly'!HE47,FALSE)=0,NA(),VLOOKUP($B$12,'Dashboard M5 Cost Monthly'!$B$29:$KT$38,'Dashboard M5 Cost Monthly'!HE47,FALSE))</f>
        <v/>
      </c>
      <c r="HF12">
        <f>IF(VLOOKUP($B$12,'Dashboard M5 Cost Monthly'!$B$29:$KT$38,'Dashboard M5 Cost Monthly'!HF47,FALSE)=0,NA(),VLOOKUP($B$12,'Dashboard M5 Cost Monthly'!$B$29:$KT$38,'Dashboard M5 Cost Monthly'!HF47,FALSE))</f>
        <v/>
      </c>
      <c r="HG12">
        <f>IF(VLOOKUP($B$12,'Dashboard M5 Cost Monthly'!$B$29:$KT$38,'Dashboard M5 Cost Monthly'!HG47,FALSE)=0,NA(),VLOOKUP($B$12,'Dashboard M5 Cost Monthly'!$B$29:$KT$38,'Dashboard M5 Cost Monthly'!HG47,FALSE))</f>
        <v/>
      </c>
      <c r="HH12">
        <f>IF(VLOOKUP($B$12,'Dashboard M5 Cost Monthly'!$B$29:$KT$38,'Dashboard M5 Cost Monthly'!HH47,FALSE)=0,NA(),VLOOKUP($B$12,'Dashboard M5 Cost Monthly'!$B$29:$KT$38,'Dashboard M5 Cost Monthly'!HH47,FALSE))</f>
        <v/>
      </c>
      <c r="HI12">
        <f>IF(VLOOKUP($B$12,'Dashboard M5 Cost Monthly'!$B$29:$KT$38,'Dashboard M5 Cost Monthly'!HI47,FALSE)=0,NA(),VLOOKUP($B$12,'Dashboard M5 Cost Monthly'!$B$29:$KT$38,'Dashboard M5 Cost Monthly'!HI47,FALSE))</f>
        <v/>
      </c>
      <c r="HJ12">
        <f>IF(VLOOKUP($B$12,'Dashboard M5 Cost Monthly'!$B$29:$KT$38,'Dashboard M5 Cost Monthly'!HJ47,FALSE)=0,NA(),VLOOKUP($B$12,'Dashboard M5 Cost Monthly'!$B$29:$KT$38,'Dashboard M5 Cost Monthly'!HJ47,FALSE))</f>
        <v/>
      </c>
      <c r="HK12">
        <f>IF(VLOOKUP($B$12,'Dashboard M5 Cost Monthly'!$B$29:$KT$38,'Dashboard M5 Cost Monthly'!HK47,FALSE)=0,NA(),VLOOKUP($B$12,'Dashboard M5 Cost Monthly'!$B$29:$KT$38,'Dashboard M5 Cost Monthly'!HK47,FALSE))</f>
        <v/>
      </c>
      <c r="HL12">
        <f>IF(VLOOKUP($B$12,'Dashboard M5 Cost Monthly'!$B$29:$KT$38,'Dashboard M5 Cost Monthly'!HL47,FALSE)=0,NA(),VLOOKUP($B$12,'Dashboard M5 Cost Monthly'!$B$29:$KT$38,'Dashboard M5 Cost Monthly'!HL47,FALSE))</f>
        <v/>
      </c>
      <c r="HM12">
        <f>IF(VLOOKUP($B$12,'Dashboard M5 Cost Monthly'!$B$29:$KT$38,'Dashboard M5 Cost Monthly'!HM47,FALSE)=0,NA(),VLOOKUP($B$12,'Dashboard M5 Cost Monthly'!$B$29:$KT$38,'Dashboard M5 Cost Monthly'!HM47,FALSE))</f>
        <v/>
      </c>
      <c r="HN12">
        <f>IF(VLOOKUP($B$12,'Dashboard M5 Cost Monthly'!$B$29:$KT$38,'Dashboard M5 Cost Monthly'!HN47,FALSE)=0,NA(),VLOOKUP($B$12,'Dashboard M5 Cost Monthly'!$B$29:$KT$38,'Dashboard M5 Cost Monthly'!HN47,FALSE))</f>
        <v/>
      </c>
      <c r="HO12">
        <f>IF(VLOOKUP($B$12,'Dashboard M5 Cost Monthly'!$B$29:$KT$38,'Dashboard M5 Cost Monthly'!HO47,FALSE)=0,NA(),VLOOKUP($B$12,'Dashboard M5 Cost Monthly'!$B$29:$KT$38,'Dashboard M5 Cost Monthly'!HO47,FALSE))</f>
        <v/>
      </c>
      <c r="HP12">
        <f>IF(VLOOKUP($B$12,'Dashboard M5 Cost Monthly'!$B$29:$KT$38,'Dashboard M5 Cost Monthly'!HP47,FALSE)=0,NA(),VLOOKUP($B$12,'Dashboard M5 Cost Monthly'!$B$29:$KT$38,'Dashboard M5 Cost Monthly'!HP47,FALSE))</f>
        <v/>
      </c>
      <c r="HQ12">
        <f>IF(VLOOKUP($B$12,'Dashboard M5 Cost Monthly'!$B$29:$KT$38,'Dashboard M5 Cost Monthly'!HQ47,FALSE)=0,NA(),VLOOKUP($B$12,'Dashboard M5 Cost Monthly'!$B$29:$KT$38,'Dashboard M5 Cost Monthly'!HQ47,FALSE))</f>
        <v/>
      </c>
      <c r="HR12">
        <f>IF(VLOOKUP($B$12,'Dashboard M5 Cost Monthly'!$B$29:$KT$38,'Dashboard M5 Cost Monthly'!HR47,FALSE)=0,NA(),VLOOKUP($B$12,'Dashboard M5 Cost Monthly'!$B$29:$KT$38,'Dashboard M5 Cost Monthly'!HR47,FALSE))</f>
        <v/>
      </c>
      <c r="HS12">
        <f>IF(VLOOKUP($B$12,'Dashboard M5 Cost Monthly'!$B$29:$KT$38,'Dashboard M5 Cost Monthly'!HS47,FALSE)=0,NA(),VLOOKUP($B$12,'Dashboard M5 Cost Monthly'!$B$29:$KT$38,'Dashboard M5 Cost Monthly'!HS47,FALSE))</f>
        <v/>
      </c>
      <c r="HT12">
        <f>IF(VLOOKUP($B$12,'Dashboard M5 Cost Monthly'!$B$29:$KT$38,'Dashboard M5 Cost Monthly'!HT47,FALSE)=0,NA(),VLOOKUP($B$12,'Dashboard M5 Cost Monthly'!$B$29:$KT$38,'Dashboard M5 Cost Monthly'!HT47,FALSE))</f>
        <v/>
      </c>
      <c r="HU12">
        <f>IF(VLOOKUP($B$12,'Dashboard M5 Cost Monthly'!$B$29:$KT$38,'Dashboard M5 Cost Monthly'!HU47,FALSE)=0,NA(),VLOOKUP($B$12,'Dashboard M5 Cost Monthly'!$B$29:$KT$38,'Dashboard M5 Cost Monthly'!HU47,FALSE))</f>
        <v/>
      </c>
      <c r="HV12">
        <f>IF(VLOOKUP($B$12,'Dashboard M5 Cost Monthly'!$B$29:$KT$38,'Dashboard M5 Cost Monthly'!HV47,FALSE)=0,NA(),VLOOKUP($B$12,'Dashboard M5 Cost Monthly'!$B$29:$KT$38,'Dashboard M5 Cost Monthly'!HV47,FALSE))</f>
        <v/>
      </c>
      <c r="HW12">
        <f>IF(VLOOKUP($B$12,'Dashboard M5 Cost Monthly'!$B$29:$KT$38,'Dashboard M5 Cost Monthly'!HW47,FALSE)=0,NA(),VLOOKUP($B$12,'Dashboard M5 Cost Monthly'!$B$29:$KT$38,'Dashboard M5 Cost Monthly'!HW47,FALSE))</f>
        <v/>
      </c>
      <c r="HX12">
        <f>IF(VLOOKUP($B$12,'Dashboard M5 Cost Monthly'!$B$29:$KT$38,'Dashboard M5 Cost Monthly'!HX47,FALSE)=0,NA(),VLOOKUP($B$12,'Dashboard M5 Cost Monthly'!$B$29:$KT$38,'Dashboard M5 Cost Monthly'!HX47,FALSE))</f>
        <v/>
      </c>
      <c r="HY12">
        <f>IF(VLOOKUP($B$12,'Dashboard M5 Cost Monthly'!$B$29:$KT$38,'Dashboard M5 Cost Monthly'!HY47,FALSE)=0,NA(),VLOOKUP($B$12,'Dashboard M5 Cost Monthly'!$B$29:$KT$38,'Dashboard M5 Cost Monthly'!HY47,FALSE))</f>
        <v/>
      </c>
      <c r="HZ12">
        <f>IF(VLOOKUP($B$12,'Dashboard M5 Cost Monthly'!$B$29:$KT$38,'Dashboard M5 Cost Monthly'!HZ47,FALSE)=0,NA(),VLOOKUP($B$12,'Dashboard M5 Cost Monthly'!$B$29:$KT$38,'Dashboard M5 Cost Monthly'!HZ47,FALSE))</f>
        <v/>
      </c>
      <c r="IA12">
        <f>IF(VLOOKUP($B$12,'Dashboard M5 Cost Monthly'!$B$29:$KT$38,'Dashboard M5 Cost Monthly'!IA47,FALSE)=0,NA(),VLOOKUP($B$12,'Dashboard M5 Cost Monthly'!$B$29:$KT$38,'Dashboard M5 Cost Monthly'!IA47,FALSE))</f>
        <v/>
      </c>
      <c r="IB12">
        <f>IF(VLOOKUP($B$12,'Dashboard M5 Cost Monthly'!$B$29:$KT$38,'Dashboard M5 Cost Monthly'!IB47,FALSE)=0,NA(),VLOOKUP($B$12,'Dashboard M5 Cost Monthly'!$B$29:$KT$38,'Dashboard M5 Cost Monthly'!IB47,FALSE))</f>
        <v/>
      </c>
      <c r="IC12">
        <f>IF(VLOOKUP($B$12,'Dashboard M5 Cost Monthly'!$B$29:$KT$38,'Dashboard M5 Cost Monthly'!IC47,FALSE)=0,NA(),VLOOKUP($B$12,'Dashboard M5 Cost Monthly'!$B$29:$KT$38,'Dashboard M5 Cost Monthly'!IC47,FALSE))</f>
        <v/>
      </c>
      <c r="ID12">
        <f>IF(VLOOKUP($B$12,'Dashboard M5 Cost Monthly'!$B$29:$KT$38,'Dashboard M5 Cost Monthly'!ID47,FALSE)=0,NA(),VLOOKUP($B$12,'Dashboard M5 Cost Monthly'!$B$29:$KT$38,'Dashboard M5 Cost Monthly'!ID47,FALSE))</f>
        <v/>
      </c>
      <c r="IE12">
        <f>IF(VLOOKUP($B$12,'Dashboard M5 Cost Monthly'!$B$29:$KT$38,'Dashboard M5 Cost Monthly'!IE47,FALSE)=0,NA(),VLOOKUP($B$12,'Dashboard M5 Cost Monthly'!$B$29:$KT$38,'Dashboard M5 Cost Monthly'!IE47,FALSE))</f>
        <v/>
      </c>
      <c r="IF12">
        <f>IF(VLOOKUP($B$12,'Dashboard M5 Cost Monthly'!$B$29:$KT$38,'Dashboard M5 Cost Monthly'!IF47,FALSE)=0,NA(),VLOOKUP($B$12,'Dashboard M5 Cost Monthly'!$B$29:$KT$38,'Dashboard M5 Cost Monthly'!IF47,FALSE))</f>
        <v/>
      </c>
      <c r="IG12">
        <f>IF(VLOOKUP($B$12,'Dashboard M5 Cost Monthly'!$B$29:$KT$38,'Dashboard M5 Cost Monthly'!IG47,FALSE)=0,NA(),VLOOKUP($B$12,'Dashboard M5 Cost Monthly'!$B$29:$KT$38,'Dashboard M5 Cost Monthly'!IG47,FALSE))</f>
        <v/>
      </c>
      <c r="IH12">
        <f>IF(VLOOKUP($B$12,'Dashboard M5 Cost Monthly'!$B$29:$KT$38,'Dashboard M5 Cost Monthly'!IH47,FALSE)=0,NA(),VLOOKUP($B$12,'Dashboard M5 Cost Monthly'!$B$29:$KT$38,'Dashboard M5 Cost Monthly'!IH47,FALSE))</f>
        <v/>
      </c>
      <c r="II12">
        <f>IF(VLOOKUP($B$12,'Dashboard M5 Cost Monthly'!$B$29:$KT$38,'Dashboard M5 Cost Monthly'!II47,FALSE)=0,NA(),VLOOKUP($B$12,'Dashboard M5 Cost Monthly'!$B$29:$KT$38,'Dashboard M5 Cost Monthly'!II47,FALSE))</f>
        <v/>
      </c>
      <c r="IJ12">
        <f>IF(VLOOKUP($B$12,'Dashboard M5 Cost Monthly'!$B$29:$KT$38,'Dashboard M5 Cost Monthly'!IJ47,FALSE)=0,NA(),VLOOKUP($B$12,'Dashboard M5 Cost Monthly'!$B$29:$KT$38,'Dashboard M5 Cost Monthly'!IJ47,FALSE))</f>
        <v/>
      </c>
      <c r="IK12">
        <f>IF(VLOOKUP($B$12,'Dashboard M5 Cost Monthly'!$B$29:$KT$38,'Dashboard M5 Cost Monthly'!IK47,FALSE)=0,NA(),VLOOKUP($B$12,'Dashboard M5 Cost Monthly'!$B$29:$KT$38,'Dashboard M5 Cost Monthly'!IK47,FALSE))</f>
        <v/>
      </c>
      <c r="IL12">
        <f>IF(VLOOKUP($B$12,'Dashboard M5 Cost Monthly'!$B$29:$KT$38,'Dashboard M5 Cost Monthly'!IL47,FALSE)=0,NA(),VLOOKUP($B$12,'Dashboard M5 Cost Monthly'!$B$29:$KT$38,'Dashboard M5 Cost Monthly'!IL47,FALSE))</f>
        <v/>
      </c>
      <c r="IM12">
        <f>IF(VLOOKUP($B$12,'Dashboard M5 Cost Monthly'!$B$29:$KT$38,'Dashboard M5 Cost Monthly'!IM47,FALSE)=0,NA(),VLOOKUP($B$12,'Dashboard M5 Cost Monthly'!$B$29:$KT$38,'Dashboard M5 Cost Monthly'!IM47,FALSE))</f>
        <v/>
      </c>
      <c r="IN12">
        <f>IF(VLOOKUP($B$12,'Dashboard M5 Cost Monthly'!$B$29:$KT$38,'Dashboard M5 Cost Monthly'!IN47,FALSE)=0,NA(),VLOOKUP($B$12,'Dashboard M5 Cost Monthly'!$B$29:$KT$38,'Dashboard M5 Cost Monthly'!IN47,FALSE))</f>
        <v/>
      </c>
      <c r="IO12">
        <f>IF(VLOOKUP($B$12,'Dashboard M5 Cost Monthly'!$B$29:$KT$38,'Dashboard M5 Cost Monthly'!IO47,FALSE)=0,NA(),VLOOKUP($B$12,'Dashboard M5 Cost Monthly'!$B$29:$KT$38,'Dashboard M5 Cost Monthly'!IO47,FALSE))</f>
        <v/>
      </c>
      <c r="IP12">
        <f>IF(VLOOKUP($B$12,'Dashboard M5 Cost Monthly'!$B$29:$KT$38,'Dashboard M5 Cost Monthly'!IP47,FALSE)=0,NA(),VLOOKUP($B$12,'Dashboard M5 Cost Monthly'!$B$29:$KT$38,'Dashboard M5 Cost Monthly'!IP47,FALSE))</f>
        <v/>
      </c>
      <c r="IQ12">
        <f>IF(VLOOKUP($B$12,'Dashboard M5 Cost Monthly'!$B$29:$KT$38,'Dashboard M5 Cost Monthly'!IQ47,FALSE)=0,NA(),VLOOKUP($B$12,'Dashboard M5 Cost Monthly'!$B$29:$KT$38,'Dashboard M5 Cost Monthly'!IQ47,FALSE))</f>
        <v/>
      </c>
      <c r="IR12">
        <f>IF(VLOOKUP($B$12,'Dashboard M5 Cost Monthly'!$B$29:$KT$38,'Dashboard M5 Cost Monthly'!IR47,FALSE)=0,NA(),VLOOKUP($B$12,'Dashboard M5 Cost Monthly'!$B$29:$KT$38,'Dashboard M5 Cost Monthly'!IR47,FALSE))</f>
        <v/>
      </c>
      <c r="IS12">
        <f>IF(VLOOKUP($B$12,'Dashboard M5 Cost Monthly'!$B$29:$KT$38,'Dashboard M5 Cost Monthly'!IS47,FALSE)=0,NA(),VLOOKUP($B$12,'Dashboard M5 Cost Monthly'!$B$29:$KT$38,'Dashboard M5 Cost Monthly'!IS47,FALSE))</f>
        <v/>
      </c>
      <c r="IT12">
        <f>IF(VLOOKUP($B$12,'Dashboard M5 Cost Monthly'!$B$29:$KT$38,'Dashboard M5 Cost Monthly'!IT47,FALSE)=0,NA(),VLOOKUP($B$12,'Dashboard M5 Cost Monthly'!$B$29:$KT$38,'Dashboard M5 Cost Monthly'!IT47,FALSE))</f>
        <v/>
      </c>
      <c r="IU12">
        <f>IF(VLOOKUP($B$12,'Dashboard M5 Cost Monthly'!$B$29:$KT$38,'Dashboard M5 Cost Monthly'!IU47,FALSE)=0,NA(),VLOOKUP($B$12,'Dashboard M5 Cost Monthly'!$B$29:$KT$38,'Dashboard M5 Cost Monthly'!IU47,FALSE))</f>
        <v/>
      </c>
      <c r="IV12">
        <f>IF(VLOOKUP($B$12,'Dashboard M5 Cost Monthly'!$B$29:$KT$38,'Dashboard M5 Cost Monthly'!IV47,FALSE)=0,NA(),VLOOKUP($B$12,'Dashboard M5 Cost Monthly'!$B$29:$KT$38,'Dashboard M5 Cost Monthly'!IV47,FALSE))</f>
        <v/>
      </c>
      <c r="IW12">
        <f>IF(VLOOKUP($B$12,'Dashboard M5 Cost Monthly'!$B$29:$KT$38,'Dashboard M5 Cost Monthly'!IW47,FALSE)=0,NA(),VLOOKUP($B$12,'Dashboard M5 Cost Monthly'!$B$29:$KT$38,'Dashboard M5 Cost Monthly'!IW47,FALSE))</f>
        <v/>
      </c>
      <c r="IX12">
        <f>IF(VLOOKUP($B$12,'Dashboard M5 Cost Monthly'!$B$29:$KT$38,'Dashboard M5 Cost Monthly'!IX47,FALSE)=0,NA(),VLOOKUP($B$12,'Dashboard M5 Cost Monthly'!$B$29:$KT$38,'Dashboard M5 Cost Monthly'!IX47,FALSE))</f>
        <v/>
      </c>
      <c r="IY12">
        <f>IF(VLOOKUP($B$12,'Dashboard M5 Cost Monthly'!$B$29:$KT$38,'Dashboard M5 Cost Monthly'!IY47,FALSE)=0,NA(),VLOOKUP($B$12,'Dashboard M5 Cost Monthly'!$B$29:$KT$38,'Dashboard M5 Cost Monthly'!IY47,FALSE))</f>
        <v/>
      </c>
      <c r="IZ12">
        <f>IF(VLOOKUP($B$12,'Dashboard M5 Cost Monthly'!$B$29:$KT$38,'Dashboard M5 Cost Monthly'!IZ47,FALSE)=0,NA(),VLOOKUP($B$12,'Dashboard M5 Cost Monthly'!$B$29:$KT$38,'Dashboard M5 Cost Monthly'!IZ47,FALSE))</f>
        <v/>
      </c>
      <c r="JA12">
        <f>IF(VLOOKUP($B$12,'Dashboard M5 Cost Monthly'!$B$29:$KT$38,'Dashboard M5 Cost Monthly'!JA47,FALSE)=0,NA(),VLOOKUP($B$12,'Dashboard M5 Cost Monthly'!$B$29:$KT$38,'Dashboard M5 Cost Monthly'!JA47,FALSE))</f>
        <v/>
      </c>
      <c r="JB12">
        <f>IF(VLOOKUP($B$12,'Dashboard M5 Cost Monthly'!$B$29:$KT$38,'Dashboard M5 Cost Monthly'!JB47,FALSE)=0,NA(),VLOOKUP($B$12,'Dashboard M5 Cost Monthly'!$B$29:$KT$38,'Dashboard M5 Cost Monthly'!JB47,FALSE))</f>
        <v/>
      </c>
      <c r="JC12">
        <f>IF(VLOOKUP($B$12,'Dashboard M5 Cost Monthly'!$B$29:$KT$38,'Dashboard M5 Cost Monthly'!JC47,FALSE)=0,NA(),VLOOKUP($B$12,'Dashboard M5 Cost Monthly'!$B$29:$KT$38,'Dashboard M5 Cost Monthly'!JC47,FALSE))</f>
        <v/>
      </c>
      <c r="JD12">
        <f>IF(VLOOKUP($B$12,'Dashboard M5 Cost Monthly'!$B$29:$KT$38,'Dashboard M5 Cost Monthly'!JD47,FALSE)=0,NA(),VLOOKUP($B$12,'Dashboard M5 Cost Monthly'!$B$29:$KT$38,'Dashboard M5 Cost Monthly'!JD47,FALSE))</f>
        <v/>
      </c>
      <c r="JE12">
        <f>IF(VLOOKUP($B$12,'Dashboard M5 Cost Monthly'!$B$29:$KT$38,'Dashboard M5 Cost Monthly'!JE47,FALSE)=0,NA(),VLOOKUP($B$12,'Dashboard M5 Cost Monthly'!$B$29:$KT$38,'Dashboard M5 Cost Monthly'!JE47,FALSE))</f>
        <v/>
      </c>
      <c r="JF12">
        <f>IF(VLOOKUP($B$12,'Dashboard M5 Cost Monthly'!$B$29:$KT$38,'Dashboard M5 Cost Monthly'!JF47,FALSE)=0,NA(),VLOOKUP($B$12,'Dashboard M5 Cost Monthly'!$B$29:$KT$38,'Dashboard M5 Cost Monthly'!JF47,FALSE))</f>
        <v/>
      </c>
      <c r="JG12">
        <f>IF(VLOOKUP($B$12,'Dashboard M5 Cost Monthly'!$B$29:$KT$38,'Dashboard M5 Cost Monthly'!JG47,FALSE)=0,NA(),VLOOKUP($B$12,'Dashboard M5 Cost Monthly'!$B$29:$KT$38,'Dashboard M5 Cost Monthly'!JG47,FALSE))</f>
        <v/>
      </c>
      <c r="JH12">
        <f>IF(VLOOKUP($B$12,'Dashboard M5 Cost Monthly'!$B$29:$KT$38,'Dashboard M5 Cost Monthly'!JH47,FALSE)=0,NA(),VLOOKUP($B$12,'Dashboard M5 Cost Monthly'!$B$29:$KT$38,'Dashboard M5 Cost Monthly'!JH47,FALSE))</f>
        <v/>
      </c>
      <c r="JI12">
        <f>IF(VLOOKUP($B$12,'Dashboard M5 Cost Monthly'!$B$29:$KT$38,'Dashboard M5 Cost Monthly'!JI47,FALSE)=0,NA(),VLOOKUP($B$12,'Dashboard M5 Cost Monthly'!$B$29:$KT$38,'Dashboard M5 Cost Monthly'!JI47,FALSE))</f>
        <v/>
      </c>
      <c r="JJ12">
        <f>IF(VLOOKUP($B$12,'Dashboard M5 Cost Monthly'!$B$29:$KT$38,'Dashboard M5 Cost Monthly'!JJ47,FALSE)=0,NA(),VLOOKUP($B$12,'Dashboard M5 Cost Monthly'!$B$29:$KT$38,'Dashboard M5 Cost Monthly'!JJ47,FALSE))</f>
        <v/>
      </c>
      <c r="JK12">
        <f>IF(VLOOKUP($B$12,'Dashboard M5 Cost Monthly'!$B$29:$KT$38,'Dashboard M5 Cost Monthly'!JK47,FALSE)=0,NA(),VLOOKUP($B$12,'Dashboard M5 Cost Monthly'!$B$29:$KT$38,'Dashboard M5 Cost Monthly'!JK47,FALSE))</f>
        <v/>
      </c>
      <c r="JL12">
        <f>IF(VLOOKUP($B$12,'Dashboard M5 Cost Monthly'!$B$29:$KT$38,'Dashboard M5 Cost Monthly'!JL47,FALSE)=0,NA(),VLOOKUP($B$12,'Dashboard M5 Cost Monthly'!$B$29:$KT$38,'Dashboard M5 Cost Monthly'!JL47,FALSE))</f>
        <v/>
      </c>
      <c r="JM12">
        <f>IF(VLOOKUP($B$12,'Dashboard M5 Cost Monthly'!$B$29:$KT$38,'Dashboard M5 Cost Monthly'!JM47,FALSE)=0,NA(),VLOOKUP($B$12,'Dashboard M5 Cost Monthly'!$B$29:$KT$38,'Dashboard M5 Cost Monthly'!JM47,FALSE))</f>
        <v/>
      </c>
      <c r="JN12">
        <f>IF(VLOOKUP($B$12,'Dashboard M5 Cost Monthly'!$B$29:$KT$38,'Dashboard M5 Cost Monthly'!JN47,FALSE)=0,NA(),VLOOKUP($B$12,'Dashboard M5 Cost Monthly'!$B$29:$KT$38,'Dashboard M5 Cost Monthly'!JN47,FALSE))</f>
        <v/>
      </c>
      <c r="JO12">
        <f>IF(VLOOKUP($B$12,'Dashboard M5 Cost Monthly'!$B$29:$KT$38,'Dashboard M5 Cost Monthly'!JO47,FALSE)=0,NA(),VLOOKUP($B$12,'Dashboard M5 Cost Monthly'!$B$29:$KT$38,'Dashboard M5 Cost Monthly'!JO47,FALSE))</f>
        <v/>
      </c>
      <c r="JP12">
        <f>IF(VLOOKUP($B$12,'Dashboard M5 Cost Monthly'!$B$29:$KT$38,'Dashboard M5 Cost Monthly'!JP47,FALSE)=0,NA(),VLOOKUP($B$12,'Dashboard M5 Cost Monthly'!$B$29:$KT$38,'Dashboard M5 Cost Monthly'!JP47,FALSE))</f>
        <v/>
      </c>
      <c r="JQ12">
        <f>IF(VLOOKUP($B$12,'Dashboard M5 Cost Monthly'!$B$29:$KT$38,'Dashboard M5 Cost Monthly'!JQ47,FALSE)=0,NA(),VLOOKUP($B$12,'Dashboard M5 Cost Monthly'!$B$29:$KT$38,'Dashboard M5 Cost Monthly'!JQ47,FALSE))</f>
        <v/>
      </c>
      <c r="JR12">
        <f>IF(VLOOKUP($B$12,'Dashboard M5 Cost Monthly'!$B$29:$KT$38,'Dashboard M5 Cost Monthly'!JR47,FALSE)=0,NA(),VLOOKUP($B$12,'Dashboard M5 Cost Monthly'!$B$29:$KT$38,'Dashboard M5 Cost Monthly'!JR47,FALSE))</f>
        <v/>
      </c>
      <c r="JS12">
        <f>IF(VLOOKUP($B$12,'Dashboard M5 Cost Monthly'!$B$29:$KT$38,'Dashboard M5 Cost Monthly'!JS47,FALSE)=0,NA(),VLOOKUP($B$12,'Dashboard M5 Cost Monthly'!$B$29:$KT$38,'Dashboard M5 Cost Monthly'!JS47,FALSE))</f>
        <v/>
      </c>
      <c r="JT12">
        <f>IF(VLOOKUP($B$12,'Dashboard M5 Cost Monthly'!$B$29:$KT$38,'Dashboard M5 Cost Monthly'!JT47,FALSE)=0,NA(),VLOOKUP($B$12,'Dashboard M5 Cost Monthly'!$B$29:$KT$38,'Dashboard M5 Cost Monthly'!JT47,FALSE))</f>
        <v/>
      </c>
      <c r="JU12">
        <f>IF(VLOOKUP($B$12,'Dashboard M5 Cost Monthly'!$B$29:$KT$38,'Dashboard M5 Cost Monthly'!JU47,FALSE)=0,NA(),VLOOKUP($B$12,'Dashboard M5 Cost Monthly'!$B$29:$KT$38,'Dashboard M5 Cost Monthly'!JU47,FALSE))</f>
        <v/>
      </c>
      <c r="JV12">
        <f>IF(VLOOKUP($B$12,'Dashboard M5 Cost Monthly'!$B$29:$KT$38,'Dashboard M5 Cost Monthly'!JV47,FALSE)=0,NA(),VLOOKUP($B$12,'Dashboard M5 Cost Monthly'!$B$29:$KT$38,'Dashboard M5 Cost Monthly'!JV47,FALSE))</f>
        <v/>
      </c>
      <c r="JW12">
        <f>IF(VLOOKUP($B$12,'Dashboard M5 Cost Monthly'!$B$29:$KT$38,'Dashboard M5 Cost Monthly'!JW47,FALSE)=0,NA(),VLOOKUP($B$12,'Dashboard M5 Cost Monthly'!$B$29:$KT$38,'Dashboard M5 Cost Monthly'!JW47,FALSE))</f>
        <v/>
      </c>
      <c r="JX12">
        <f>IF(VLOOKUP($B$12,'Dashboard M5 Cost Monthly'!$B$29:$KT$38,'Dashboard M5 Cost Monthly'!JX47,FALSE)=0,NA(),VLOOKUP($B$12,'Dashboard M5 Cost Monthly'!$B$29:$KT$38,'Dashboard M5 Cost Monthly'!JX47,FALSE))</f>
        <v/>
      </c>
      <c r="JY12">
        <f>IF(VLOOKUP($B$12,'Dashboard M5 Cost Monthly'!$B$29:$KT$38,'Dashboard M5 Cost Monthly'!JY47,FALSE)=0,NA(),VLOOKUP($B$12,'Dashboard M5 Cost Monthly'!$B$29:$KT$38,'Dashboard M5 Cost Monthly'!JY47,FALSE))</f>
        <v/>
      </c>
      <c r="JZ12">
        <f>IF(VLOOKUP($B$12,'Dashboard M5 Cost Monthly'!$B$29:$KT$38,'Dashboard M5 Cost Monthly'!JZ47,FALSE)=0,NA(),VLOOKUP($B$12,'Dashboard M5 Cost Monthly'!$B$29:$KT$38,'Dashboard M5 Cost Monthly'!JZ47,FALSE))</f>
        <v/>
      </c>
      <c r="KA12">
        <f>IF(VLOOKUP($B$12,'Dashboard M5 Cost Monthly'!$B$29:$KT$38,'Dashboard M5 Cost Monthly'!KA47,FALSE)=0,NA(),VLOOKUP($B$12,'Dashboard M5 Cost Monthly'!$B$29:$KT$38,'Dashboard M5 Cost Monthly'!KA47,FALSE))</f>
        <v/>
      </c>
      <c r="KB12">
        <f>IF(VLOOKUP($B$12,'Dashboard M5 Cost Monthly'!$B$29:$KT$38,'Dashboard M5 Cost Monthly'!KB47,FALSE)=0,NA(),VLOOKUP($B$12,'Dashboard M5 Cost Monthly'!$B$29:$KT$38,'Dashboard M5 Cost Monthly'!KB47,FALSE))</f>
        <v/>
      </c>
      <c r="KC12">
        <f>IF(VLOOKUP($B$12,'Dashboard M5 Cost Monthly'!$B$29:$KT$38,'Dashboard M5 Cost Monthly'!KC47,FALSE)=0,NA(),VLOOKUP($B$12,'Dashboard M5 Cost Monthly'!$B$29:$KT$38,'Dashboard M5 Cost Monthly'!KC47,FALSE))</f>
        <v/>
      </c>
      <c r="KD12">
        <f>IF(VLOOKUP($B$12,'Dashboard M5 Cost Monthly'!$B$29:$KT$38,'Dashboard M5 Cost Monthly'!KD47,FALSE)=0,NA(),VLOOKUP($B$12,'Dashboard M5 Cost Monthly'!$B$29:$KT$38,'Dashboard M5 Cost Monthly'!KD47,FALSE))</f>
        <v/>
      </c>
      <c r="KE12">
        <f>IF(VLOOKUP($B$12,'Dashboard M5 Cost Monthly'!$B$29:$KT$38,'Dashboard M5 Cost Monthly'!KE47,FALSE)=0,NA(),VLOOKUP($B$12,'Dashboard M5 Cost Monthly'!$B$29:$KT$38,'Dashboard M5 Cost Monthly'!KE47,FALSE))</f>
        <v/>
      </c>
      <c r="KF12">
        <f>IF(VLOOKUP($B$12,'Dashboard M5 Cost Monthly'!$B$29:$KT$38,'Dashboard M5 Cost Monthly'!KF47,FALSE)=0,NA(),VLOOKUP($B$12,'Dashboard M5 Cost Monthly'!$B$29:$KT$38,'Dashboard M5 Cost Monthly'!KF47,FALSE))</f>
        <v/>
      </c>
      <c r="KG12">
        <f>IF(VLOOKUP($B$12,'Dashboard M5 Cost Monthly'!$B$29:$KT$38,'Dashboard M5 Cost Monthly'!KG47,FALSE)=0,NA(),VLOOKUP($B$12,'Dashboard M5 Cost Monthly'!$B$29:$KT$38,'Dashboard M5 Cost Monthly'!KG47,FALSE))</f>
        <v/>
      </c>
      <c r="KH12">
        <f>IF(VLOOKUP($B$12,'Dashboard M5 Cost Monthly'!$B$29:$KT$38,'Dashboard M5 Cost Monthly'!KH47,FALSE)=0,NA(),VLOOKUP($B$12,'Dashboard M5 Cost Monthly'!$B$29:$KT$38,'Dashboard M5 Cost Monthly'!KH47,FALSE))</f>
        <v/>
      </c>
      <c r="KI12">
        <f>IF(VLOOKUP($B$12,'Dashboard M5 Cost Monthly'!$B$29:$KT$38,'Dashboard M5 Cost Monthly'!KI47,FALSE)=0,NA(),VLOOKUP($B$12,'Dashboard M5 Cost Monthly'!$B$29:$KT$38,'Dashboard M5 Cost Monthly'!KI47,FALSE))</f>
        <v/>
      </c>
      <c r="KJ12">
        <f>IF(VLOOKUP($B$12,'Dashboard M5 Cost Monthly'!$B$29:$KT$38,'Dashboard M5 Cost Monthly'!KJ47,FALSE)=0,NA(),VLOOKUP($B$12,'Dashboard M5 Cost Monthly'!$B$29:$KT$38,'Dashboard M5 Cost Monthly'!KJ47,FALSE))</f>
        <v/>
      </c>
      <c r="KK12">
        <f>IF(VLOOKUP($B$12,'Dashboard M5 Cost Monthly'!$B$29:$KT$38,'Dashboard M5 Cost Monthly'!KK47,FALSE)=0,NA(),VLOOKUP($B$12,'Dashboard M5 Cost Monthly'!$B$29:$KT$38,'Dashboard M5 Cost Monthly'!KK47,FALSE))</f>
        <v/>
      </c>
      <c r="KL12">
        <f>IF(VLOOKUP($B$12,'Dashboard M5 Cost Monthly'!$B$29:$KT$38,'Dashboard M5 Cost Monthly'!KL47,FALSE)=0,NA(),VLOOKUP($B$12,'Dashboard M5 Cost Monthly'!$B$29:$KT$38,'Dashboard M5 Cost Monthly'!KL47,FALSE))</f>
        <v/>
      </c>
      <c r="KM12">
        <f>IF(VLOOKUP($B$12,'Dashboard M5 Cost Monthly'!$B$29:$KT$38,'Dashboard M5 Cost Monthly'!KM47,FALSE)=0,NA(),VLOOKUP($B$12,'Dashboard M5 Cost Monthly'!$B$29:$KT$38,'Dashboard M5 Cost Monthly'!KM47,FALSE))</f>
        <v/>
      </c>
      <c r="KN12">
        <f>IF(VLOOKUP($B$12,'Dashboard M5 Cost Monthly'!$B$29:$KT$38,'Dashboard M5 Cost Monthly'!KN47,FALSE)=0,NA(),VLOOKUP($B$12,'Dashboard M5 Cost Monthly'!$B$29:$KT$38,'Dashboard M5 Cost Monthly'!KN47,FALSE))</f>
        <v/>
      </c>
      <c r="KO12">
        <f>IF(VLOOKUP($B$12,'Dashboard M5 Cost Monthly'!$B$29:$KT$38,'Dashboard M5 Cost Monthly'!KO47,FALSE)=0,NA(),VLOOKUP($B$12,'Dashboard M5 Cost Monthly'!$B$29:$KT$38,'Dashboard M5 Cost Monthly'!KO47,FALSE))</f>
        <v/>
      </c>
      <c r="KP12">
        <f>IF(VLOOKUP($B$12,'Dashboard M5 Cost Monthly'!$B$29:$KT$38,'Dashboard M5 Cost Monthly'!KP47,FALSE)=0,NA(),VLOOKUP($B$12,'Dashboard M5 Cost Monthly'!$B$29:$KT$38,'Dashboard M5 Cost Monthly'!KP47,FALSE))</f>
        <v/>
      </c>
      <c r="KQ12">
        <f>IF(VLOOKUP($B$12,'Dashboard M5 Cost Monthly'!$B$29:$KT$38,'Dashboard M5 Cost Monthly'!KQ47,FALSE)=0,NA(),VLOOKUP($B$12,'Dashboard M5 Cost Monthly'!$B$29:$KT$38,'Dashboard M5 Cost Monthly'!KQ47,FALSE))</f>
        <v/>
      </c>
      <c r="KR12">
        <f>IF(VLOOKUP($B$12,'Dashboard M5 Cost Monthly'!$B$29:$KT$38,'Dashboard M5 Cost Monthly'!KR47,FALSE)=0,NA(),VLOOKUP($B$12,'Dashboard M5 Cost Monthly'!$B$29:$KT$38,'Dashboard M5 Cost Monthly'!KR47,FALSE))</f>
        <v/>
      </c>
      <c r="KS12">
        <f>IF(VLOOKUP($B$12,'Dashboard M5 Cost Monthly'!$B$29:$KT$38,'Dashboard M5 Cost Monthly'!KS47,FALSE)=0,NA(),VLOOKUP($B$12,'Dashboard M5 Cost Monthly'!$B$29:$KT$38,'Dashboard M5 Cost Monthly'!KS47,FALSE))</f>
        <v/>
      </c>
      <c r="KT12">
        <f>IF(VLOOKUP($B$12,'Dashboard M5 Cost Monthly'!$B$29:$KT$38,'Dashboard M5 Cost Monthly'!KT47,FALSE)=0,NA(),VLOOKUP($B$12,'Dashboard M5 Cost Monthly'!$B$29:$KT$38,'Dashboard M5 Cost Monthly'!KT47,FALSE))</f>
        <v/>
      </c>
    </row>
    <row r="13" spans="1:306">
      <c r="B13" t="s">
        <v>4</v>
      </c>
      <c r="D13" t="s">
        <v>5</v>
      </c>
      <c r="F13" t="s">
        <v>2</v>
      </c>
      <c r="G13">
        <f>IF('Dashboard M5 Cost Monthly'!G42=0,NA(),'Dashboard M5 Cost Monthly'!G42)</f>
        <v/>
      </c>
      <c r="H13">
        <f>IF('Dashboard M5 Cost Monthly'!H42=0,NA(),'Dashboard M5 Cost Monthly'!H42)</f>
        <v/>
      </c>
      <c r="I13">
        <f>IF('Dashboard M5 Cost Monthly'!I42=0,NA(),'Dashboard M5 Cost Monthly'!I42)</f>
        <v/>
      </c>
      <c r="J13">
        <f>IF('Dashboard M5 Cost Monthly'!J42=0,NA(),'Dashboard M5 Cost Monthly'!J42)</f>
        <v/>
      </c>
      <c r="K13">
        <f>IF('Dashboard M5 Cost Monthly'!K42=0,NA(),'Dashboard M5 Cost Monthly'!K42)</f>
        <v/>
      </c>
      <c r="L13">
        <f>IF('Dashboard M5 Cost Monthly'!L42=0,NA(),'Dashboard M5 Cost Monthly'!L42)</f>
        <v/>
      </c>
      <c r="M13">
        <f>IF('Dashboard M5 Cost Monthly'!M42=0,NA(),'Dashboard M5 Cost Monthly'!M42)</f>
        <v/>
      </c>
      <c r="N13">
        <f>IF('Dashboard M5 Cost Monthly'!N42=0,NA(),'Dashboard M5 Cost Monthly'!N42)</f>
        <v/>
      </c>
      <c r="O13">
        <f>IF('Dashboard M5 Cost Monthly'!O42=0,NA(),'Dashboard M5 Cost Monthly'!O42)</f>
        <v/>
      </c>
      <c r="P13">
        <f>IF('Dashboard M5 Cost Monthly'!P42=0,NA(),'Dashboard M5 Cost Monthly'!P42)</f>
        <v/>
      </c>
      <c r="Q13">
        <f>IF('Dashboard M5 Cost Monthly'!Q42=0,NA(),'Dashboard M5 Cost Monthly'!Q42)</f>
        <v/>
      </c>
      <c r="R13">
        <f>IF('Dashboard M5 Cost Monthly'!R42=0,NA(),'Dashboard M5 Cost Monthly'!R42)</f>
        <v/>
      </c>
      <c r="S13">
        <f>IF('Dashboard M5 Cost Monthly'!S42=0,NA(),'Dashboard M5 Cost Monthly'!S42)</f>
        <v/>
      </c>
      <c r="T13">
        <f>IF('Dashboard M5 Cost Monthly'!T42=0,NA(),'Dashboard M5 Cost Monthly'!T42)</f>
        <v/>
      </c>
      <c r="U13">
        <f>IF('Dashboard M5 Cost Monthly'!U42=0,NA(),'Dashboard M5 Cost Monthly'!U42)</f>
        <v/>
      </c>
      <c r="V13">
        <f>IF('Dashboard M5 Cost Monthly'!V42=0,NA(),'Dashboard M5 Cost Monthly'!V42)</f>
        <v/>
      </c>
      <c r="W13">
        <f>IF('Dashboard M5 Cost Monthly'!W42=0,NA(),'Dashboard M5 Cost Monthly'!W42)</f>
        <v/>
      </c>
      <c r="X13">
        <f>IF('Dashboard M5 Cost Monthly'!X42=0,NA(),'Dashboard M5 Cost Monthly'!X42)</f>
        <v/>
      </c>
      <c r="Y13">
        <f>IF('Dashboard M5 Cost Monthly'!Y42=0,NA(),'Dashboard M5 Cost Monthly'!Y42)</f>
        <v/>
      </c>
      <c r="Z13">
        <f>IF('Dashboard M5 Cost Monthly'!Z42=0,NA(),'Dashboard M5 Cost Monthly'!Z42)</f>
        <v/>
      </c>
      <c r="AA13">
        <f>IF('Dashboard M5 Cost Monthly'!AA42=0,NA(),'Dashboard M5 Cost Monthly'!AA42)</f>
        <v/>
      </c>
      <c r="AB13">
        <f>IF('Dashboard M5 Cost Monthly'!AB42=0,NA(),'Dashboard M5 Cost Monthly'!AB42)</f>
        <v/>
      </c>
      <c r="AC13">
        <f>IF('Dashboard M5 Cost Monthly'!AC42=0,NA(),'Dashboard M5 Cost Monthly'!AC42)</f>
        <v/>
      </c>
      <c r="AD13">
        <f>IF('Dashboard M5 Cost Monthly'!AD42=0,NA(),'Dashboard M5 Cost Monthly'!AD42)</f>
        <v/>
      </c>
      <c r="AE13">
        <f>IF('Dashboard M5 Cost Monthly'!AE42=0,NA(),'Dashboard M5 Cost Monthly'!AE42)</f>
        <v/>
      </c>
      <c r="AF13">
        <f>IF('Dashboard M5 Cost Monthly'!AF42=0,NA(),'Dashboard M5 Cost Monthly'!AF42)</f>
        <v/>
      </c>
      <c r="AG13">
        <f>IF('Dashboard M5 Cost Monthly'!AG42=0,NA(),'Dashboard M5 Cost Monthly'!AG42)</f>
        <v/>
      </c>
      <c r="AH13">
        <f>IF('Dashboard M5 Cost Monthly'!AH42=0,NA(),'Dashboard M5 Cost Monthly'!AH42)</f>
        <v/>
      </c>
      <c r="AI13">
        <f>IF('Dashboard M5 Cost Monthly'!AI42=0,NA(),'Dashboard M5 Cost Monthly'!AI42)</f>
        <v/>
      </c>
      <c r="AJ13">
        <f>IF('Dashboard M5 Cost Monthly'!AJ42=0,NA(),'Dashboard M5 Cost Monthly'!AJ42)</f>
        <v/>
      </c>
      <c r="AK13">
        <f>IF('Dashboard M5 Cost Monthly'!AK42=0,NA(),'Dashboard M5 Cost Monthly'!AK42)</f>
        <v/>
      </c>
      <c r="AL13">
        <f>IF('Dashboard M5 Cost Monthly'!AL42=0,NA(),'Dashboard M5 Cost Monthly'!AL42)</f>
        <v/>
      </c>
      <c r="AM13">
        <f>IF('Dashboard M5 Cost Monthly'!AM42=0,NA(),'Dashboard M5 Cost Monthly'!AM42)</f>
        <v/>
      </c>
      <c r="AN13">
        <f>IF('Dashboard M5 Cost Monthly'!AN42=0,NA(),'Dashboard M5 Cost Monthly'!AN42)</f>
        <v/>
      </c>
      <c r="AO13">
        <f>IF('Dashboard M5 Cost Monthly'!AO42=0,NA(),'Dashboard M5 Cost Monthly'!AO42)</f>
        <v/>
      </c>
      <c r="AP13">
        <f>IF('Dashboard M5 Cost Monthly'!AP42=0,NA(),'Dashboard M5 Cost Monthly'!AP42)</f>
        <v/>
      </c>
      <c r="AQ13">
        <f>IF('Dashboard M5 Cost Monthly'!AQ42=0,NA(),'Dashboard M5 Cost Monthly'!AQ42)</f>
        <v/>
      </c>
      <c r="AR13">
        <f>IF('Dashboard M5 Cost Monthly'!AR42=0,NA(),'Dashboard M5 Cost Monthly'!AR42)</f>
        <v/>
      </c>
      <c r="AS13">
        <f>IF('Dashboard M5 Cost Monthly'!AS42=0,NA(),'Dashboard M5 Cost Monthly'!AS42)</f>
        <v/>
      </c>
      <c r="AT13">
        <f>IF('Dashboard M5 Cost Monthly'!AT42=0,NA(),'Dashboard M5 Cost Monthly'!AT42)</f>
        <v/>
      </c>
      <c r="AU13">
        <f>IF('Dashboard M5 Cost Monthly'!AU42=0,NA(),'Dashboard M5 Cost Monthly'!AU42)</f>
        <v/>
      </c>
      <c r="AV13">
        <f>IF('Dashboard M5 Cost Monthly'!AV42=0,NA(),'Dashboard M5 Cost Monthly'!AV42)</f>
        <v/>
      </c>
      <c r="AW13">
        <f>IF('Dashboard M5 Cost Monthly'!AW42=0,NA(),'Dashboard M5 Cost Monthly'!AW42)</f>
        <v/>
      </c>
      <c r="AX13">
        <f>IF('Dashboard M5 Cost Monthly'!AX42=0,NA(),'Dashboard M5 Cost Monthly'!AX42)</f>
        <v/>
      </c>
      <c r="AY13">
        <f>IF('Dashboard M5 Cost Monthly'!AY42=0,NA(),'Dashboard M5 Cost Monthly'!AY42)</f>
        <v/>
      </c>
      <c r="AZ13">
        <f>IF('Dashboard M5 Cost Monthly'!AZ42=0,NA(),'Dashboard M5 Cost Monthly'!AZ42)</f>
        <v/>
      </c>
      <c r="BA13">
        <f>IF('Dashboard M5 Cost Monthly'!BA42=0,NA(),'Dashboard M5 Cost Monthly'!BA42)</f>
        <v/>
      </c>
      <c r="BB13">
        <f>IF('Dashboard M5 Cost Monthly'!BB42=0,NA(),'Dashboard M5 Cost Monthly'!BB42)</f>
        <v/>
      </c>
      <c r="BC13">
        <f>IF('Dashboard M5 Cost Monthly'!BC42=0,NA(),'Dashboard M5 Cost Monthly'!BC42)</f>
        <v/>
      </c>
      <c r="BD13">
        <f>IF('Dashboard M5 Cost Monthly'!BD42=0,NA(),'Dashboard M5 Cost Monthly'!BD42)</f>
        <v/>
      </c>
      <c r="BE13">
        <f>IF('Dashboard M5 Cost Monthly'!BE42=0,NA(),'Dashboard M5 Cost Monthly'!BE42)</f>
        <v/>
      </c>
      <c r="BF13">
        <f>IF('Dashboard M5 Cost Monthly'!BF42=0,NA(),'Dashboard M5 Cost Monthly'!BF42)</f>
        <v/>
      </c>
      <c r="BG13">
        <f>IF('Dashboard M5 Cost Monthly'!BG42=0,NA(),'Dashboard M5 Cost Monthly'!BG42)</f>
        <v/>
      </c>
      <c r="BH13">
        <f>IF('Dashboard M5 Cost Monthly'!BH42=0,NA(),'Dashboard M5 Cost Monthly'!BH42)</f>
        <v/>
      </c>
      <c r="BI13">
        <f>IF('Dashboard M5 Cost Monthly'!BI42=0,NA(),'Dashboard M5 Cost Monthly'!BI42)</f>
        <v/>
      </c>
      <c r="BJ13">
        <f>IF('Dashboard M5 Cost Monthly'!BJ42=0,NA(),'Dashboard M5 Cost Monthly'!BJ42)</f>
        <v/>
      </c>
      <c r="BK13">
        <f>IF('Dashboard M5 Cost Monthly'!BK42=0,NA(),'Dashboard M5 Cost Monthly'!BK42)</f>
        <v/>
      </c>
      <c r="BL13">
        <f>IF('Dashboard M5 Cost Monthly'!BL42=0,NA(),'Dashboard M5 Cost Monthly'!BL42)</f>
        <v/>
      </c>
      <c r="BM13">
        <f>IF('Dashboard M5 Cost Monthly'!BM42=0,NA(),'Dashboard M5 Cost Monthly'!BM42)</f>
        <v/>
      </c>
      <c r="BN13">
        <f>IF('Dashboard M5 Cost Monthly'!BN42=0,NA(),'Dashboard M5 Cost Monthly'!BN42)</f>
        <v/>
      </c>
      <c r="BO13">
        <f>IF('Dashboard M5 Cost Monthly'!BO42=0,NA(),'Dashboard M5 Cost Monthly'!BO42)</f>
        <v/>
      </c>
      <c r="BP13">
        <f>IF('Dashboard M5 Cost Monthly'!BP42=0,NA(),'Dashboard M5 Cost Monthly'!BP42)</f>
        <v/>
      </c>
      <c r="BQ13">
        <f>IF('Dashboard M5 Cost Monthly'!BQ42=0,NA(),'Dashboard M5 Cost Monthly'!BQ42)</f>
        <v/>
      </c>
      <c r="BR13">
        <f>IF('Dashboard M5 Cost Monthly'!BR42=0,NA(),'Dashboard M5 Cost Monthly'!BR42)</f>
        <v/>
      </c>
      <c r="BS13">
        <f>IF('Dashboard M5 Cost Monthly'!BS42=0,NA(),'Dashboard M5 Cost Monthly'!BS42)</f>
        <v/>
      </c>
      <c r="BT13">
        <f>IF('Dashboard M5 Cost Monthly'!BT42=0,NA(),'Dashboard M5 Cost Monthly'!BT42)</f>
        <v/>
      </c>
      <c r="BU13">
        <f>IF('Dashboard M5 Cost Monthly'!BU42=0,NA(),'Dashboard M5 Cost Monthly'!BU42)</f>
        <v/>
      </c>
      <c r="BV13">
        <f>IF('Dashboard M5 Cost Monthly'!BV42=0,NA(),'Dashboard M5 Cost Monthly'!BV42)</f>
        <v/>
      </c>
      <c r="BW13">
        <f>IF('Dashboard M5 Cost Monthly'!BW42=0,NA(),'Dashboard M5 Cost Monthly'!BW42)</f>
        <v/>
      </c>
      <c r="BX13">
        <f>IF('Dashboard M5 Cost Monthly'!BX42=0,NA(),'Dashboard M5 Cost Monthly'!BX42)</f>
        <v/>
      </c>
      <c r="BY13">
        <f>IF('Dashboard M5 Cost Monthly'!BY42=0,NA(),'Dashboard M5 Cost Monthly'!BY42)</f>
        <v/>
      </c>
      <c r="BZ13">
        <f>IF('Dashboard M5 Cost Monthly'!BZ42=0,NA(),'Dashboard M5 Cost Monthly'!BZ42)</f>
        <v/>
      </c>
      <c r="CA13">
        <f>IF('Dashboard M5 Cost Monthly'!CA42=0,NA(),'Dashboard M5 Cost Monthly'!CA42)</f>
        <v/>
      </c>
      <c r="CB13">
        <f>IF('Dashboard M5 Cost Monthly'!CB42=0,NA(),'Dashboard M5 Cost Monthly'!CB42)</f>
        <v/>
      </c>
      <c r="CC13">
        <f>IF('Dashboard M5 Cost Monthly'!CC42=0,NA(),'Dashboard M5 Cost Monthly'!CC42)</f>
        <v/>
      </c>
      <c r="CD13">
        <f>IF('Dashboard M5 Cost Monthly'!CD42=0,NA(),'Dashboard M5 Cost Monthly'!CD42)</f>
        <v/>
      </c>
      <c r="CE13">
        <f>IF('Dashboard M5 Cost Monthly'!CE42=0,NA(),'Dashboard M5 Cost Monthly'!CE42)</f>
        <v/>
      </c>
      <c r="CF13">
        <f>IF('Dashboard M5 Cost Monthly'!CF42=0,NA(),'Dashboard M5 Cost Monthly'!CF42)</f>
        <v/>
      </c>
      <c r="CG13">
        <f>IF('Dashboard M5 Cost Monthly'!CG42=0,NA(),'Dashboard M5 Cost Monthly'!CG42)</f>
        <v/>
      </c>
      <c r="CH13">
        <f>IF('Dashboard M5 Cost Monthly'!CH42=0,NA(),'Dashboard M5 Cost Monthly'!CH42)</f>
        <v/>
      </c>
      <c r="CI13">
        <f>IF('Dashboard M5 Cost Monthly'!CI42=0,NA(),'Dashboard M5 Cost Monthly'!CI42)</f>
        <v/>
      </c>
      <c r="CJ13">
        <f>IF('Dashboard M5 Cost Monthly'!CJ42=0,NA(),'Dashboard M5 Cost Monthly'!CJ42)</f>
        <v/>
      </c>
      <c r="CK13">
        <f>IF('Dashboard M5 Cost Monthly'!CK42=0,NA(),'Dashboard M5 Cost Monthly'!CK42)</f>
        <v/>
      </c>
      <c r="CL13">
        <f>IF('Dashboard M5 Cost Monthly'!CL42=0,NA(),'Dashboard M5 Cost Monthly'!CL42)</f>
        <v/>
      </c>
      <c r="CM13">
        <f>IF('Dashboard M5 Cost Monthly'!CM42=0,NA(),'Dashboard M5 Cost Monthly'!CM42)</f>
        <v/>
      </c>
      <c r="CN13">
        <f>IF('Dashboard M5 Cost Monthly'!CN42=0,NA(),'Dashboard M5 Cost Monthly'!CN42)</f>
        <v/>
      </c>
      <c r="CO13">
        <f>IF('Dashboard M5 Cost Monthly'!CO42=0,NA(),'Dashboard M5 Cost Monthly'!CO42)</f>
        <v/>
      </c>
      <c r="CP13">
        <f>IF('Dashboard M5 Cost Monthly'!CP42=0,NA(),'Dashboard M5 Cost Monthly'!CP42)</f>
        <v/>
      </c>
      <c r="CQ13">
        <f>IF('Dashboard M5 Cost Monthly'!CQ42=0,NA(),'Dashboard M5 Cost Monthly'!CQ42)</f>
        <v/>
      </c>
      <c r="CR13">
        <f>IF('Dashboard M5 Cost Monthly'!CR42=0,NA(),'Dashboard M5 Cost Monthly'!CR42)</f>
        <v/>
      </c>
      <c r="CS13">
        <f>IF('Dashboard M5 Cost Monthly'!CS42=0,NA(),'Dashboard M5 Cost Monthly'!CS42)</f>
        <v/>
      </c>
      <c r="CT13">
        <f>IF('Dashboard M5 Cost Monthly'!CT42=0,NA(),'Dashboard M5 Cost Monthly'!CT42)</f>
        <v/>
      </c>
      <c r="CU13">
        <f>IF('Dashboard M5 Cost Monthly'!CU42=0,NA(),'Dashboard M5 Cost Monthly'!CU42)</f>
        <v/>
      </c>
      <c r="CV13">
        <f>IF('Dashboard M5 Cost Monthly'!CV42=0,NA(),'Dashboard M5 Cost Monthly'!CV42)</f>
        <v/>
      </c>
      <c r="CW13">
        <f>IF('Dashboard M5 Cost Monthly'!CW42=0,NA(),'Dashboard M5 Cost Monthly'!CW42)</f>
        <v/>
      </c>
      <c r="CX13">
        <f>IF('Dashboard M5 Cost Monthly'!CX42=0,NA(),'Dashboard M5 Cost Monthly'!CX42)</f>
        <v/>
      </c>
      <c r="CY13">
        <f>IF('Dashboard M5 Cost Monthly'!CY42=0,NA(),'Dashboard M5 Cost Monthly'!CY42)</f>
        <v/>
      </c>
      <c r="CZ13">
        <f>IF('Dashboard M5 Cost Monthly'!CZ42=0,NA(),'Dashboard M5 Cost Monthly'!CZ42)</f>
        <v/>
      </c>
      <c r="DA13">
        <f>IF('Dashboard M5 Cost Monthly'!DA42=0,NA(),'Dashboard M5 Cost Monthly'!DA42)</f>
        <v/>
      </c>
      <c r="DB13">
        <f>IF('Dashboard M5 Cost Monthly'!DB42=0,NA(),'Dashboard M5 Cost Monthly'!DB42)</f>
        <v/>
      </c>
      <c r="DC13">
        <f>IF('Dashboard M5 Cost Monthly'!DC42=0,NA(),'Dashboard M5 Cost Monthly'!DC42)</f>
        <v/>
      </c>
      <c r="DD13">
        <f>IF('Dashboard M5 Cost Monthly'!DD42=0,NA(),'Dashboard M5 Cost Monthly'!DD42)</f>
        <v/>
      </c>
      <c r="DE13">
        <f>IF('Dashboard M5 Cost Monthly'!DE42=0,NA(),'Dashboard M5 Cost Monthly'!DE42)</f>
        <v/>
      </c>
      <c r="DF13">
        <f>IF('Dashboard M5 Cost Monthly'!DF42=0,NA(),'Dashboard M5 Cost Monthly'!DF42)</f>
        <v/>
      </c>
      <c r="DG13">
        <f>IF('Dashboard M5 Cost Monthly'!DG42=0,NA(),'Dashboard M5 Cost Monthly'!DG42)</f>
        <v/>
      </c>
      <c r="DH13">
        <f>IF('Dashboard M5 Cost Monthly'!DH42=0,NA(),'Dashboard M5 Cost Monthly'!DH42)</f>
        <v/>
      </c>
      <c r="DI13">
        <f>IF('Dashboard M5 Cost Monthly'!DI42=0,NA(),'Dashboard M5 Cost Monthly'!DI42)</f>
        <v/>
      </c>
      <c r="DJ13">
        <f>IF('Dashboard M5 Cost Monthly'!DJ42=0,NA(),'Dashboard M5 Cost Monthly'!DJ42)</f>
        <v/>
      </c>
      <c r="DK13">
        <f>IF('Dashboard M5 Cost Monthly'!DK42=0,NA(),'Dashboard M5 Cost Monthly'!DK42)</f>
        <v/>
      </c>
      <c r="DL13">
        <f>IF('Dashboard M5 Cost Monthly'!DL42=0,NA(),'Dashboard M5 Cost Monthly'!DL42)</f>
        <v/>
      </c>
      <c r="DM13">
        <f>IF('Dashboard M5 Cost Monthly'!DM42=0,NA(),'Dashboard M5 Cost Monthly'!DM42)</f>
        <v/>
      </c>
      <c r="DN13">
        <f>IF('Dashboard M5 Cost Monthly'!DN42=0,NA(),'Dashboard M5 Cost Monthly'!DN42)</f>
        <v/>
      </c>
      <c r="DO13">
        <f>IF('Dashboard M5 Cost Monthly'!DO42=0,NA(),'Dashboard M5 Cost Monthly'!DO42)</f>
        <v/>
      </c>
      <c r="DP13">
        <f>IF('Dashboard M5 Cost Monthly'!DP42=0,NA(),'Dashboard M5 Cost Monthly'!DP42)</f>
        <v/>
      </c>
      <c r="DQ13">
        <f>IF('Dashboard M5 Cost Monthly'!DQ42=0,NA(),'Dashboard M5 Cost Monthly'!DQ42)</f>
        <v/>
      </c>
      <c r="DR13">
        <f>IF('Dashboard M5 Cost Monthly'!DR42=0,NA(),'Dashboard M5 Cost Monthly'!DR42)</f>
        <v/>
      </c>
      <c r="DS13">
        <f>IF('Dashboard M5 Cost Monthly'!DS42=0,NA(),'Dashboard M5 Cost Monthly'!DS42)</f>
        <v/>
      </c>
      <c r="DT13">
        <f>IF('Dashboard M5 Cost Monthly'!DT42=0,NA(),'Dashboard M5 Cost Monthly'!DT42)</f>
        <v/>
      </c>
      <c r="DU13">
        <f>IF('Dashboard M5 Cost Monthly'!DU42=0,NA(),'Dashboard M5 Cost Monthly'!DU42)</f>
        <v/>
      </c>
      <c r="DV13">
        <f>IF('Dashboard M5 Cost Monthly'!DV42=0,NA(),'Dashboard M5 Cost Monthly'!DV42)</f>
        <v/>
      </c>
      <c r="DW13">
        <f>IF('Dashboard M5 Cost Monthly'!DW42=0,NA(),'Dashboard M5 Cost Monthly'!DW42)</f>
        <v/>
      </c>
      <c r="DX13">
        <f>IF('Dashboard M5 Cost Monthly'!DX42=0,NA(),'Dashboard M5 Cost Monthly'!DX42)</f>
        <v/>
      </c>
      <c r="DY13">
        <f>IF('Dashboard M5 Cost Monthly'!DY42=0,NA(),'Dashboard M5 Cost Monthly'!DY42)</f>
        <v/>
      </c>
      <c r="DZ13">
        <f>IF('Dashboard M5 Cost Monthly'!DZ42=0,NA(),'Dashboard M5 Cost Monthly'!DZ42)</f>
        <v/>
      </c>
      <c r="EA13">
        <f>IF('Dashboard M5 Cost Monthly'!EA42=0,NA(),'Dashboard M5 Cost Monthly'!EA42)</f>
        <v/>
      </c>
      <c r="EB13">
        <f>IF('Dashboard M5 Cost Monthly'!EB42=0,NA(),'Dashboard M5 Cost Monthly'!EB42)</f>
        <v/>
      </c>
      <c r="EC13">
        <f>IF('Dashboard M5 Cost Monthly'!EC42=0,NA(),'Dashboard M5 Cost Monthly'!EC42)</f>
        <v/>
      </c>
      <c r="ED13">
        <f>IF('Dashboard M5 Cost Monthly'!ED42=0,NA(),'Dashboard M5 Cost Monthly'!ED42)</f>
        <v/>
      </c>
      <c r="EE13">
        <f>IF('Dashboard M5 Cost Monthly'!EE42=0,NA(),'Dashboard M5 Cost Monthly'!EE42)</f>
        <v/>
      </c>
      <c r="EF13">
        <f>IF('Dashboard M5 Cost Monthly'!EF42=0,NA(),'Dashboard M5 Cost Monthly'!EF42)</f>
        <v/>
      </c>
      <c r="EG13">
        <f>IF('Dashboard M5 Cost Monthly'!EG42=0,NA(),'Dashboard M5 Cost Monthly'!EG42)</f>
        <v/>
      </c>
      <c r="EH13">
        <f>IF('Dashboard M5 Cost Monthly'!EH42=0,NA(),'Dashboard M5 Cost Monthly'!EH42)</f>
        <v/>
      </c>
      <c r="EI13">
        <f>IF('Dashboard M5 Cost Monthly'!EI42=0,NA(),'Dashboard M5 Cost Monthly'!EI42)</f>
        <v/>
      </c>
      <c r="EJ13">
        <f>IF('Dashboard M5 Cost Monthly'!EJ42=0,NA(),'Dashboard M5 Cost Monthly'!EJ42)</f>
        <v/>
      </c>
      <c r="EK13">
        <f>IF('Dashboard M5 Cost Monthly'!EK42=0,NA(),'Dashboard M5 Cost Monthly'!EK42)</f>
        <v/>
      </c>
      <c r="EL13">
        <f>IF('Dashboard M5 Cost Monthly'!EL42=0,NA(),'Dashboard M5 Cost Monthly'!EL42)</f>
        <v/>
      </c>
      <c r="EM13">
        <f>IF('Dashboard M5 Cost Monthly'!EM42=0,NA(),'Dashboard M5 Cost Monthly'!EM42)</f>
        <v/>
      </c>
      <c r="EN13">
        <f>IF('Dashboard M5 Cost Monthly'!EN42=0,NA(),'Dashboard M5 Cost Monthly'!EN42)</f>
        <v/>
      </c>
      <c r="EO13">
        <f>IF('Dashboard M5 Cost Monthly'!EO42=0,NA(),'Dashboard M5 Cost Monthly'!EO42)</f>
        <v/>
      </c>
      <c r="EP13">
        <f>IF('Dashboard M5 Cost Monthly'!EP42=0,NA(),'Dashboard M5 Cost Monthly'!EP42)</f>
        <v/>
      </c>
      <c r="EQ13">
        <f>IF('Dashboard M5 Cost Monthly'!EQ42=0,NA(),'Dashboard M5 Cost Monthly'!EQ42)</f>
        <v/>
      </c>
      <c r="ER13">
        <f>IF('Dashboard M5 Cost Monthly'!ER42=0,NA(),'Dashboard M5 Cost Monthly'!ER42)</f>
        <v/>
      </c>
      <c r="ES13">
        <f>IF('Dashboard M5 Cost Monthly'!ES42=0,NA(),'Dashboard M5 Cost Monthly'!ES42)</f>
        <v/>
      </c>
      <c r="ET13">
        <f>IF('Dashboard M5 Cost Monthly'!ET42=0,NA(),'Dashboard M5 Cost Monthly'!ET42)</f>
        <v/>
      </c>
      <c r="EU13">
        <f>IF('Dashboard M5 Cost Monthly'!EU42=0,NA(),'Dashboard M5 Cost Monthly'!EU42)</f>
        <v/>
      </c>
      <c r="EV13">
        <f>IF('Dashboard M5 Cost Monthly'!EV42=0,NA(),'Dashboard M5 Cost Monthly'!EV42)</f>
        <v/>
      </c>
      <c r="EW13">
        <f>IF('Dashboard M5 Cost Monthly'!EW42=0,NA(),'Dashboard M5 Cost Monthly'!EW42)</f>
        <v/>
      </c>
      <c r="EX13">
        <f>IF('Dashboard M5 Cost Monthly'!EX42=0,NA(),'Dashboard M5 Cost Monthly'!EX42)</f>
        <v/>
      </c>
      <c r="EY13">
        <f>IF('Dashboard M5 Cost Monthly'!EY42=0,NA(),'Dashboard M5 Cost Monthly'!EY42)</f>
        <v/>
      </c>
      <c r="EZ13">
        <f>IF('Dashboard M5 Cost Monthly'!EZ42=0,NA(),'Dashboard M5 Cost Monthly'!EZ42)</f>
        <v/>
      </c>
      <c r="FA13">
        <f>IF('Dashboard M5 Cost Monthly'!FA42=0,NA(),'Dashboard M5 Cost Monthly'!FA42)</f>
        <v/>
      </c>
      <c r="FB13">
        <f>IF('Dashboard M5 Cost Monthly'!FB42=0,NA(),'Dashboard M5 Cost Monthly'!FB42)</f>
        <v/>
      </c>
      <c r="FC13">
        <f>IF('Dashboard M5 Cost Monthly'!FC42=0,NA(),'Dashboard M5 Cost Monthly'!FC42)</f>
        <v/>
      </c>
      <c r="FD13">
        <f>IF('Dashboard M5 Cost Monthly'!FD42=0,NA(),'Dashboard M5 Cost Monthly'!FD42)</f>
        <v/>
      </c>
      <c r="FE13">
        <f>IF('Dashboard M5 Cost Monthly'!FE42=0,NA(),'Dashboard M5 Cost Monthly'!FE42)</f>
        <v/>
      </c>
      <c r="FF13">
        <f>IF('Dashboard M5 Cost Monthly'!FF42=0,NA(),'Dashboard M5 Cost Monthly'!FF42)</f>
        <v/>
      </c>
      <c r="FG13">
        <f>IF('Dashboard M5 Cost Monthly'!FG42=0,NA(),'Dashboard M5 Cost Monthly'!FG42)</f>
        <v/>
      </c>
      <c r="FH13">
        <f>IF('Dashboard M5 Cost Monthly'!FH42=0,NA(),'Dashboard M5 Cost Monthly'!FH42)</f>
        <v/>
      </c>
      <c r="FI13">
        <f>IF('Dashboard M5 Cost Monthly'!FI42=0,NA(),'Dashboard M5 Cost Monthly'!FI42)</f>
        <v/>
      </c>
      <c r="FJ13">
        <f>IF('Dashboard M5 Cost Monthly'!FJ42=0,NA(),'Dashboard M5 Cost Monthly'!FJ42)</f>
        <v/>
      </c>
      <c r="FK13">
        <f>IF('Dashboard M5 Cost Monthly'!FK42=0,NA(),'Dashboard M5 Cost Monthly'!FK42)</f>
        <v/>
      </c>
      <c r="FL13">
        <f>IF('Dashboard M5 Cost Monthly'!FL42=0,NA(),'Dashboard M5 Cost Monthly'!FL42)</f>
        <v/>
      </c>
      <c r="FM13">
        <f>IF('Dashboard M5 Cost Monthly'!FM42=0,NA(),'Dashboard M5 Cost Monthly'!FM42)</f>
        <v/>
      </c>
      <c r="FN13">
        <f>IF('Dashboard M5 Cost Monthly'!FN42=0,NA(),'Dashboard M5 Cost Monthly'!FN42)</f>
        <v/>
      </c>
      <c r="FO13">
        <f>IF('Dashboard M5 Cost Monthly'!FO42=0,NA(),'Dashboard M5 Cost Monthly'!FO42)</f>
        <v/>
      </c>
      <c r="FP13">
        <f>IF('Dashboard M5 Cost Monthly'!FP42=0,NA(),'Dashboard M5 Cost Monthly'!FP42)</f>
        <v/>
      </c>
      <c r="FQ13">
        <f>IF('Dashboard M5 Cost Monthly'!FQ42=0,NA(),'Dashboard M5 Cost Monthly'!FQ42)</f>
        <v/>
      </c>
      <c r="FR13">
        <f>IF('Dashboard M5 Cost Monthly'!FR42=0,NA(),'Dashboard M5 Cost Monthly'!FR42)</f>
        <v/>
      </c>
      <c r="FS13">
        <f>IF('Dashboard M5 Cost Monthly'!FS42=0,NA(),'Dashboard M5 Cost Monthly'!FS42)</f>
        <v/>
      </c>
      <c r="FT13">
        <f>IF('Dashboard M5 Cost Monthly'!FT42=0,NA(),'Dashboard M5 Cost Monthly'!FT42)</f>
        <v/>
      </c>
      <c r="FU13">
        <f>IF('Dashboard M5 Cost Monthly'!FU42=0,NA(),'Dashboard M5 Cost Monthly'!FU42)</f>
        <v/>
      </c>
      <c r="FV13">
        <f>IF('Dashboard M5 Cost Monthly'!FV42=0,NA(),'Dashboard M5 Cost Monthly'!FV42)</f>
        <v/>
      </c>
      <c r="FW13">
        <f>IF('Dashboard M5 Cost Monthly'!FW42=0,NA(),'Dashboard M5 Cost Monthly'!FW42)</f>
        <v/>
      </c>
      <c r="FX13">
        <f>IF('Dashboard M5 Cost Monthly'!FX42=0,NA(),'Dashboard M5 Cost Monthly'!FX42)</f>
        <v/>
      </c>
      <c r="FY13">
        <f>IF('Dashboard M5 Cost Monthly'!FY42=0,NA(),'Dashboard M5 Cost Monthly'!FY42)</f>
        <v/>
      </c>
      <c r="FZ13">
        <f>IF('Dashboard M5 Cost Monthly'!FZ42=0,NA(),'Dashboard M5 Cost Monthly'!FZ42)</f>
        <v/>
      </c>
      <c r="GA13">
        <f>IF('Dashboard M5 Cost Monthly'!GA42=0,NA(),'Dashboard M5 Cost Monthly'!GA42)</f>
        <v/>
      </c>
      <c r="GB13">
        <f>IF('Dashboard M5 Cost Monthly'!GB42=0,NA(),'Dashboard M5 Cost Monthly'!GB42)</f>
        <v/>
      </c>
      <c r="GC13">
        <f>IF('Dashboard M5 Cost Monthly'!GC42=0,NA(),'Dashboard M5 Cost Monthly'!GC42)</f>
        <v/>
      </c>
      <c r="GD13">
        <f>IF('Dashboard M5 Cost Monthly'!GD42=0,NA(),'Dashboard M5 Cost Monthly'!GD42)</f>
        <v/>
      </c>
      <c r="GE13">
        <f>IF('Dashboard M5 Cost Monthly'!GE42=0,NA(),'Dashboard M5 Cost Monthly'!GE42)</f>
        <v/>
      </c>
      <c r="GF13">
        <f>IF('Dashboard M5 Cost Monthly'!GF42=0,NA(),'Dashboard M5 Cost Monthly'!GF42)</f>
        <v/>
      </c>
      <c r="GG13">
        <f>IF('Dashboard M5 Cost Monthly'!GG42=0,NA(),'Dashboard M5 Cost Monthly'!GG42)</f>
        <v/>
      </c>
      <c r="GH13">
        <f>IF('Dashboard M5 Cost Monthly'!GH42=0,NA(),'Dashboard M5 Cost Monthly'!GH42)</f>
        <v/>
      </c>
      <c r="GI13">
        <f>IF('Dashboard M5 Cost Monthly'!GI42=0,NA(),'Dashboard M5 Cost Monthly'!GI42)</f>
        <v/>
      </c>
      <c r="GJ13">
        <f>IF('Dashboard M5 Cost Monthly'!GJ42=0,NA(),'Dashboard M5 Cost Monthly'!GJ42)</f>
        <v/>
      </c>
      <c r="GK13">
        <f>IF('Dashboard M5 Cost Monthly'!GK42=0,NA(),'Dashboard M5 Cost Monthly'!GK42)</f>
        <v/>
      </c>
      <c r="GL13">
        <f>IF('Dashboard M5 Cost Monthly'!GL42=0,NA(),'Dashboard M5 Cost Monthly'!GL42)</f>
        <v/>
      </c>
      <c r="GM13">
        <f>IF('Dashboard M5 Cost Monthly'!GM42=0,NA(),'Dashboard M5 Cost Monthly'!GM42)</f>
        <v/>
      </c>
      <c r="GN13">
        <f>IF('Dashboard M5 Cost Monthly'!GN42=0,NA(),'Dashboard M5 Cost Monthly'!GN42)</f>
        <v/>
      </c>
      <c r="GO13">
        <f>IF('Dashboard M5 Cost Monthly'!GO42=0,NA(),'Dashboard M5 Cost Monthly'!GO42)</f>
        <v/>
      </c>
      <c r="GP13">
        <f>IF('Dashboard M5 Cost Monthly'!GP42=0,NA(),'Dashboard M5 Cost Monthly'!GP42)</f>
        <v/>
      </c>
      <c r="GQ13">
        <f>IF('Dashboard M5 Cost Monthly'!GQ42=0,NA(),'Dashboard M5 Cost Monthly'!GQ42)</f>
        <v/>
      </c>
      <c r="GR13">
        <f>IF('Dashboard M5 Cost Monthly'!GR42=0,NA(),'Dashboard M5 Cost Monthly'!GR42)</f>
        <v/>
      </c>
      <c r="GS13">
        <f>IF('Dashboard M5 Cost Monthly'!GS42=0,NA(),'Dashboard M5 Cost Monthly'!GS42)</f>
        <v/>
      </c>
      <c r="GT13">
        <f>IF('Dashboard M5 Cost Monthly'!GT42=0,NA(),'Dashboard M5 Cost Monthly'!GT42)</f>
        <v/>
      </c>
      <c r="GU13">
        <f>IF('Dashboard M5 Cost Monthly'!GU42=0,NA(),'Dashboard M5 Cost Monthly'!GU42)</f>
        <v/>
      </c>
      <c r="GV13">
        <f>IF('Dashboard M5 Cost Monthly'!GV42=0,NA(),'Dashboard M5 Cost Monthly'!GV42)</f>
        <v/>
      </c>
      <c r="GW13">
        <f>IF('Dashboard M5 Cost Monthly'!GW42=0,NA(),'Dashboard M5 Cost Monthly'!GW42)</f>
        <v/>
      </c>
      <c r="GX13">
        <f>IF('Dashboard M5 Cost Monthly'!GX42=0,NA(),'Dashboard M5 Cost Monthly'!GX42)</f>
        <v/>
      </c>
      <c r="GY13">
        <f>IF('Dashboard M5 Cost Monthly'!GY42=0,NA(),'Dashboard M5 Cost Monthly'!GY42)</f>
        <v/>
      </c>
      <c r="GZ13">
        <f>IF('Dashboard M5 Cost Monthly'!GZ42=0,NA(),'Dashboard M5 Cost Monthly'!GZ42)</f>
        <v/>
      </c>
      <c r="HA13">
        <f>IF('Dashboard M5 Cost Monthly'!HA42=0,NA(),'Dashboard M5 Cost Monthly'!HA42)</f>
        <v/>
      </c>
      <c r="HB13">
        <f>IF('Dashboard M5 Cost Monthly'!HB42=0,NA(),'Dashboard M5 Cost Monthly'!HB42)</f>
        <v/>
      </c>
      <c r="HC13">
        <f>IF('Dashboard M5 Cost Monthly'!HC42=0,NA(),'Dashboard M5 Cost Monthly'!HC42)</f>
        <v/>
      </c>
      <c r="HD13">
        <f>IF('Dashboard M5 Cost Monthly'!HD42=0,NA(),'Dashboard M5 Cost Monthly'!HD42)</f>
        <v/>
      </c>
      <c r="HE13">
        <f>IF('Dashboard M5 Cost Monthly'!HE42=0,NA(),'Dashboard M5 Cost Monthly'!HE42)</f>
        <v/>
      </c>
      <c r="HF13">
        <f>IF('Dashboard M5 Cost Monthly'!HF42=0,NA(),'Dashboard M5 Cost Monthly'!HF42)</f>
        <v/>
      </c>
      <c r="HG13">
        <f>IF('Dashboard M5 Cost Monthly'!HG42=0,NA(),'Dashboard M5 Cost Monthly'!HG42)</f>
        <v/>
      </c>
      <c r="HH13">
        <f>IF('Dashboard M5 Cost Monthly'!HH42=0,NA(),'Dashboard M5 Cost Monthly'!HH42)</f>
        <v/>
      </c>
      <c r="HI13">
        <f>IF('Dashboard M5 Cost Monthly'!HI42=0,NA(),'Dashboard M5 Cost Monthly'!HI42)</f>
        <v/>
      </c>
      <c r="HJ13">
        <f>IF('Dashboard M5 Cost Monthly'!HJ42=0,NA(),'Dashboard M5 Cost Monthly'!HJ42)</f>
        <v/>
      </c>
      <c r="HK13">
        <f>IF('Dashboard M5 Cost Monthly'!HK42=0,NA(),'Dashboard M5 Cost Monthly'!HK42)</f>
        <v/>
      </c>
      <c r="HL13">
        <f>IF('Dashboard M5 Cost Monthly'!HL42=0,NA(),'Dashboard M5 Cost Monthly'!HL42)</f>
        <v/>
      </c>
      <c r="HM13">
        <f>IF('Dashboard M5 Cost Monthly'!HM42=0,NA(),'Dashboard M5 Cost Monthly'!HM42)</f>
        <v/>
      </c>
      <c r="HN13">
        <f>IF('Dashboard M5 Cost Monthly'!HN42=0,NA(),'Dashboard M5 Cost Monthly'!HN42)</f>
        <v/>
      </c>
      <c r="HO13">
        <f>IF('Dashboard M5 Cost Monthly'!HO42=0,NA(),'Dashboard M5 Cost Monthly'!HO42)</f>
        <v/>
      </c>
      <c r="HP13">
        <f>IF('Dashboard M5 Cost Monthly'!HP42=0,NA(),'Dashboard M5 Cost Monthly'!HP42)</f>
        <v/>
      </c>
      <c r="HQ13">
        <f>IF('Dashboard M5 Cost Monthly'!HQ42=0,NA(),'Dashboard M5 Cost Monthly'!HQ42)</f>
        <v/>
      </c>
      <c r="HR13">
        <f>IF('Dashboard M5 Cost Monthly'!HR42=0,NA(),'Dashboard M5 Cost Monthly'!HR42)</f>
        <v/>
      </c>
      <c r="HS13">
        <f>IF('Dashboard M5 Cost Monthly'!HS42=0,NA(),'Dashboard M5 Cost Monthly'!HS42)</f>
        <v/>
      </c>
      <c r="HT13">
        <f>IF('Dashboard M5 Cost Monthly'!HT42=0,NA(),'Dashboard M5 Cost Monthly'!HT42)</f>
        <v/>
      </c>
      <c r="HU13">
        <f>IF('Dashboard M5 Cost Monthly'!HU42=0,NA(),'Dashboard M5 Cost Monthly'!HU42)</f>
        <v/>
      </c>
      <c r="HV13">
        <f>IF('Dashboard M5 Cost Monthly'!HV42=0,NA(),'Dashboard M5 Cost Monthly'!HV42)</f>
        <v/>
      </c>
      <c r="HW13">
        <f>IF('Dashboard M5 Cost Monthly'!HW42=0,NA(),'Dashboard M5 Cost Monthly'!HW42)</f>
        <v/>
      </c>
      <c r="HX13">
        <f>IF('Dashboard M5 Cost Monthly'!HX42=0,NA(),'Dashboard M5 Cost Monthly'!HX42)</f>
        <v/>
      </c>
      <c r="HY13">
        <f>IF('Dashboard M5 Cost Monthly'!HY42=0,NA(),'Dashboard M5 Cost Monthly'!HY42)</f>
        <v/>
      </c>
      <c r="HZ13">
        <f>IF('Dashboard M5 Cost Monthly'!HZ42=0,NA(),'Dashboard M5 Cost Monthly'!HZ42)</f>
        <v/>
      </c>
      <c r="IA13">
        <f>IF('Dashboard M5 Cost Monthly'!IA42=0,NA(),'Dashboard M5 Cost Monthly'!IA42)</f>
        <v/>
      </c>
      <c r="IB13">
        <f>IF('Dashboard M5 Cost Monthly'!IB42=0,NA(),'Dashboard M5 Cost Monthly'!IB42)</f>
        <v/>
      </c>
      <c r="IC13">
        <f>IF('Dashboard M5 Cost Monthly'!IC42=0,NA(),'Dashboard M5 Cost Monthly'!IC42)</f>
        <v/>
      </c>
      <c r="ID13">
        <f>IF('Dashboard M5 Cost Monthly'!ID42=0,NA(),'Dashboard M5 Cost Monthly'!ID42)</f>
        <v/>
      </c>
      <c r="IE13">
        <f>IF('Dashboard M5 Cost Monthly'!IE42=0,NA(),'Dashboard M5 Cost Monthly'!IE42)</f>
        <v/>
      </c>
      <c r="IF13">
        <f>IF('Dashboard M5 Cost Monthly'!IF42=0,NA(),'Dashboard M5 Cost Monthly'!IF42)</f>
        <v/>
      </c>
      <c r="IG13">
        <f>IF('Dashboard M5 Cost Monthly'!IG42=0,NA(),'Dashboard M5 Cost Monthly'!IG42)</f>
        <v/>
      </c>
      <c r="IH13">
        <f>IF('Dashboard M5 Cost Monthly'!IH42=0,NA(),'Dashboard M5 Cost Monthly'!IH42)</f>
        <v/>
      </c>
      <c r="II13">
        <f>IF('Dashboard M5 Cost Monthly'!II42=0,NA(),'Dashboard M5 Cost Monthly'!II42)</f>
        <v/>
      </c>
      <c r="IJ13">
        <f>IF('Dashboard M5 Cost Monthly'!IJ42=0,NA(),'Dashboard M5 Cost Monthly'!IJ42)</f>
        <v/>
      </c>
      <c r="IK13">
        <f>IF('Dashboard M5 Cost Monthly'!IK42=0,NA(),'Dashboard M5 Cost Monthly'!IK42)</f>
        <v/>
      </c>
      <c r="IL13">
        <f>IF('Dashboard M5 Cost Monthly'!IL42=0,NA(),'Dashboard M5 Cost Monthly'!IL42)</f>
        <v/>
      </c>
      <c r="IM13">
        <f>IF('Dashboard M5 Cost Monthly'!IM42=0,NA(),'Dashboard M5 Cost Monthly'!IM42)</f>
        <v/>
      </c>
      <c r="IN13">
        <f>IF('Dashboard M5 Cost Monthly'!IN42=0,NA(),'Dashboard M5 Cost Monthly'!IN42)</f>
        <v/>
      </c>
      <c r="IO13">
        <f>IF('Dashboard M5 Cost Monthly'!IO42=0,NA(),'Dashboard M5 Cost Monthly'!IO42)</f>
        <v/>
      </c>
      <c r="IP13">
        <f>IF('Dashboard M5 Cost Monthly'!IP42=0,NA(),'Dashboard M5 Cost Monthly'!IP42)</f>
        <v/>
      </c>
      <c r="IQ13">
        <f>IF('Dashboard M5 Cost Monthly'!IQ42=0,NA(),'Dashboard M5 Cost Monthly'!IQ42)</f>
        <v/>
      </c>
      <c r="IR13">
        <f>IF('Dashboard M5 Cost Monthly'!IR42=0,NA(),'Dashboard M5 Cost Monthly'!IR42)</f>
        <v/>
      </c>
      <c r="IS13">
        <f>IF('Dashboard M5 Cost Monthly'!IS42=0,NA(),'Dashboard M5 Cost Monthly'!IS42)</f>
        <v/>
      </c>
      <c r="IT13">
        <f>IF('Dashboard M5 Cost Monthly'!IT42=0,NA(),'Dashboard M5 Cost Monthly'!IT42)</f>
        <v/>
      </c>
      <c r="IU13">
        <f>IF('Dashboard M5 Cost Monthly'!IU42=0,NA(),'Dashboard M5 Cost Monthly'!IU42)</f>
        <v/>
      </c>
      <c r="IV13">
        <f>IF('Dashboard M5 Cost Monthly'!IV42=0,NA(),'Dashboard M5 Cost Monthly'!IV42)</f>
        <v/>
      </c>
      <c r="IW13">
        <f>IF('Dashboard M5 Cost Monthly'!IW42=0,NA(),'Dashboard M5 Cost Monthly'!IW42)</f>
        <v/>
      </c>
      <c r="IX13">
        <f>IF('Dashboard M5 Cost Monthly'!IX42=0,NA(),'Dashboard M5 Cost Monthly'!IX42)</f>
        <v/>
      </c>
      <c r="IY13">
        <f>IF('Dashboard M5 Cost Monthly'!IY42=0,NA(),'Dashboard M5 Cost Monthly'!IY42)</f>
        <v/>
      </c>
      <c r="IZ13">
        <f>IF('Dashboard M5 Cost Monthly'!IZ42=0,NA(),'Dashboard M5 Cost Monthly'!IZ42)</f>
        <v/>
      </c>
      <c r="JA13">
        <f>IF('Dashboard M5 Cost Monthly'!JA42=0,NA(),'Dashboard M5 Cost Monthly'!JA42)</f>
        <v/>
      </c>
      <c r="JB13">
        <f>IF('Dashboard M5 Cost Monthly'!JB42=0,NA(),'Dashboard M5 Cost Monthly'!JB42)</f>
        <v/>
      </c>
      <c r="JC13">
        <f>IF('Dashboard M5 Cost Monthly'!JC42=0,NA(),'Dashboard M5 Cost Monthly'!JC42)</f>
        <v/>
      </c>
      <c r="JD13">
        <f>IF('Dashboard M5 Cost Monthly'!JD42=0,NA(),'Dashboard M5 Cost Monthly'!JD42)</f>
        <v/>
      </c>
      <c r="JE13">
        <f>IF('Dashboard M5 Cost Monthly'!JE42=0,NA(),'Dashboard M5 Cost Monthly'!JE42)</f>
        <v/>
      </c>
      <c r="JF13">
        <f>IF('Dashboard M5 Cost Monthly'!JF42=0,NA(),'Dashboard M5 Cost Monthly'!JF42)</f>
        <v/>
      </c>
      <c r="JG13">
        <f>IF('Dashboard M5 Cost Monthly'!JG42=0,NA(),'Dashboard M5 Cost Monthly'!JG42)</f>
        <v/>
      </c>
      <c r="JH13">
        <f>IF('Dashboard M5 Cost Monthly'!JH42=0,NA(),'Dashboard M5 Cost Monthly'!JH42)</f>
        <v/>
      </c>
      <c r="JI13">
        <f>IF('Dashboard M5 Cost Monthly'!JI42=0,NA(),'Dashboard M5 Cost Monthly'!JI42)</f>
        <v/>
      </c>
      <c r="JJ13">
        <f>IF('Dashboard M5 Cost Monthly'!JJ42=0,NA(),'Dashboard M5 Cost Monthly'!JJ42)</f>
        <v/>
      </c>
      <c r="JK13">
        <f>IF('Dashboard M5 Cost Monthly'!JK42=0,NA(),'Dashboard M5 Cost Monthly'!JK42)</f>
        <v/>
      </c>
      <c r="JL13">
        <f>IF('Dashboard M5 Cost Monthly'!JL42=0,NA(),'Dashboard M5 Cost Monthly'!JL42)</f>
        <v/>
      </c>
      <c r="JM13">
        <f>IF('Dashboard M5 Cost Monthly'!JM42=0,NA(),'Dashboard M5 Cost Monthly'!JM42)</f>
        <v/>
      </c>
      <c r="JN13">
        <f>IF('Dashboard M5 Cost Monthly'!JN42=0,NA(),'Dashboard M5 Cost Monthly'!JN42)</f>
        <v/>
      </c>
      <c r="JO13">
        <f>IF('Dashboard M5 Cost Monthly'!JO42=0,NA(),'Dashboard M5 Cost Monthly'!JO42)</f>
        <v/>
      </c>
      <c r="JP13">
        <f>IF('Dashboard M5 Cost Monthly'!JP42=0,NA(),'Dashboard M5 Cost Monthly'!JP42)</f>
        <v/>
      </c>
      <c r="JQ13">
        <f>IF('Dashboard M5 Cost Monthly'!JQ42=0,NA(),'Dashboard M5 Cost Monthly'!JQ42)</f>
        <v/>
      </c>
      <c r="JR13">
        <f>IF('Dashboard M5 Cost Monthly'!JR42=0,NA(),'Dashboard M5 Cost Monthly'!JR42)</f>
        <v/>
      </c>
      <c r="JS13">
        <f>IF('Dashboard M5 Cost Monthly'!JS42=0,NA(),'Dashboard M5 Cost Monthly'!JS42)</f>
        <v/>
      </c>
      <c r="JT13">
        <f>IF('Dashboard M5 Cost Monthly'!JT42=0,NA(),'Dashboard M5 Cost Monthly'!JT42)</f>
        <v/>
      </c>
      <c r="JU13">
        <f>IF('Dashboard M5 Cost Monthly'!JU42=0,NA(),'Dashboard M5 Cost Monthly'!JU42)</f>
        <v/>
      </c>
      <c r="JV13">
        <f>IF('Dashboard M5 Cost Monthly'!JV42=0,NA(),'Dashboard M5 Cost Monthly'!JV42)</f>
        <v/>
      </c>
      <c r="JW13">
        <f>IF('Dashboard M5 Cost Monthly'!JW42=0,NA(),'Dashboard M5 Cost Monthly'!JW42)</f>
        <v/>
      </c>
      <c r="JX13">
        <f>IF('Dashboard M5 Cost Monthly'!JX42=0,NA(),'Dashboard M5 Cost Monthly'!JX42)</f>
        <v/>
      </c>
      <c r="JY13">
        <f>IF('Dashboard M5 Cost Monthly'!JY42=0,NA(),'Dashboard M5 Cost Monthly'!JY42)</f>
        <v/>
      </c>
      <c r="JZ13">
        <f>IF('Dashboard M5 Cost Monthly'!JZ42=0,NA(),'Dashboard M5 Cost Monthly'!JZ42)</f>
        <v/>
      </c>
      <c r="KA13">
        <f>IF('Dashboard M5 Cost Monthly'!KA42=0,NA(),'Dashboard M5 Cost Monthly'!KA42)</f>
        <v/>
      </c>
      <c r="KB13">
        <f>IF('Dashboard M5 Cost Monthly'!KB42=0,NA(),'Dashboard M5 Cost Monthly'!KB42)</f>
        <v/>
      </c>
      <c r="KC13">
        <f>IF('Dashboard M5 Cost Monthly'!KC42=0,NA(),'Dashboard M5 Cost Monthly'!KC42)</f>
        <v/>
      </c>
      <c r="KD13">
        <f>IF('Dashboard M5 Cost Monthly'!KD42=0,NA(),'Dashboard M5 Cost Monthly'!KD42)</f>
        <v/>
      </c>
      <c r="KE13">
        <f>IF('Dashboard M5 Cost Monthly'!KE42=0,NA(),'Dashboard M5 Cost Monthly'!KE42)</f>
        <v/>
      </c>
      <c r="KF13">
        <f>IF('Dashboard M5 Cost Monthly'!KF42=0,NA(),'Dashboard M5 Cost Monthly'!KF42)</f>
        <v/>
      </c>
      <c r="KG13">
        <f>IF('Dashboard M5 Cost Monthly'!KG42=0,NA(),'Dashboard M5 Cost Monthly'!KG42)</f>
        <v/>
      </c>
      <c r="KH13">
        <f>IF('Dashboard M5 Cost Monthly'!KH42=0,NA(),'Dashboard M5 Cost Monthly'!KH42)</f>
        <v/>
      </c>
      <c r="KI13">
        <f>IF('Dashboard M5 Cost Monthly'!KI42=0,NA(),'Dashboard M5 Cost Monthly'!KI42)</f>
        <v/>
      </c>
      <c r="KJ13">
        <f>IF('Dashboard M5 Cost Monthly'!KJ42=0,NA(),'Dashboard M5 Cost Monthly'!KJ42)</f>
        <v/>
      </c>
      <c r="KK13">
        <f>IF('Dashboard M5 Cost Monthly'!KK42=0,NA(),'Dashboard M5 Cost Monthly'!KK42)</f>
        <v/>
      </c>
      <c r="KL13">
        <f>IF('Dashboard M5 Cost Monthly'!KL42=0,NA(),'Dashboard M5 Cost Monthly'!KL42)</f>
        <v/>
      </c>
      <c r="KM13">
        <f>IF('Dashboard M5 Cost Monthly'!KM42=0,NA(),'Dashboard M5 Cost Monthly'!KM42)</f>
        <v/>
      </c>
      <c r="KN13">
        <f>IF('Dashboard M5 Cost Monthly'!KN42=0,NA(),'Dashboard M5 Cost Monthly'!KN42)</f>
        <v/>
      </c>
      <c r="KO13">
        <f>IF('Dashboard M5 Cost Monthly'!KO42=0,NA(),'Dashboard M5 Cost Monthly'!KO42)</f>
        <v/>
      </c>
      <c r="KP13">
        <f>IF('Dashboard M5 Cost Monthly'!KP42=0,NA(),'Dashboard M5 Cost Monthly'!KP42)</f>
        <v/>
      </c>
      <c r="KQ13">
        <f>IF('Dashboard M5 Cost Monthly'!KQ42=0,NA(),'Dashboard M5 Cost Monthly'!KQ42)</f>
        <v/>
      </c>
      <c r="KR13">
        <f>IF('Dashboard M5 Cost Monthly'!KR42=0,NA(),'Dashboard M5 Cost Monthly'!KR42)</f>
        <v/>
      </c>
      <c r="KS13">
        <f>IF('Dashboard M5 Cost Monthly'!KS42=0,NA(),'Dashboard M5 Cost Monthly'!KS42)</f>
        <v/>
      </c>
      <c r="KT13">
        <f>IF('Dashboard M5 Cost Monthly'!KT42=0,NA(),'Dashboard M5 Cost Monthly'!KT42)</f>
        <v/>
      </c>
    </row>
    <row r="14" spans="1:306">
      <c r="A14" t="s">
        <v>3</v>
      </c>
      <c r="F14" t="s">
        <v>2</v>
      </c>
      <c r="G14">
        <f>IF(VLOOKUP($B$12,'Dashboard M5 Cost Monthly'!$B$29:$KT$38,'Dashboard M5 Cost Monthly'!G47+'Charts M5 Cost'!$C$5,FALSE)=0,NA(),VLOOKUP($B$12,'Dashboard M5 Cost Monthly'!$B$29:$KT$38,'Dashboard M5 Cost Monthly'!G47+'Charts M5 Cost'!$C$5,FALSE))</f>
        <v/>
      </c>
      <c r="H14">
        <f>IF(VLOOKUP($B$12,'Dashboard M5 Cost Monthly'!$B$29:$KT$38,'Dashboard M5 Cost Monthly'!H47+'Charts M5 Cost'!$C$5,FALSE)=0,NA(),VLOOKUP($B$12,'Dashboard M5 Cost Monthly'!$B$29:$KT$38,'Dashboard M5 Cost Monthly'!H47+'Charts M5 Cost'!$C$5,FALSE))</f>
        <v/>
      </c>
      <c r="I14">
        <f>IF(VLOOKUP($B$12,'Dashboard M5 Cost Monthly'!$B$29:$KT$38,'Dashboard M5 Cost Monthly'!I47+'Charts M5 Cost'!$C$5,FALSE)=0,NA(),VLOOKUP($B$12,'Dashboard M5 Cost Monthly'!$B$29:$KT$38,'Dashboard M5 Cost Monthly'!I47+'Charts M5 Cost'!$C$5,FALSE))</f>
        <v/>
      </c>
      <c r="J14">
        <f>IF(VLOOKUP($B$12,'Dashboard M5 Cost Monthly'!$B$29:$KT$38,'Dashboard M5 Cost Monthly'!J47+'Charts M5 Cost'!$C$5,FALSE)=0,NA(),VLOOKUP($B$12,'Dashboard M5 Cost Monthly'!$B$29:$KT$38,'Dashboard M5 Cost Monthly'!J47+'Charts M5 Cost'!$C$5,FALSE))</f>
        <v/>
      </c>
      <c r="K14">
        <f>IF(VLOOKUP($B$12,'Dashboard M5 Cost Monthly'!$B$29:$KT$38,'Dashboard M5 Cost Monthly'!K47+'Charts M5 Cost'!$C$5,FALSE)=0,NA(),VLOOKUP($B$12,'Dashboard M5 Cost Monthly'!$B$29:$KT$38,'Dashboard M5 Cost Monthly'!K47+'Charts M5 Cost'!$C$5,FALSE))</f>
        <v/>
      </c>
      <c r="L14">
        <f>IF(VLOOKUP($B$12,'Dashboard M5 Cost Monthly'!$B$29:$KT$38,'Dashboard M5 Cost Monthly'!L47+'Charts M5 Cost'!$C$5,FALSE)=0,NA(),VLOOKUP($B$12,'Dashboard M5 Cost Monthly'!$B$29:$KT$38,'Dashboard M5 Cost Monthly'!L47+'Charts M5 Cost'!$C$5,FALSE))</f>
        <v/>
      </c>
      <c r="M14">
        <f>IF(VLOOKUP($B$12,'Dashboard M5 Cost Monthly'!$B$29:$KT$38,'Dashboard M5 Cost Monthly'!M47+'Charts M5 Cost'!$C$5,FALSE)=0,NA(),VLOOKUP($B$12,'Dashboard M5 Cost Monthly'!$B$29:$KT$38,'Dashboard M5 Cost Monthly'!M47+'Charts M5 Cost'!$C$5,FALSE))</f>
        <v/>
      </c>
      <c r="N14">
        <f>IF(VLOOKUP($B$12,'Dashboard M5 Cost Monthly'!$B$29:$KT$38,'Dashboard M5 Cost Monthly'!N47+'Charts M5 Cost'!$C$5,FALSE)=0,NA(),VLOOKUP($B$12,'Dashboard M5 Cost Monthly'!$B$29:$KT$38,'Dashboard M5 Cost Monthly'!N47+'Charts M5 Cost'!$C$5,FALSE))</f>
        <v/>
      </c>
      <c r="O14">
        <f>IF(VLOOKUP($B$12,'Dashboard M5 Cost Monthly'!$B$29:$KT$38,'Dashboard M5 Cost Monthly'!O47+'Charts M5 Cost'!$C$5,FALSE)=0,NA(),VLOOKUP($B$12,'Dashboard M5 Cost Monthly'!$B$29:$KT$38,'Dashboard M5 Cost Monthly'!O47+'Charts M5 Cost'!$C$5,FALSE))</f>
        <v/>
      </c>
      <c r="P14">
        <f>IF(VLOOKUP($B$12,'Dashboard M5 Cost Monthly'!$B$29:$KT$38,'Dashboard M5 Cost Monthly'!P47+'Charts M5 Cost'!$C$5,FALSE)=0,NA(),VLOOKUP($B$12,'Dashboard M5 Cost Monthly'!$B$29:$KT$38,'Dashboard M5 Cost Monthly'!P47+'Charts M5 Cost'!$C$5,FALSE))</f>
        <v/>
      </c>
      <c r="Q14">
        <f>IF(VLOOKUP($B$12,'Dashboard M5 Cost Monthly'!$B$29:$KT$38,'Dashboard M5 Cost Monthly'!Q47+'Charts M5 Cost'!$C$5,FALSE)=0,NA(),VLOOKUP($B$12,'Dashboard M5 Cost Monthly'!$B$29:$KT$38,'Dashboard M5 Cost Monthly'!Q47+'Charts M5 Cost'!$C$5,FALSE))</f>
        <v/>
      </c>
      <c r="R14">
        <f>IF(VLOOKUP($B$12,'Dashboard M5 Cost Monthly'!$B$29:$KT$38,'Dashboard M5 Cost Monthly'!R47+'Charts M5 Cost'!$C$5,FALSE)=0,NA(),VLOOKUP($B$12,'Dashboard M5 Cost Monthly'!$B$29:$KT$38,'Dashboard M5 Cost Monthly'!R47+'Charts M5 Cost'!$C$5,FALSE))</f>
        <v/>
      </c>
      <c r="S14">
        <f>IF(VLOOKUP($B$12,'Dashboard M5 Cost Monthly'!$B$29:$KT$38,'Dashboard M5 Cost Monthly'!S47+'Charts M5 Cost'!$C$5,FALSE)=0,NA(),VLOOKUP($B$12,'Dashboard M5 Cost Monthly'!$B$29:$KT$38,'Dashboard M5 Cost Monthly'!S47+'Charts M5 Cost'!$C$5,FALSE))</f>
        <v/>
      </c>
      <c r="T14">
        <f>IF(VLOOKUP($B$12,'Dashboard M5 Cost Monthly'!$B$29:$KT$38,'Dashboard M5 Cost Monthly'!T47+'Charts M5 Cost'!$C$5,FALSE)=0,NA(),VLOOKUP($B$12,'Dashboard M5 Cost Monthly'!$B$29:$KT$38,'Dashboard M5 Cost Monthly'!T47+'Charts M5 Cost'!$C$5,FALSE))</f>
        <v/>
      </c>
      <c r="U14">
        <f>IF(VLOOKUP($B$12,'Dashboard M5 Cost Monthly'!$B$29:$KT$38,'Dashboard M5 Cost Monthly'!U47+'Charts M5 Cost'!$C$5,FALSE)=0,NA(),VLOOKUP($B$12,'Dashboard M5 Cost Monthly'!$B$29:$KT$38,'Dashboard M5 Cost Monthly'!U47+'Charts M5 Cost'!$C$5,FALSE))</f>
        <v/>
      </c>
      <c r="V14">
        <f>IF(VLOOKUP($B$12,'Dashboard M5 Cost Monthly'!$B$29:$KT$38,'Dashboard M5 Cost Monthly'!V47+'Charts M5 Cost'!$C$5,FALSE)=0,NA(),VLOOKUP($B$12,'Dashboard M5 Cost Monthly'!$B$29:$KT$38,'Dashboard M5 Cost Monthly'!V47+'Charts M5 Cost'!$C$5,FALSE))</f>
        <v/>
      </c>
      <c r="W14">
        <f>IF(VLOOKUP($B$12,'Dashboard M5 Cost Monthly'!$B$29:$KT$38,'Dashboard M5 Cost Monthly'!W47+'Charts M5 Cost'!$C$5,FALSE)=0,NA(),VLOOKUP($B$12,'Dashboard M5 Cost Monthly'!$B$29:$KT$38,'Dashboard M5 Cost Monthly'!W47+'Charts M5 Cost'!$C$5,FALSE))</f>
        <v/>
      </c>
      <c r="X14">
        <f>IF(VLOOKUP($B$12,'Dashboard M5 Cost Monthly'!$B$29:$KT$38,'Dashboard M5 Cost Monthly'!X47+'Charts M5 Cost'!$C$5,FALSE)=0,NA(),VLOOKUP($B$12,'Dashboard M5 Cost Monthly'!$B$29:$KT$38,'Dashboard M5 Cost Monthly'!X47+'Charts M5 Cost'!$C$5,FALSE))</f>
        <v/>
      </c>
      <c r="Y14">
        <f>IF(VLOOKUP($B$12,'Dashboard M5 Cost Monthly'!$B$29:$KT$38,'Dashboard M5 Cost Monthly'!Y47+'Charts M5 Cost'!$C$5,FALSE)=0,NA(),VLOOKUP($B$12,'Dashboard M5 Cost Monthly'!$B$29:$KT$38,'Dashboard M5 Cost Monthly'!Y47+'Charts M5 Cost'!$C$5,FALSE))</f>
        <v/>
      </c>
      <c r="Z14">
        <f>IF(VLOOKUP($B$12,'Dashboard M5 Cost Monthly'!$B$29:$KT$38,'Dashboard M5 Cost Monthly'!Z47+'Charts M5 Cost'!$C$5,FALSE)=0,NA(),VLOOKUP($B$12,'Dashboard M5 Cost Monthly'!$B$29:$KT$38,'Dashboard M5 Cost Monthly'!Z47+'Charts M5 Cost'!$C$5,FALSE))</f>
        <v/>
      </c>
      <c r="AA14">
        <f>IF(VLOOKUP($B$12,'Dashboard M5 Cost Monthly'!$B$29:$KT$38,'Dashboard M5 Cost Monthly'!AA47+'Charts M5 Cost'!$C$5,FALSE)=0,NA(),VLOOKUP($B$12,'Dashboard M5 Cost Monthly'!$B$29:$KT$38,'Dashboard M5 Cost Monthly'!AA47+'Charts M5 Cost'!$C$5,FALSE))</f>
        <v/>
      </c>
      <c r="AB14">
        <f>IF(VLOOKUP($B$12,'Dashboard M5 Cost Monthly'!$B$29:$KT$38,'Dashboard M5 Cost Monthly'!AB47+'Charts M5 Cost'!$C$5,FALSE)=0,NA(),VLOOKUP($B$12,'Dashboard M5 Cost Monthly'!$B$29:$KT$38,'Dashboard M5 Cost Monthly'!AB47+'Charts M5 Cost'!$C$5,FALSE))</f>
        <v/>
      </c>
      <c r="AC14">
        <f>IF(VLOOKUP($B$12,'Dashboard M5 Cost Monthly'!$B$29:$KT$38,'Dashboard M5 Cost Monthly'!AC47+'Charts M5 Cost'!$C$5,FALSE)=0,NA(),VLOOKUP($B$12,'Dashboard M5 Cost Monthly'!$B$29:$KT$38,'Dashboard M5 Cost Monthly'!AC47+'Charts M5 Cost'!$C$5,FALSE))</f>
        <v/>
      </c>
      <c r="AD14">
        <f>IF(VLOOKUP($B$12,'Dashboard M5 Cost Monthly'!$B$29:$KT$38,'Dashboard M5 Cost Monthly'!AD47+'Charts M5 Cost'!$C$5,FALSE)=0,NA(),VLOOKUP($B$12,'Dashboard M5 Cost Monthly'!$B$29:$KT$38,'Dashboard M5 Cost Monthly'!AD47+'Charts M5 Cost'!$C$5,FALSE))</f>
        <v/>
      </c>
      <c r="AE14">
        <f>IF(VLOOKUP($B$12,'Dashboard M5 Cost Monthly'!$B$29:$KT$38,'Dashboard M5 Cost Monthly'!AE47+'Charts M5 Cost'!$C$5,FALSE)=0,NA(),VLOOKUP($B$12,'Dashboard M5 Cost Monthly'!$B$29:$KT$38,'Dashboard M5 Cost Monthly'!AE47+'Charts M5 Cost'!$C$5,FALSE))</f>
        <v/>
      </c>
      <c r="AF14">
        <f>IF(VLOOKUP($B$12,'Dashboard M5 Cost Monthly'!$B$29:$KT$38,'Dashboard M5 Cost Monthly'!AF47+'Charts M5 Cost'!$C$5,FALSE)=0,NA(),VLOOKUP($B$12,'Dashboard M5 Cost Monthly'!$B$29:$KT$38,'Dashboard M5 Cost Monthly'!AF47+'Charts M5 Cost'!$C$5,FALSE))</f>
        <v/>
      </c>
      <c r="AG14">
        <f>IF(VLOOKUP($B$12,'Dashboard M5 Cost Monthly'!$B$29:$KT$38,'Dashboard M5 Cost Monthly'!AG47+'Charts M5 Cost'!$C$5,FALSE)=0,NA(),VLOOKUP($B$12,'Dashboard M5 Cost Monthly'!$B$29:$KT$38,'Dashboard M5 Cost Monthly'!AG47+'Charts M5 Cost'!$C$5,FALSE))</f>
        <v/>
      </c>
      <c r="AH14">
        <f>IF(VLOOKUP($B$12,'Dashboard M5 Cost Monthly'!$B$29:$KT$38,'Dashboard M5 Cost Monthly'!AH47+'Charts M5 Cost'!$C$5,FALSE)=0,NA(),VLOOKUP($B$12,'Dashboard M5 Cost Monthly'!$B$29:$KT$38,'Dashboard M5 Cost Monthly'!AH47+'Charts M5 Cost'!$C$5,FALSE))</f>
        <v/>
      </c>
      <c r="AI14">
        <f>IF(VLOOKUP($B$12,'Dashboard M5 Cost Monthly'!$B$29:$KT$38,'Dashboard M5 Cost Monthly'!AI47+'Charts M5 Cost'!$C$5,FALSE)=0,NA(),VLOOKUP($B$12,'Dashboard M5 Cost Monthly'!$B$29:$KT$38,'Dashboard M5 Cost Monthly'!AI47+'Charts M5 Cost'!$C$5,FALSE))</f>
        <v/>
      </c>
      <c r="AJ14">
        <f>IF(VLOOKUP($B$12,'Dashboard M5 Cost Monthly'!$B$29:$KT$38,'Dashboard M5 Cost Monthly'!AJ47+'Charts M5 Cost'!$C$5,FALSE)=0,NA(),VLOOKUP($B$12,'Dashboard M5 Cost Monthly'!$B$29:$KT$38,'Dashboard M5 Cost Monthly'!AJ47+'Charts M5 Cost'!$C$5,FALSE))</f>
        <v/>
      </c>
      <c r="AK14">
        <f>IF(VLOOKUP($B$12,'Dashboard M5 Cost Monthly'!$B$29:$KT$38,'Dashboard M5 Cost Monthly'!AK47+'Charts M5 Cost'!$C$5,FALSE)=0,NA(),VLOOKUP($B$12,'Dashboard M5 Cost Monthly'!$B$29:$KT$38,'Dashboard M5 Cost Monthly'!AK47+'Charts M5 Cost'!$C$5,FALSE))</f>
        <v/>
      </c>
      <c r="AL14">
        <f>IF(VLOOKUP($B$12,'Dashboard M5 Cost Monthly'!$B$29:$KT$38,'Dashboard M5 Cost Monthly'!AL47+'Charts M5 Cost'!$C$5,FALSE)=0,NA(),VLOOKUP($B$12,'Dashboard M5 Cost Monthly'!$B$29:$KT$38,'Dashboard M5 Cost Monthly'!AL47+'Charts M5 Cost'!$C$5,FALSE))</f>
        <v/>
      </c>
      <c r="AM14">
        <f>IF(VLOOKUP($B$12,'Dashboard M5 Cost Monthly'!$B$29:$KT$38,'Dashboard M5 Cost Monthly'!AM47+'Charts M5 Cost'!$C$5,FALSE)=0,NA(),VLOOKUP($B$12,'Dashboard M5 Cost Monthly'!$B$29:$KT$38,'Dashboard M5 Cost Monthly'!AM47+'Charts M5 Cost'!$C$5,FALSE))</f>
        <v/>
      </c>
      <c r="AN14">
        <f>IF(VLOOKUP($B$12,'Dashboard M5 Cost Monthly'!$B$29:$KT$38,'Dashboard M5 Cost Monthly'!AN47+'Charts M5 Cost'!$C$5,FALSE)=0,NA(),VLOOKUP($B$12,'Dashboard M5 Cost Monthly'!$B$29:$KT$38,'Dashboard M5 Cost Monthly'!AN47+'Charts M5 Cost'!$C$5,FALSE))</f>
        <v/>
      </c>
      <c r="AO14">
        <f>IF(VLOOKUP($B$12,'Dashboard M5 Cost Monthly'!$B$29:$KT$38,'Dashboard M5 Cost Monthly'!AO47+'Charts M5 Cost'!$C$5,FALSE)=0,NA(),VLOOKUP($B$12,'Dashboard M5 Cost Monthly'!$B$29:$KT$38,'Dashboard M5 Cost Monthly'!AO47+'Charts M5 Cost'!$C$5,FALSE))</f>
        <v/>
      </c>
      <c r="AP14">
        <f>IF(VLOOKUP($B$12,'Dashboard M5 Cost Monthly'!$B$29:$KT$38,'Dashboard M5 Cost Monthly'!AP47+'Charts M5 Cost'!$C$5,FALSE)=0,NA(),VLOOKUP($B$12,'Dashboard M5 Cost Monthly'!$B$29:$KT$38,'Dashboard M5 Cost Monthly'!AP47+'Charts M5 Cost'!$C$5,FALSE))</f>
        <v/>
      </c>
      <c r="AQ14">
        <f>IF(VLOOKUP($B$12,'Dashboard M5 Cost Monthly'!$B$29:$KT$38,'Dashboard M5 Cost Monthly'!AQ47+'Charts M5 Cost'!$C$5,FALSE)=0,NA(),VLOOKUP($B$12,'Dashboard M5 Cost Monthly'!$B$29:$KT$38,'Dashboard M5 Cost Monthly'!AQ47+'Charts M5 Cost'!$C$5,FALSE))</f>
        <v/>
      </c>
      <c r="AR14">
        <f>IF(VLOOKUP($B$12,'Dashboard M5 Cost Monthly'!$B$29:$KT$38,'Dashboard M5 Cost Monthly'!AR47+'Charts M5 Cost'!$C$5,FALSE)=0,NA(),VLOOKUP($B$12,'Dashboard M5 Cost Monthly'!$B$29:$KT$38,'Dashboard M5 Cost Monthly'!AR47+'Charts M5 Cost'!$C$5,FALSE))</f>
        <v/>
      </c>
      <c r="AS14">
        <f>IF(VLOOKUP($B$12,'Dashboard M5 Cost Monthly'!$B$29:$KT$38,'Dashboard M5 Cost Monthly'!AS47+'Charts M5 Cost'!$C$5,FALSE)=0,NA(),VLOOKUP($B$12,'Dashboard M5 Cost Monthly'!$B$29:$KT$38,'Dashboard M5 Cost Monthly'!AS47+'Charts M5 Cost'!$C$5,FALSE))</f>
        <v/>
      </c>
      <c r="AT14">
        <f>IF(VLOOKUP($B$12,'Dashboard M5 Cost Monthly'!$B$29:$KT$38,'Dashboard M5 Cost Monthly'!AT47+'Charts M5 Cost'!$C$5,FALSE)=0,NA(),VLOOKUP($B$12,'Dashboard M5 Cost Monthly'!$B$29:$KT$38,'Dashboard M5 Cost Monthly'!AT47+'Charts M5 Cost'!$C$5,FALSE))</f>
        <v/>
      </c>
      <c r="AU14">
        <f>IF(VLOOKUP($B$12,'Dashboard M5 Cost Monthly'!$B$29:$KT$38,'Dashboard M5 Cost Monthly'!AU47+'Charts M5 Cost'!$C$5,FALSE)=0,NA(),VLOOKUP($B$12,'Dashboard M5 Cost Monthly'!$B$29:$KT$38,'Dashboard M5 Cost Monthly'!AU47+'Charts M5 Cost'!$C$5,FALSE))</f>
        <v/>
      </c>
      <c r="AV14">
        <f>IF(VLOOKUP($B$12,'Dashboard M5 Cost Monthly'!$B$29:$KT$38,'Dashboard M5 Cost Monthly'!AV47+'Charts M5 Cost'!$C$5,FALSE)=0,NA(),VLOOKUP($B$12,'Dashboard M5 Cost Monthly'!$B$29:$KT$38,'Dashboard M5 Cost Monthly'!AV47+'Charts M5 Cost'!$C$5,FALSE))</f>
        <v/>
      </c>
      <c r="AW14">
        <f>IF(VLOOKUP($B$12,'Dashboard M5 Cost Monthly'!$B$29:$KT$38,'Dashboard M5 Cost Monthly'!AW47+'Charts M5 Cost'!$C$5,FALSE)=0,NA(),VLOOKUP($B$12,'Dashboard M5 Cost Monthly'!$B$29:$KT$38,'Dashboard M5 Cost Monthly'!AW47+'Charts M5 Cost'!$C$5,FALSE))</f>
        <v/>
      </c>
      <c r="AX14">
        <f>IF(VLOOKUP($B$12,'Dashboard M5 Cost Monthly'!$B$29:$KT$38,'Dashboard M5 Cost Monthly'!AX47+'Charts M5 Cost'!$C$5,FALSE)=0,NA(),VLOOKUP($B$12,'Dashboard M5 Cost Monthly'!$B$29:$KT$38,'Dashboard M5 Cost Monthly'!AX47+'Charts M5 Cost'!$C$5,FALSE))</f>
        <v/>
      </c>
      <c r="AY14">
        <f>IF(VLOOKUP($B$12,'Dashboard M5 Cost Monthly'!$B$29:$KT$38,'Dashboard M5 Cost Monthly'!AY47+'Charts M5 Cost'!$C$5,FALSE)=0,NA(),VLOOKUP($B$12,'Dashboard M5 Cost Monthly'!$B$29:$KT$38,'Dashboard M5 Cost Monthly'!AY47+'Charts M5 Cost'!$C$5,FALSE))</f>
        <v/>
      </c>
      <c r="AZ14">
        <f>IF(VLOOKUP($B$12,'Dashboard M5 Cost Monthly'!$B$29:$KT$38,'Dashboard M5 Cost Monthly'!AZ47+'Charts M5 Cost'!$C$5,FALSE)=0,NA(),VLOOKUP($B$12,'Dashboard M5 Cost Monthly'!$B$29:$KT$38,'Dashboard M5 Cost Monthly'!AZ47+'Charts M5 Cost'!$C$5,FALSE))</f>
        <v/>
      </c>
      <c r="BA14">
        <f>IF(VLOOKUP($B$12,'Dashboard M5 Cost Monthly'!$B$29:$KT$38,'Dashboard M5 Cost Monthly'!BA47+'Charts M5 Cost'!$C$5,FALSE)=0,NA(),VLOOKUP($B$12,'Dashboard M5 Cost Monthly'!$B$29:$KT$38,'Dashboard M5 Cost Monthly'!BA47+'Charts M5 Cost'!$C$5,FALSE))</f>
        <v/>
      </c>
      <c r="BB14">
        <f>IF(VLOOKUP($B$12,'Dashboard M5 Cost Monthly'!$B$29:$KT$38,'Dashboard M5 Cost Monthly'!BB47+'Charts M5 Cost'!$C$5,FALSE)=0,NA(),VLOOKUP($B$12,'Dashboard M5 Cost Monthly'!$B$29:$KT$38,'Dashboard M5 Cost Monthly'!BB47+'Charts M5 Cost'!$C$5,FALSE))</f>
        <v/>
      </c>
      <c r="BC14">
        <f>IF(VLOOKUP($B$12,'Dashboard M5 Cost Monthly'!$B$29:$KT$38,'Dashboard M5 Cost Monthly'!BC47+'Charts M5 Cost'!$C$5,FALSE)=0,NA(),VLOOKUP($B$12,'Dashboard M5 Cost Monthly'!$B$29:$KT$38,'Dashboard M5 Cost Monthly'!BC47+'Charts M5 Cost'!$C$5,FALSE))</f>
        <v/>
      </c>
      <c r="BD14">
        <f>IF(VLOOKUP($B$12,'Dashboard M5 Cost Monthly'!$B$29:$KT$38,'Dashboard M5 Cost Monthly'!BD47+'Charts M5 Cost'!$C$5,FALSE)=0,NA(),VLOOKUP($B$12,'Dashboard M5 Cost Monthly'!$B$29:$KT$38,'Dashboard M5 Cost Monthly'!BD47+'Charts M5 Cost'!$C$5,FALSE))</f>
        <v/>
      </c>
      <c r="BE14">
        <f>IF(VLOOKUP($B$12,'Dashboard M5 Cost Monthly'!$B$29:$KT$38,'Dashboard M5 Cost Monthly'!BE47+'Charts M5 Cost'!$C$5,FALSE)=0,NA(),VLOOKUP($B$12,'Dashboard M5 Cost Monthly'!$B$29:$KT$38,'Dashboard M5 Cost Monthly'!BE47+'Charts M5 Cost'!$C$5,FALSE))</f>
        <v/>
      </c>
      <c r="BF14">
        <f>IF(VLOOKUP($B$12,'Dashboard M5 Cost Monthly'!$B$29:$KT$38,'Dashboard M5 Cost Monthly'!BF47+'Charts M5 Cost'!$C$5,FALSE)=0,NA(),VLOOKUP($B$12,'Dashboard M5 Cost Monthly'!$B$29:$KT$38,'Dashboard M5 Cost Monthly'!BF47+'Charts M5 Cost'!$C$5,FALSE))</f>
        <v/>
      </c>
      <c r="BG14">
        <f>IF(VLOOKUP($B$12,'Dashboard M5 Cost Monthly'!$B$29:$KT$38,'Dashboard M5 Cost Monthly'!BG47+'Charts M5 Cost'!$C$5,FALSE)=0,NA(),VLOOKUP($B$12,'Dashboard M5 Cost Monthly'!$B$29:$KT$38,'Dashboard M5 Cost Monthly'!BG47+'Charts M5 Cost'!$C$5,FALSE))</f>
        <v/>
      </c>
      <c r="BH14">
        <f>IF(VLOOKUP($B$12,'Dashboard M5 Cost Monthly'!$B$29:$KT$38,'Dashboard M5 Cost Monthly'!BH47+'Charts M5 Cost'!$C$5,FALSE)=0,NA(),VLOOKUP($B$12,'Dashboard M5 Cost Monthly'!$B$29:$KT$38,'Dashboard M5 Cost Monthly'!BH47+'Charts M5 Cost'!$C$5,FALSE))</f>
        <v/>
      </c>
      <c r="BI14">
        <f>IF(VLOOKUP($B$12,'Dashboard M5 Cost Monthly'!$B$29:$KT$38,'Dashboard M5 Cost Monthly'!BI47+'Charts M5 Cost'!$C$5,FALSE)=0,NA(),VLOOKUP($B$12,'Dashboard M5 Cost Monthly'!$B$29:$KT$38,'Dashboard M5 Cost Monthly'!BI47+'Charts M5 Cost'!$C$5,FALSE))</f>
        <v/>
      </c>
      <c r="BJ14">
        <f>IF(VLOOKUP($B$12,'Dashboard M5 Cost Monthly'!$B$29:$KT$38,'Dashboard M5 Cost Monthly'!BJ47+'Charts M5 Cost'!$C$5,FALSE)=0,NA(),VLOOKUP($B$12,'Dashboard M5 Cost Monthly'!$B$29:$KT$38,'Dashboard M5 Cost Monthly'!BJ47+'Charts M5 Cost'!$C$5,FALSE))</f>
        <v/>
      </c>
      <c r="BK14">
        <f>IF(VLOOKUP($B$12,'Dashboard M5 Cost Monthly'!$B$29:$KT$38,'Dashboard M5 Cost Monthly'!BK47+'Charts M5 Cost'!$C$5,FALSE)=0,NA(),VLOOKUP($B$12,'Dashboard M5 Cost Monthly'!$B$29:$KT$38,'Dashboard M5 Cost Monthly'!BK47+'Charts M5 Cost'!$C$5,FALSE))</f>
        <v/>
      </c>
      <c r="BL14">
        <f>IF(VLOOKUP($B$12,'Dashboard M5 Cost Monthly'!$B$29:$KT$38,'Dashboard M5 Cost Monthly'!BL47+'Charts M5 Cost'!$C$5,FALSE)=0,NA(),VLOOKUP($B$12,'Dashboard M5 Cost Monthly'!$B$29:$KT$38,'Dashboard M5 Cost Monthly'!BL47+'Charts M5 Cost'!$C$5,FALSE))</f>
        <v/>
      </c>
      <c r="BM14">
        <f>IF(VLOOKUP($B$12,'Dashboard M5 Cost Monthly'!$B$29:$KT$38,'Dashboard M5 Cost Monthly'!BM47+'Charts M5 Cost'!$C$5,FALSE)=0,NA(),VLOOKUP($B$12,'Dashboard M5 Cost Monthly'!$B$29:$KT$38,'Dashboard M5 Cost Monthly'!BM47+'Charts M5 Cost'!$C$5,FALSE))</f>
        <v/>
      </c>
      <c r="BN14">
        <f>IF(VLOOKUP($B$12,'Dashboard M5 Cost Monthly'!$B$29:$KT$38,'Dashboard M5 Cost Monthly'!BN47+'Charts M5 Cost'!$C$5,FALSE)=0,NA(),VLOOKUP($B$12,'Dashboard M5 Cost Monthly'!$B$29:$KT$38,'Dashboard M5 Cost Monthly'!BN47+'Charts M5 Cost'!$C$5,FALSE))</f>
        <v/>
      </c>
      <c r="BO14">
        <f>IF(VLOOKUP($B$12,'Dashboard M5 Cost Monthly'!$B$29:$KT$38,'Dashboard M5 Cost Monthly'!BO47+'Charts M5 Cost'!$C$5,FALSE)=0,NA(),VLOOKUP($B$12,'Dashboard M5 Cost Monthly'!$B$29:$KT$38,'Dashboard M5 Cost Monthly'!BO47+'Charts M5 Cost'!$C$5,FALSE))</f>
        <v/>
      </c>
      <c r="BP14">
        <f>IF(VLOOKUP($B$12,'Dashboard M5 Cost Monthly'!$B$29:$KT$38,'Dashboard M5 Cost Monthly'!BP47+'Charts M5 Cost'!$C$5,FALSE)=0,NA(),VLOOKUP($B$12,'Dashboard M5 Cost Monthly'!$B$29:$KT$38,'Dashboard M5 Cost Monthly'!BP47+'Charts M5 Cost'!$C$5,FALSE))</f>
        <v/>
      </c>
      <c r="BQ14">
        <f>IF(VLOOKUP($B$12,'Dashboard M5 Cost Monthly'!$B$29:$KT$38,'Dashboard M5 Cost Monthly'!BQ47+'Charts M5 Cost'!$C$5,FALSE)=0,NA(),VLOOKUP($B$12,'Dashboard M5 Cost Monthly'!$B$29:$KT$38,'Dashboard M5 Cost Monthly'!BQ47+'Charts M5 Cost'!$C$5,FALSE))</f>
        <v/>
      </c>
      <c r="BR14">
        <f>IF(VLOOKUP($B$12,'Dashboard M5 Cost Monthly'!$B$29:$KT$38,'Dashboard M5 Cost Monthly'!BR47+'Charts M5 Cost'!$C$5,FALSE)=0,NA(),VLOOKUP($B$12,'Dashboard M5 Cost Monthly'!$B$29:$KT$38,'Dashboard M5 Cost Monthly'!BR47+'Charts M5 Cost'!$C$5,FALSE))</f>
        <v/>
      </c>
      <c r="BS14">
        <f>IF(VLOOKUP($B$12,'Dashboard M5 Cost Monthly'!$B$29:$KT$38,'Dashboard M5 Cost Monthly'!BS47+'Charts M5 Cost'!$C$5,FALSE)=0,NA(),VLOOKUP($B$12,'Dashboard M5 Cost Monthly'!$B$29:$KT$38,'Dashboard M5 Cost Monthly'!BS47+'Charts M5 Cost'!$C$5,FALSE))</f>
        <v/>
      </c>
      <c r="BT14">
        <f>IF(VLOOKUP($B$12,'Dashboard M5 Cost Monthly'!$B$29:$KT$38,'Dashboard M5 Cost Monthly'!BT47+'Charts M5 Cost'!$C$5,FALSE)=0,NA(),VLOOKUP($B$12,'Dashboard M5 Cost Monthly'!$B$29:$KT$38,'Dashboard M5 Cost Monthly'!BT47+'Charts M5 Cost'!$C$5,FALSE))</f>
        <v/>
      </c>
      <c r="BU14">
        <f>IF(VLOOKUP($B$12,'Dashboard M5 Cost Monthly'!$B$29:$KT$38,'Dashboard M5 Cost Monthly'!BU47+'Charts M5 Cost'!$C$5,FALSE)=0,NA(),VLOOKUP($B$12,'Dashboard M5 Cost Monthly'!$B$29:$KT$38,'Dashboard M5 Cost Monthly'!BU47+'Charts M5 Cost'!$C$5,FALSE))</f>
        <v/>
      </c>
      <c r="BV14">
        <f>IF(VLOOKUP($B$12,'Dashboard M5 Cost Monthly'!$B$29:$KT$38,'Dashboard M5 Cost Monthly'!BV47+'Charts M5 Cost'!$C$5,FALSE)=0,NA(),VLOOKUP($B$12,'Dashboard M5 Cost Monthly'!$B$29:$KT$38,'Dashboard M5 Cost Monthly'!BV47+'Charts M5 Cost'!$C$5,FALSE))</f>
        <v/>
      </c>
      <c r="BW14">
        <f>IF(VLOOKUP($B$12,'Dashboard M5 Cost Monthly'!$B$29:$KT$38,'Dashboard M5 Cost Monthly'!BW47+'Charts M5 Cost'!$C$5,FALSE)=0,NA(),VLOOKUP($B$12,'Dashboard M5 Cost Monthly'!$B$29:$KT$38,'Dashboard M5 Cost Monthly'!BW47+'Charts M5 Cost'!$C$5,FALSE))</f>
        <v/>
      </c>
      <c r="BX14">
        <f>IF(VLOOKUP($B$12,'Dashboard M5 Cost Monthly'!$B$29:$KT$38,'Dashboard M5 Cost Monthly'!BX47+'Charts M5 Cost'!$C$5,FALSE)=0,NA(),VLOOKUP($B$12,'Dashboard M5 Cost Monthly'!$B$29:$KT$38,'Dashboard M5 Cost Monthly'!BX47+'Charts M5 Cost'!$C$5,FALSE))</f>
        <v/>
      </c>
      <c r="BY14">
        <f>IF(VLOOKUP($B$12,'Dashboard M5 Cost Monthly'!$B$29:$KT$38,'Dashboard M5 Cost Monthly'!BY47+'Charts M5 Cost'!$C$5,FALSE)=0,NA(),VLOOKUP($B$12,'Dashboard M5 Cost Monthly'!$B$29:$KT$38,'Dashboard M5 Cost Monthly'!BY47+'Charts M5 Cost'!$C$5,FALSE))</f>
        <v/>
      </c>
      <c r="BZ14">
        <f>IF(VLOOKUP($B$12,'Dashboard M5 Cost Monthly'!$B$29:$KT$38,'Dashboard M5 Cost Monthly'!BZ47+'Charts M5 Cost'!$C$5,FALSE)=0,NA(),VLOOKUP($B$12,'Dashboard M5 Cost Monthly'!$B$29:$KT$38,'Dashboard M5 Cost Monthly'!BZ47+'Charts M5 Cost'!$C$5,FALSE))</f>
        <v/>
      </c>
      <c r="CA14">
        <f>IF(VLOOKUP($B$12,'Dashboard M5 Cost Monthly'!$B$29:$KT$38,'Dashboard M5 Cost Monthly'!CA47+'Charts M5 Cost'!$C$5,FALSE)=0,NA(),VLOOKUP($B$12,'Dashboard M5 Cost Monthly'!$B$29:$KT$38,'Dashboard M5 Cost Monthly'!CA47+'Charts M5 Cost'!$C$5,FALSE))</f>
        <v/>
      </c>
      <c r="CB14">
        <f>IF(VLOOKUP($B$12,'Dashboard M5 Cost Monthly'!$B$29:$KT$38,'Dashboard M5 Cost Monthly'!CB47+'Charts M5 Cost'!$C$5,FALSE)=0,NA(),VLOOKUP($B$12,'Dashboard M5 Cost Monthly'!$B$29:$KT$38,'Dashboard M5 Cost Monthly'!CB47+'Charts M5 Cost'!$C$5,FALSE))</f>
        <v/>
      </c>
      <c r="CC14">
        <f>IF(VLOOKUP($B$12,'Dashboard M5 Cost Monthly'!$B$29:$KT$38,'Dashboard M5 Cost Monthly'!CC47+'Charts M5 Cost'!$C$5,FALSE)=0,NA(),VLOOKUP($B$12,'Dashboard M5 Cost Monthly'!$B$29:$KT$38,'Dashboard M5 Cost Monthly'!CC47+'Charts M5 Cost'!$C$5,FALSE))</f>
        <v/>
      </c>
      <c r="CD14">
        <f>IF(VLOOKUP($B$12,'Dashboard M5 Cost Monthly'!$B$29:$KT$38,'Dashboard M5 Cost Monthly'!CD47+'Charts M5 Cost'!$C$5,FALSE)=0,NA(),VLOOKUP($B$12,'Dashboard M5 Cost Monthly'!$B$29:$KT$38,'Dashboard M5 Cost Monthly'!CD47+'Charts M5 Cost'!$C$5,FALSE))</f>
        <v/>
      </c>
      <c r="CE14">
        <f>IF(VLOOKUP($B$12,'Dashboard M5 Cost Monthly'!$B$29:$KT$38,'Dashboard M5 Cost Monthly'!CE47+'Charts M5 Cost'!$C$5,FALSE)=0,NA(),VLOOKUP($B$12,'Dashboard M5 Cost Monthly'!$B$29:$KT$38,'Dashboard M5 Cost Monthly'!CE47+'Charts M5 Cost'!$C$5,FALSE))</f>
        <v/>
      </c>
      <c r="CF14">
        <f>IF(VLOOKUP($B$12,'Dashboard M5 Cost Monthly'!$B$29:$KT$38,'Dashboard M5 Cost Monthly'!CF47+'Charts M5 Cost'!$C$5,FALSE)=0,NA(),VLOOKUP($B$12,'Dashboard M5 Cost Monthly'!$B$29:$KT$38,'Dashboard M5 Cost Monthly'!CF47+'Charts M5 Cost'!$C$5,FALSE))</f>
        <v/>
      </c>
      <c r="CG14">
        <f>IF(VLOOKUP($B$12,'Dashboard M5 Cost Monthly'!$B$29:$KT$38,'Dashboard M5 Cost Monthly'!CG47+'Charts M5 Cost'!$C$5,FALSE)=0,NA(),VLOOKUP($B$12,'Dashboard M5 Cost Monthly'!$B$29:$KT$38,'Dashboard M5 Cost Monthly'!CG47+'Charts M5 Cost'!$C$5,FALSE))</f>
        <v/>
      </c>
      <c r="CH14">
        <f>IF(VLOOKUP($B$12,'Dashboard M5 Cost Monthly'!$B$29:$KT$38,'Dashboard M5 Cost Monthly'!CH47+'Charts M5 Cost'!$C$5,FALSE)=0,NA(),VLOOKUP($B$12,'Dashboard M5 Cost Monthly'!$B$29:$KT$38,'Dashboard M5 Cost Monthly'!CH47+'Charts M5 Cost'!$C$5,FALSE))</f>
        <v/>
      </c>
      <c r="CI14">
        <f>IF(VLOOKUP($B$12,'Dashboard M5 Cost Monthly'!$B$29:$KT$38,'Dashboard M5 Cost Monthly'!CI47+'Charts M5 Cost'!$C$5,FALSE)=0,NA(),VLOOKUP($B$12,'Dashboard M5 Cost Monthly'!$B$29:$KT$38,'Dashboard M5 Cost Monthly'!CI47+'Charts M5 Cost'!$C$5,FALSE))</f>
        <v/>
      </c>
      <c r="CJ14">
        <f>IF(VLOOKUP($B$12,'Dashboard M5 Cost Monthly'!$B$29:$KT$38,'Dashboard M5 Cost Monthly'!CJ47+'Charts M5 Cost'!$C$5,FALSE)=0,NA(),VLOOKUP($B$12,'Dashboard M5 Cost Monthly'!$B$29:$KT$38,'Dashboard M5 Cost Monthly'!CJ47+'Charts M5 Cost'!$C$5,FALSE))</f>
        <v/>
      </c>
      <c r="CK14">
        <f>IF(VLOOKUP($B$12,'Dashboard M5 Cost Monthly'!$B$29:$KT$38,'Dashboard M5 Cost Monthly'!CK47+'Charts M5 Cost'!$C$5,FALSE)=0,NA(),VLOOKUP($B$12,'Dashboard M5 Cost Monthly'!$B$29:$KT$38,'Dashboard M5 Cost Monthly'!CK47+'Charts M5 Cost'!$C$5,FALSE))</f>
        <v/>
      </c>
      <c r="CL14">
        <f>IF(VLOOKUP($B$12,'Dashboard M5 Cost Monthly'!$B$29:$KT$38,'Dashboard M5 Cost Monthly'!CL47+'Charts M5 Cost'!$C$5,FALSE)=0,NA(),VLOOKUP($B$12,'Dashboard M5 Cost Monthly'!$B$29:$KT$38,'Dashboard M5 Cost Monthly'!CL47+'Charts M5 Cost'!$C$5,FALSE))</f>
        <v/>
      </c>
      <c r="CM14">
        <f>IF(VLOOKUP($B$12,'Dashboard M5 Cost Monthly'!$B$29:$KT$38,'Dashboard M5 Cost Monthly'!CM47+'Charts M5 Cost'!$C$5,FALSE)=0,NA(),VLOOKUP($B$12,'Dashboard M5 Cost Monthly'!$B$29:$KT$38,'Dashboard M5 Cost Monthly'!CM47+'Charts M5 Cost'!$C$5,FALSE))</f>
        <v/>
      </c>
      <c r="CN14">
        <f>IF(VLOOKUP($B$12,'Dashboard M5 Cost Monthly'!$B$29:$KT$38,'Dashboard M5 Cost Monthly'!CN47+'Charts M5 Cost'!$C$5,FALSE)=0,NA(),VLOOKUP($B$12,'Dashboard M5 Cost Monthly'!$B$29:$KT$38,'Dashboard M5 Cost Monthly'!CN47+'Charts M5 Cost'!$C$5,FALSE))</f>
        <v/>
      </c>
      <c r="CO14">
        <f>IF(VLOOKUP($B$12,'Dashboard M5 Cost Monthly'!$B$29:$KT$38,'Dashboard M5 Cost Monthly'!CO47+'Charts M5 Cost'!$C$5,FALSE)=0,NA(),VLOOKUP($B$12,'Dashboard M5 Cost Monthly'!$B$29:$KT$38,'Dashboard M5 Cost Monthly'!CO47+'Charts M5 Cost'!$C$5,FALSE))</f>
        <v/>
      </c>
      <c r="CP14">
        <f>IF(VLOOKUP($B$12,'Dashboard M5 Cost Monthly'!$B$29:$KT$38,'Dashboard M5 Cost Monthly'!CP47+'Charts M5 Cost'!$C$5,FALSE)=0,NA(),VLOOKUP($B$12,'Dashboard M5 Cost Monthly'!$B$29:$KT$38,'Dashboard M5 Cost Monthly'!CP47+'Charts M5 Cost'!$C$5,FALSE))</f>
        <v/>
      </c>
      <c r="CQ14">
        <f>IF(VLOOKUP($B$12,'Dashboard M5 Cost Monthly'!$B$29:$KT$38,'Dashboard M5 Cost Monthly'!CQ47+'Charts M5 Cost'!$C$5,FALSE)=0,NA(),VLOOKUP($B$12,'Dashboard M5 Cost Monthly'!$B$29:$KT$38,'Dashboard M5 Cost Monthly'!CQ47+'Charts M5 Cost'!$C$5,FALSE))</f>
        <v/>
      </c>
      <c r="CR14">
        <f>IF(VLOOKUP($B$12,'Dashboard M5 Cost Monthly'!$B$29:$KT$38,'Dashboard M5 Cost Monthly'!CR47+'Charts M5 Cost'!$C$5,FALSE)=0,NA(),VLOOKUP($B$12,'Dashboard M5 Cost Monthly'!$B$29:$KT$38,'Dashboard M5 Cost Monthly'!CR47+'Charts M5 Cost'!$C$5,FALSE))</f>
        <v/>
      </c>
      <c r="CS14">
        <f>IF(VLOOKUP($B$12,'Dashboard M5 Cost Monthly'!$B$29:$KT$38,'Dashboard M5 Cost Monthly'!CS47+'Charts M5 Cost'!$C$5,FALSE)=0,NA(),VLOOKUP($B$12,'Dashboard M5 Cost Monthly'!$B$29:$KT$38,'Dashboard M5 Cost Monthly'!CS47+'Charts M5 Cost'!$C$5,FALSE))</f>
        <v/>
      </c>
      <c r="CT14">
        <f>IF(VLOOKUP($B$12,'Dashboard M5 Cost Monthly'!$B$29:$KT$38,'Dashboard M5 Cost Monthly'!CT47+'Charts M5 Cost'!$C$5,FALSE)=0,NA(),VLOOKUP($B$12,'Dashboard M5 Cost Monthly'!$B$29:$KT$38,'Dashboard M5 Cost Monthly'!CT47+'Charts M5 Cost'!$C$5,FALSE))</f>
        <v/>
      </c>
      <c r="CU14">
        <f>IF(VLOOKUP($B$12,'Dashboard M5 Cost Monthly'!$B$29:$KT$38,'Dashboard M5 Cost Monthly'!CU47+'Charts M5 Cost'!$C$5,FALSE)=0,NA(),VLOOKUP($B$12,'Dashboard M5 Cost Monthly'!$B$29:$KT$38,'Dashboard M5 Cost Monthly'!CU47+'Charts M5 Cost'!$C$5,FALSE))</f>
        <v/>
      </c>
      <c r="CV14">
        <f>IF(VLOOKUP($B$12,'Dashboard M5 Cost Monthly'!$B$29:$KT$38,'Dashboard M5 Cost Monthly'!CV47+'Charts M5 Cost'!$C$5,FALSE)=0,NA(),VLOOKUP($B$12,'Dashboard M5 Cost Monthly'!$B$29:$KT$38,'Dashboard M5 Cost Monthly'!CV47+'Charts M5 Cost'!$C$5,FALSE))</f>
        <v/>
      </c>
      <c r="CW14">
        <f>IF(VLOOKUP($B$12,'Dashboard M5 Cost Monthly'!$B$29:$KT$38,'Dashboard M5 Cost Monthly'!CW47+'Charts M5 Cost'!$C$5,FALSE)=0,NA(),VLOOKUP($B$12,'Dashboard M5 Cost Monthly'!$B$29:$KT$38,'Dashboard M5 Cost Monthly'!CW47+'Charts M5 Cost'!$C$5,FALSE))</f>
        <v/>
      </c>
      <c r="CX14">
        <f>IF(VLOOKUP($B$12,'Dashboard M5 Cost Monthly'!$B$29:$KT$38,'Dashboard M5 Cost Monthly'!CX47+'Charts M5 Cost'!$C$5,FALSE)=0,NA(),VLOOKUP($B$12,'Dashboard M5 Cost Monthly'!$B$29:$KT$38,'Dashboard M5 Cost Monthly'!CX47+'Charts M5 Cost'!$C$5,FALSE))</f>
        <v/>
      </c>
      <c r="CY14">
        <f>IF(VLOOKUP($B$12,'Dashboard M5 Cost Monthly'!$B$29:$KT$38,'Dashboard M5 Cost Monthly'!CY47+'Charts M5 Cost'!$C$5,FALSE)=0,NA(),VLOOKUP($B$12,'Dashboard M5 Cost Monthly'!$B$29:$KT$38,'Dashboard M5 Cost Monthly'!CY47+'Charts M5 Cost'!$C$5,FALSE))</f>
        <v/>
      </c>
      <c r="CZ14">
        <f>IF(VLOOKUP($B$12,'Dashboard M5 Cost Monthly'!$B$29:$KT$38,'Dashboard M5 Cost Monthly'!CZ47+'Charts M5 Cost'!$C$5,FALSE)=0,NA(),VLOOKUP($B$12,'Dashboard M5 Cost Monthly'!$B$29:$KT$38,'Dashboard M5 Cost Monthly'!CZ47+'Charts M5 Cost'!$C$5,FALSE))</f>
        <v/>
      </c>
      <c r="DA14">
        <f>IF(VLOOKUP($B$12,'Dashboard M5 Cost Monthly'!$B$29:$KT$38,'Dashboard M5 Cost Monthly'!DA47+'Charts M5 Cost'!$C$5,FALSE)=0,NA(),VLOOKUP($B$12,'Dashboard M5 Cost Monthly'!$B$29:$KT$38,'Dashboard M5 Cost Monthly'!DA47+'Charts M5 Cost'!$C$5,FALSE))</f>
        <v/>
      </c>
      <c r="DB14">
        <f>IF(VLOOKUP($B$12,'Dashboard M5 Cost Monthly'!$B$29:$KT$38,'Dashboard M5 Cost Monthly'!DB47+'Charts M5 Cost'!$C$5,FALSE)=0,NA(),VLOOKUP($B$12,'Dashboard M5 Cost Monthly'!$B$29:$KT$38,'Dashboard M5 Cost Monthly'!DB47+'Charts M5 Cost'!$C$5,FALSE))</f>
        <v/>
      </c>
      <c r="DC14">
        <f>IF(VLOOKUP($B$12,'Dashboard M5 Cost Monthly'!$B$29:$KT$38,'Dashboard M5 Cost Monthly'!DC47+'Charts M5 Cost'!$C$5,FALSE)=0,NA(),VLOOKUP($B$12,'Dashboard M5 Cost Monthly'!$B$29:$KT$38,'Dashboard M5 Cost Monthly'!DC47+'Charts M5 Cost'!$C$5,FALSE))</f>
        <v/>
      </c>
      <c r="DD14">
        <f>IF(VLOOKUP($B$12,'Dashboard M5 Cost Monthly'!$B$29:$KT$38,'Dashboard M5 Cost Monthly'!DD47+'Charts M5 Cost'!$C$5,FALSE)=0,NA(),VLOOKUP($B$12,'Dashboard M5 Cost Monthly'!$B$29:$KT$38,'Dashboard M5 Cost Monthly'!DD47+'Charts M5 Cost'!$C$5,FALSE))</f>
        <v/>
      </c>
      <c r="DE14">
        <f>IF(VLOOKUP($B$12,'Dashboard M5 Cost Monthly'!$B$29:$KT$38,'Dashboard M5 Cost Monthly'!DE47+'Charts M5 Cost'!$C$5,FALSE)=0,NA(),VLOOKUP($B$12,'Dashboard M5 Cost Monthly'!$B$29:$KT$38,'Dashboard M5 Cost Monthly'!DE47+'Charts M5 Cost'!$C$5,FALSE))</f>
        <v/>
      </c>
      <c r="DF14">
        <f>IF(VLOOKUP($B$12,'Dashboard M5 Cost Monthly'!$B$29:$KT$38,'Dashboard M5 Cost Monthly'!DF47+'Charts M5 Cost'!$C$5,FALSE)=0,NA(),VLOOKUP($B$12,'Dashboard M5 Cost Monthly'!$B$29:$KT$38,'Dashboard M5 Cost Monthly'!DF47+'Charts M5 Cost'!$C$5,FALSE))</f>
        <v/>
      </c>
      <c r="DG14">
        <f>IF(VLOOKUP($B$12,'Dashboard M5 Cost Monthly'!$B$29:$KT$38,'Dashboard M5 Cost Monthly'!DG47+'Charts M5 Cost'!$C$5,FALSE)=0,NA(),VLOOKUP($B$12,'Dashboard M5 Cost Monthly'!$B$29:$KT$38,'Dashboard M5 Cost Monthly'!DG47+'Charts M5 Cost'!$C$5,FALSE))</f>
        <v/>
      </c>
      <c r="DH14">
        <f>IF(VLOOKUP($B$12,'Dashboard M5 Cost Monthly'!$B$29:$KT$38,'Dashboard M5 Cost Monthly'!DH47+'Charts M5 Cost'!$C$5,FALSE)=0,NA(),VLOOKUP($B$12,'Dashboard M5 Cost Monthly'!$B$29:$KT$38,'Dashboard M5 Cost Monthly'!DH47+'Charts M5 Cost'!$C$5,FALSE))</f>
        <v/>
      </c>
      <c r="DI14">
        <f>IF(VLOOKUP($B$12,'Dashboard M5 Cost Monthly'!$B$29:$KT$38,'Dashboard M5 Cost Monthly'!DI47+'Charts M5 Cost'!$C$5,FALSE)=0,NA(),VLOOKUP($B$12,'Dashboard M5 Cost Monthly'!$B$29:$KT$38,'Dashboard M5 Cost Monthly'!DI47+'Charts M5 Cost'!$C$5,FALSE))</f>
        <v/>
      </c>
      <c r="DJ14">
        <f>IF(VLOOKUP($B$12,'Dashboard M5 Cost Monthly'!$B$29:$KT$38,'Dashboard M5 Cost Monthly'!DJ47+'Charts M5 Cost'!$C$5,FALSE)=0,NA(),VLOOKUP($B$12,'Dashboard M5 Cost Monthly'!$B$29:$KT$38,'Dashboard M5 Cost Monthly'!DJ47+'Charts M5 Cost'!$C$5,FALSE))</f>
        <v/>
      </c>
      <c r="DK14">
        <f>IF(VLOOKUP($B$12,'Dashboard M5 Cost Monthly'!$B$29:$KT$38,'Dashboard M5 Cost Monthly'!DK47+'Charts M5 Cost'!$C$5,FALSE)=0,NA(),VLOOKUP($B$12,'Dashboard M5 Cost Monthly'!$B$29:$KT$38,'Dashboard M5 Cost Monthly'!DK47+'Charts M5 Cost'!$C$5,FALSE))</f>
        <v/>
      </c>
      <c r="DL14">
        <f>IF(VLOOKUP($B$12,'Dashboard M5 Cost Monthly'!$B$29:$KT$38,'Dashboard M5 Cost Monthly'!DL47+'Charts M5 Cost'!$C$5,FALSE)=0,NA(),VLOOKUP($B$12,'Dashboard M5 Cost Monthly'!$B$29:$KT$38,'Dashboard M5 Cost Monthly'!DL47+'Charts M5 Cost'!$C$5,FALSE))</f>
        <v/>
      </c>
      <c r="DM14">
        <f>IF(VLOOKUP($B$12,'Dashboard M5 Cost Monthly'!$B$29:$KT$38,'Dashboard M5 Cost Monthly'!DM47+'Charts M5 Cost'!$C$5,FALSE)=0,NA(),VLOOKUP($B$12,'Dashboard M5 Cost Monthly'!$B$29:$KT$38,'Dashboard M5 Cost Monthly'!DM47+'Charts M5 Cost'!$C$5,FALSE))</f>
        <v/>
      </c>
      <c r="DN14">
        <f>IF(VLOOKUP($B$12,'Dashboard M5 Cost Monthly'!$B$29:$KT$38,'Dashboard M5 Cost Monthly'!DN47+'Charts M5 Cost'!$C$5,FALSE)=0,NA(),VLOOKUP($B$12,'Dashboard M5 Cost Monthly'!$B$29:$KT$38,'Dashboard M5 Cost Monthly'!DN47+'Charts M5 Cost'!$C$5,FALSE))</f>
        <v/>
      </c>
      <c r="DO14">
        <f>IF(VLOOKUP($B$12,'Dashboard M5 Cost Monthly'!$B$29:$KT$38,'Dashboard M5 Cost Monthly'!DO47+'Charts M5 Cost'!$C$5,FALSE)=0,NA(),VLOOKUP($B$12,'Dashboard M5 Cost Monthly'!$B$29:$KT$38,'Dashboard M5 Cost Monthly'!DO47+'Charts M5 Cost'!$C$5,FALSE))</f>
        <v/>
      </c>
      <c r="DP14">
        <f>IF(VLOOKUP($B$12,'Dashboard M5 Cost Monthly'!$B$29:$KT$38,'Dashboard M5 Cost Monthly'!DP47+'Charts M5 Cost'!$C$5,FALSE)=0,NA(),VLOOKUP($B$12,'Dashboard M5 Cost Monthly'!$B$29:$KT$38,'Dashboard M5 Cost Monthly'!DP47+'Charts M5 Cost'!$C$5,FALSE))</f>
        <v/>
      </c>
      <c r="DQ14">
        <f>IF(VLOOKUP($B$12,'Dashboard M5 Cost Monthly'!$B$29:$KT$38,'Dashboard M5 Cost Monthly'!DQ47+'Charts M5 Cost'!$C$5,FALSE)=0,NA(),VLOOKUP($B$12,'Dashboard M5 Cost Monthly'!$B$29:$KT$38,'Dashboard M5 Cost Monthly'!DQ47+'Charts M5 Cost'!$C$5,FALSE))</f>
        <v/>
      </c>
      <c r="DR14">
        <f>IF(VLOOKUP($B$12,'Dashboard M5 Cost Monthly'!$B$29:$KT$38,'Dashboard M5 Cost Monthly'!DR47+'Charts M5 Cost'!$C$5,FALSE)=0,NA(),VLOOKUP($B$12,'Dashboard M5 Cost Monthly'!$B$29:$KT$38,'Dashboard M5 Cost Monthly'!DR47+'Charts M5 Cost'!$C$5,FALSE))</f>
        <v/>
      </c>
      <c r="DS14">
        <f>IF(VLOOKUP($B$12,'Dashboard M5 Cost Monthly'!$B$29:$KT$38,'Dashboard M5 Cost Monthly'!DS47+'Charts M5 Cost'!$C$5,FALSE)=0,NA(),VLOOKUP($B$12,'Dashboard M5 Cost Monthly'!$B$29:$KT$38,'Dashboard M5 Cost Monthly'!DS47+'Charts M5 Cost'!$C$5,FALSE))</f>
        <v/>
      </c>
      <c r="DT14">
        <f>IF(VLOOKUP($B$12,'Dashboard M5 Cost Monthly'!$B$29:$KT$38,'Dashboard M5 Cost Monthly'!DT47+'Charts M5 Cost'!$C$5,FALSE)=0,NA(),VLOOKUP($B$12,'Dashboard M5 Cost Monthly'!$B$29:$KT$38,'Dashboard M5 Cost Monthly'!DT47+'Charts M5 Cost'!$C$5,FALSE))</f>
        <v/>
      </c>
      <c r="DU14">
        <f>IF(VLOOKUP($B$12,'Dashboard M5 Cost Monthly'!$B$29:$KT$38,'Dashboard M5 Cost Monthly'!DU47+'Charts M5 Cost'!$C$5,FALSE)=0,NA(),VLOOKUP($B$12,'Dashboard M5 Cost Monthly'!$B$29:$KT$38,'Dashboard M5 Cost Monthly'!DU47+'Charts M5 Cost'!$C$5,FALSE))</f>
        <v/>
      </c>
      <c r="DV14">
        <f>IF(VLOOKUP($B$12,'Dashboard M5 Cost Monthly'!$B$29:$KT$38,'Dashboard M5 Cost Monthly'!DV47+'Charts M5 Cost'!$C$5,FALSE)=0,NA(),VLOOKUP($B$12,'Dashboard M5 Cost Monthly'!$B$29:$KT$38,'Dashboard M5 Cost Monthly'!DV47+'Charts M5 Cost'!$C$5,FALSE))</f>
        <v/>
      </c>
      <c r="DW14">
        <f>IF(VLOOKUP($B$12,'Dashboard M5 Cost Monthly'!$B$29:$KT$38,'Dashboard M5 Cost Monthly'!DW47+'Charts M5 Cost'!$C$5,FALSE)=0,NA(),VLOOKUP($B$12,'Dashboard M5 Cost Monthly'!$B$29:$KT$38,'Dashboard M5 Cost Monthly'!DW47+'Charts M5 Cost'!$C$5,FALSE))</f>
        <v/>
      </c>
      <c r="DX14">
        <f>IF(VLOOKUP($B$12,'Dashboard M5 Cost Monthly'!$B$29:$KT$38,'Dashboard M5 Cost Monthly'!DX47+'Charts M5 Cost'!$C$5,FALSE)=0,NA(),VLOOKUP($B$12,'Dashboard M5 Cost Monthly'!$B$29:$KT$38,'Dashboard M5 Cost Monthly'!DX47+'Charts M5 Cost'!$C$5,FALSE))</f>
        <v/>
      </c>
      <c r="DY14">
        <f>IF(VLOOKUP($B$12,'Dashboard M5 Cost Monthly'!$B$29:$KT$38,'Dashboard M5 Cost Monthly'!DY47+'Charts M5 Cost'!$C$5,FALSE)=0,NA(),VLOOKUP($B$12,'Dashboard M5 Cost Monthly'!$B$29:$KT$38,'Dashboard M5 Cost Monthly'!DY47+'Charts M5 Cost'!$C$5,FALSE))</f>
        <v/>
      </c>
      <c r="DZ14">
        <f>IF(VLOOKUP($B$12,'Dashboard M5 Cost Monthly'!$B$29:$KT$38,'Dashboard M5 Cost Monthly'!DZ47+'Charts M5 Cost'!$C$5,FALSE)=0,NA(),VLOOKUP($B$12,'Dashboard M5 Cost Monthly'!$B$29:$KT$38,'Dashboard M5 Cost Monthly'!DZ47+'Charts M5 Cost'!$C$5,FALSE))</f>
        <v/>
      </c>
      <c r="EA14">
        <f>IF(VLOOKUP($B$12,'Dashboard M5 Cost Monthly'!$B$29:$KT$38,'Dashboard M5 Cost Monthly'!EA47+'Charts M5 Cost'!$C$5,FALSE)=0,NA(),VLOOKUP($B$12,'Dashboard M5 Cost Monthly'!$B$29:$KT$38,'Dashboard M5 Cost Monthly'!EA47+'Charts M5 Cost'!$C$5,FALSE))</f>
        <v/>
      </c>
      <c r="EB14">
        <f>IF(VLOOKUP($B$12,'Dashboard M5 Cost Monthly'!$B$29:$KT$38,'Dashboard M5 Cost Monthly'!EB47+'Charts M5 Cost'!$C$5,FALSE)=0,NA(),VLOOKUP($B$12,'Dashboard M5 Cost Monthly'!$B$29:$KT$38,'Dashboard M5 Cost Monthly'!EB47+'Charts M5 Cost'!$C$5,FALSE))</f>
        <v/>
      </c>
      <c r="EC14">
        <f>IF(VLOOKUP($B$12,'Dashboard M5 Cost Monthly'!$B$29:$KT$38,'Dashboard M5 Cost Monthly'!EC47+'Charts M5 Cost'!$C$5,FALSE)=0,NA(),VLOOKUP($B$12,'Dashboard M5 Cost Monthly'!$B$29:$KT$38,'Dashboard M5 Cost Monthly'!EC47+'Charts M5 Cost'!$C$5,FALSE))</f>
        <v/>
      </c>
      <c r="ED14">
        <f>IF(VLOOKUP($B$12,'Dashboard M5 Cost Monthly'!$B$29:$KT$38,'Dashboard M5 Cost Monthly'!ED47+'Charts M5 Cost'!$C$5,FALSE)=0,NA(),VLOOKUP($B$12,'Dashboard M5 Cost Monthly'!$B$29:$KT$38,'Dashboard M5 Cost Monthly'!ED47+'Charts M5 Cost'!$C$5,FALSE))</f>
        <v/>
      </c>
      <c r="EE14">
        <f>IF(VLOOKUP($B$12,'Dashboard M5 Cost Monthly'!$B$29:$KT$38,'Dashboard M5 Cost Monthly'!EE47+'Charts M5 Cost'!$C$5,FALSE)=0,NA(),VLOOKUP($B$12,'Dashboard M5 Cost Monthly'!$B$29:$KT$38,'Dashboard M5 Cost Monthly'!EE47+'Charts M5 Cost'!$C$5,FALSE))</f>
        <v/>
      </c>
      <c r="EF14">
        <f>IF(VLOOKUP($B$12,'Dashboard M5 Cost Monthly'!$B$29:$KT$38,'Dashboard M5 Cost Monthly'!EF47+'Charts M5 Cost'!$C$5,FALSE)=0,NA(),VLOOKUP($B$12,'Dashboard M5 Cost Monthly'!$B$29:$KT$38,'Dashboard M5 Cost Monthly'!EF47+'Charts M5 Cost'!$C$5,FALSE))</f>
        <v/>
      </c>
      <c r="EG14">
        <f>IF(VLOOKUP($B$12,'Dashboard M5 Cost Monthly'!$B$29:$KT$38,'Dashboard M5 Cost Monthly'!EG47+'Charts M5 Cost'!$C$5,FALSE)=0,NA(),VLOOKUP($B$12,'Dashboard M5 Cost Monthly'!$B$29:$KT$38,'Dashboard M5 Cost Monthly'!EG47+'Charts M5 Cost'!$C$5,FALSE))</f>
        <v/>
      </c>
      <c r="EH14">
        <f>IF(VLOOKUP($B$12,'Dashboard M5 Cost Monthly'!$B$29:$KT$38,'Dashboard M5 Cost Monthly'!EH47+'Charts M5 Cost'!$C$5,FALSE)=0,NA(),VLOOKUP($B$12,'Dashboard M5 Cost Monthly'!$B$29:$KT$38,'Dashboard M5 Cost Monthly'!EH47+'Charts M5 Cost'!$C$5,FALSE))</f>
        <v/>
      </c>
      <c r="EI14">
        <f>IF(VLOOKUP($B$12,'Dashboard M5 Cost Monthly'!$B$29:$KT$38,'Dashboard M5 Cost Monthly'!EI47+'Charts M5 Cost'!$C$5,FALSE)=0,NA(),VLOOKUP($B$12,'Dashboard M5 Cost Monthly'!$B$29:$KT$38,'Dashboard M5 Cost Monthly'!EI47+'Charts M5 Cost'!$C$5,FALSE))</f>
        <v/>
      </c>
      <c r="EJ14">
        <f>IF(VLOOKUP($B$12,'Dashboard M5 Cost Monthly'!$B$29:$KT$38,'Dashboard M5 Cost Monthly'!EJ47+'Charts M5 Cost'!$C$5,FALSE)=0,NA(),VLOOKUP($B$12,'Dashboard M5 Cost Monthly'!$B$29:$KT$38,'Dashboard M5 Cost Monthly'!EJ47+'Charts M5 Cost'!$C$5,FALSE))</f>
        <v/>
      </c>
      <c r="EK14">
        <f>IF(VLOOKUP($B$12,'Dashboard M5 Cost Monthly'!$B$29:$KT$38,'Dashboard M5 Cost Monthly'!EK47+'Charts M5 Cost'!$C$5,FALSE)=0,NA(),VLOOKUP($B$12,'Dashboard M5 Cost Monthly'!$B$29:$KT$38,'Dashboard M5 Cost Monthly'!EK47+'Charts M5 Cost'!$C$5,FALSE))</f>
        <v/>
      </c>
      <c r="EL14">
        <f>IF(VLOOKUP($B$12,'Dashboard M5 Cost Monthly'!$B$29:$KT$38,'Dashboard M5 Cost Monthly'!EL47+'Charts M5 Cost'!$C$5,FALSE)=0,NA(),VLOOKUP($B$12,'Dashboard M5 Cost Monthly'!$B$29:$KT$38,'Dashboard M5 Cost Monthly'!EL47+'Charts M5 Cost'!$C$5,FALSE))</f>
        <v/>
      </c>
      <c r="EM14">
        <f>IF(VLOOKUP($B$12,'Dashboard M5 Cost Monthly'!$B$29:$KT$38,'Dashboard M5 Cost Monthly'!EM47+'Charts M5 Cost'!$C$5,FALSE)=0,NA(),VLOOKUP($B$12,'Dashboard M5 Cost Monthly'!$B$29:$KT$38,'Dashboard M5 Cost Monthly'!EM47+'Charts M5 Cost'!$C$5,FALSE))</f>
        <v/>
      </c>
      <c r="EN14">
        <f>IF(VLOOKUP($B$12,'Dashboard M5 Cost Monthly'!$B$29:$KT$38,'Dashboard M5 Cost Monthly'!EN47+'Charts M5 Cost'!$C$5,FALSE)=0,NA(),VLOOKUP($B$12,'Dashboard M5 Cost Monthly'!$B$29:$KT$38,'Dashboard M5 Cost Monthly'!EN47+'Charts M5 Cost'!$C$5,FALSE))</f>
        <v/>
      </c>
      <c r="EO14">
        <f>IF(VLOOKUP($B$12,'Dashboard M5 Cost Monthly'!$B$29:$KT$38,'Dashboard M5 Cost Monthly'!EO47+'Charts M5 Cost'!$C$5,FALSE)=0,NA(),VLOOKUP($B$12,'Dashboard M5 Cost Monthly'!$B$29:$KT$38,'Dashboard M5 Cost Monthly'!EO47+'Charts M5 Cost'!$C$5,FALSE))</f>
        <v/>
      </c>
      <c r="EP14">
        <f>IF(VLOOKUP($B$12,'Dashboard M5 Cost Monthly'!$B$29:$KT$38,'Dashboard M5 Cost Monthly'!EP47+'Charts M5 Cost'!$C$5,FALSE)=0,NA(),VLOOKUP($B$12,'Dashboard M5 Cost Monthly'!$B$29:$KT$38,'Dashboard M5 Cost Monthly'!EP47+'Charts M5 Cost'!$C$5,FALSE))</f>
        <v/>
      </c>
      <c r="EQ14">
        <f>IF(VLOOKUP($B$12,'Dashboard M5 Cost Monthly'!$B$29:$KT$38,'Dashboard M5 Cost Monthly'!EQ47+'Charts M5 Cost'!$C$5,FALSE)=0,NA(),VLOOKUP($B$12,'Dashboard M5 Cost Monthly'!$B$29:$KT$38,'Dashboard M5 Cost Monthly'!EQ47+'Charts M5 Cost'!$C$5,FALSE))</f>
        <v/>
      </c>
      <c r="ER14">
        <f>IF(VLOOKUP($B$12,'Dashboard M5 Cost Monthly'!$B$29:$KT$38,'Dashboard M5 Cost Monthly'!ER47+'Charts M5 Cost'!$C$5,FALSE)=0,NA(),VLOOKUP($B$12,'Dashboard M5 Cost Monthly'!$B$29:$KT$38,'Dashboard M5 Cost Monthly'!ER47+'Charts M5 Cost'!$C$5,FALSE))</f>
        <v/>
      </c>
      <c r="ES14">
        <f>IF(VLOOKUP($B$12,'Dashboard M5 Cost Monthly'!$B$29:$KT$38,'Dashboard M5 Cost Monthly'!ES47+'Charts M5 Cost'!$C$5,FALSE)=0,NA(),VLOOKUP($B$12,'Dashboard M5 Cost Monthly'!$B$29:$KT$38,'Dashboard M5 Cost Monthly'!ES47+'Charts M5 Cost'!$C$5,FALSE))</f>
        <v/>
      </c>
      <c r="ET14">
        <f>IF(VLOOKUP($B$12,'Dashboard M5 Cost Monthly'!$B$29:$KT$38,'Dashboard M5 Cost Monthly'!ET47+'Charts M5 Cost'!$C$5,FALSE)=0,NA(),VLOOKUP($B$12,'Dashboard M5 Cost Monthly'!$B$29:$KT$38,'Dashboard M5 Cost Monthly'!ET47+'Charts M5 Cost'!$C$5,FALSE))</f>
        <v/>
      </c>
      <c r="EU14">
        <f>IF(VLOOKUP($B$12,'Dashboard M5 Cost Monthly'!$B$29:$KT$38,'Dashboard M5 Cost Monthly'!EU47+'Charts M5 Cost'!$C$5,FALSE)=0,NA(),VLOOKUP($B$12,'Dashboard M5 Cost Monthly'!$B$29:$KT$38,'Dashboard M5 Cost Monthly'!EU47+'Charts M5 Cost'!$C$5,FALSE))</f>
        <v/>
      </c>
      <c r="EV14">
        <f>IF(VLOOKUP($B$12,'Dashboard M5 Cost Monthly'!$B$29:$KT$38,'Dashboard M5 Cost Monthly'!EV47+'Charts M5 Cost'!$C$5,FALSE)=0,NA(),VLOOKUP($B$12,'Dashboard M5 Cost Monthly'!$B$29:$KT$38,'Dashboard M5 Cost Monthly'!EV47+'Charts M5 Cost'!$C$5,FALSE))</f>
        <v/>
      </c>
      <c r="EW14">
        <f>IF(VLOOKUP($B$12,'Dashboard M5 Cost Monthly'!$B$29:$KT$38,'Dashboard M5 Cost Monthly'!EW47+'Charts M5 Cost'!$C$5,FALSE)=0,NA(),VLOOKUP($B$12,'Dashboard M5 Cost Monthly'!$B$29:$KT$38,'Dashboard M5 Cost Monthly'!EW47+'Charts M5 Cost'!$C$5,FALSE))</f>
        <v/>
      </c>
      <c r="EX14">
        <f>IF(VLOOKUP($B$12,'Dashboard M5 Cost Monthly'!$B$29:$KT$38,'Dashboard M5 Cost Monthly'!EX47+'Charts M5 Cost'!$C$5,FALSE)=0,NA(),VLOOKUP($B$12,'Dashboard M5 Cost Monthly'!$B$29:$KT$38,'Dashboard M5 Cost Monthly'!EX47+'Charts M5 Cost'!$C$5,FALSE))</f>
        <v/>
      </c>
      <c r="EY14">
        <f>IF(VLOOKUP($B$12,'Dashboard M5 Cost Monthly'!$B$29:$KT$38,'Dashboard M5 Cost Monthly'!EY47+'Charts M5 Cost'!$C$5,FALSE)=0,NA(),VLOOKUP($B$12,'Dashboard M5 Cost Monthly'!$B$29:$KT$38,'Dashboard M5 Cost Monthly'!EY47+'Charts M5 Cost'!$C$5,FALSE))</f>
        <v/>
      </c>
      <c r="EZ14">
        <f>IF(VLOOKUP($B$12,'Dashboard M5 Cost Monthly'!$B$29:$KT$38,'Dashboard M5 Cost Monthly'!EZ47+'Charts M5 Cost'!$C$5,FALSE)=0,NA(),VLOOKUP($B$12,'Dashboard M5 Cost Monthly'!$B$29:$KT$38,'Dashboard M5 Cost Monthly'!EZ47+'Charts M5 Cost'!$C$5,FALSE))</f>
        <v/>
      </c>
      <c r="FA14">
        <f>IF(VLOOKUP($B$12,'Dashboard M5 Cost Monthly'!$B$29:$KT$38,'Dashboard M5 Cost Monthly'!FA47+'Charts M5 Cost'!$C$5,FALSE)=0,NA(),VLOOKUP($B$12,'Dashboard M5 Cost Monthly'!$B$29:$KT$38,'Dashboard M5 Cost Monthly'!FA47+'Charts M5 Cost'!$C$5,FALSE))</f>
        <v/>
      </c>
      <c r="FB14">
        <f>IF(VLOOKUP($B$12,'Dashboard M5 Cost Monthly'!$B$29:$KT$38,'Dashboard M5 Cost Monthly'!FB47+'Charts M5 Cost'!$C$5,FALSE)=0,NA(),VLOOKUP($B$12,'Dashboard M5 Cost Monthly'!$B$29:$KT$38,'Dashboard M5 Cost Monthly'!FB47+'Charts M5 Cost'!$C$5,FALSE))</f>
        <v/>
      </c>
      <c r="FC14">
        <f>IF(VLOOKUP($B$12,'Dashboard M5 Cost Monthly'!$B$29:$KT$38,'Dashboard M5 Cost Monthly'!FC47+'Charts M5 Cost'!$C$5,FALSE)=0,NA(),VLOOKUP($B$12,'Dashboard M5 Cost Monthly'!$B$29:$KT$38,'Dashboard M5 Cost Monthly'!FC47+'Charts M5 Cost'!$C$5,FALSE))</f>
        <v/>
      </c>
      <c r="FD14">
        <f>IF(VLOOKUP($B$12,'Dashboard M5 Cost Monthly'!$B$29:$KT$38,'Dashboard M5 Cost Monthly'!FD47+'Charts M5 Cost'!$C$5,FALSE)=0,NA(),VLOOKUP($B$12,'Dashboard M5 Cost Monthly'!$B$29:$KT$38,'Dashboard M5 Cost Monthly'!FD47+'Charts M5 Cost'!$C$5,FALSE))</f>
        <v/>
      </c>
      <c r="FE14">
        <f>IF(VLOOKUP($B$12,'Dashboard M5 Cost Monthly'!$B$29:$KT$38,'Dashboard M5 Cost Monthly'!FE47+'Charts M5 Cost'!$C$5,FALSE)=0,NA(),VLOOKUP($B$12,'Dashboard M5 Cost Monthly'!$B$29:$KT$38,'Dashboard M5 Cost Monthly'!FE47+'Charts M5 Cost'!$C$5,FALSE))</f>
        <v/>
      </c>
      <c r="FF14">
        <f>IF(VLOOKUP($B$12,'Dashboard M5 Cost Monthly'!$B$29:$KT$38,'Dashboard M5 Cost Monthly'!FF47+'Charts M5 Cost'!$C$5,FALSE)=0,NA(),VLOOKUP($B$12,'Dashboard M5 Cost Monthly'!$B$29:$KT$38,'Dashboard M5 Cost Monthly'!FF47+'Charts M5 Cost'!$C$5,FALSE))</f>
        <v/>
      </c>
      <c r="FG14">
        <f>IF(VLOOKUP($B$12,'Dashboard M5 Cost Monthly'!$B$29:$KT$38,'Dashboard M5 Cost Monthly'!FG47+'Charts M5 Cost'!$C$5,FALSE)=0,NA(),VLOOKUP($B$12,'Dashboard M5 Cost Monthly'!$B$29:$KT$38,'Dashboard M5 Cost Monthly'!FG47+'Charts M5 Cost'!$C$5,FALSE))</f>
        <v/>
      </c>
      <c r="FH14">
        <f>IF(VLOOKUP($B$12,'Dashboard M5 Cost Monthly'!$B$29:$KT$38,'Dashboard M5 Cost Monthly'!FH47+'Charts M5 Cost'!$C$5,FALSE)=0,NA(),VLOOKUP($B$12,'Dashboard M5 Cost Monthly'!$B$29:$KT$38,'Dashboard M5 Cost Monthly'!FH47+'Charts M5 Cost'!$C$5,FALSE))</f>
        <v/>
      </c>
      <c r="FI14">
        <f>IF(VLOOKUP($B$12,'Dashboard M5 Cost Monthly'!$B$29:$KT$38,'Dashboard M5 Cost Monthly'!FI47+'Charts M5 Cost'!$C$5,FALSE)=0,NA(),VLOOKUP($B$12,'Dashboard M5 Cost Monthly'!$B$29:$KT$38,'Dashboard M5 Cost Monthly'!FI47+'Charts M5 Cost'!$C$5,FALSE))</f>
        <v/>
      </c>
      <c r="FJ14">
        <f>IF(VLOOKUP($B$12,'Dashboard M5 Cost Monthly'!$B$29:$KT$38,'Dashboard M5 Cost Monthly'!FJ47+'Charts M5 Cost'!$C$5,FALSE)=0,NA(),VLOOKUP($B$12,'Dashboard M5 Cost Monthly'!$B$29:$KT$38,'Dashboard M5 Cost Monthly'!FJ47+'Charts M5 Cost'!$C$5,FALSE))</f>
        <v/>
      </c>
      <c r="FK14">
        <f>IF(VLOOKUP($B$12,'Dashboard M5 Cost Monthly'!$B$29:$KT$38,'Dashboard M5 Cost Monthly'!FK47+'Charts M5 Cost'!$C$5,FALSE)=0,NA(),VLOOKUP($B$12,'Dashboard M5 Cost Monthly'!$B$29:$KT$38,'Dashboard M5 Cost Monthly'!FK47+'Charts M5 Cost'!$C$5,FALSE))</f>
        <v/>
      </c>
      <c r="FL14">
        <f>IF(VLOOKUP($B$12,'Dashboard M5 Cost Monthly'!$B$29:$KT$38,'Dashboard M5 Cost Monthly'!FL47+'Charts M5 Cost'!$C$5,FALSE)=0,NA(),VLOOKUP($B$12,'Dashboard M5 Cost Monthly'!$B$29:$KT$38,'Dashboard M5 Cost Monthly'!FL47+'Charts M5 Cost'!$C$5,FALSE))</f>
        <v/>
      </c>
      <c r="FM14">
        <f>IF(VLOOKUP($B$12,'Dashboard M5 Cost Monthly'!$B$29:$KT$38,'Dashboard M5 Cost Monthly'!FM47+'Charts M5 Cost'!$C$5,FALSE)=0,NA(),VLOOKUP($B$12,'Dashboard M5 Cost Monthly'!$B$29:$KT$38,'Dashboard M5 Cost Monthly'!FM47+'Charts M5 Cost'!$C$5,FALSE))</f>
        <v/>
      </c>
      <c r="FN14">
        <f>IF(VLOOKUP($B$12,'Dashboard M5 Cost Monthly'!$B$29:$KT$38,'Dashboard M5 Cost Monthly'!FN47+'Charts M5 Cost'!$C$5,FALSE)=0,NA(),VLOOKUP($B$12,'Dashboard M5 Cost Monthly'!$B$29:$KT$38,'Dashboard M5 Cost Monthly'!FN47+'Charts M5 Cost'!$C$5,FALSE))</f>
        <v/>
      </c>
      <c r="FO14">
        <f>IF(VLOOKUP($B$12,'Dashboard M5 Cost Monthly'!$B$29:$KT$38,'Dashboard M5 Cost Monthly'!FO47+'Charts M5 Cost'!$C$5,FALSE)=0,NA(),VLOOKUP($B$12,'Dashboard M5 Cost Monthly'!$B$29:$KT$38,'Dashboard M5 Cost Monthly'!FO47+'Charts M5 Cost'!$C$5,FALSE))</f>
        <v/>
      </c>
      <c r="FP14">
        <f>IF(VLOOKUP($B$12,'Dashboard M5 Cost Monthly'!$B$29:$KT$38,'Dashboard M5 Cost Monthly'!FP47+'Charts M5 Cost'!$C$5,FALSE)=0,NA(),VLOOKUP($B$12,'Dashboard M5 Cost Monthly'!$B$29:$KT$38,'Dashboard M5 Cost Monthly'!FP47+'Charts M5 Cost'!$C$5,FALSE))</f>
        <v/>
      </c>
      <c r="FQ14">
        <f>IF(VLOOKUP($B$12,'Dashboard M5 Cost Monthly'!$B$29:$KT$38,'Dashboard M5 Cost Monthly'!FQ47+'Charts M5 Cost'!$C$5,FALSE)=0,NA(),VLOOKUP($B$12,'Dashboard M5 Cost Monthly'!$B$29:$KT$38,'Dashboard M5 Cost Monthly'!FQ47+'Charts M5 Cost'!$C$5,FALSE))</f>
        <v/>
      </c>
      <c r="FR14">
        <f>IF(VLOOKUP($B$12,'Dashboard M5 Cost Monthly'!$B$29:$KT$38,'Dashboard M5 Cost Monthly'!FR47+'Charts M5 Cost'!$C$5,FALSE)=0,NA(),VLOOKUP($B$12,'Dashboard M5 Cost Monthly'!$B$29:$KT$38,'Dashboard M5 Cost Monthly'!FR47+'Charts M5 Cost'!$C$5,FALSE))</f>
        <v/>
      </c>
      <c r="FS14">
        <f>IF(VLOOKUP($B$12,'Dashboard M5 Cost Monthly'!$B$29:$KT$38,'Dashboard M5 Cost Monthly'!FS47+'Charts M5 Cost'!$C$5,FALSE)=0,NA(),VLOOKUP($B$12,'Dashboard M5 Cost Monthly'!$B$29:$KT$38,'Dashboard M5 Cost Monthly'!FS47+'Charts M5 Cost'!$C$5,FALSE))</f>
        <v/>
      </c>
      <c r="FT14">
        <f>IF(VLOOKUP($B$12,'Dashboard M5 Cost Monthly'!$B$29:$KT$38,'Dashboard M5 Cost Monthly'!FT47+'Charts M5 Cost'!$C$5,FALSE)=0,NA(),VLOOKUP($B$12,'Dashboard M5 Cost Monthly'!$B$29:$KT$38,'Dashboard M5 Cost Monthly'!FT47+'Charts M5 Cost'!$C$5,FALSE))</f>
        <v/>
      </c>
      <c r="FU14">
        <f>IF(VLOOKUP($B$12,'Dashboard M5 Cost Monthly'!$B$29:$KT$38,'Dashboard M5 Cost Monthly'!FU47+'Charts M5 Cost'!$C$5,FALSE)=0,NA(),VLOOKUP($B$12,'Dashboard M5 Cost Monthly'!$B$29:$KT$38,'Dashboard M5 Cost Monthly'!FU47+'Charts M5 Cost'!$C$5,FALSE))</f>
        <v/>
      </c>
      <c r="FV14">
        <f>IF(VLOOKUP($B$12,'Dashboard M5 Cost Monthly'!$B$29:$KT$38,'Dashboard M5 Cost Monthly'!FV47+'Charts M5 Cost'!$C$5,FALSE)=0,NA(),VLOOKUP($B$12,'Dashboard M5 Cost Monthly'!$B$29:$KT$38,'Dashboard M5 Cost Monthly'!FV47+'Charts M5 Cost'!$C$5,FALSE))</f>
        <v/>
      </c>
      <c r="FW14">
        <f>IF(VLOOKUP($B$12,'Dashboard M5 Cost Monthly'!$B$29:$KT$38,'Dashboard M5 Cost Monthly'!FW47+'Charts M5 Cost'!$C$5,FALSE)=0,NA(),VLOOKUP($B$12,'Dashboard M5 Cost Monthly'!$B$29:$KT$38,'Dashboard M5 Cost Monthly'!FW47+'Charts M5 Cost'!$C$5,FALSE))</f>
        <v/>
      </c>
      <c r="FX14">
        <f>IF(VLOOKUP($B$12,'Dashboard M5 Cost Monthly'!$B$29:$KT$38,'Dashboard M5 Cost Monthly'!FX47+'Charts M5 Cost'!$C$5,FALSE)=0,NA(),VLOOKUP($B$12,'Dashboard M5 Cost Monthly'!$B$29:$KT$38,'Dashboard M5 Cost Monthly'!FX47+'Charts M5 Cost'!$C$5,FALSE))</f>
        <v/>
      </c>
      <c r="FY14">
        <f>IF(VLOOKUP($B$12,'Dashboard M5 Cost Monthly'!$B$29:$KT$38,'Dashboard M5 Cost Monthly'!FY47+'Charts M5 Cost'!$C$5,FALSE)=0,NA(),VLOOKUP($B$12,'Dashboard M5 Cost Monthly'!$B$29:$KT$38,'Dashboard M5 Cost Monthly'!FY47+'Charts M5 Cost'!$C$5,FALSE))</f>
        <v/>
      </c>
      <c r="FZ14">
        <f>IF(VLOOKUP($B$12,'Dashboard M5 Cost Monthly'!$B$29:$KT$38,'Dashboard M5 Cost Monthly'!FZ47+'Charts M5 Cost'!$C$5,FALSE)=0,NA(),VLOOKUP($B$12,'Dashboard M5 Cost Monthly'!$B$29:$KT$38,'Dashboard M5 Cost Monthly'!FZ47+'Charts M5 Cost'!$C$5,FALSE))</f>
        <v/>
      </c>
      <c r="GA14">
        <f>IF(VLOOKUP($B$12,'Dashboard M5 Cost Monthly'!$B$29:$KT$38,'Dashboard M5 Cost Monthly'!GA47+'Charts M5 Cost'!$C$5,FALSE)=0,NA(),VLOOKUP($B$12,'Dashboard M5 Cost Monthly'!$B$29:$KT$38,'Dashboard M5 Cost Monthly'!GA47+'Charts M5 Cost'!$C$5,FALSE))</f>
        <v/>
      </c>
      <c r="GB14">
        <f>IF(VLOOKUP($B$12,'Dashboard M5 Cost Monthly'!$B$29:$KT$38,'Dashboard M5 Cost Monthly'!GB47+'Charts M5 Cost'!$C$5,FALSE)=0,NA(),VLOOKUP($B$12,'Dashboard M5 Cost Monthly'!$B$29:$KT$38,'Dashboard M5 Cost Monthly'!GB47+'Charts M5 Cost'!$C$5,FALSE))</f>
        <v/>
      </c>
      <c r="GC14">
        <f>IF(VLOOKUP($B$12,'Dashboard M5 Cost Monthly'!$B$29:$KT$38,'Dashboard M5 Cost Monthly'!GC47+'Charts M5 Cost'!$C$5,FALSE)=0,NA(),VLOOKUP($B$12,'Dashboard M5 Cost Monthly'!$B$29:$KT$38,'Dashboard M5 Cost Monthly'!GC47+'Charts M5 Cost'!$C$5,FALSE))</f>
        <v/>
      </c>
      <c r="GD14">
        <f>IF(VLOOKUP($B$12,'Dashboard M5 Cost Monthly'!$B$29:$KT$38,'Dashboard M5 Cost Monthly'!GD47+'Charts M5 Cost'!$C$5,FALSE)=0,NA(),VLOOKUP($B$12,'Dashboard M5 Cost Monthly'!$B$29:$KT$38,'Dashboard M5 Cost Monthly'!GD47+'Charts M5 Cost'!$C$5,FALSE))</f>
        <v/>
      </c>
      <c r="GE14">
        <f>IF(VLOOKUP($B$12,'Dashboard M5 Cost Monthly'!$B$29:$KT$38,'Dashboard M5 Cost Monthly'!GE47+'Charts M5 Cost'!$C$5,FALSE)=0,NA(),VLOOKUP($B$12,'Dashboard M5 Cost Monthly'!$B$29:$KT$38,'Dashboard M5 Cost Monthly'!GE47+'Charts M5 Cost'!$C$5,FALSE))</f>
        <v/>
      </c>
      <c r="GF14">
        <f>IF(VLOOKUP($B$12,'Dashboard M5 Cost Monthly'!$B$29:$KT$38,'Dashboard M5 Cost Monthly'!GF47+'Charts M5 Cost'!$C$5,FALSE)=0,NA(),VLOOKUP($B$12,'Dashboard M5 Cost Monthly'!$B$29:$KT$38,'Dashboard M5 Cost Monthly'!GF47+'Charts M5 Cost'!$C$5,FALSE))</f>
        <v/>
      </c>
      <c r="GG14">
        <f>IF(VLOOKUP($B$12,'Dashboard M5 Cost Monthly'!$B$29:$KT$38,'Dashboard M5 Cost Monthly'!GG47+'Charts M5 Cost'!$C$5,FALSE)=0,NA(),VLOOKUP($B$12,'Dashboard M5 Cost Monthly'!$B$29:$KT$38,'Dashboard M5 Cost Monthly'!GG47+'Charts M5 Cost'!$C$5,FALSE))</f>
        <v/>
      </c>
      <c r="GH14">
        <f>IF(VLOOKUP($B$12,'Dashboard M5 Cost Monthly'!$B$29:$KT$38,'Dashboard M5 Cost Monthly'!GH47+'Charts M5 Cost'!$C$5,FALSE)=0,NA(),VLOOKUP($B$12,'Dashboard M5 Cost Monthly'!$B$29:$KT$38,'Dashboard M5 Cost Monthly'!GH47+'Charts M5 Cost'!$C$5,FALSE))</f>
        <v/>
      </c>
      <c r="GI14">
        <f>IF(VLOOKUP($B$12,'Dashboard M5 Cost Monthly'!$B$29:$KT$38,'Dashboard M5 Cost Monthly'!GI47+'Charts M5 Cost'!$C$5,FALSE)=0,NA(),VLOOKUP($B$12,'Dashboard M5 Cost Monthly'!$B$29:$KT$38,'Dashboard M5 Cost Monthly'!GI47+'Charts M5 Cost'!$C$5,FALSE))</f>
        <v/>
      </c>
      <c r="GJ14">
        <f>IF(VLOOKUP($B$12,'Dashboard M5 Cost Monthly'!$B$29:$KT$38,'Dashboard M5 Cost Monthly'!GJ47+'Charts M5 Cost'!$C$5,FALSE)=0,NA(),VLOOKUP($B$12,'Dashboard M5 Cost Monthly'!$B$29:$KT$38,'Dashboard M5 Cost Monthly'!GJ47+'Charts M5 Cost'!$C$5,FALSE))</f>
        <v/>
      </c>
      <c r="GK14">
        <f>IF(VLOOKUP($B$12,'Dashboard M5 Cost Monthly'!$B$29:$KT$38,'Dashboard M5 Cost Monthly'!GK47+'Charts M5 Cost'!$C$5,FALSE)=0,NA(),VLOOKUP($B$12,'Dashboard M5 Cost Monthly'!$B$29:$KT$38,'Dashboard M5 Cost Monthly'!GK47+'Charts M5 Cost'!$C$5,FALSE))</f>
        <v/>
      </c>
      <c r="GL14">
        <f>IF(VLOOKUP($B$12,'Dashboard M5 Cost Monthly'!$B$29:$KT$38,'Dashboard M5 Cost Monthly'!GL47+'Charts M5 Cost'!$C$5,FALSE)=0,NA(),VLOOKUP($B$12,'Dashboard M5 Cost Monthly'!$B$29:$KT$38,'Dashboard M5 Cost Monthly'!GL47+'Charts M5 Cost'!$C$5,FALSE))</f>
        <v/>
      </c>
      <c r="GM14">
        <f>IF(VLOOKUP($B$12,'Dashboard M5 Cost Monthly'!$B$29:$KT$38,'Dashboard M5 Cost Monthly'!GM47+'Charts M5 Cost'!$C$5,FALSE)=0,NA(),VLOOKUP($B$12,'Dashboard M5 Cost Monthly'!$B$29:$KT$38,'Dashboard M5 Cost Monthly'!GM47+'Charts M5 Cost'!$C$5,FALSE))</f>
        <v/>
      </c>
      <c r="GN14">
        <f>IF(VLOOKUP($B$12,'Dashboard M5 Cost Monthly'!$B$29:$KT$38,'Dashboard M5 Cost Monthly'!GN47+'Charts M5 Cost'!$C$5,FALSE)=0,NA(),VLOOKUP($B$12,'Dashboard M5 Cost Monthly'!$B$29:$KT$38,'Dashboard M5 Cost Monthly'!GN47+'Charts M5 Cost'!$C$5,FALSE))</f>
        <v/>
      </c>
      <c r="GO14">
        <f>IF(VLOOKUP($B$12,'Dashboard M5 Cost Monthly'!$B$29:$KT$38,'Dashboard M5 Cost Monthly'!GO47+'Charts M5 Cost'!$C$5,FALSE)=0,NA(),VLOOKUP($B$12,'Dashboard M5 Cost Monthly'!$B$29:$KT$38,'Dashboard M5 Cost Monthly'!GO47+'Charts M5 Cost'!$C$5,FALSE))</f>
        <v/>
      </c>
      <c r="GP14">
        <f>IF(VLOOKUP($B$12,'Dashboard M5 Cost Monthly'!$B$29:$KT$38,'Dashboard M5 Cost Monthly'!GP47+'Charts M5 Cost'!$C$5,FALSE)=0,NA(),VLOOKUP($B$12,'Dashboard M5 Cost Monthly'!$B$29:$KT$38,'Dashboard M5 Cost Monthly'!GP47+'Charts M5 Cost'!$C$5,FALSE))</f>
        <v/>
      </c>
      <c r="GQ14">
        <f>IF(VLOOKUP($B$12,'Dashboard M5 Cost Monthly'!$B$29:$KT$38,'Dashboard M5 Cost Monthly'!GQ47+'Charts M5 Cost'!$C$5,FALSE)=0,NA(),VLOOKUP($B$12,'Dashboard M5 Cost Monthly'!$B$29:$KT$38,'Dashboard M5 Cost Monthly'!GQ47+'Charts M5 Cost'!$C$5,FALSE))</f>
        <v/>
      </c>
      <c r="GR14">
        <f>IF(VLOOKUP($B$12,'Dashboard M5 Cost Monthly'!$B$29:$KT$38,'Dashboard M5 Cost Monthly'!GR47+'Charts M5 Cost'!$C$5,FALSE)=0,NA(),VLOOKUP($B$12,'Dashboard M5 Cost Monthly'!$B$29:$KT$38,'Dashboard M5 Cost Monthly'!GR47+'Charts M5 Cost'!$C$5,FALSE))</f>
        <v/>
      </c>
      <c r="GS14">
        <f>IF(VLOOKUP($B$12,'Dashboard M5 Cost Monthly'!$B$29:$KT$38,'Dashboard M5 Cost Monthly'!GS47+'Charts M5 Cost'!$C$5,FALSE)=0,NA(),VLOOKUP($B$12,'Dashboard M5 Cost Monthly'!$B$29:$KT$38,'Dashboard M5 Cost Monthly'!GS47+'Charts M5 Cost'!$C$5,FALSE))</f>
        <v/>
      </c>
      <c r="GT14">
        <f>IF(VLOOKUP($B$12,'Dashboard M5 Cost Monthly'!$B$29:$KT$38,'Dashboard M5 Cost Monthly'!GT47+'Charts M5 Cost'!$C$5,FALSE)=0,NA(),VLOOKUP($B$12,'Dashboard M5 Cost Monthly'!$B$29:$KT$38,'Dashboard M5 Cost Monthly'!GT47+'Charts M5 Cost'!$C$5,FALSE))</f>
        <v/>
      </c>
      <c r="GU14">
        <f>IF(VLOOKUP($B$12,'Dashboard M5 Cost Monthly'!$B$29:$KT$38,'Dashboard M5 Cost Monthly'!GU47+'Charts M5 Cost'!$C$5,FALSE)=0,NA(),VLOOKUP($B$12,'Dashboard M5 Cost Monthly'!$B$29:$KT$38,'Dashboard M5 Cost Monthly'!GU47+'Charts M5 Cost'!$C$5,FALSE))</f>
        <v/>
      </c>
      <c r="GV14">
        <f>IF(VLOOKUP($B$12,'Dashboard M5 Cost Monthly'!$B$29:$KT$38,'Dashboard M5 Cost Monthly'!GV47+'Charts M5 Cost'!$C$5,FALSE)=0,NA(),VLOOKUP($B$12,'Dashboard M5 Cost Monthly'!$B$29:$KT$38,'Dashboard M5 Cost Monthly'!GV47+'Charts M5 Cost'!$C$5,FALSE))</f>
        <v/>
      </c>
      <c r="GW14">
        <f>IF(VLOOKUP($B$12,'Dashboard M5 Cost Monthly'!$B$29:$KT$38,'Dashboard M5 Cost Monthly'!GW47+'Charts M5 Cost'!$C$5,FALSE)=0,NA(),VLOOKUP($B$12,'Dashboard M5 Cost Monthly'!$B$29:$KT$38,'Dashboard M5 Cost Monthly'!GW47+'Charts M5 Cost'!$C$5,FALSE))</f>
        <v/>
      </c>
      <c r="GX14">
        <f>IF(VLOOKUP($B$12,'Dashboard M5 Cost Monthly'!$B$29:$KT$38,'Dashboard M5 Cost Monthly'!GX47+'Charts M5 Cost'!$C$5,FALSE)=0,NA(),VLOOKUP($B$12,'Dashboard M5 Cost Monthly'!$B$29:$KT$38,'Dashboard M5 Cost Monthly'!GX47+'Charts M5 Cost'!$C$5,FALSE))</f>
        <v/>
      </c>
      <c r="GY14">
        <f>IF(VLOOKUP($B$12,'Dashboard M5 Cost Monthly'!$B$29:$KT$38,'Dashboard M5 Cost Monthly'!GY47+'Charts M5 Cost'!$C$5,FALSE)=0,NA(),VLOOKUP($B$12,'Dashboard M5 Cost Monthly'!$B$29:$KT$38,'Dashboard M5 Cost Monthly'!GY47+'Charts M5 Cost'!$C$5,FALSE))</f>
        <v/>
      </c>
      <c r="GZ14">
        <f>IF(VLOOKUP($B$12,'Dashboard M5 Cost Monthly'!$B$29:$KT$38,'Dashboard M5 Cost Monthly'!GZ47+'Charts M5 Cost'!$C$5,FALSE)=0,NA(),VLOOKUP($B$12,'Dashboard M5 Cost Monthly'!$B$29:$KT$38,'Dashboard M5 Cost Monthly'!GZ47+'Charts M5 Cost'!$C$5,FALSE))</f>
        <v/>
      </c>
      <c r="HA14">
        <f>IF(VLOOKUP($B$12,'Dashboard M5 Cost Monthly'!$B$29:$KT$38,'Dashboard M5 Cost Monthly'!HA47+'Charts M5 Cost'!$C$5,FALSE)=0,NA(),VLOOKUP($B$12,'Dashboard M5 Cost Monthly'!$B$29:$KT$38,'Dashboard M5 Cost Monthly'!HA47+'Charts M5 Cost'!$C$5,FALSE))</f>
        <v/>
      </c>
      <c r="HB14">
        <f>IF(VLOOKUP($B$12,'Dashboard M5 Cost Monthly'!$B$29:$KT$38,'Dashboard M5 Cost Monthly'!HB47+'Charts M5 Cost'!$C$5,FALSE)=0,NA(),VLOOKUP($B$12,'Dashboard M5 Cost Monthly'!$B$29:$KT$38,'Dashboard M5 Cost Monthly'!HB47+'Charts M5 Cost'!$C$5,FALSE))</f>
        <v/>
      </c>
      <c r="HC14">
        <f>IF(VLOOKUP($B$12,'Dashboard M5 Cost Monthly'!$B$29:$KT$38,'Dashboard M5 Cost Monthly'!HC47+'Charts M5 Cost'!$C$5,FALSE)=0,NA(),VLOOKUP($B$12,'Dashboard M5 Cost Monthly'!$B$29:$KT$38,'Dashboard M5 Cost Monthly'!HC47+'Charts M5 Cost'!$C$5,FALSE))</f>
        <v/>
      </c>
      <c r="HD14">
        <f>IF(VLOOKUP($B$12,'Dashboard M5 Cost Monthly'!$B$29:$KT$38,'Dashboard M5 Cost Monthly'!HD47+'Charts M5 Cost'!$C$5,FALSE)=0,NA(),VLOOKUP($B$12,'Dashboard M5 Cost Monthly'!$B$29:$KT$38,'Dashboard M5 Cost Monthly'!HD47+'Charts M5 Cost'!$C$5,FALSE))</f>
        <v/>
      </c>
      <c r="HE14">
        <f>IF(VLOOKUP($B$12,'Dashboard M5 Cost Monthly'!$B$29:$KT$38,'Dashboard M5 Cost Monthly'!HE47+'Charts M5 Cost'!$C$5,FALSE)=0,NA(),VLOOKUP($B$12,'Dashboard M5 Cost Monthly'!$B$29:$KT$38,'Dashboard M5 Cost Monthly'!HE47+'Charts M5 Cost'!$C$5,FALSE))</f>
        <v/>
      </c>
      <c r="HF14">
        <f>IF(VLOOKUP($B$12,'Dashboard M5 Cost Monthly'!$B$29:$KT$38,'Dashboard M5 Cost Monthly'!HF47+'Charts M5 Cost'!$C$5,FALSE)=0,NA(),VLOOKUP($B$12,'Dashboard M5 Cost Monthly'!$B$29:$KT$38,'Dashboard M5 Cost Monthly'!HF47+'Charts M5 Cost'!$C$5,FALSE))</f>
        <v/>
      </c>
      <c r="HG14">
        <f>IF(VLOOKUP($B$12,'Dashboard M5 Cost Monthly'!$B$29:$KT$38,'Dashboard M5 Cost Monthly'!HG47+'Charts M5 Cost'!$C$5,FALSE)=0,NA(),VLOOKUP($B$12,'Dashboard M5 Cost Monthly'!$B$29:$KT$38,'Dashboard M5 Cost Monthly'!HG47+'Charts M5 Cost'!$C$5,FALSE))</f>
        <v/>
      </c>
      <c r="HH14">
        <f>IF(VLOOKUP($B$12,'Dashboard M5 Cost Monthly'!$B$29:$KT$38,'Dashboard M5 Cost Monthly'!HH47+'Charts M5 Cost'!$C$5,FALSE)=0,NA(),VLOOKUP($B$12,'Dashboard M5 Cost Monthly'!$B$29:$KT$38,'Dashboard M5 Cost Monthly'!HH47+'Charts M5 Cost'!$C$5,FALSE))</f>
        <v/>
      </c>
      <c r="HI14">
        <f>IF(VLOOKUP($B$12,'Dashboard M5 Cost Monthly'!$B$29:$KT$38,'Dashboard M5 Cost Monthly'!HI47+'Charts M5 Cost'!$C$5,FALSE)=0,NA(),VLOOKUP($B$12,'Dashboard M5 Cost Monthly'!$B$29:$KT$38,'Dashboard M5 Cost Monthly'!HI47+'Charts M5 Cost'!$C$5,FALSE))</f>
        <v/>
      </c>
      <c r="HJ14">
        <f>IF(VLOOKUP($B$12,'Dashboard M5 Cost Monthly'!$B$29:$KT$38,'Dashboard M5 Cost Monthly'!HJ47+'Charts M5 Cost'!$C$5,FALSE)=0,NA(),VLOOKUP($B$12,'Dashboard M5 Cost Monthly'!$B$29:$KT$38,'Dashboard M5 Cost Monthly'!HJ47+'Charts M5 Cost'!$C$5,FALSE))</f>
        <v/>
      </c>
      <c r="HK14">
        <f>IF(VLOOKUP($B$12,'Dashboard M5 Cost Monthly'!$B$29:$KT$38,'Dashboard M5 Cost Monthly'!HK47+'Charts M5 Cost'!$C$5,FALSE)=0,NA(),VLOOKUP($B$12,'Dashboard M5 Cost Monthly'!$B$29:$KT$38,'Dashboard M5 Cost Monthly'!HK47+'Charts M5 Cost'!$C$5,FALSE))</f>
        <v/>
      </c>
      <c r="HL14">
        <f>IF(VLOOKUP($B$12,'Dashboard M5 Cost Monthly'!$B$29:$KT$38,'Dashboard M5 Cost Monthly'!HL47+'Charts M5 Cost'!$C$5,FALSE)=0,NA(),VLOOKUP($B$12,'Dashboard M5 Cost Monthly'!$B$29:$KT$38,'Dashboard M5 Cost Monthly'!HL47+'Charts M5 Cost'!$C$5,FALSE))</f>
        <v/>
      </c>
      <c r="HM14">
        <f>IF(VLOOKUP($B$12,'Dashboard M5 Cost Monthly'!$B$29:$KT$38,'Dashboard M5 Cost Monthly'!HM47+'Charts M5 Cost'!$C$5,FALSE)=0,NA(),VLOOKUP($B$12,'Dashboard M5 Cost Monthly'!$B$29:$KT$38,'Dashboard M5 Cost Monthly'!HM47+'Charts M5 Cost'!$C$5,FALSE))</f>
        <v/>
      </c>
      <c r="HN14">
        <f>IF(VLOOKUP($B$12,'Dashboard M5 Cost Monthly'!$B$29:$KT$38,'Dashboard M5 Cost Monthly'!HN47+'Charts M5 Cost'!$C$5,FALSE)=0,NA(),VLOOKUP($B$12,'Dashboard M5 Cost Monthly'!$B$29:$KT$38,'Dashboard M5 Cost Monthly'!HN47+'Charts M5 Cost'!$C$5,FALSE))</f>
        <v/>
      </c>
      <c r="HO14">
        <f>IF(VLOOKUP($B$12,'Dashboard M5 Cost Monthly'!$B$29:$KT$38,'Dashboard M5 Cost Monthly'!HO47+'Charts M5 Cost'!$C$5,FALSE)=0,NA(),VLOOKUP($B$12,'Dashboard M5 Cost Monthly'!$B$29:$KT$38,'Dashboard M5 Cost Monthly'!HO47+'Charts M5 Cost'!$C$5,FALSE))</f>
        <v/>
      </c>
      <c r="HP14">
        <f>IF(VLOOKUP($B$12,'Dashboard M5 Cost Monthly'!$B$29:$KT$38,'Dashboard M5 Cost Monthly'!HP47+'Charts M5 Cost'!$C$5,FALSE)=0,NA(),VLOOKUP($B$12,'Dashboard M5 Cost Monthly'!$B$29:$KT$38,'Dashboard M5 Cost Monthly'!HP47+'Charts M5 Cost'!$C$5,FALSE))</f>
        <v/>
      </c>
      <c r="HQ14">
        <f>IF(VLOOKUP($B$12,'Dashboard M5 Cost Monthly'!$B$29:$KT$38,'Dashboard M5 Cost Monthly'!HQ47+'Charts M5 Cost'!$C$5,FALSE)=0,NA(),VLOOKUP($B$12,'Dashboard M5 Cost Monthly'!$B$29:$KT$38,'Dashboard M5 Cost Monthly'!HQ47+'Charts M5 Cost'!$C$5,FALSE))</f>
        <v/>
      </c>
      <c r="HR14">
        <f>IF(VLOOKUP($B$12,'Dashboard M5 Cost Monthly'!$B$29:$KT$38,'Dashboard M5 Cost Monthly'!HR47+'Charts M5 Cost'!$C$5,FALSE)=0,NA(),VLOOKUP($B$12,'Dashboard M5 Cost Monthly'!$B$29:$KT$38,'Dashboard M5 Cost Monthly'!HR47+'Charts M5 Cost'!$C$5,FALSE))</f>
        <v/>
      </c>
      <c r="HS14">
        <f>IF(VLOOKUP($B$12,'Dashboard M5 Cost Monthly'!$B$29:$KT$38,'Dashboard M5 Cost Monthly'!HS47+'Charts M5 Cost'!$C$5,FALSE)=0,NA(),VLOOKUP($B$12,'Dashboard M5 Cost Monthly'!$B$29:$KT$38,'Dashboard M5 Cost Monthly'!HS47+'Charts M5 Cost'!$C$5,FALSE))</f>
        <v/>
      </c>
      <c r="HT14">
        <f>IF(VLOOKUP($B$12,'Dashboard M5 Cost Monthly'!$B$29:$KT$38,'Dashboard M5 Cost Monthly'!HT47+'Charts M5 Cost'!$C$5,FALSE)=0,NA(),VLOOKUP($B$12,'Dashboard M5 Cost Monthly'!$B$29:$KT$38,'Dashboard M5 Cost Monthly'!HT47+'Charts M5 Cost'!$C$5,FALSE))</f>
        <v/>
      </c>
      <c r="HU14">
        <f>IF(VLOOKUP($B$12,'Dashboard M5 Cost Monthly'!$B$29:$KT$38,'Dashboard M5 Cost Monthly'!HU47+'Charts M5 Cost'!$C$5,FALSE)=0,NA(),VLOOKUP($B$12,'Dashboard M5 Cost Monthly'!$B$29:$KT$38,'Dashboard M5 Cost Monthly'!HU47+'Charts M5 Cost'!$C$5,FALSE))</f>
        <v/>
      </c>
      <c r="HV14">
        <f>IF(VLOOKUP($B$12,'Dashboard M5 Cost Monthly'!$B$29:$KT$38,'Dashboard M5 Cost Monthly'!HV47+'Charts M5 Cost'!$C$5,FALSE)=0,NA(),VLOOKUP($B$12,'Dashboard M5 Cost Monthly'!$B$29:$KT$38,'Dashboard M5 Cost Monthly'!HV47+'Charts M5 Cost'!$C$5,FALSE))</f>
        <v/>
      </c>
      <c r="HW14">
        <f>IF(VLOOKUP($B$12,'Dashboard M5 Cost Monthly'!$B$29:$KT$38,'Dashboard M5 Cost Monthly'!HW47+'Charts M5 Cost'!$C$5,FALSE)=0,NA(),VLOOKUP($B$12,'Dashboard M5 Cost Monthly'!$B$29:$KT$38,'Dashboard M5 Cost Monthly'!HW47+'Charts M5 Cost'!$C$5,FALSE))</f>
        <v/>
      </c>
      <c r="HX14">
        <f>IF(VLOOKUP($B$12,'Dashboard M5 Cost Monthly'!$B$29:$KT$38,'Dashboard M5 Cost Monthly'!HX47+'Charts M5 Cost'!$C$5,FALSE)=0,NA(),VLOOKUP($B$12,'Dashboard M5 Cost Monthly'!$B$29:$KT$38,'Dashboard M5 Cost Monthly'!HX47+'Charts M5 Cost'!$C$5,FALSE))</f>
        <v/>
      </c>
      <c r="HY14">
        <f>IF(VLOOKUP($B$12,'Dashboard M5 Cost Monthly'!$B$29:$KT$38,'Dashboard M5 Cost Monthly'!HY47+'Charts M5 Cost'!$C$5,FALSE)=0,NA(),VLOOKUP($B$12,'Dashboard M5 Cost Monthly'!$B$29:$KT$38,'Dashboard M5 Cost Monthly'!HY47+'Charts M5 Cost'!$C$5,FALSE))</f>
        <v/>
      </c>
      <c r="HZ14">
        <f>IF(VLOOKUP($B$12,'Dashboard M5 Cost Monthly'!$B$29:$KT$38,'Dashboard M5 Cost Monthly'!HZ47+'Charts M5 Cost'!$C$5,FALSE)=0,NA(),VLOOKUP($B$12,'Dashboard M5 Cost Monthly'!$B$29:$KT$38,'Dashboard M5 Cost Monthly'!HZ47+'Charts M5 Cost'!$C$5,FALSE))</f>
        <v/>
      </c>
      <c r="IA14">
        <f>IF(VLOOKUP($B$12,'Dashboard M5 Cost Monthly'!$B$29:$KT$38,'Dashboard M5 Cost Monthly'!IA47+'Charts M5 Cost'!$C$5,FALSE)=0,NA(),VLOOKUP($B$12,'Dashboard M5 Cost Monthly'!$B$29:$KT$38,'Dashboard M5 Cost Monthly'!IA47+'Charts M5 Cost'!$C$5,FALSE))</f>
        <v/>
      </c>
      <c r="IB14">
        <f>IF(VLOOKUP($B$12,'Dashboard M5 Cost Monthly'!$B$29:$KT$38,'Dashboard M5 Cost Monthly'!IB47+'Charts M5 Cost'!$C$5,FALSE)=0,NA(),VLOOKUP($B$12,'Dashboard M5 Cost Monthly'!$B$29:$KT$38,'Dashboard M5 Cost Monthly'!IB47+'Charts M5 Cost'!$C$5,FALSE))</f>
        <v/>
      </c>
      <c r="IC14">
        <f>IF(VLOOKUP($B$12,'Dashboard M5 Cost Monthly'!$B$29:$KT$38,'Dashboard M5 Cost Monthly'!IC47+'Charts M5 Cost'!$C$5,FALSE)=0,NA(),VLOOKUP($B$12,'Dashboard M5 Cost Monthly'!$B$29:$KT$38,'Dashboard M5 Cost Monthly'!IC47+'Charts M5 Cost'!$C$5,FALSE))</f>
        <v/>
      </c>
      <c r="ID14">
        <f>IF(VLOOKUP($B$12,'Dashboard M5 Cost Monthly'!$B$29:$KT$38,'Dashboard M5 Cost Monthly'!ID47+'Charts M5 Cost'!$C$5,FALSE)=0,NA(),VLOOKUP($B$12,'Dashboard M5 Cost Monthly'!$B$29:$KT$38,'Dashboard M5 Cost Monthly'!ID47+'Charts M5 Cost'!$C$5,FALSE))</f>
        <v/>
      </c>
      <c r="IE14">
        <f>IF(VLOOKUP($B$12,'Dashboard M5 Cost Monthly'!$B$29:$KT$38,'Dashboard M5 Cost Monthly'!IE47+'Charts M5 Cost'!$C$5,FALSE)=0,NA(),VLOOKUP($B$12,'Dashboard M5 Cost Monthly'!$B$29:$KT$38,'Dashboard M5 Cost Monthly'!IE47+'Charts M5 Cost'!$C$5,FALSE))</f>
        <v/>
      </c>
      <c r="IF14">
        <f>IF(VLOOKUP($B$12,'Dashboard M5 Cost Monthly'!$B$29:$KT$38,'Dashboard M5 Cost Monthly'!IF47+'Charts M5 Cost'!$C$5,FALSE)=0,NA(),VLOOKUP($B$12,'Dashboard M5 Cost Monthly'!$B$29:$KT$38,'Dashboard M5 Cost Monthly'!IF47+'Charts M5 Cost'!$C$5,FALSE))</f>
        <v/>
      </c>
      <c r="IG14">
        <f>IF(VLOOKUP($B$12,'Dashboard M5 Cost Monthly'!$B$29:$KT$38,'Dashboard M5 Cost Monthly'!IG47+'Charts M5 Cost'!$C$5,FALSE)=0,NA(),VLOOKUP($B$12,'Dashboard M5 Cost Monthly'!$B$29:$KT$38,'Dashboard M5 Cost Monthly'!IG47+'Charts M5 Cost'!$C$5,FALSE))</f>
        <v/>
      </c>
      <c r="IH14">
        <f>IF(VLOOKUP($B$12,'Dashboard M5 Cost Monthly'!$B$29:$KT$38,'Dashboard M5 Cost Monthly'!IH47+'Charts M5 Cost'!$C$5,FALSE)=0,NA(),VLOOKUP($B$12,'Dashboard M5 Cost Monthly'!$B$29:$KT$38,'Dashboard M5 Cost Monthly'!IH47+'Charts M5 Cost'!$C$5,FALSE))</f>
        <v/>
      </c>
      <c r="II14">
        <f>IF(VLOOKUP($B$12,'Dashboard M5 Cost Monthly'!$B$29:$KT$38,'Dashboard M5 Cost Monthly'!II47+'Charts M5 Cost'!$C$5,FALSE)=0,NA(),VLOOKUP($B$12,'Dashboard M5 Cost Monthly'!$B$29:$KT$38,'Dashboard M5 Cost Monthly'!II47+'Charts M5 Cost'!$C$5,FALSE))</f>
        <v/>
      </c>
      <c r="IJ14">
        <f>IF(VLOOKUP($B$12,'Dashboard M5 Cost Monthly'!$B$29:$KT$38,'Dashboard M5 Cost Monthly'!IJ47+'Charts M5 Cost'!$C$5,FALSE)=0,NA(),VLOOKUP($B$12,'Dashboard M5 Cost Monthly'!$B$29:$KT$38,'Dashboard M5 Cost Monthly'!IJ47+'Charts M5 Cost'!$C$5,FALSE))</f>
        <v/>
      </c>
      <c r="IK14">
        <f>IF(VLOOKUP($B$12,'Dashboard M5 Cost Monthly'!$B$29:$KT$38,'Dashboard M5 Cost Monthly'!IK47+'Charts M5 Cost'!$C$5,FALSE)=0,NA(),VLOOKUP($B$12,'Dashboard M5 Cost Monthly'!$B$29:$KT$38,'Dashboard M5 Cost Monthly'!IK47+'Charts M5 Cost'!$C$5,FALSE))</f>
        <v/>
      </c>
      <c r="IL14">
        <f>IF(VLOOKUP($B$12,'Dashboard M5 Cost Monthly'!$B$29:$KT$38,'Dashboard M5 Cost Monthly'!IL47+'Charts M5 Cost'!$C$5,FALSE)=0,NA(),VLOOKUP($B$12,'Dashboard M5 Cost Monthly'!$B$29:$KT$38,'Dashboard M5 Cost Monthly'!IL47+'Charts M5 Cost'!$C$5,FALSE))</f>
        <v/>
      </c>
      <c r="IM14">
        <f>IF(VLOOKUP($B$12,'Dashboard M5 Cost Monthly'!$B$29:$KT$38,'Dashboard M5 Cost Monthly'!IM47+'Charts M5 Cost'!$C$5,FALSE)=0,NA(),VLOOKUP($B$12,'Dashboard M5 Cost Monthly'!$B$29:$KT$38,'Dashboard M5 Cost Monthly'!IM47+'Charts M5 Cost'!$C$5,FALSE))</f>
        <v/>
      </c>
      <c r="IN14">
        <f>IF(VLOOKUP($B$12,'Dashboard M5 Cost Monthly'!$B$29:$KT$38,'Dashboard M5 Cost Monthly'!IN47+'Charts M5 Cost'!$C$5,FALSE)=0,NA(),VLOOKUP($B$12,'Dashboard M5 Cost Monthly'!$B$29:$KT$38,'Dashboard M5 Cost Monthly'!IN47+'Charts M5 Cost'!$C$5,FALSE))</f>
        <v/>
      </c>
      <c r="IO14">
        <f>IF(VLOOKUP($B$12,'Dashboard M5 Cost Monthly'!$B$29:$KT$38,'Dashboard M5 Cost Monthly'!IO47+'Charts M5 Cost'!$C$5,FALSE)=0,NA(),VLOOKUP($B$12,'Dashboard M5 Cost Monthly'!$B$29:$KT$38,'Dashboard M5 Cost Monthly'!IO47+'Charts M5 Cost'!$C$5,FALSE))</f>
        <v/>
      </c>
      <c r="IP14">
        <f>IF(VLOOKUP($B$12,'Dashboard M5 Cost Monthly'!$B$29:$KT$38,'Dashboard M5 Cost Monthly'!IP47+'Charts M5 Cost'!$C$5,FALSE)=0,NA(),VLOOKUP($B$12,'Dashboard M5 Cost Monthly'!$B$29:$KT$38,'Dashboard M5 Cost Monthly'!IP47+'Charts M5 Cost'!$C$5,FALSE))</f>
        <v/>
      </c>
      <c r="IQ14">
        <f>IF(VLOOKUP($B$12,'Dashboard M5 Cost Monthly'!$B$29:$KT$38,'Dashboard M5 Cost Monthly'!IQ47+'Charts M5 Cost'!$C$5,FALSE)=0,NA(),VLOOKUP($B$12,'Dashboard M5 Cost Monthly'!$B$29:$KT$38,'Dashboard M5 Cost Monthly'!IQ47+'Charts M5 Cost'!$C$5,FALSE))</f>
        <v/>
      </c>
      <c r="IR14">
        <f>IF(VLOOKUP($B$12,'Dashboard M5 Cost Monthly'!$B$29:$KT$38,'Dashboard M5 Cost Monthly'!IR47+'Charts M5 Cost'!$C$5,FALSE)=0,NA(),VLOOKUP($B$12,'Dashboard M5 Cost Monthly'!$B$29:$KT$38,'Dashboard M5 Cost Monthly'!IR47+'Charts M5 Cost'!$C$5,FALSE))</f>
        <v/>
      </c>
      <c r="IS14">
        <f>IF(VLOOKUP($B$12,'Dashboard M5 Cost Monthly'!$B$29:$KT$38,'Dashboard M5 Cost Monthly'!IS47+'Charts M5 Cost'!$C$5,FALSE)=0,NA(),VLOOKUP($B$12,'Dashboard M5 Cost Monthly'!$B$29:$KT$38,'Dashboard M5 Cost Monthly'!IS47+'Charts M5 Cost'!$C$5,FALSE))</f>
        <v/>
      </c>
      <c r="IT14">
        <f>IF(VLOOKUP($B$12,'Dashboard M5 Cost Monthly'!$B$29:$KT$38,'Dashboard M5 Cost Monthly'!IT47+'Charts M5 Cost'!$C$5,FALSE)=0,NA(),VLOOKUP($B$12,'Dashboard M5 Cost Monthly'!$B$29:$KT$38,'Dashboard M5 Cost Monthly'!IT47+'Charts M5 Cost'!$C$5,FALSE))</f>
        <v/>
      </c>
      <c r="IU14">
        <f>IF(VLOOKUP($B$12,'Dashboard M5 Cost Monthly'!$B$29:$KT$38,'Dashboard M5 Cost Monthly'!IU47+'Charts M5 Cost'!$C$5,FALSE)=0,NA(),VLOOKUP($B$12,'Dashboard M5 Cost Monthly'!$B$29:$KT$38,'Dashboard M5 Cost Monthly'!IU47+'Charts M5 Cost'!$C$5,FALSE))</f>
        <v/>
      </c>
      <c r="IV14">
        <f>IF(VLOOKUP($B$12,'Dashboard M5 Cost Monthly'!$B$29:$KT$38,'Dashboard M5 Cost Monthly'!IV47+'Charts M5 Cost'!$C$5,FALSE)=0,NA(),VLOOKUP($B$12,'Dashboard M5 Cost Monthly'!$B$29:$KT$38,'Dashboard M5 Cost Monthly'!IV47+'Charts M5 Cost'!$C$5,FALSE))</f>
        <v/>
      </c>
      <c r="IW14">
        <f>IF(VLOOKUP($B$12,'Dashboard M5 Cost Monthly'!$B$29:$KT$38,'Dashboard M5 Cost Monthly'!IW47+'Charts M5 Cost'!$C$5,FALSE)=0,NA(),VLOOKUP($B$12,'Dashboard M5 Cost Monthly'!$B$29:$KT$38,'Dashboard M5 Cost Monthly'!IW47+'Charts M5 Cost'!$C$5,FALSE))</f>
        <v/>
      </c>
      <c r="IX14">
        <f>IF(VLOOKUP($B$12,'Dashboard M5 Cost Monthly'!$B$29:$KT$38,'Dashboard M5 Cost Monthly'!IX47+'Charts M5 Cost'!$C$5,FALSE)=0,NA(),VLOOKUP($B$12,'Dashboard M5 Cost Monthly'!$B$29:$KT$38,'Dashboard M5 Cost Monthly'!IX47+'Charts M5 Cost'!$C$5,FALSE))</f>
        <v/>
      </c>
      <c r="IY14">
        <f>IF(VLOOKUP($B$12,'Dashboard M5 Cost Monthly'!$B$29:$KT$38,'Dashboard M5 Cost Monthly'!IY47+'Charts M5 Cost'!$C$5,FALSE)=0,NA(),VLOOKUP($B$12,'Dashboard M5 Cost Monthly'!$B$29:$KT$38,'Dashboard M5 Cost Monthly'!IY47+'Charts M5 Cost'!$C$5,FALSE))</f>
        <v/>
      </c>
      <c r="IZ14">
        <f>IF(VLOOKUP($B$12,'Dashboard M5 Cost Monthly'!$B$29:$KT$38,'Dashboard M5 Cost Monthly'!IZ47+'Charts M5 Cost'!$C$5,FALSE)=0,NA(),VLOOKUP($B$12,'Dashboard M5 Cost Monthly'!$B$29:$KT$38,'Dashboard M5 Cost Monthly'!IZ47+'Charts M5 Cost'!$C$5,FALSE))</f>
        <v/>
      </c>
      <c r="JA14">
        <f>IF(VLOOKUP($B$12,'Dashboard M5 Cost Monthly'!$B$29:$KT$38,'Dashboard M5 Cost Monthly'!JA47+'Charts M5 Cost'!$C$5,FALSE)=0,NA(),VLOOKUP($B$12,'Dashboard M5 Cost Monthly'!$B$29:$KT$38,'Dashboard M5 Cost Monthly'!JA47+'Charts M5 Cost'!$C$5,FALSE))</f>
        <v/>
      </c>
      <c r="JB14">
        <f>IF(VLOOKUP($B$12,'Dashboard M5 Cost Monthly'!$B$29:$KT$38,'Dashboard M5 Cost Monthly'!JB47+'Charts M5 Cost'!$C$5,FALSE)=0,NA(),VLOOKUP($B$12,'Dashboard M5 Cost Monthly'!$B$29:$KT$38,'Dashboard M5 Cost Monthly'!JB47+'Charts M5 Cost'!$C$5,FALSE))</f>
        <v/>
      </c>
      <c r="JC14">
        <f>IF(VLOOKUP($B$12,'Dashboard M5 Cost Monthly'!$B$29:$KT$38,'Dashboard M5 Cost Monthly'!JC47+'Charts M5 Cost'!$C$5,FALSE)=0,NA(),VLOOKUP($B$12,'Dashboard M5 Cost Monthly'!$B$29:$KT$38,'Dashboard M5 Cost Monthly'!JC47+'Charts M5 Cost'!$C$5,FALSE))</f>
        <v/>
      </c>
      <c r="JD14">
        <f>IF(VLOOKUP($B$12,'Dashboard M5 Cost Monthly'!$B$29:$KT$38,'Dashboard M5 Cost Monthly'!JD47+'Charts M5 Cost'!$C$5,FALSE)=0,NA(),VLOOKUP($B$12,'Dashboard M5 Cost Monthly'!$B$29:$KT$38,'Dashboard M5 Cost Monthly'!JD47+'Charts M5 Cost'!$C$5,FALSE))</f>
        <v/>
      </c>
      <c r="JE14">
        <f>IF(VLOOKUP($B$12,'Dashboard M5 Cost Monthly'!$B$29:$KT$38,'Dashboard M5 Cost Monthly'!JE47+'Charts M5 Cost'!$C$5,FALSE)=0,NA(),VLOOKUP($B$12,'Dashboard M5 Cost Monthly'!$B$29:$KT$38,'Dashboard M5 Cost Monthly'!JE47+'Charts M5 Cost'!$C$5,FALSE))</f>
        <v/>
      </c>
      <c r="JF14">
        <f>IF(VLOOKUP($B$12,'Dashboard M5 Cost Monthly'!$B$29:$KT$38,'Dashboard M5 Cost Monthly'!JF47+'Charts M5 Cost'!$C$5,FALSE)=0,NA(),VLOOKUP($B$12,'Dashboard M5 Cost Monthly'!$B$29:$KT$38,'Dashboard M5 Cost Monthly'!JF47+'Charts M5 Cost'!$C$5,FALSE))</f>
        <v/>
      </c>
      <c r="JG14">
        <f>IF(VLOOKUP($B$12,'Dashboard M5 Cost Monthly'!$B$29:$KT$38,'Dashboard M5 Cost Monthly'!JG47+'Charts M5 Cost'!$C$5,FALSE)=0,NA(),VLOOKUP($B$12,'Dashboard M5 Cost Monthly'!$B$29:$KT$38,'Dashboard M5 Cost Monthly'!JG47+'Charts M5 Cost'!$C$5,FALSE))</f>
        <v/>
      </c>
      <c r="JH14">
        <f>IF(VLOOKUP($B$12,'Dashboard M5 Cost Monthly'!$B$29:$KT$38,'Dashboard M5 Cost Monthly'!JH47+'Charts M5 Cost'!$C$5,FALSE)=0,NA(),VLOOKUP($B$12,'Dashboard M5 Cost Monthly'!$B$29:$KT$38,'Dashboard M5 Cost Monthly'!JH47+'Charts M5 Cost'!$C$5,FALSE))</f>
        <v/>
      </c>
      <c r="JI14">
        <f>IF(VLOOKUP($B$12,'Dashboard M5 Cost Monthly'!$B$29:$KT$38,'Dashboard M5 Cost Monthly'!JI47+'Charts M5 Cost'!$C$5,FALSE)=0,NA(),VLOOKUP($B$12,'Dashboard M5 Cost Monthly'!$B$29:$KT$38,'Dashboard M5 Cost Monthly'!JI47+'Charts M5 Cost'!$C$5,FALSE))</f>
        <v/>
      </c>
      <c r="JJ14">
        <f>IF(VLOOKUP($B$12,'Dashboard M5 Cost Monthly'!$B$29:$KT$38,'Dashboard M5 Cost Monthly'!JJ47+'Charts M5 Cost'!$C$5,FALSE)=0,NA(),VLOOKUP($B$12,'Dashboard M5 Cost Monthly'!$B$29:$KT$38,'Dashboard M5 Cost Monthly'!JJ47+'Charts M5 Cost'!$C$5,FALSE))</f>
        <v/>
      </c>
      <c r="JK14">
        <f>IF(VLOOKUP($B$12,'Dashboard M5 Cost Monthly'!$B$29:$KT$38,'Dashboard M5 Cost Monthly'!JK47+'Charts M5 Cost'!$C$5,FALSE)=0,NA(),VLOOKUP($B$12,'Dashboard M5 Cost Monthly'!$B$29:$KT$38,'Dashboard M5 Cost Monthly'!JK47+'Charts M5 Cost'!$C$5,FALSE))</f>
        <v/>
      </c>
      <c r="JL14">
        <f>IF(VLOOKUP($B$12,'Dashboard M5 Cost Monthly'!$B$29:$KT$38,'Dashboard M5 Cost Monthly'!JL47+'Charts M5 Cost'!$C$5,FALSE)=0,NA(),VLOOKUP($B$12,'Dashboard M5 Cost Monthly'!$B$29:$KT$38,'Dashboard M5 Cost Monthly'!JL47+'Charts M5 Cost'!$C$5,FALSE))</f>
        <v/>
      </c>
      <c r="JM14">
        <f>IF(VLOOKUP($B$12,'Dashboard M5 Cost Monthly'!$B$29:$KT$38,'Dashboard M5 Cost Monthly'!JM47+'Charts M5 Cost'!$C$5,FALSE)=0,NA(),VLOOKUP($B$12,'Dashboard M5 Cost Monthly'!$B$29:$KT$38,'Dashboard M5 Cost Monthly'!JM47+'Charts M5 Cost'!$C$5,FALSE))</f>
        <v/>
      </c>
      <c r="JN14">
        <f>IF(VLOOKUP($B$12,'Dashboard M5 Cost Monthly'!$B$29:$KT$38,'Dashboard M5 Cost Monthly'!JN47+'Charts M5 Cost'!$C$5,FALSE)=0,NA(),VLOOKUP($B$12,'Dashboard M5 Cost Monthly'!$B$29:$KT$38,'Dashboard M5 Cost Monthly'!JN47+'Charts M5 Cost'!$C$5,FALSE))</f>
        <v/>
      </c>
      <c r="JO14">
        <f>IF(VLOOKUP($B$12,'Dashboard M5 Cost Monthly'!$B$29:$KT$38,'Dashboard M5 Cost Monthly'!JO47+'Charts M5 Cost'!$C$5,FALSE)=0,NA(),VLOOKUP($B$12,'Dashboard M5 Cost Monthly'!$B$29:$KT$38,'Dashboard M5 Cost Monthly'!JO47+'Charts M5 Cost'!$C$5,FALSE))</f>
        <v/>
      </c>
      <c r="JP14">
        <f>IF(VLOOKUP($B$12,'Dashboard M5 Cost Monthly'!$B$29:$KT$38,'Dashboard M5 Cost Monthly'!JP47+'Charts M5 Cost'!$C$5,FALSE)=0,NA(),VLOOKUP($B$12,'Dashboard M5 Cost Monthly'!$B$29:$KT$38,'Dashboard M5 Cost Monthly'!JP47+'Charts M5 Cost'!$C$5,FALSE))</f>
        <v/>
      </c>
      <c r="JQ14">
        <f>IF(VLOOKUP($B$12,'Dashboard M5 Cost Monthly'!$B$29:$KT$38,'Dashboard M5 Cost Monthly'!JQ47+'Charts M5 Cost'!$C$5,FALSE)=0,NA(),VLOOKUP($B$12,'Dashboard M5 Cost Monthly'!$B$29:$KT$38,'Dashboard M5 Cost Monthly'!JQ47+'Charts M5 Cost'!$C$5,FALSE))</f>
        <v/>
      </c>
      <c r="JR14">
        <f>IF(VLOOKUP($B$12,'Dashboard M5 Cost Monthly'!$B$29:$KT$38,'Dashboard M5 Cost Monthly'!JR47+'Charts M5 Cost'!$C$5,FALSE)=0,NA(),VLOOKUP($B$12,'Dashboard M5 Cost Monthly'!$B$29:$KT$38,'Dashboard M5 Cost Monthly'!JR47+'Charts M5 Cost'!$C$5,FALSE))</f>
        <v/>
      </c>
      <c r="JS14">
        <f>IF(VLOOKUP($B$12,'Dashboard M5 Cost Monthly'!$B$29:$KT$38,'Dashboard M5 Cost Monthly'!JS47+'Charts M5 Cost'!$C$5,FALSE)=0,NA(),VLOOKUP($B$12,'Dashboard M5 Cost Monthly'!$B$29:$KT$38,'Dashboard M5 Cost Monthly'!JS47+'Charts M5 Cost'!$C$5,FALSE))</f>
        <v/>
      </c>
      <c r="JT14">
        <f>IF(VLOOKUP($B$12,'Dashboard M5 Cost Monthly'!$B$29:$KT$38,'Dashboard M5 Cost Monthly'!JT47+'Charts M5 Cost'!$C$5,FALSE)=0,NA(),VLOOKUP($B$12,'Dashboard M5 Cost Monthly'!$B$29:$KT$38,'Dashboard M5 Cost Monthly'!JT47+'Charts M5 Cost'!$C$5,FALSE))</f>
        <v/>
      </c>
      <c r="JU14">
        <f>IF(VLOOKUP($B$12,'Dashboard M5 Cost Monthly'!$B$29:$KT$38,'Dashboard M5 Cost Monthly'!JU47+'Charts M5 Cost'!$C$5,FALSE)=0,NA(),VLOOKUP($B$12,'Dashboard M5 Cost Monthly'!$B$29:$KT$38,'Dashboard M5 Cost Monthly'!JU47+'Charts M5 Cost'!$C$5,FALSE))</f>
        <v/>
      </c>
      <c r="JV14">
        <f>IF(VLOOKUP($B$12,'Dashboard M5 Cost Monthly'!$B$29:$KT$38,'Dashboard M5 Cost Monthly'!JV47+'Charts M5 Cost'!$C$5,FALSE)=0,NA(),VLOOKUP($B$12,'Dashboard M5 Cost Monthly'!$B$29:$KT$38,'Dashboard M5 Cost Monthly'!JV47+'Charts M5 Cost'!$C$5,FALSE))</f>
        <v/>
      </c>
      <c r="JW14">
        <f>IF(VLOOKUP($B$12,'Dashboard M5 Cost Monthly'!$B$29:$KT$38,'Dashboard M5 Cost Monthly'!JW47+'Charts M5 Cost'!$C$5,FALSE)=0,NA(),VLOOKUP($B$12,'Dashboard M5 Cost Monthly'!$B$29:$KT$38,'Dashboard M5 Cost Monthly'!JW47+'Charts M5 Cost'!$C$5,FALSE))</f>
        <v/>
      </c>
      <c r="JX14">
        <f>IF(VLOOKUP($B$12,'Dashboard M5 Cost Monthly'!$B$29:$KT$38,'Dashboard M5 Cost Monthly'!JX47+'Charts M5 Cost'!$C$5,FALSE)=0,NA(),VLOOKUP($B$12,'Dashboard M5 Cost Monthly'!$B$29:$KT$38,'Dashboard M5 Cost Monthly'!JX47+'Charts M5 Cost'!$C$5,FALSE))</f>
        <v/>
      </c>
      <c r="JY14">
        <f>IF(VLOOKUP($B$12,'Dashboard M5 Cost Monthly'!$B$29:$KT$38,'Dashboard M5 Cost Monthly'!JY47+'Charts M5 Cost'!$C$5,FALSE)=0,NA(),VLOOKUP($B$12,'Dashboard M5 Cost Monthly'!$B$29:$KT$38,'Dashboard M5 Cost Monthly'!JY47+'Charts M5 Cost'!$C$5,FALSE))</f>
        <v/>
      </c>
      <c r="JZ14">
        <f>IF(VLOOKUP($B$12,'Dashboard M5 Cost Monthly'!$B$29:$KT$38,'Dashboard M5 Cost Monthly'!JZ47+'Charts M5 Cost'!$C$5,FALSE)=0,NA(),VLOOKUP($B$12,'Dashboard M5 Cost Monthly'!$B$29:$KT$38,'Dashboard M5 Cost Monthly'!JZ47+'Charts M5 Cost'!$C$5,FALSE))</f>
        <v/>
      </c>
      <c r="KA14">
        <f>IF(VLOOKUP($B$12,'Dashboard M5 Cost Monthly'!$B$29:$KT$38,'Dashboard M5 Cost Monthly'!KA47+'Charts M5 Cost'!$C$5,FALSE)=0,NA(),VLOOKUP($B$12,'Dashboard M5 Cost Monthly'!$B$29:$KT$38,'Dashboard M5 Cost Monthly'!KA47+'Charts M5 Cost'!$C$5,FALSE))</f>
        <v/>
      </c>
      <c r="KB14">
        <f>IF(VLOOKUP($B$12,'Dashboard M5 Cost Monthly'!$B$29:$KT$38,'Dashboard M5 Cost Monthly'!KB47+'Charts M5 Cost'!$C$5,FALSE)=0,NA(),VLOOKUP($B$12,'Dashboard M5 Cost Monthly'!$B$29:$KT$38,'Dashboard M5 Cost Monthly'!KB47+'Charts M5 Cost'!$C$5,FALSE))</f>
        <v/>
      </c>
      <c r="KC14">
        <f>IF(VLOOKUP($B$12,'Dashboard M5 Cost Monthly'!$B$29:$KT$38,'Dashboard M5 Cost Monthly'!KC47+'Charts M5 Cost'!$C$5,FALSE)=0,NA(),VLOOKUP($B$12,'Dashboard M5 Cost Monthly'!$B$29:$KT$38,'Dashboard M5 Cost Monthly'!KC47+'Charts M5 Cost'!$C$5,FALSE))</f>
        <v/>
      </c>
      <c r="KD14">
        <f>IF(VLOOKUP($B$12,'Dashboard M5 Cost Monthly'!$B$29:$KT$38,'Dashboard M5 Cost Monthly'!KD47+'Charts M5 Cost'!$C$5,FALSE)=0,NA(),VLOOKUP($B$12,'Dashboard M5 Cost Monthly'!$B$29:$KT$38,'Dashboard M5 Cost Monthly'!KD47+'Charts M5 Cost'!$C$5,FALSE))</f>
        <v/>
      </c>
      <c r="KE14">
        <f>IF(VLOOKUP($B$12,'Dashboard M5 Cost Monthly'!$B$29:$KT$38,'Dashboard M5 Cost Monthly'!KE47+'Charts M5 Cost'!$C$5,FALSE)=0,NA(),VLOOKUP($B$12,'Dashboard M5 Cost Monthly'!$B$29:$KT$38,'Dashboard M5 Cost Monthly'!KE47+'Charts M5 Cost'!$C$5,FALSE))</f>
        <v/>
      </c>
      <c r="KF14">
        <f>IF(VLOOKUP($B$12,'Dashboard M5 Cost Monthly'!$B$29:$KT$38,'Dashboard M5 Cost Monthly'!KF47+'Charts M5 Cost'!$C$5,FALSE)=0,NA(),VLOOKUP($B$12,'Dashboard M5 Cost Monthly'!$B$29:$KT$38,'Dashboard M5 Cost Monthly'!KF47+'Charts M5 Cost'!$C$5,FALSE))</f>
        <v/>
      </c>
      <c r="KG14">
        <f>IF(VLOOKUP($B$12,'Dashboard M5 Cost Monthly'!$B$29:$KT$38,'Dashboard M5 Cost Monthly'!KG47+'Charts M5 Cost'!$C$5,FALSE)=0,NA(),VLOOKUP($B$12,'Dashboard M5 Cost Monthly'!$B$29:$KT$38,'Dashboard M5 Cost Monthly'!KG47+'Charts M5 Cost'!$C$5,FALSE))</f>
        <v/>
      </c>
      <c r="KH14">
        <f>IF(VLOOKUP($B$12,'Dashboard M5 Cost Monthly'!$B$29:$KT$38,'Dashboard M5 Cost Monthly'!KH47+'Charts M5 Cost'!$C$5,FALSE)=0,NA(),VLOOKUP($B$12,'Dashboard M5 Cost Monthly'!$B$29:$KT$38,'Dashboard M5 Cost Monthly'!KH47+'Charts M5 Cost'!$C$5,FALSE))</f>
        <v/>
      </c>
      <c r="KI14">
        <f>IF(VLOOKUP($B$12,'Dashboard M5 Cost Monthly'!$B$29:$KT$38,'Dashboard M5 Cost Monthly'!KI47+'Charts M5 Cost'!$C$5,FALSE)=0,NA(),VLOOKUP($B$12,'Dashboard M5 Cost Monthly'!$B$29:$KT$38,'Dashboard M5 Cost Monthly'!KI47+'Charts M5 Cost'!$C$5,FALSE))</f>
        <v/>
      </c>
      <c r="KJ14">
        <f>IF(VLOOKUP($B$12,'Dashboard M5 Cost Monthly'!$B$29:$KT$38,'Dashboard M5 Cost Monthly'!KJ47+'Charts M5 Cost'!$C$5,FALSE)=0,NA(),VLOOKUP($B$12,'Dashboard M5 Cost Monthly'!$B$29:$KT$38,'Dashboard M5 Cost Monthly'!KJ47+'Charts M5 Cost'!$C$5,FALSE))</f>
        <v/>
      </c>
      <c r="KK14">
        <f>IF(VLOOKUP($B$12,'Dashboard M5 Cost Monthly'!$B$29:$KT$38,'Dashboard M5 Cost Monthly'!KK47+'Charts M5 Cost'!$C$5,FALSE)=0,NA(),VLOOKUP($B$12,'Dashboard M5 Cost Monthly'!$B$29:$KT$38,'Dashboard M5 Cost Monthly'!KK47+'Charts M5 Cost'!$C$5,FALSE))</f>
        <v/>
      </c>
      <c r="KL14">
        <f>IF(VLOOKUP($B$12,'Dashboard M5 Cost Monthly'!$B$29:$KT$38,'Dashboard M5 Cost Monthly'!KL47+'Charts M5 Cost'!$C$5,FALSE)=0,NA(),VLOOKUP($B$12,'Dashboard M5 Cost Monthly'!$B$29:$KT$38,'Dashboard M5 Cost Monthly'!KL47+'Charts M5 Cost'!$C$5,FALSE))</f>
        <v/>
      </c>
      <c r="KM14">
        <f>IF(VLOOKUP($B$12,'Dashboard M5 Cost Monthly'!$B$29:$KT$38,'Dashboard M5 Cost Monthly'!KM47+'Charts M5 Cost'!$C$5,FALSE)=0,NA(),VLOOKUP($B$12,'Dashboard M5 Cost Monthly'!$B$29:$KT$38,'Dashboard M5 Cost Monthly'!KM47+'Charts M5 Cost'!$C$5,FALSE))</f>
        <v/>
      </c>
      <c r="KN14">
        <f>IF(VLOOKUP($B$12,'Dashboard M5 Cost Monthly'!$B$29:$KT$38,'Dashboard M5 Cost Monthly'!KN47+'Charts M5 Cost'!$C$5,FALSE)=0,NA(),VLOOKUP($B$12,'Dashboard M5 Cost Monthly'!$B$29:$KT$38,'Dashboard M5 Cost Monthly'!KN47+'Charts M5 Cost'!$C$5,FALSE))</f>
        <v/>
      </c>
      <c r="KO14">
        <f>IF(VLOOKUP($B$12,'Dashboard M5 Cost Monthly'!$B$29:$KT$38,'Dashboard M5 Cost Monthly'!KO47+'Charts M5 Cost'!$C$5,FALSE)=0,NA(),VLOOKUP($B$12,'Dashboard M5 Cost Monthly'!$B$29:$KT$38,'Dashboard M5 Cost Monthly'!KO47+'Charts M5 Cost'!$C$5,FALSE))</f>
        <v/>
      </c>
      <c r="KP14">
        <f>IF(VLOOKUP($B$12,'Dashboard M5 Cost Monthly'!$B$29:$KT$38,'Dashboard M5 Cost Monthly'!KP47+'Charts M5 Cost'!$C$5,FALSE)=0,NA(),VLOOKUP($B$12,'Dashboard M5 Cost Monthly'!$B$29:$KT$38,'Dashboard M5 Cost Monthly'!KP47+'Charts M5 Cost'!$C$5,FALSE))</f>
        <v/>
      </c>
      <c r="KQ14">
        <f>IF(VLOOKUP($B$12,'Dashboard M5 Cost Monthly'!$B$29:$KT$38,'Dashboard M5 Cost Monthly'!KQ47+'Charts M5 Cost'!$C$5,FALSE)=0,NA(),VLOOKUP($B$12,'Dashboard M5 Cost Monthly'!$B$29:$KT$38,'Dashboard M5 Cost Monthly'!KQ47+'Charts M5 Cost'!$C$5,FALSE))</f>
        <v/>
      </c>
      <c r="KR14">
        <f>IF(VLOOKUP($B$12,'Dashboard M5 Cost Monthly'!$B$29:$KT$38,'Dashboard M5 Cost Monthly'!KR47+'Charts M5 Cost'!$C$5,FALSE)=0,NA(),VLOOKUP($B$12,'Dashboard M5 Cost Monthly'!$B$29:$KT$38,'Dashboard M5 Cost Monthly'!KR47+'Charts M5 Cost'!$C$5,FALSE))</f>
        <v/>
      </c>
      <c r="KS14">
        <f>IF(VLOOKUP($B$12,'Dashboard M5 Cost Monthly'!$B$29:$KT$38,'Dashboard M5 Cost Monthly'!KS47+'Charts M5 Cost'!$C$5,FALSE)=0,NA(),VLOOKUP($B$12,'Dashboard M5 Cost Monthly'!$B$29:$KT$38,'Dashboard M5 Cost Monthly'!KS47+'Charts M5 Cost'!$C$5,FALSE))</f>
        <v/>
      </c>
      <c r="KT14">
        <f>IF(VLOOKUP($B$12,'Dashboard M5 Cost Monthly'!$B$29:$KT$38,'Dashboard M5 Cost Monthly'!KT47+'Charts M5 Cost'!$C$5,FALSE)=0,NA(),VLOOKUP($B$12,'Dashboard M5 Cost Monthly'!$B$29:$KT$38,'Dashboard M5 Cost Monthly'!KT47+'Charts M5 Cost'!$C$5,FALSE))</f>
        <v/>
      </c>
    </row>
    <row r="15" spans="1:306">
      <c r="F15" t="s">
        <v>2</v>
      </c>
      <c r="G15" t="n">
        <v>2006</v>
      </c>
      <c r="H15" t="n">
        <v>2007</v>
      </c>
      <c r="I15" t="n">
        <v>2008</v>
      </c>
      <c r="J15" t="n">
        <v>2009</v>
      </c>
      <c r="K15" t="n">
        <v>2010</v>
      </c>
      <c r="L15" t="n">
        <v>2011</v>
      </c>
      <c r="M15" t="n">
        <v>2012</v>
      </c>
      <c r="N15" t="n">
        <v>2013</v>
      </c>
      <c r="O15" t="n">
        <v>2014</v>
      </c>
      <c r="P15" t="n">
        <v>2015</v>
      </c>
      <c r="Q15" t="n">
        <v>2016</v>
      </c>
      <c r="R15" t="n">
        <v>2017</v>
      </c>
      <c r="S15" t="n">
        <v>2018</v>
      </c>
      <c r="T15" t="n">
        <v>2019</v>
      </c>
      <c r="U15" t="n">
        <v>2020</v>
      </c>
      <c r="V15" t="n">
        <v>2021</v>
      </c>
      <c r="W15" t="n">
        <v>2022</v>
      </c>
      <c r="X15" t="n">
        <v>2023</v>
      </c>
      <c r="Y15" t="n">
        <v>2024</v>
      </c>
      <c r="Z15" t="n">
        <v>2025</v>
      </c>
      <c r="AA15" t="n">
        <v>2026</v>
      </c>
      <c r="AB15" t="n">
        <v>2027</v>
      </c>
      <c r="AC15" t="n">
        <v>2028</v>
      </c>
      <c r="AD15" t="n">
        <v>2029</v>
      </c>
      <c r="AE15" t="n">
        <v>2030</v>
      </c>
    </row>
    <row r="16" spans="1:306">
      <c r="F16" t="s">
        <v>2</v>
      </c>
      <c r="G16">
        <f>CORREL(G13:R13,G14:R14)</f>
        <v/>
      </c>
      <c r="H16">
        <f>CORREL(S13:AD13,S14:AD14)</f>
        <v/>
      </c>
      <c r="I16">
        <f>CORREL(AE13:AP13,AE14:AP14)</f>
        <v/>
      </c>
      <c r="J16">
        <f>CORREL(AQ13:BB13,AQ14:BB14)</f>
        <v/>
      </c>
      <c r="K16">
        <f>CORREL(BC13:BN13,BC14:BN14)</f>
        <v/>
      </c>
      <c r="L16">
        <f>CORREL(BO13:BZ13,BO14:BZ14)</f>
        <v/>
      </c>
      <c r="M16">
        <f>CORREL(CA13:CL13,CA14:CL14)</f>
        <v/>
      </c>
      <c r="N16">
        <f>CORREL(CM13:CX13,CM14:CX14)</f>
        <v/>
      </c>
      <c r="O16">
        <f>CORREL(CY13:DJ13,CY14:DJ14)</f>
        <v/>
      </c>
    </row>
    <row r="17" spans="1:306">
      <c r="A17" t="s">
        <v>6</v>
      </c>
      <c r="F17" t="s">
        <v>2</v>
      </c>
      <c r="H17">
        <f>B12&amp;":Brent Crude"</f>
        <v/>
      </c>
      <c r="I17">
        <f>"Price Correlation of "&amp;B12&amp;" to World Crude Price"</f>
        <v/>
      </c>
      <c r="J17">
        <f>"Actual Energy Portfolio Cost of "&amp;B12&amp;" compared to World Crude Price (Million $)"</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9</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10</v>
      </c>
      <c r="C4" t="s">
        <v>11</v>
      </c>
    </row>
    <row r="5" spans="1:306">
      <c r="C5" t="s">
        <v>12</v>
      </c>
    </row>
    <row r="7" spans="1:306">
      <c r="A7" t="s">
        <v>13</v>
      </c>
    </row>
    <row r="8" spans="1:306">
      <c r="B8" t="s">
        <v>14</v>
      </c>
      <c r="C8" t="s">
        <v>15</v>
      </c>
      <c r="D8" t="s">
        <v>16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17</v>
      </c>
      <c r="C9" t="s">
        <v>18</v>
      </c>
      <c r="D9" t="s">
        <v>16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19</v>
      </c>
      <c r="C10" t="s">
        <v>18</v>
      </c>
      <c r="D10" t="s">
        <v>16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20</v>
      </c>
      <c r="C11" t="s">
        <v>21</v>
      </c>
      <c r="D11" t="s">
        <v>16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22</v>
      </c>
      <c r="C12" t="s">
        <v>18</v>
      </c>
      <c r="D12" t="s">
        <v>16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23</v>
      </c>
      <c r="C13" t="s">
        <v>24</v>
      </c>
      <c r="D13" t="s">
        <v>16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25</v>
      </c>
      <c r="C14" t="s">
        <v>26</v>
      </c>
      <c r="D14" t="s">
        <v>16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27</v>
      </c>
      <c r="C15" t="s">
        <v>18</v>
      </c>
      <c r="D15" t="s">
        <v>16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28</v>
      </c>
      <c r="C16" t="s">
        <v>18</v>
      </c>
      <c r="D16" t="s">
        <v>16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29</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30</v>
      </c>
    </row>
    <row r="19" spans="1:306">
      <c r="B19" t="s">
        <v>14</v>
      </c>
      <c r="C19" t="s">
        <v>31</v>
      </c>
      <c r="D19" t="s">
        <v>16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17</v>
      </c>
      <c r="C20" t="s">
        <v>32</v>
      </c>
      <c r="D20" t="s">
        <v>16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19</v>
      </c>
      <c r="C21" t="s">
        <v>18</v>
      </c>
      <c r="D21" t="s">
        <v>16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20</v>
      </c>
      <c r="C22" t="s">
        <v>33</v>
      </c>
      <c r="D22" t="s">
        <v>16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22</v>
      </c>
      <c r="C23" t="s">
        <v>34</v>
      </c>
      <c r="D23" t="s">
        <v>16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23</v>
      </c>
      <c r="C24" t="s">
        <v>35</v>
      </c>
      <c r="D24" t="s">
        <v>16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25</v>
      </c>
      <c r="C25" t="s">
        <v>36</v>
      </c>
      <c r="D25" t="s">
        <v>16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27</v>
      </c>
      <c r="C26" t="s">
        <v>18</v>
      </c>
      <c r="D26" t="s">
        <v>16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28</v>
      </c>
      <c r="C27" t="s">
        <v>37</v>
      </c>
      <c r="D27" t="s">
        <v>16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29</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38</v>
      </c>
    </row>
    <row r="30" spans="1:306">
      <c r="A30" t="s">
        <v>39</v>
      </c>
      <c r="B30" t="s">
        <v>14</v>
      </c>
      <c r="C30" t="s">
        <v>40</v>
      </c>
      <c r="D30" t="s">
        <v>16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17</v>
      </c>
      <c r="C31" t="s">
        <v>41</v>
      </c>
      <c r="D31" t="s">
        <v>16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19</v>
      </c>
      <c r="C32" t="s">
        <v>18</v>
      </c>
      <c r="D32" t="s">
        <v>16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20</v>
      </c>
      <c r="C33" t="s">
        <v>42</v>
      </c>
      <c r="D33" t="s">
        <v>16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22</v>
      </c>
      <c r="C34" t="s">
        <v>43</v>
      </c>
      <c r="D34" t="s">
        <v>16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23</v>
      </c>
      <c r="C35" t="s">
        <v>44</v>
      </c>
      <c r="D35" t="s">
        <v>16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25</v>
      </c>
      <c r="C36" t="s">
        <v>45</v>
      </c>
      <c r="D36" t="s">
        <v>16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27</v>
      </c>
      <c r="C37" t="s">
        <v>18</v>
      </c>
      <c r="D37" t="s">
        <v>16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28</v>
      </c>
      <c r="C38" t="s">
        <v>46</v>
      </c>
      <c r="D38" t="s">
        <v>16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29</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47</v>
      </c>
    </row>
    <row r="41" spans="1:306">
      <c r="B41" t="s">
        <v>14</v>
      </c>
      <c r="C41" t="s">
        <v>48</v>
      </c>
      <c r="D41" t="s">
        <v>16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17</v>
      </c>
      <c r="C42" t="s">
        <v>49</v>
      </c>
      <c r="D42" t="s">
        <v>16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19</v>
      </c>
      <c r="C43" t="s">
        <v>18</v>
      </c>
      <c r="D43" t="s">
        <v>16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20</v>
      </c>
      <c r="C44" t="s">
        <v>50</v>
      </c>
      <c r="D44" t="s">
        <v>16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22</v>
      </c>
      <c r="C45" t="s">
        <v>51</v>
      </c>
      <c r="D45" t="s">
        <v>16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23</v>
      </c>
      <c r="C46" t="s">
        <v>52</v>
      </c>
      <c r="D46" t="s">
        <v>16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25</v>
      </c>
      <c r="C47" t="s">
        <v>53</v>
      </c>
      <c r="D47" t="s">
        <v>16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27</v>
      </c>
      <c r="D48" t="s">
        <v>16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28</v>
      </c>
      <c r="C49" t="s">
        <v>54</v>
      </c>
      <c r="D49" t="s">
        <v>16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29</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55</v>
      </c>
    </row>
    <row r="52" spans="1:306">
      <c r="B52" t="s">
        <v>14</v>
      </c>
      <c r="C52" t="s">
        <v>18</v>
      </c>
      <c r="D52" t="s">
        <v>16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17</v>
      </c>
      <c r="C53" t="s">
        <v>18</v>
      </c>
      <c r="D53" t="s">
        <v>16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19</v>
      </c>
      <c r="C54" t="s">
        <v>56</v>
      </c>
      <c r="D54" t="s">
        <v>16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20</v>
      </c>
      <c r="C55" t="s">
        <v>18</v>
      </c>
      <c r="D55" t="s">
        <v>16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22</v>
      </c>
      <c r="C56" t="s">
        <v>18</v>
      </c>
      <c r="D56" t="s">
        <v>16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23</v>
      </c>
      <c r="C57" t="s">
        <v>18</v>
      </c>
      <c r="D57" t="s">
        <v>16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25</v>
      </c>
      <c r="C58" t="s">
        <v>18</v>
      </c>
      <c r="D58" t="s">
        <v>16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27</v>
      </c>
      <c r="C59" t="s">
        <v>18</v>
      </c>
      <c r="D59" t="s">
        <v>16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28</v>
      </c>
      <c r="C60" t="s">
        <v>18</v>
      </c>
      <c r="D60" t="s">
        <v>16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29</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57</v>
      </c>
    </row>
    <row r="63" spans="1:306">
      <c r="B63" t="s">
        <v>14</v>
      </c>
      <c r="C63" t="s">
        <v>18</v>
      </c>
      <c r="D63" t="s">
        <v>18</v>
      </c>
    </row>
    <row r="64" spans="1:306">
      <c r="B64" t="s">
        <v>17</v>
      </c>
      <c r="C64" t="s">
        <v>18</v>
      </c>
      <c r="D64" t="s">
        <v>18</v>
      </c>
    </row>
    <row r="65" spans="1:306">
      <c r="B65" t="s">
        <v>19</v>
      </c>
      <c r="C65" t="s">
        <v>18</v>
      </c>
      <c r="D65" t="s">
        <v>18</v>
      </c>
    </row>
    <row r="66" spans="1:306">
      <c r="B66" t="s">
        <v>20</v>
      </c>
      <c r="C66" t="s">
        <v>18</v>
      </c>
      <c r="D66" t="s">
        <v>18</v>
      </c>
    </row>
    <row r="67" spans="1:306">
      <c r="B67" t="s">
        <v>22</v>
      </c>
      <c r="C67" t="s">
        <v>18</v>
      </c>
      <c r="D67" t="s">
        <v>18</v>
      </c>
    </row>
    <row r="68" spans="1:306">
      <c r="B68" t="s">
        <v>23</v>
      </c>
      <c r="C68" t="s">
        <v>18</v>
      </c>
      <c r="D68" t="s">
        <v>18</v>
      </c>
    </row>
    <row r="69" spans="1:306">
      <c r="B69" t="s">
        <v>25</v>
      </c>
      <c r="C69" t="s">
        <v>18</v>
      </c>
      <c r="D69" t="s">
        <v>18</v>
      </c>
    </row>
    <row r="70" spans="1:306">
      <c r="B70" t="s">
        <v>27</v>
      </c>
      <c r="C70" t="s">
        <v>18</v>
      </c>
      <c r="D70" t="s">
        <v>18</v>
      </c>
    </row>
    <row r="71" spans="1:306">
      <c r="B71" t="s">
        <v>28</v>
      </c>
      <c r="C71" t="s">
        <v>18</v>
      </c>
      <c r="D71" t="s">
        <v>18</v>
      </c>
    </row>
    <row r="73" spans="1:306">
      <c r="A73" t="s">
        <v>58</v>
      </c>
    </row>
    <row r="74" spans="1:306">
      <c r="B74" t="s">
        <v>14</v>
      </c>
      <c r="D74" t="s">
        <v>16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17</v>
      </c>
      <c r="D75" t="s">
        <v>16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19</v>
      </c>
      <c r="D76" t="s">
        <v>16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20</v>
      </c>
      <c r="D77" t="s">
        <v>16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22</v>
      </c>
      <c r="D78" t="s">
        <v>16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23</v>
      </c>
      <c r="D79" t="s">
        <v>16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25</v>
      </c>
      <c r="D80" t="s">
        <v>16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27</v>
      </c>
      <c r="D81" t="s">
        <v>16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59</v>
      </c>
      <c r="B82" t="s">
        <v>28</v>
      </c>
      <c r="D82" t="s">
        <v>16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29</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60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61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62</v>
      </c>
      <c r="C86" t="s">
        <v>63</v>
      </c>
    </row>
    <row r="88" spans="1:306">
      <c r="A88" t="s">
        <v>13</v>
      </c>
    </row>
    <row r="89" spans="1:306">
      <c r="B89" t="s">
        <v>14</v>
      </c>
      <c r="C89" t="s">
        <v>15</v>
      </c>
      <c r="D89" t="s">
        <v>16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17</v>
      </c>
      <c r="C90" t="s">
        <v>18</v>
      </c>
      <c r="D90" t="s">
        <v>16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19</v>
      </c>
      <c r="C91" t="s">
        <v>18</v>
      </c>
      <c r="D91" t="s">
        <v>16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20</v>
      </c>
      <c r="C92" t="s">
        <v>21</v>
      </c>
      <c r="D92" t="s">
        <v>16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22</v>
      </c>
      <c r="C93" t="s">
        <v>18</v>
      </c>
      <c r="D93" t="s">
        <v>16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23</v>
      </c>
      <c r="C94" t="s">
        <v>24</v>
      </c>
      <c r="D94" t="s">
        <v>16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25</v>
      </c>
      <c r="C95" t="s">
        <v>26</v>
      </c>
      <c r="D95" t="s">
        <v>16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27</v>
      </c>
      <c r="C96" t="s">
        <v>18</v>
      </c>
      <c r="D96" t="s">
        <v>16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28</v>
      </c>
      <c r="C97" t="s">
        <v>18</v>
      </c>
      <c r="D97" t="s">
        <v>16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29</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30</v>
      </c>
    </row>
    <row r="100" spans="1:306">
      <c r="B100" t="s">
        <v>14</v>
      </c>
      <c r="C100" t="s">
        <v>31</v>
      </c>
      <c r="D100" t="s">
        <v>16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17</v>
      </c>
      <c r="C101" t="s">
        <v>32</v>
      </c>
      <c r="D101" t="s">
        <v>16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19</v>
      </c>
      <c r="C102" t="s">
        <v>18</v>
      </c>
      <c r="D102" t="s">
        <v>16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20</v>
      </c>
      <c r="C103" t="s">
        <v>33</v>
      </c>
      <c r="D103" t="s">
        <v>16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22</v>
      </c>
      <c r="C104" t="s">
        <v>34</v>
      </c>
      <c r="D104" t="s">
        <v>16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23</v>
      </c>
      <c r="C105" t="s">
        <v>35</v>
      </c>
      <c r="D105" t="s">
        <v>16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25</v>
      </c>
      <c r="C106" t="s">
        <v>36</v>
      </c>
      <c r="D106" t="s">
        <v>16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27</v>
      </c>
      <c r="C107" t="s">
        <v>18</v>
      </c>
      <c r="D107" t="s">
        <v>16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28</v>
      </c>
      <c r="C108" t="s">
        <v>37</v>
      </c>
      <c r="D108" t="s">
        <v>16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29</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38</v>
      </c>
    </row>
    <row r="111" spans="1:306">
      <c r="A111" t="s">
        <v>39</v>
      </c>
      <c r="B111" t="s">
        <v>14</v>
      </c>
      <c r="C111" t="s">
        <v>40</v>
      </c>
      <c r="D111" t="s">
        <v>16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17</v>
      </c>
      <c r="C112" t="s">
        <v>41</v>
      </c>
      <c r="D112" t="s">
        <v>16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19</v>
      </c>
      <c r="C113" t="s">
        <v>18</v>
      </c>
      <c r="D113" t="s">
        <v>16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20</v>
      </c>
      <c r="C114" t="s">
        <v>42</v>
      </c>
      <c r="D114" t="s">
        <v>16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22</v>
      </c>
      <c r="C115" t="s">
        <v>43</v>
      </c>
      <c r="D115" t="s">
        <v>16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23</v>
      </c>
      <c r="C116" t="s">
        <v>44</v>
      </c>
      <c r="D116" t="s">
        <v>16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25</v>
      </c>
      <c r="C117" t="s">
        <v>45</v>
      </c>
      <c r="D117" t="s">
        <v>16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27</v>
      </c>
      <c r="C118" t="s">
        <v>18</v>
      </c>
      <c r="D118" t="s">
        <v>16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28</v>
      </c>
      <c r="C119" t="s">
        <v>46</v>
      </c>
      <c r="D119" t="s">
        <v>16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29</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47</v>
      </c>
    </row>
    <row r="122" spans="1:306">
      <c r="B122" t="s">
        <v>14</v>
      </c>
      <c r="C122" t="s">
        <v>48</v>
      </c>
      <c r="D122" t="s">
        <v>16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17</v>
      </c>
      <c r="C123" t="s">
        <v>49</v>
      </c>
      <c r="D123" t="s">
        <v>16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19</v>
      </c>
      <c r="C124" t="s">
        <v>18</v>
      </c>
      <c r="D124" t="s">
        <v>16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20</v>
      </c>
      <c r="C125" t="s">
        <v>50</v>
      </c>
      <c r="D125" t="s">
        <v>16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22</v>
      </c>
      <c r="C126" t="s">
        <v>51</v>
      </c>
      <c r="D126" t="s">
        <v>16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23</v>
      </c>
      <c r="C127" t="s">
        <v>52</v>
      </c>
      <c r="D127" t="s">
        <v>16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25</v>
      </c>
      <c r="C128" t="s">
        <v>53</v>
      </c>
      <c r="D128" t="s">
        <v>16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27</v>
      </c>
      <c r="D129" t="s">
        <v>16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28</v>
      </c>
      <c r="C130" t="s">
        <v>54</v>
      </c>
      <c r="D130" t="s">
        <v>16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29</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55</v>
      </c>
    </row>
    <row r="133" spans="1:306">
      <c r="B133" t="s">
        <v>14</v>
      </c>
      <c r="C133" t="s">
        <v>18</v>
      </c>
      <c r="D133" t="s">
        <v>16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17</v>
      </c>
      <c r="C134" t="s">
        <v>18</v>
      </c>
      <c r="D134" t="s">
        <v>16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19</v>
      </c>
      <c r="C135" t="s">
        <v>56</v>
      </c>
      <c r="D135" t="s">
        <v>16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20</v>
      </c>
      <c r="C136" t="s">
        <v>18</v>
      </c>
      <c r="D136" t="s">
        <v>16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22</v>
      </c>
      <c r="C137" t="s">
        <v>18</v>
      </c>
      <c r="D137" t="s">
        <v>16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23</v>
      </c>
      <c r="C138" t="s">
        <v>18</v>
      </c>
      <c r="D138" t="s">
        <v>16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25</v>
      </c>
      <c r="C139" t="s">
        <v>18</v>
      </c>
      <c r="D139" t="s">
        <v>16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27</v>
      </c>
      <c r="C140" t="s">
        <v>18</v>
      </c>
      <c r="D140" t="s">
        <v>16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28</v>
      </c>
      <c r="C141" t="s">
        <v>18</v>
      </c>
      <c r="D141" t="s">
        <v>16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29</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57</v>
      </c>
    </row>
    <row r="144" spans="1:306">
      <c r="B144" t="s">
        <v>14</v>
      </c>
      <c r="C144" t="s">
        <v>18</v>
      </c>
      <c r="D144" t="s">
        <v>18</v>
      </c>
    </row>
    <row r="145" spans="1:306">
      <c r="B145" t="s">
        <v>17</v>
      </c>
      <c r="C145" t="s">
        <v>18</v>
      </c>
      <c r="D145" t="s">
        <v>18</v>
      </c>
    </row>
    <row r="146" spans="1:306">
      <c r="B146" t="s">
        <v>19</v>
      </c>
      <c r="C146" t="s">
        <v>18</v>
      </c>
      <c r="D146" t="s">
        <v>18</v>
      </c>
    </row>
    <row r="147" spans="1:306">
      <c r="B147" t="s">
        <v>20</v>
      </c>
      <c r="C147" t="s">
        <v>18</v>
      </c>
      <c r="D147" t="s">
        <v>18</v>
      </c>
    </row>
    <row r="148" spans="1:306">
      <c r="B148" t="s">
        <v>22</v>
      </c>
      <c r="C148" t="s">
        <v>18</v>
      </c>
      <c r="D148" t="s">
        <v>18</v>
      </c>
    </row>
    <row r="149" spans="1:306">
      <c r="B149" t="s">
        <v>23</v>
      </c>
      <c r="C149" t="s">
        <v>18</v>
      </c>
      <c r="D149" t="s">
        <v>18</v>
      </c>
    </row>
    <row r="150" spans="1:306">
      <c r="B150" t="s">
        <v>25</v>
      </c>
      <c r="C150" t="s">
        <v>18</v>
      </c>
      <c r="D150" t="s">
        <v>18</v>
      </c>
    </row>
    <row r="151" spans="1:306">
      <c r="B151" t="s">
        <v>27</v>
      </c>
      <c r="C151" t="s">
        <v>18</v>
      </c>
      <c r="D151" t="s">
        <v>18</v>
      </c>
    </row>
    <row r="152" spans="1:306">
      <c r="B152" t="s">
        <v>28</v>
      </c>
      <c r="C152" t="s">
        <v>18</v>
      </c>
      <c r="D152" t="s">
        <v>18</v>
      </c>
    </row>
    <row r="154" spans="1:306">
      <c r="A154" t="s">
        <v>58</v>
      </c>
    </row>
    <row r="155" spans="1:306">
      <c r="B155" t="s">
        <v>14</v>
      </c>
      <c r="C155" t="s">
        <v>64</v>
      </c>
      <c r="D155" t="s">
        <v>16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17</v>
      </c>
      <c r="C156" t="s">
        <v>65</v>
      </c>
      <c r="D156" t="s">
        <v>16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19</v>
      </c>
      <c r="C157" t="s">
        <v>66</v>
      </c>
      <c r="D157" t="s">
        <v>16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20</v>
      </c>
      <c r="C158" t="s">
        <v>67</v>
      </c>
      <c r="D158" t="s">
        <v>16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22</v>
      </c>
      <c r="C159" t="s">
        <v>68</v>
      </c>
      <c r="D159" t="s">
        <v>16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23</v>
      </c>
      <c r="C160" t="s">
        <v>69</v>
      </c>
      <c r="D160" t="s">
        <v>16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25</v>
      </c>
      <c r="C161" t="s">
        <v>70</v>
      </c>
      <c r="D161" t="s">
        <v>16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27</v>
      </c>
      <c r="D162" t="s">
        <v>16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59</v>
      </c>
      <c r="B163" t="s">
        <v>28</v>
      </c>
      <c r="D163" t="s">
        <v>16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29</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71</v>
      </c>
      <c r="C165" t="s">
        <v>63</v>
      </c>
    </row>
    <row r="167" spans="1:306">
      <c r="A167" t="s">
        <v>13</v>
      </c>
    </row>
    <row r="168" spans="1:306">
      <c r="B168" t="s">
        <v>14</v>
      </c>
      <c r="C168" t="s">
        <v>15</v>
      </c>
      <c r="D168" t="s">
        <v>16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17</v>
      </c>
      <c r="C169" t="s">
        <v>18</v>
      </c>
      <c r="D169" t="s">
        <v>16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19</v>
      </c>
      <c r="C170" t="s">
        <v>18</v>
      </c>
      <c r="D170" t="s">
        <v>16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20</v>
      </c>
      <c r="C171" t="s">
        <v>21</v>
      </c>
      <c r="D171" t="s">
        <v>16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22</v>
      </c>
      <c r="C172" t="s">
        <v>18</v>
      </c>
      <c r="D172" t="s">
        <v>16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23</v>
      </c>
      <c r="C173" t="s">
        <v>24</v>
      </c>
      <c r="D173" t="s">
        <v>16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25</v>
      </c>
      <c r="C174" t="s">
        <v>26</v>
      </c>
      <c r="D174" t="s">
        <v>16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27</v>
      </c>
      <c r="C175" t="s">
        <v>18</v>
      </c>
      <c r="D175" t="s">
        <v>16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28</v>
      </c>
      <c r="C176" t="s">
        <v>18</v>
      </c>
      <c r="D176" t="s">
        <v>16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29</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30</v>
      </c>
    </row>
    <row r="179" spans="1:306">
      <c r="B179" t="s">
        <v>14</v>
      </c>
      <c r="C179" t="s">
        <v>31</v>
      </c>
      <c r="D179" t="s">
        <v>16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17</v>
      </c>
      <c r="C180" t="s">
        <v>32</v>
      </c>
      <c r="D180" t="s">
        <v>16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19</v>
      </c>
      <c r="C181" t="s">
        <v>18</v>
      </c>
      <c r="D181" t="s">
        <v>16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20</v>
      </c>
      <c r="C182" t="s">
        <v>33</v>
      </c>
      <c r="D182" t="s">
        <v>16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22</v>
      </c>
      <c r="C183" t="s">
        <v>34</v>
      </c>
      <c r="D183" t="s">
        <v>16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23</v>
      </c>
      <c r="C184" t="s">
        <v>35</v>
      </c>
      <c r="D184" t="s">
        <v>16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25</v>
      </c>
      <c r="C185" t="s">
        <v>36</v>
      </c>
      <c r="D185" t="s">
        <v>16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27</v>
      </c>
      <c r="C186" t="s">
        <v>18</v>
      </c>
      <c r="D186" t="s">
        <v>16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28</v>
      </c>
      <c r="C187" t="s">
        <v>37</v>
      </c>
      <c r="D187" t="s">
        <v>16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29</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38</v>
      </c>
    </row>
    <row r="190" spans="1:306">
      <c r="A190" t="s">
        <v>39</v>
      </c>
      <c r="B190" t="s">
        <v>14</v>
      </c>
      <c r="C190" t="s">
        <v>40</v>
      </c>
      <c r="D190" t="s">
        <v>16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17</v>
      </c>
      <c r="C191" t="s">
        <v>41</v>
      </c>
      <c r="D191" t="s">
        <v>16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19</v>
      </c>
      <c r="C192" t="s">
        <v>18</v>
      </c>
      <c r="D192" t="s">
        <v>16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20</v>
      </c>
      <c r="C193" t="s">
        <v>42</v>
      </c>
      <c r="D193" t="s">
        <v>16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22</v>
      </c>
      <c r="C194" t="s">
        <v>43</v>
      </c>
      <c r="D194" t="s">
        <v>16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23</v>
      </c>
      <c r="C195" t="s">
        <v>44</v>
      </c>
      <c r="D195" t="s">
        <v>16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25</v>
      </c>
      <c r="C196" t="s">
        <v>45</v>
      </c>
      <c r="D196" t="s">
        <v>16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27</v>
      </c>
      <c r="C197" t="s">
        <v>18</v>
      </c>
      <c r="D197" t="s">
        <v>16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28</v>
      </c>
      <c r="C198" t="s">
        <v>46</v>
      </c>
      <c r="D198" t="s">
        <v>16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29</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47</v>
      </c>
    </row>
    <row r="201" spans="1:306">
      <c r="B201" t="s">
        <v>14</v>
      </c>
      <c r="C201" t="s">
        <v>48</v>
      </c>
      <c r="D201" t="s">
        <v>16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17</v>
      </c>
      <c r="C202" t="s">
        <v>49</v>
      </c>
      <c r="D202" t="s">
        <v>16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19</v>
      </c>
      <c r="C203" t="s">
        <v>18</v>
      </c>
      <c r="D203" t="s">
        <v>16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20</v>
      </c>
      <c r="C204" t="s">
        <v>50</v>
      </c>
      <c r="D204" t="s">
        <v>16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22</v>
      </c>
      <c r="C205" t="s">
        <v>51</v>
      </c>
      <c r="D205" t="s">
        <v>16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23</v>
      </c>
      <c r="C206" t="s">
        <v>52</v>
      </c>
      <c r="D206" t="s">
        <v>16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25</v>
      </c>
      <c r="C207" t="s">
        <v>53</v>
      </c>
      <c r="D207" t="s">
        <v>16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27</v>
      </c>
      <c r="D208" t="s">
        <v>16</v>
      </c>
      <c r="E208" t="n">
        <v>0.55</v>
      </c>
    </row>
    <row r="209" spans="1:306">
      <c r="B209" t="s">
        <v>28</v>
      </c>
      <c r="C209" t="s">
        <v>54</v>
      </c>
      <c r="D209" t="s">
        <v>16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29</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55</v>
      </c>
    </row>
    <row r="212" spans="1:306">
      <c r="B212" t="s">
        <v>14</v>
      </c>
      <c r="C212" t="s">
        <v>18</v>
      </c>
      <c r="D212" t="s">
        <v>16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17</v>
      </c>
      <c r="C213" t="s">
        <v>18</v>
      </c>
      <c r="D213" t="s">
        <v>16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19</v>
      </c>
      <c r="C214" t="s">
        <v>56</v>
      </c>
      <c r="D214" t="s">
        <v>16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20</v>
      </c>
      <c r="C215" t="s">
        <v>18</v>
      </c>
      <c r="D215" t="s">
        <v>16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22</v>
      </c>
      <c r="C216" t="s">
        <v>18</v>
      </c>
      <c r="D216" t="s">
        <v>16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23</v>
      </c>
      <c r="C217" t="s">
        <v>18</v>
      </c>
      <c r="D217" t="s">
        <v>16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25</v>
      </c>
      <c r="C218" t="s">
        <v>18</v>
      </c>
      <c r="D218" t="s">
        <v>16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27</v>
      </c>
      <c r="C219" t="s">
        <v>18</v>
      </c>
      <c r="D219" t="s">
        <v>16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28</v>
      </c>
      <c r="C220" t="s">
        <v>18</v>
      </c>
      <c r="D220" t="s">
        <v>16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29</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57</v>
      </c>
    </row>
    <row r="223" spans="1:306">
      <c r="B223" t="s">
        <v>14</v>
      </c>
      <c r="C223" t="s">
        <v>18</v>
      </c>
      <c r="D223" t="s">
        <v>18</v>
      </c>
    </row>
    <row r="224" spans="1:306">
      <c r="B224" t="s">
        <v>17</v>
      </c>
      <c r="C224" t="s">
        <v>18</v>
      </c>
      <c r="D224" t="s">
        <v>18</v>
      </c>
    </row>
    <row r="225" spans="1:306">
      <c r="B225" t="s">
        <v>19</v>
      </c>
      <c r="C225" t="s">
        <v>18</v>
      </c>
      <c r="D225" t="s">
        <v>18</v>
      </c>
    </row>
    <row r="226" spans="1:306">
      <c r="B226" t="s">
        <v>20</v>
      </c>
      <c r="C226" t="s">
        <v>18</v>
      </c>
      <c r="D226" t="s">
        <v>18</v>
      </c>
    </row>
    <row r="227" spans="1:306">
      <c r="B227" t="s">
        <v>22</v>
      </c>
      <c r="C227" t="s">
        <v>18</v>
      </c>
      <c r="D227" t="s">
        <v>18</v>
      </c>
    </row>
    <row r="228" spans="1:306">
      <c r="B228" t="s">
        <v>23</v>
      </c>
      <c r="C228" t="s">
        <v>18</v>
      </c>
      <c r="D228" t="s">
        <v>18</v>
      </c>
    </row>
    <row r="229" spans="1:306">
      <c r="B229" t="s">
        <v>25</v>
      </c>
      <c r="C229" t="s">
        <v>18</v>
      </c>
      <c r="D229" t="s">
        <v>18</v>
      </c>
    </row>
    <row r="230" spans="1:306">
      <c r="B230" t="s">
        <v>27</v>
      </c>
      <c r="C230" t="s">
        <v>18</v>
      </c>
      <c r="D230" t="s">
        <v>18</v>
      </c>
    </row>
    <row r="231" spans="1:306">
      <c r="B231" t="s">
        <v>28</v>
      </c>
      <c r="C231" t="s">
        <v>18</v>
      </c>
      <c r="D231" t="s">
        <v>18</v>
      </c>
    </row>
    <row r="233" spans="1:306">
      <c r="A233" t="s">
        <v>58</v>
      </c>
    </row>
    <row r="234" spans="1:306">
      <c r="B234" t="s">
        <v>14</v>
      </c>
      <c r="C234" t="s">
        <v>64</v>
      </c>
      <c r="D234" t="s">
        <v>16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17</v>
      </c>
      <c r="C235" t="s">
        <v>65</v>
      </c>
      <c r="D235" t="s">
        <v>16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19</v>
      </c>
      <c r="C236" t="s">
        <v>66</v>
      </c>
      <c r="D236" t="s">
        <v>16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20</v>
      </c>
      <c r="C237" t="s">
        <v>67</v>
      </c>
      <c r="D237" t="s">
        <v>16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22</v>
      </c>
      <c r="C238" t="s">
        <v>68</v>
      </c>
      <c r="D238" t="s">
        <v>16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23</v>
      </c>
      <c r="C239" t="s">
        <v>69</v>
      </c>
      <c r="D239" t="s">
        <v>16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25</v>
      </c>
      <c r="C240" t="s">
        <v>70</v>
      </c>
      <c r="D240" t="s">
        <v>16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27</v>
      </c>
      <c r="D241" t="s">
        <v>16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59</v>
      </c>
      <c r="B242" t="s">
        <v>28</v>
      </c>
      <c r="D242" t="s">
        <v>16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29</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9</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72</v>
      </c>
    </row>
    <row r="4" spans="1:307">
      <c r="B4" t="s">
        <v>73</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74</v>
      </c>
      <c r="G5" t="s">
        <v>75</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76</v>
      </c>
      <c r="H6" t="s">
        <v>77</v>
      </c>
    </row>
    <row r="8" spans="1:307">
      <c r="A8" t="s">
        <v>58</v>
      </c>
      <c r="E8" t="s">
        <v>1</v>
      </c>
    </row>
    <row r="9" spans="1:307">
      <c r="B9" t="s">
        <v>14</v>
      </c>
      <c r="E9" t="s">
        <v>78</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79</v>
      </c>
      <c r="B10" t="s">
        <v>17</v>
      </c>
      <c r="E10" t="s">
        <v>78</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80</v>
      </c>
      <c r="B11" t="s">
        <v>19</v>
      </c>
      <c r="C11">
        <f>NA()</f>
        <v/>
      </c>
      <c r="E11" t="s">
        <v>78</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20</v>
      </c>
      <c r="E12" t="s">
        <v>78</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22</v>
      </c>
      <c r="E13" t="s">
        <v>78</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79</v>
      </c>
      <c r="B14" t="s">
        <v>23</v>
      </c>
      <c r="E14" t="s">
        <v>78</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79</v>
      </c>
      <c r="B15" t="s">
        <v>25</v>
      </c>
      <c r="C15">
        <f>NA()</f>
        <v/>
      </c>
      <c r="E15" t="s">
        <v>78</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81</v>
      </c>
      <c r="B16" t="s">
        <v>27</v>
      </c>
    </row>
    <row r="17" spans="1:307">
      <c r="A17" t="s">
        <v>79</v>
      </c>
      <c r="B17" t="s">
        <v>28</v>
      </c>
      <c r="E17" t="s">
        <v>78</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82</v>
      </c>
      <c r="E18" t="s">
        <v>78</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83</v>
      </c>
      <c r="H19" t="s">
        <v>84</v>
      </c>
    </row>
    <row r="21" spans="1:307">
      <c r="A21" t="s">
        <v>13</v>
      </c>
    </row>
    <row r="22" spans="1:307">
      <c r="B22" t="s">
        <v>14</v>
      </c>
      <c r="C22" t="s">
        <v>15</v>
      </c>
      <c r="D22" t="s">
        <v>85</v>
      </c>
      <c r="E22" t="s">
        <v>86</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17</v>
      </c>
      <c r="C23" t="s">
        <v>18</v>
      </c>
      <c r="D23" t="s">
        <v>18</v>
      </c>
      <c r="E23" t="s">
        <v>86</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19</v>
      </c>
      <c r="C24" t="s">
        <v>18</v>
      </c>
      <c r="D24" t="s">
        <v>18</v>
      </c>
      <c r="E24" t="s">
        <v>86</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20</v>
      </c>
      <c r="C25" t="s">
        <v>21</v>
      </c>
      <c r="D25" t="s">
        <v>85</v>
      </c>
      <c r="E25" t="s">
        <v>86</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22</v>
      </c>
      <c r="C26" t="s">
        <v>18</v>
      </c>
      <c r="D26" t="s">
        <v>18</v>
      </c>
      <c r="E26" t="s">
        <v>86</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23</v>
      </c>
      <c r="C27" t="s">
        <v>24</v>
      </c>
      <c r="D27" t="s">
        <v>85</v>
      </c>
      <c r="E27" t="s">
        <v>86</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25</v>
      </c>
      <c r="C28" t="s">
        <v>26</v>
      </c>
      <c r="D28" t="s">
        <v>85</v>
      </c>
      <c r="E28" t="s">
        <v>86</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27</v>
      </c>
      <c r="C29" t="s">
        <v>18</v>
      </c>
      <c r="D29" t="s">
        <v>18</v>
      </c>
      <c r="E29" t="s">
        <v>86</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28</v>
      </c>
      <c r="C30" t="s">
        <v>18</v>
      </c>
      <c r="D30" t="s">
        <v>18</v>
      </c>
      <c r="E30" t="s">
        <v>86</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30</v>
      </c>
    </row>
    <row r="33" spans="1:307">
      <c r="B33" t="s">
        <v>14</v>
      </c>
      <c r="C33" t="s">
        <v>31</v>
      </c>
      <c r="D33" t="s">
        <v>85</v>
      </c>
      <c r="E33" t="s">
        <v>86</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17</v>
      </c>
      <c r="C34" t="s">
        <v>32</v>
      </c>
      <c r="D34" t="s">
        <v>85</v>
      </c>
      <c r="E34" t="s">
        <v>86</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19</v>
      </c>
      <c r="C35" t="s">
        <v>18</v>
      </c>
      <c r="D35" t="s">
        <v>18</v>
      </c>
      <c r="E35" t="s">
        <v>86</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20</v>
      </c>
      <c r="C36" t="s">
        <v>33</v>
      </c>
      <c r="D36" t="s">
        <v>85</v>
      </c>
      <c r="E36" t="s">
        <v>86</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22</v>
      </c>
      <c r="C37" t="s">
        <v>34</v>
      </c>
      <c r="D37" t="s">
        <v>85</v>
      </c>
      <c r="E37" t="s">
        <v>86</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23</v>
      </c>
      <c r="C38" t="s">
        <v>35</v>
      </c>
      <c r="D38" t="s">
        <v>85</v>
      </c>
      <c r="E38" t="s">
        <v>86</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25</v>
      </c>
      <c r="C39" t="s">
        <v>36</v>
      </c>
      <c r="D39" t="s">
        <v>85</v>
      </c>
      <c r="E39" t="s">
        <v>86</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27</v>
      </c>
      <c r="C40" t="s">
        <v>18</v>
      </c>
      <c r="D40" t="s">
        <v>18</v>
      </c>
      <c r="E40" t="s">
        <v>86</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28</v>
      </c>
      <c r="C41" t="s">
        <v>37</v>
      </c>
      <c r="D41" t="s">
        <v>18</v>
      </c>
      <c r="E41" t="s">
        <v>86</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87</v>
      </c>
    </row>
    <row r="44" spans="1:307">
      <c r="A44" t="s">
        <v>39</v>
      </c>
      <c r="B44" t="s">
        <v>14</v>
      </c>
      <c r="C44" t="s">
        <v>40</v>
      </c>
      <c r="D44" t="s">
        <v>85</v>
      </c>
      <c r="E44" t="s">
        <v>86</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17</v>
      </c>
      <c r="C45" t="s">
        <v>41</v>
      </c>
      <c r="D45" t="s">
        <v>85</v>
      </c>
      <c r="E45" t="s">
        <v>86</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19</v>
      </c>
      <c r="C46" t="s">
        <v>18</v>
      </c>
      <c r="D46" t="s">
        <v>18</v>
      </c>
      <c r="E46" t="s">
        <v>86</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20</v>
      </c>
      <c r="C47" t="s">
        <v>42</v>
      </c>
      <c r="D47" t="s">
        <v>85</v>
      </c>
      <c r="E47" t="s">
        <v>86</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22</v>
      </c>
      <c r="C48" t="s">
        <v>43</v>
      </c>
      <c r="D48" t="s">
        <v>85</v>
      </c>
      <c r="E48" t="s">
        <v>86</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23</v>
      </c>
      <c r="C49" t="s">
        <v>44</v>
      </c>
      <c r="D49" t="s">
        <v>85</v>
      </c>
      <c r="E49" t="s">
        <v>86</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25</v>
      </c>
      <c r="C50" t="s">
        <v>45</v>
      </c>
      <c r="D50" t="s">
        <v>85</v>
      </c>
      <c r="E50" t="s">
        <v>86</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27</v>
      </c>
      <c r="C51" t="s">
        <v>18</v>
      </c>
      <c r="D51" t="s">
        <v>18</v>
      </c>
      <c r="E51" t="s">
        <v>86</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28</v>
      </c>
      <c r="C52" t="s">
        <v>46</v>
      </c>
      <c r="D52" t="s">
        <v>18</v>
      </c>
      <c r="E52" t="s">
        <v>86</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47</v>
      </c>
    </row>
    <row r="55" spans="1:307">
      <c r="B55" t="s">
        <v>14</v>
      </c>
      <c r="C55" t="s">
        <v>48</v>
      </c>
      <c r="D55" t="s">
        <v>85</v>
      </c>
      <c r="E55" t="s">
        <v>86</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17</v>
      </c>
      <c r="C56" t="s">
        <v>49</v>
      </c>
      <c r="D56" t="s">
        <v>85</v>
      </c>
      <c r="E56" t="s">
        <v>86</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19</v>
      </c>
      <c r="C57" t="s">
        <v>18</v>
      </c>
      <c r="D57" t="s">
        <v>18</v>
      </c>
      <c r="E57" t="s">
        <v>86</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20</v>
      </c>
      <c r="C58" t="s">
        <v>50</v>
      </c>
      <c r="D58" t="s">
        <v>85</v>
      </c>
      <c r="E58" t="s">
        <v>86</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22</v>
      </c>
      <c r="C59" t="s">
        <v>51</v>
      </c>
      <c r="D59" t="s">
        <v>85</v>
      </c>
      <c r="E59" t="s">
        <v>86</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23</v>
      </c>
      <c r="C60" t="s">
        <v>52</v>
      </c>
      <c r="D60" t="s">
        <v>85</v>
      </c>
      <c r="E60" t="s">
        <v>86</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25</v>
      </c>
      <c r="C61" t="s">
        <v>53</v>
      </c>
      <c r="D61" t="s">
        <v>85</v>
      </c>
      <c r="E61" t="s">
        <v>86</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27</v>
      </c>
      <c r="C62" t="s">
        <v>18</v>
      </c>
      <c r="D62">
        <f>'Unit Conversions'!$F$17*$A$62/1000</f>
        <v/>
      </c>
      <c r="E62" t="s">
        <v>86</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28</v>
      </c>
      <c r="C63" t="s">
        <v>54</v>
      </c>
      <c r="D63" t="s">
        <v>85</v>
      </c>
      <c r="E63" t="s">
        <v>86</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55</v>
      </c>
    </row>
    <row r="66" spans="1:307">
      <c r="B66" t="s">
        <v>14</v>
      </c>
      <c r="C66" t="s">
        <v>18</v>
      </c>
      <c r="D66" t="s">
        <v>18</v>
      </c>
      <c r="E66" t="s">
        <v>86</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17</v>
      </c>
      <c r="C67" t="s">
        <v>18</v>
      </c>
      <c r="D67" t="s">
        <v>18</v>
      </c>
      <c r="E67" t="s">
        <v>86</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19</v>
      </c>
      <c r="C68" t="s">
        <v>56</v>
      </c>
      <c r="D68" t="s">
        <v>85</v>
      </c>
      <c r="E68" t="s">
        <v>86</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20</v>
      </c>
      <c r="C69" t="s">
        <v>18</v>
      </c>
      <c r="D69" t="s">
        <v>18</v>
      </c>
      <c r="E69" t="s">
        <v>86</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22</v>
      </c>
      <c r="C70" t="s">
        <v>18</v>
      </c>
      <c r="D70" t="s">
        <v>18</v>
      </c>
      <c r="E70" t="s">
        <v>86</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23</v>
      </c>
      <c r="C71" t="s">
        <v>18</v>
      </c>
      <c r="D71" t="s">
        <v>18</v>
      </c>
      <c r="E71" t="s">
        <v>86</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25</v>
      </c>
      <c r="C72" t="s">
        <v>18</v>
      </c>
      <c r="D72" t="s">
        <v>18</v>
      </c>
      <c r="E72" t="s">
        <v>86</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27</v>
      </c>
      <c r="C73" t="s">
        <v>18</v>
      </c>
      <c r="D73" t="s">
        <v>18</v>
      </c>
      <c r="E73" t="s">
        <v>86</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28</v>
      </c>
      <c r="C74" t="s">
        <v>18</v>
      </c>
      <c r="D74" t="s">
        <v>18</v>
      </c>
      <c r="E74" t="s">
        <v>86</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57</v>
      </c>
    </row>
    <row r="77" spans="1:307">
      <c r="B77" t="s">
        <v>14</v>
      </c>
      <c r="C77" t="s">
        <v>18</v>
      </c>
      <c r="D77" t="s">
        <v>18</v>
      </c>
    </row>
    <row r="78" spans="1:307">
      <c r="B78" t="s">
        <v>17</v>
      </c>
      <c r="C78" t="s">
        <v>18</v>
      </c>
      <c r="D78" t="s">
        <v>18</v>
      </c>
    </row>
    <row r="79" spans="1:307">
      <c r="B79" t="s">
        <v>19</v>
      </c>
      <c r="C79" t="s">
        <v>18</v>
      </c>
      <c r="D79" t="s">
        <v>18</v>
      </c>
    </row>
    <row r="80" spans="1:307">
      <c r="B80" t="s">
        <v>20</v>
      </c>
      <c r="C80" t="s">
        <v>18</v>
      </c>
      <c r="D80" t="s">
        <v>18</v>
      </c>
    </row>
    <row r="81" spans="1:307">
      <c r="B81" t="s">
        <v>22</v>
      </c>
      <c r="C81" t="s">
        <v>18</v>
      </c>
      <c r="D81" t="s">
        <v>18</v>
      </c>
    </row>
    <row r="82" spans="1:307">
      <c r="B82" t="s">
        <v>23</v>
      </c>
      <c r="C82" t="s">
        <v>18</v>
      </c>
      <c r="D82" t="s">
        <v>18</v>
      </c>
    </row>
    <row r="83" spans="1:307">
      <c r="B83" t="s">
        <v>25</v>
      </c>
      <c r="C83" t="s">
        <v>18</v>
      </c>
      <c r="D83" t="s">
        <v>18</v>
      </c>
    </row>
    <row r="84" spans="1:307">
      <c r="B84" t="s">
        <v>27</v>
      </c>
      <c r="C84" t="s">
        <v>18</v>
      </c>
      <c r="D84" t="s">
        <v>18</v>
      </c>
    </row>
    <row r="85" spans="1:307">
      <c r="B85" t="s">
        <v>28</v>
      </c>
      <c r="C85" t="s">
        <v>18</v>
      </c>
      <c r="D85" t="s">
        <v>18</v>
      </c>
    </row>
    <row r="87" spans="1:307">
      <c r="A87" t="s">
        <v>58</v>
      </c>
    </row>
    <row r="88" spans="1:307">
      <c r="B88" t="s">
        <v>14</v>
      </c>
      <c r="C88" t="s">
        <v>64</v>
      </c>
      <c r="D88" t="s">
        <v>88</v>
      </c>
      <c r="E88" t="s">
        <v>86</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17</v>
      </c>
      <c r="C89" t="s">
        <v>65</v>
      </c>
      <c r="D89" t="s">
        <v>88</v>
      </c>
      <c r="E89" t="s">
        <v>86</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19</v>
      </c>
      <c r="C90" t="s">
        <v>66</v>
      </c>
      <c r="D90" t="s">
        <v>88</v>
      </c>
      <c r="E90" t="s">
        <v>86</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20</v>
      </c>
      <c r="C91" t="s">
        <v>67</v>
      </c>
      <c r="D91" t="s">
        <v>88</v>
      </c>
      <c r="E91" t="s">
        <v>86</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22</v>
      </c>
      <c r="C92" t="s">
        <v>68</v>
      </c>
      <c r="D92" t="s">
        <v>88</v>
      </c>
      <c r="E92" t="s">
        <v>86</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23</v>
      </c>
      <c r="C93" t="s">
        <v>69</v>
      </c>
      <c r="D93" t="s">
        <v>88</v>
      </c>
      <c r="E93" t="s">
        <v>86</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25</v>
      </c>
      <c r="C94" t="s">
        <v>70</v>
      </c>
      <c r="D94" t="s">
        <v>88</v>
      </c>
      <c r="E94" t="s">
        <v>86</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27</v>
      </c>
      <c r="D95" t="s">
        <v>88</v>
      </c>
      <c r="E95" t="s">
        <v>86</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59</v>
      </c>
      <c r="B96" t="s">
        <v>28</v>
      </c>
      <c r="D96" t="s">
        <v>88</v>
      </c>
      <c r="E96" t="s">
        <v>86</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89</v>
      </c>
    </row>
    <row r="99" spans="1:307">
      <c r="A99" t="s">
        <v>90</v>
      </c>
      <c r="H99" t="s">
        <v>91</v>
      </c>
    </row>
    <row r="100" spans="1:307">
      <c r="B100" t="s">
        <v>14</v>
      </c>
      <c r="D100" t="s">
        <v>92</v>
      </c>
      <c r="E100" t="s">
        <v>93</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17</v>
      </c>
      <c r="D101" t="s">
        <v>94</v>
      </c>
      <c r="E101" t="s">
        <v>93</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19</v>
      </c>
      <c r="D102" t="s">
        <v>94</v>
      </c>
      <c r="E102" t="s">
        <v>95</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20</v>
      </c>
      <c r="D103" t="s">
        <v>94</v>
      </c>
      <c r="E103" t="s">
        <v>93</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22</v>
      </c>
      <c r="D104" t="s">
        <v>94</v>
      </c>
      <c r="E104" t="s">
        <v>93</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23</v>
      </c>
      <c r="D105" t="s">
        <v>94</v>
      </c>
      <c r="E105" t="s">
        <v>96</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25</v>
      </c>
      <c r="D106" t="s">
        <v>97</v>
      </c>
      <c r="E106" t="s">
        <v>98</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27</v>
      </c>
      <c r="D107" t="s">
        <v>94</v>
      </c>
      <c r="E107" t="s">
        <v>93</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28</v>
      </c>
      <c r="D108" t="s">
        <v>94</v>
      </c>
      <c r="E108" t="s">
        <v>99</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90</v>
      </c>
      <c r="H110" t="s">
        <v>100</v>
      </c>
    </row>
    <row r="111" spans="1:307">
      <c r="B111" t="s">
        <v>14</v>
      </c>
      <c r="D111" t="s">
        <v>101</v>
      </c>
      <c r="E111" t="s">
        <v>102</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17</v>
      </c>
      <c r="D112" t="s">
        <v>101</v>
      </c>
      <c r="E112" t="s">
        <v>102</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19</v>
      </c>
      <c r="D113" t="s">
        <v>101</v>
      </c>
      <c r="E113" t="s">
        <v>102</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20</v>
      </c>
      <c r="D114" t="s">
        <v>101</v>
      </c>
      <c r="E114" t="s">
        <v>102</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22</v>
      </c>
      <c r="D115" t="s">
        <v>101</v>
      </c>
      <c r="E115" t="s">
        <v>102</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23</v>
      </c>
      <c r="D116" t="s">
        <v>101</v>
      </c>
      <c r="E116" t="s">
        <v>102</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25</v>
      </c>
      <c r="D117" t="s">
        <v>101</v>
      </c>
      <c r="E117" t="s">
        <v>102</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27</v>
      </c>
      <c r="D118" t="s">
        <v>101</v>
      </c>
      <c r="E118" t="s">
        <v>102</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28</v>
      </c>
      <c r="D119" t="s">
        <v>101</v>
      </c>
      <c r="E119" t="s">
        <v>102</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103</v>
      </c>
      <c r="H121" t="s">
        <v>104</v>
      </c>
    </row>
    <row r="123" spans="1:307">
      <c r="A123" t="s">
        <v>13</v>
      </c>
    </row>
    <row r="124" spans="1:307">
      <c r="B124" t="s">
        <v>14</v>
      </c>
      <c r="D124" t="s">
        <v>105</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17</v>
      </c>
      <c r="D125" t="s">
        <v>18</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19</v>
      </c>
      <c r="D126" t="s">
        <v>18</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20</v>
      </c>
      <c r="D127" t="s">
        <v>105</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22</v>
      </c>
      <c r="D128" t="s">
        <v>18</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23</v>
      </c>
      <c r="D129" t="s">
        <v>105</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25</v>
      </c>
      <c r="D130" t="s">
        <v>105</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27</v>
      </c>
      <c r="D131" t="s">
        <v>18</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28</v>
      </c>
      <c r="D132" t="s">
        <v>18</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30</v>
      </c>
    </row>
    <row r="135" spans="1:307">
      <c r="B135" t="s">
        <v>14</v>
      </c>
      <c r="D135" t="s">
        <v>105</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17</v>
      </c>
      <c r="D136" t="s">
        <v>105</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19</v>
      </c>
      <c r="D137" t="s">
        <v>18</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20</v>
      </c>
      <c r="D138" t="s">
        <v>105</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22</v>
      </c>
      <c r="D139" t="s">
        <v>105</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23</v>
      </c>
      <c r="D140" t="s">
        <v>105</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25</v>
      </c>
      <c r="D141" t="s">
        <v>105</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27</v>
      </c>
      <c r="D142" t="s">
        <v>18</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28</v>
      </c>
      <c r="D143" t="s">
        <v>105</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87</v>
      </c>
    </row>
    <row r="146" spans="1:307">
      <c r="A146" t="s">
        <v>39</v>
      </c>
      <c r="B146" t="s">
        <v>14</v>
      </c>
      <c r="D146" t="s">
        <v>105</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17</v>
      </c>
      <c r="D147" t="s">
        <v>105</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19</v>
      </c>
      <c r="D148" t="s">
        <v>18</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20</v>
      </c>
      <c r="D149" t="s">
        <v>105</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22</v>
      </c>
      <c r="D150" t="s">
        <v>105</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23</v>
      </c>
      <c r="D151" t="s">
        <v>105</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25</v>
      </c>
      <c r="D152" t="s">
        <v>105</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27</v>
      </c>
      <c r="D153" t="s">
        <v>18</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28</v>
      </c>
      <c r="D154" t="s">
        <v>105</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47</v>
      </c>
    </row>
    <row r="157" spans="1:307">
      <c r="B157" t="s">
        <v>14</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17</v>
      </c>
      <c r="D158" t="s">
        <v>105</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19</v>
      </c>
      <c r="D159" t="s">
        <v>18</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20</v>
      </c>
      <c r="D160" t="s">
        <v>105</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22</v>
      </c>
      <c r="D161" t="s">
        <v>105</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23</v>
      </c>
      <c r="D162" t="s">
        <v>105</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25</v>
      </c>
      <c r="D163" t="s">
        <v>105</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27</v>
      </c>
      <c r="D164" t="s">
        <v>105</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28</v>
      </c>
      <c r="D165" t="s">
        <v>105</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55</v>
      </c>
    </row>
    <row r="168" spans="1:307">
      <c r="B168" t="s">
        <v>14</v>
      </c>
      <c r="D168" t="s">
        <v>18</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17</v>
      </c>
      <c r="D169" t="s">
        <v>18</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19</v>
      </c>
      <c r="D170" t="s">
        <v>105</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20</v>
      </c>
      <c r="D171" t="s">
        <v>18</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22</v>
      </c>
      <c r="D172" t="s">
        <v>18</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23</v>
      </c>
      <c r="D173" t="s">
        <v>18</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25</v>
      </c>
      <c r="D174" t="s">
        <v>18</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27</v>
      </c>
      <c r="D175" t="s">
        <v>18</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28</v>
      </c>
      <c r="D176" t="s">
        <v>18</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57</v>
      </c>
    </row>
    <row r="179" spans="1:307">
      <c r="B179" t="s">
        <v>14</v>
      </c>
      <c r="D179" t="s">
        <v>18</v>
      </c>
    </row>
    <row r="180" spans="1:307">
      <c r="B180" t="s">
        <v>17</v>
      </c>
      <c r="D180" t="s">
        <v>18</v>
      </c>
    </row>
    <row r="181" spans="1:307">
      <c r="B181" t="s">
        <v>19</v>
      </c>
      <c r="D181" t="s">
        <v>18</v>
      </c>
    </row>
    <row r="182" spans="1:307">
      <c r="B182" t="s">
        <v>20</v>
      </c>
      <c r="D182" t="s">
        <v>18</v>
      </c>
    </row>
    <row r="183" spans="1:307">
      <c r="B183" t="s">
        <v>22</v>
      </c>
      <c r="D183" t="s">
        <v>18</v>
      </c>
    </row>
    <row r="184" spans="1:307">
      <c r="B184" t="s">
        <v>23</v>
      </c>
      <c r="D184" t="s">
        <v>18</v>
      </c>
    </row>
    <row r="185" spans="1:307">
      <c r="B185" t="s">
        <v>25</v>
      </c>
      <c r="D185" t="s">
        <v>18</v>
      </c>
    </row>
    <row r="186" spans="1:307">
      <c r="B186" t="s">
        <v>27</v>
      </c>
      <c r="D186" t="s">
        <v>18</v>
      </c>
    </row>
    <row r="187" spans="1:307">
      <c r="B187" t="s">
        <v>28</v>
      </c>
      <c r="D187" t="s">
        <v>18</v>
      </c>
    </row>
    <row r="189" spans="1:307">
      <c r="A189" t="s">
        <v>90</v>
      </c>
    </row>
    <row r="190" spans="1:307">
      <c r="B190" t="s">
        <v>14</v>
      </c>
      <c r="D190" t="s">
        <v>105</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17</v>
      </c>
      <c r="D191" t="s">
        <v>105</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19</v>
      </c>
      <c r="D192" t="s">
        <v>105</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20</v>
      </c>
      <c r="D193" t="s">
        <v>105</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22</v>
      </c>
      <c r="D194" t="s">
        <v>105</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23</v>
      </c>
      <c r="D195" t="s">
        <v>105</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25</v>
      </c>
      <c r="D196" t="s">
        <v>105</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27</v>
      </c>
      <c r="D197" t="s">
        <v>105</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28</v>
      </c>
      <c r="D198" t="s">
        <v>105</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106</v>
      </c>
      <c r="H200" t="s">
        <v>107</v>
      </c>
    </row>
    <row r="202" spans="1:307">
      <c r="A202" t="s">
        <v>13</v>
      </c>
    </row>
    <row r="203" spans="1:307">
      <c r="B203" t="s">
        <v>14</v>
      </c>
      <c r="D203" t="s">
        <v>108</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17</v>
      </c>
      <c r="D204" t="s">
        <v>108</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19</v>
      </c>
      <c r="D205" t="s">
        <v>108</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20</v>
      </c>
      <c r="D206" t="s">
        <v>108</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22</v>
      </c>
      <c r="D207" t="s">
        <v>108</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23</v>
      </c>
      <c r="D208" t="s">
        <v>108</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25</v>
      </c>
      <c r="D209" t="s">
        <v>108</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27</v>
      </c>
      <c r="D210" t="s">
        <v>108</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28</v>
      </c>
      <c r="D211" t="s">
        <v>108</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29</v>
      </c>
      <c r="D212" t="s">
        <v>108</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30</v>
      </c>
    </row>
    <row r="214" spans="1:307">
      <c r="B214" t="s">
        <v>14</v>
      </c>
      <c r="D214" t="s">
        <v>108</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17</v>
      </c>
      <c r="D215" t="s">
        <v>108</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19</v>
      </c>
      <c r="D216" t="s">
        <v>108</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20</v>
      </c>
      <c r="D217" t="s">
        <v>108</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22</v>
      </c>
      <c r="D218" t="s">
        <v>108</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23</v>
      </c>
      <c r="D219" t="s">
        <v>108</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25</v>
      </c>
      <c r="D220" t="s">
        <v>108</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27</v>
      </c>
      <c r="D221" t="s">
        <v>108</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28</v>
      </c>
      <c r="D222" t="s">
        <v>108</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108</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87</v>
      </c>
    </row>
    <row r="225" spans="1:307">
      <c r="A225" t="s">
        <v>39</v>
      </c>
      <c r="B225" t="s">
        <v>14</v>
      </c>
      <c r="D225" t="s">
        <v>108</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17</v>
      </c>
      <c r="D226" t="s">
        <v>108</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19</v>
      </c>
      <c r="D227" t="s">
        <v>108</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20</v>
      </c>
      <c r="D228" t="s">
        <v>108</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22</v>
      </c>
      <c r="D229" t="s">
        <v>108</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23</v>
      </c>
      <c r="D230" t="s">
        <v>108</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25</v>
      </c>
      <c r="D231" t="s">
        <v>108</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27</v>
      </c>
      <c r="D232" t="s">
        <v>108</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28</v>
      </c>
      <c r="D233" t="s">
        <v>108</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108</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47</v>
      </c>
    </row>
    <row r="236" spans="1:307">
      <c r="B236" t="s">
        <v>14</v>
      </c>
      <c r="D236" t="s">
        <v>108</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17</v>
      </c>
      <c r="D237" t="s">
        <v>108</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19</v>
      </c>
      <c r="D238" t="s">
        <v>108</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20</v>
      </c>
      <c r="D239" t="s">
        <v>108</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22</v>
      </c>
      <c r="D240" t="s">
        <v>108</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23</v>
      </c>
      <c r="D241" t="s">
        <v>108</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25</v>
      </c>
      <c r="D242" t="s">
        <v>108</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27</v>
      </c>
      <c r="D243" t="s">
        <v>108</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28</v>
      </c>
      <c r="D244" t="s">
        <v>108</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108</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55</v>
      </c>
    </row>
    <row r="247" spans="1:307">
      <c r="B247" t="s">
        <v>14</v>
      </c>
      <c r="D247" t="s">
        <v>108</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17</v>
      </c>
      <c r="D248" t="s">
        <v>108</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19</v>
      </c>
      <c r="D249" t="s">
        <v>108</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20</v>
      </c>
      <c r="D250" t="s">
        <v>108</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22</v>
      </c>
      <c r="D251" t="s">
        <v>108</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23</v>
      </c>
      <c r="D252" t="s">
        <v>108</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25</v>
      </c>
      <c r="D253" t="s">
        <v>108</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27</v>
      </c>
      <c r="D254" t="s">
        <v>108</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28</v>
      </c>
      <c r="D255" t="s">
        <v>108</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108</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57</v>
      </c>
    </row>
    <row r="258" spans="1:307">
      <c r="B258" t="s">
        <v>14</v>
      </c>
      <c r="D258" t="s">
        <v>16</v>
      </c>
    </row>
    <row r="259" spans="1:307">
      <c r="B259" t="s">
        <v>17</v>
      </c>
      <c r="D259" t="s">
        <v>16</v>
      </c>
    </row>
    <row r="260" spans="1:307">
      <c r="B260" t="s">
        <v>19</v>
      </c>
      <c r="D260" t="s">
        <v>16</v>
      </c>
    </row>
    <row r="261" spans="1:307">
      <c r="B261" t="s">
        <v>20</v>
      </c>
      <c r="D261" t="s">
        <v>16</v>
      </c>
    </row>
    <row r="262" spans="1:307">
      <c r="B262" t="s">
        <v>22</v>
      </c>
      <c r="D262" t="s">
        <v>16</v>
      </c>
    </row>
    <row r="263" spans="1:307">
      <c r="B263" t="s">
        <v>23</v>
      </c>
      <c r="D263" t="s">
        <v>16</v>
      </c>
    </row>
    <row r="264" spans="1:307">
      <c r="B264" t="s">
        <v>25</v>
      </c>
      <c r="D264" t="s">
        <v>16</v>
      </c>
    </row>
    <row r="265" spans="1:307">
      <c r="B265" t="s">
        <v>27</v>
      </c>
      <c r="D265" t="s">
        <v>16</v>
      </c>
    </row>
    <row r="266" spans="1:307">
      <c r="B266" t="s">
        <v>28</v>
      </c>
      <c r="D266" t="s">
        <v>16</v>
      </c>
    </row>
    <row r="267" spans="1:307">
      <c r="D267" t="s">
        <v>16</v>
      </c>
    </row>
    <row r="268" spans="1:307">
      <c r="A268" t="s">
        <v>90</v>
      </c>
    </row>
    <row r="269" spans="1:307">
      <c r="B269" t="s">
        <v>14</v>
      </c>
      <c r="D269" t="s">
        <v>108</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17</v>
      </c>
      <c r="D270" t="s">
        <v>108</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19</v>
      </c>
      <c r="D271" t="s">
        <v>108</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20</v>
      </c>
      <c r="D272" t="s">
        <v>108</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22</v>
      </c>
      <c r="D273" t="s">
        <v>108</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23</v>
      </c>
      <c r="D274" t="s">
        <v>108</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25</v>
      </c>
      <c r="D275" t="s">
        <v>108</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27</v>
      </c>
      <c r="D276" t="s">
        <v>108</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28</v>
      </c>
      <c r="D277" t="s">
        <v>108</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29</v>
      </c>
      <c r="D278" t="s">
        <v>108</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109</v>
      </c>
      <c r="H280" t="s">
        <v>110</v>
      </c>
    </row>
    <row r="282" spans="1:307">
      <c r="A282" t="s">
        <v>13</v>
      </c>
    </row>
    <row r="283" spans="1:307">
      <c r="B283" t="s">
        <v>29</v>
      </c>
      <c r="D283" t="s">
        <v>108</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30</v>
      </c>
    </row>
    <row r="285" spans="1:307">
      <c r="D285" t="s">
        <v>108</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87</v>
      </c>
    </row>
    <row r="287" spans="1:307">
      <c r="D287" t="s">
        <v>108</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47</v>
      </c>
    </row>
    <row r="289" spans="1:307">
      <c r="D289" t="s">
        <v>108</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55</v>
      </c>
    </row>
    <row r="291" spans="1:307">
      <c r="D291" t="s">
        <v>108</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57</v>
      </c>
    </row>
    <row r="293" spans="1:307">
      <c r="D293" t="s">
        <v>108</v>
      </c>
    </row>
    <row r="294" spans="1:307">
      <c r="A294" t="s">
        <v>90</v>
      </c>
    </row>
    <row r="295" spans="1:307">
      <c r="B295" t="s">
        <v>14</v>
      </c>
      <c r="D295" t="s">
        <v>108</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17</v>
      </c>
      <c r="D296" t="s">
        <v>108</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19</v>
      </c>
      <c r="D297" t="s">
        <v>108</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20</v>
      </c>
      <c r="D298" t="s">
        <v>108</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22</v>
      </c>
      <c r="D299" t="s">
        <v>108</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23</v>
      </c>
      <c r="D300" t="s">
        <v>108</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25</v>
      </c>
      <c r="D301" t="s">
        <v>108</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27</v>
      </c>
      <c r="D302" t="s">
        <v>108</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28</v>
      </c>
      <c r="D303" t="s">
        <v>108</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29</v>
      </c>
      <c r="D304" t="s">
        <v>108</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111</v>
      </c>
      <c r="H306" t="s">
        <v>112</v>
      </c>
    </row>
    <row r="308" spans="1:307">
      <c r="A308" t="s">
        <v>13</v>
      </c>
    </row>
    <row r="309" spans="1:307">
      <c r="B309" t="s">
        <v>29</v>
      </c>
      <c r="D309" t="s">
        <v>108</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30</v>
      </c>
    </row>
    <row r="311" spans="1:307">
      <c r="D311" t="s">
        <v>108</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87</v>
      </c>
    </row>
    <row r="313" spans="1:307">
      <c r="D313" t="s">
        <v>108</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47</v>
      </c>
    </row>
    <row r="315" spans="1:307">
      <c r="D315" t="s">
        <v>108</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55</v>
      </c>
    </row>
    <row r="317" spans="1:307">
      <c r="D317" t="s">
        <v>108</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57</v>
      </c>
    </row>
    <row r="319" spans="1:307">
      <c r="D319" t="s">
        <v>108</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90</v>
      </c>
    </row>
    <row r="321" spans="1:307">
      <c r="B321" t="s">
        <v>29</v>
      </c>
      <c r="D321" t="s">
        <v>108</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14</v>
      </c>
      <c r="D322" t="s">
        <v>108</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17</v>
      </c>
      <c r="D323" t="s">
        <v>108</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19</v>
      </c>
      <c r="D324" t="s">
        <v>108</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20</v>
      </c>
      <c r="D325" t="s">
        <v>108</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22</v>
      </c>
      <c r="D326" t="s">
        <v>108</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23</v>
      </c>
      <c r="D327" t="s">
        <v>108</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25</v>
      </c>
      <c r="D328" t="s">
        <v>108</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27</v>
      </c>
      <c r="D329" t="s">
        <v>108</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28</v>
      </c>
      <c r="D330" t="s">
        <v>108</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3</v>
      </c>
      <c r="B333" t="s">
        <v>23</v>
      </c>
      <c r="D333" t="s">
        <v>5</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14</v>
      </c>
      <c r="D334" t="s">
        <v>5</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17</v>
      </c>
      <c r="D335" t="s">
        <v>5</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19</v>
      </c>
      <c r="D336" t="s">
        <v>5</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20</v>
      </c>
      <c r="D337" t="s">
        <v>5</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22</v>
      </c>
      <c r="D338" t="s">
        <v>5</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23</v>
      </c>
      <c r="D339" t="s">
        <v>5</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25</v>
      </c>
      <c r="D340" t="s">
        <v>5</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27</v>
      </c>
      <c r="D341" t="s">
        <v>5</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28</v>
      </c>
      <c r="D342" t="s">
        <v>5</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29</v>
      </c>
      <c r="D343" t="s">
        <v>5</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113</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114</v>
      </c>
    </row>
    <row r="6" spans="1:306">
      <c r="A6" t="s">
        <v>58</v>
      </c>
      <c r="C6" t="s">
        <v>115</v>
      </c>
    </row>
    <row r="7" spans="1:306">
      <c r="B7" t="s">
        <v>116</v>
      </c>
      <c r="C7" t="s">
        <v>64</v>
      </c>
      <c r="D7" t="s">
        <v>88</v>
      </c>
      <c r="E7" t="s">
        <v>117</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17</v>
      </c>
      <c r="C8" t="s">
        <v>65</v>
      </c>
      <c r="D8" t="s">
        <v>88</v>
      </c>
      <c r="E8" t="s">
        <v>117</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19</v>
      </c>
      <c r="C9" t="s">
        <v>66</v>
      </c>
      <c r="D9" t="s">
        <v>88</v>
      </c>
      <c r="E9" t="s">
        <v>117</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20</v>
      </c>
      <c r="C10" t="s">
        <v>67</v>
      </c>
      <c r="D10" t="s">
        <v>88</v>
      </c>
      <c r="E10" t="s">
        <v>117</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22</v>
      </c>
      <c r="C11" t="s">
        <v>118</v>
      </c>
      <c r="D11" t="s">
        <v>88</v>
      </c>
      <c r="E11" t="s">
        <v>117</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23</v>
      </c>
      <c r="C12" t="s">
        <v>69</v>
      </c>
      <c r="D12" t="s">
        <v>88</v>
      </c>
      <c r="E12" t="s">
        <v>117</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25</v>
      </c>
      <c r="C13" t="s">
        <v>70</v>
      </c>
      <c r="D13" t="s">
        <v>88</v>
      </c>
      <c r="E13" t="s">
        <v>117</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27</v>
      </c>
      <c r="D14" t="s">
        <v>88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59</v>
      </c>
      <c r="B15" t="s">
        <v>28</v>
      </c>
      <c r="D15" t="s">
        <v>88</v>
      </c>
      <c r="E15" t="s">
        <v>119</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120</v>
      </c>
    </row>
    <row r="18" spans="1:306">
      <c r="B18" t="s">
        <v>116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79</v>
      </c>
      <c r="B19" t="s">
        <v>17</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80</v>
      </c>
      <c r="B20" t="s">
        <v>19</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20</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22</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79</v>
      </c>
      <c r="B23" t="s">
        <v>23</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25</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82</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121</v>
      </c>
    </row>
    <row r="28" spans="1:306">
      <c r="A28" t="s">
        <v>90</v>
      </c>
      <c r="C28" t="s">
        <v>122</v>
      </c>
    </row>
    <row r="29" spans="1:306">
      <c r="B29" t="s">
        <v>116</v>
      </c>
      <c r="D29" t="s">
        <v>8</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17</v>
      </c>
      <c r="D30" t="s">
        <v>8</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19</v>
      </c>
      <c r="D31" t="s">
        <v>8</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20</v>
      </c>
      <c r="D32" t="s">
        <v>8</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22</v>
      </c>
      <c r="D33" t="s">
        <v>8</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23</v>
      </c>
      <c r="D34" t="s">
        <v>8</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25</v>
      </c>
      <c r="D35" t="s">
        <v>8</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27</v>
      </c>
      <c r="D36" t="s">
        <v>8</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28</v>
      </c>
      <c r="D37" t="s">
        <v>8</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123</v>
      </c>
      <c r="D38" t="s">
        <v>8</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124</v>
      </c>
    </row>
    <row r="41" spans="1:306">
      <c r="B41" t="s">
        <v>125</v>
      </c>
      <c r="D41" t="s">
        <v>126</v>
      </c>
      <c r="E41" t="s">
        <v>127</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125</v>
      </c>
      <c r="D42" t="s">
        <v>128</v>
      </c>
      <c r="E42" t="s">
        <v>127</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129</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130</v>
      </c>
      <c r="D46" t="s">
        <v>131</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5.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132</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133</v>
      </c>
    </row>
    <row r="4" spans="1:77">
      <c r="A4" t="s">
        <v>58</v>
      </c>
    </row>
    <row r="5" spans="1:77">
      <c r="B5" t="s">
        <v>116</v>
      </c>
      <c r="C5" t="s">
        <v>64</v>
      </c>
      <c r="D5">
        <f>VLOOKUP(C5,'EIA Consumption'!C:D,2,FALSE)</f>
        <v/>
      </c>
      <c r="E5" t="s">
        <v>86</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17</v>
      </c>
      <c r="C6" t="s">
        <v>65</v>
      </c>
      <c r="D6">
        <f>VLOOKUP(C6,'EIA Consumption'!C:D,2,FALSE)</f>
        <v/>
      </c>
      <c r="E6" t="s">
        <v>86</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19</v>
      </c>
      <c r="C7" t="s">
        <v>66</v>
      </c>
      <c r="D7">
        <f>VLOOKUP(C7,'EIA Consumption'!C:D,2,FALSE)</f>
        <v/>
      </c>
      <c r="E7" t="s">
        <v>86</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20</v>
      </c>
      <c r="C8" t="s">
        <v>67</v>
      </c>
      <c r="D8">
        <f>VLOOKUP(C8,'EIA Consumption'!C:D,2,FALSE)</f>
        <v/>
      </c>
      <c r="E8" t="s">
        <v>86</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22</v>
      </c>
      <c r="C9" t="s">
        <v>68</v>
      </c>
      <c r="D9">
        <f>VLOOKUP(C9,'EIA Consumption'!C:D,2,FALSE)</f>
        <v/>
      </c>
      <c r="E9" t="s">
        <v>86</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23</v>
      </c>
      <c r="C10" t="s">
        <v>69</v>
      </c>
      <c r="D10">
        <f>VLOOKUP(C10,'EIA Consumption'!C:D,2,FALSE)</f>
        <v/>
      </c>
      <c r="E10" t="s">
        <v>86</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25</v>
      </c>
      <c r="C11" t="s">
        <v>70</v>
      </c>
      <c r="D11">
        <f>VLOOKUP(C11,'EIA Consumption'!C:D,2,FALSE)</f>
        <v/>
      </c>
      <c r="E11" t="s">
        <v>86</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27</v>
      </c>
      <c r="C12" t="s">
        <v>134</v>
      </c>
    </row>
    <row r="13" spans="1:77">
      <c r="B13" t="s">
        <v>28</v>
      </c>
    </row>
    <row r="16" spans="1:77">
      <c r="C16" t="s">
        <v>135</v>
      </c>
    </row>
    <row r="17" spans="1:77">
      <c r="B17" t="s">
        <v>136</v>
      </c>
      <c r="C17" t="s">
        <v>137</v>
      </c>
    </row>
    <row r="18" spans="1:77">
      <c r="B18" t="s">
        <v>67</v>
      </c>
      <c r="C18" t="s">
        <v>138</v>
      </c>
    </row>
  </sheetData>
  <pageMargins bottom="1" footer="0.5" header="0.5" left="0.75" right="0.75" top="1"/>
</worksheet>
</file>

<file path=xl/worksheets/sheet6.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113</v>
      </c>
      <c r="F1" t="s">
        <v>2</v>
      </c>
    </row>
    <row r="2" spans="1:306">
      <c r="A2" t="s">
        <v>73</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139</v>
      </c>
      <c r="E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140</v>
      </c>
      <c r="G4" t="s">
        <v>141</v>
      </c>
    </row>
    <row r="6" spans="1:306">
      <c r="A6" t="s">
        <v>58</v>
      </c>
    </row>
    <row r="7" spans="1:306">
      <c r="B7" t="s">
        <v>116</v>
      </c>
      <c r="E7" t="s">
        <v>78</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79</v>
      </c>
      <c r="B8" t="s">
        <v>17</v>
      </c>
      <c r="E8" t="s">
        <v>78</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80</v>
      </c>
      <c r="B9" t="s">
        <v>19</v>
      </c>
      <c r="C9">
        <f>NA()</f>
        <v/>
      </c>
      <c r="E9" t="s">
        <v>78</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20</v>
      </c>
      <c r="E10" t="s">
        <v>78</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22</v>
      </c>
      <c r="E11" t="s">
        <v>78</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79</v>
      </c>
      <c r="B12" t="s">
        <v>23</v>
      </c>
      <c r="E12" t="s">
        <v>78</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25</v>
      </c>
      <c r="C13">
        <f>NA()</f>
        <v/>
      </c>
      <c r="E13" t="s">
        <v>78</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82</v>
      </c>
      <c r="E14" t="s">
        <v>78</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114</v>
      </c>
      <c r="G15" t="s">
        <v>84</v>
      </c>
    </row>
    <row r="17" spans="1:306">
      <c r="A17" t="s">
        <v>58</v>
      </c>
      <c r="E17" t="s">
        <v>142</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116</v>
      </c>
      <c r="C18" t="s">
        <v>64</v>
      </c>
      <c r="D18" t="s">
        <v>88</v>
      </c>
      <c r="E18" t="s">
        <v>117</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17</v>
      </c>
      <c r="C19" t="s">
        <v>65</v>
      </c>
      <c r="D19" t="s">
        <v>88</v>
      </c>
      <c r="E19" t="s">
        <v>117</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19</v>
      </c>
      <c r="C20" t="s">
        <v>66</v>
      </c>
      <c r="D20" t="s">
        <v>88</v>
      </c>
      <c r="E20" t="s">
        <v>117</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20</v>
      </c>
      <c r="C21" t="s">
        <v>67</v>
      </c>
      <c r="D21" t="s">
        <v>88</v>
      </c>
      <c r="E21" t="s">
        <v>117</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22</v>
      </c>
      <c r="C22" t="s">
        <v>118</v>
      </c>
      <c r="D22" t="s">
        <v>88</v>
      </c>
      <c r="E22" t="s">
        <v>117</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23</v>
      </c>
      <c r="C23" t="s">
        <v>69</v>
      </c>
      <c r="D23" t="s">
        <v>88</v>
      </c>
      <c r="E23" t="s">
        <v>117</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25</v>
      </c>
      <c r="C24" t="s">
        <v>70</v>
      </c>
      <c r="D24" t="s">
        <v>88</v>
      </c>
      <c r="E24" t="s">
        <v>117</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27</v>
      </c>
      <c r="D25" t="s">
        <v>88</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59</v>
      </c>
      <c r="B26" t="s">
        <v>28</v>
      </c>
      <c r="D26" t="s">
        <v>88</v>
      </c>
      <c r="E26" t="s">
        <v>119</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143</v>
      </c>
      <c r="G28" t="s">
        <v>144</v>
      </c>
    </row>
    <row r="29" spans="1:306">
      <c r="A29" t="s">
        <v>90</v>
      </c>
      <c r="C29" t="s">
        <v>145</v>
      </c>
    </row>
    <row r="30" spans="1:306">
      <c r="B30" t="s">
        <v>116</v>
      </c>
      <c r="D30" t="s">
        <v>146</v>
      </c>
      <c r="E30" t="s">
        <v>93</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17</v>
      </c>
      <c r="D31" t="s">
        <v>94</v>
      </c>
      <c r="E31" t="s">
        <v>93</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19</v>
      </c>
      <c r="D32" t="s">
        <v>94</v>
      </c>
      <c r="E32" t="s">
        <v>95</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20</v>
      </c>
      <c r="D33" t="s">
        <v>94</v>
      </c>
      <c r="E33" t="s">
        <v>93</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22</v>
      </c>
      <c r="D34" t="s">
        <v>94</v>
      </c>
      <c r="E34" t="s">
        <v>93</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23</v>
      </c>
      <c r="D35" t="s">
        <v>94</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25</v>
      </c>
      <c r="D36" t="s">
        <v>97</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27</v>
      </c>
      <c r="D37" t="s">
        <v>94</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28</v>
      </c>
      <c r="D38" t="s">
        <v>94</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90</v>
      </c>
      <c r="C40" t="s">
        <v>147</v>
      </c>
    </row>
    <row r="41" spans="1:306">
      <c r="B41" t="s">
        <v>116</v>
      </c>
      <c r="D41" t="s">
        <v>5</v>
      </c>
      <c r="E41" t="s">
        <v>148</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17</v>
      </c>
      <c r="D42" t="s">
        <v>5</v>
      </c>
      <c r="E42" t="s">
        <v>148</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19</v>
      </c>
      <c r="D43" t="s">
        <v>5</v>
      </c>
      <c r="E43" t="s">
        <v>148</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20</v>
      </c>
      <c r="D44" t="s">
        <v>5</v>
      </c>
      <c r="E44" t="s">
        <v>148</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22</v>
      </c>
      <c r="D45" t="s">
        <v>5</v>
      </c>
      <c r="E45" t="s">
        <v>148</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23</v>
      </c>
      <c r="D46" t="s">
        <v>5</v>
      </c>
      <c r="E46" t="s">
        <v>148</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25</v>
      </c>
      <c r="D47" t="s">
        <v>5</v>
      </c>
      <c r="E47" t="s">
        <v>148</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27</v>
      </c>
      <c r="D48" t="s">
        <v>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28</v>
      </c>
      <c r="D49" t="s">
        <v>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149</v>
      </c>
    </row>
    <row r="53" spans="1:306">
      <c r="A53" t="s">
        <v>90</v>
      </c>
      <c r="C53" t="s">
        <v>150</v>
      </c>
    </row>
    <row r="54" spans="1:306">
      <c r="B54" t="s">
        <v>116</v>
      </c>
      <c r="D54" t="s">
        <v>105</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17</v>
      </c>
      <c r="D55" t="s">
        <v>105</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19</v>
      </c>
      <c r="D56" t="s">
        <v>105</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20</v>
      </c>
      <c r="D57" t="s">
        <v>105</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22</v>
      </c>
      <c r="D58" t="s">
        <v>105</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23</v>
      </c>
      <c r="D59" t="s">
        <v>105</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25</v>
      </c>
      <c r="D60" t="s">
        <v>105</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27</v>
      </c>
      <c r="D61" t="s">
        <v>105</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28</v>
      </c>
      <c r="D62" t="s">
        <v>105</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151</v>
      </c>
    </row>
    <row r="66" spans="1:306">
      <c r="A66" t="s">
        <v>90</v>
      </c>
      <c r="C66" t="s">
        <v>122</v>
      </c>
    </row>
    <row r="67" spans="1:306">
      <c r="B67" t="s">
        <v>116</v>
      </c>
      <c r="D67" t="s">
        <v>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17</v>
      </c>
      <c r="D68" t="s">
        <v>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19</v>
      </c>
      <c r="D69" t="s">
        <v>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20</v>
      </c>
      <c r="D70" t="s">
        <v>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22</v>
      </c>
      <c r="D71" t="s">
        <v>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23</v>
      </c>
      <c r="D72" t="s">
        <v>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25</v>
      </c>
      <c r="D73" t="s">
        <v>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27</v>
      </c>
      <c r="D74" t="s">
        <v>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28</v>
      </c>
      <c r="D75" t="s">
        <v>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152</v>
      </c>
      <c r="D76" t="s">
        <v>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124</v>
      </c>
    </row>
    <row r="79" spans="1:306">
      <c r="B79" t="s">
        <v>125</v>
      </c>
      <c r="D79" t="s">
        <v>126</v>
      </c>
      <c r="E79" t="s">
        <v>127</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125</v>
      </c>
      <c r="D80" t="s">
        <v>128</v>
      </c>
      <c r="E80" t="s">
        <v>127</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153</v>
      </c>
      <c r="F82" t="s">
        <v>2</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154</v>
      </c>
      <c r="D84" t="s">
        <v>131</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7.xml><?xml version="1.0" encoding="utf-8"?>
<worksheet xmlns="http://schemas.openxmlformats.org/spreadsheetml/2006/main">
  <sheetPr>
    <tabColor rgb="00FF0000"/>
    <outlinePr summaryBelow="1" summaryRight="1"/>
    <pageSetUpPr/>
  </sheetPr>
  <dimension ref="B2:S34"/>
  <sheetViews>
    <sheetView workbookViewId="0">
      <selection activeCell="A1" sqref="A1"/>
    </sheetView>
  </sheetViews>
  <sheetFormatPr baseColWidth="10" defaultRowHeight="15"/>
  <sheetData>
    <row r="2" spans="1:19">
      <c r="B2" t="n">
        <v>11</v>
      </c>
      <c r="D2" t="s">
        <v>155</v>
      </c>
    </row>
    <row r="3" spans="1:19">
      <c r="B3" t="n">
        <v>7</v>
      </c>
    </row>
    <row r="5" spans="1:19">
      <c r="B5" t="s">
        <v>156</v>
      </c>
      <c r="C5" t="n">
        <v>2</v>
      </c>
    </row>
    <row r="8" spans="1:19">
      <c r="C8" t="n">
        <v>2006</v>
      </c>
      <c r="D8" t="n">
        <v>2007</v>
      </c>
      <c r="E8" t="n">
        <v>2008</v>
      </c>
      <c r="F8" t="n">
        <v>2009</v>
      </c>
      <c r="G8" t="n">
        <v>2010</v>
      </c>
      <c r="H8" t="n">
        <v>2011</v>
      </c>
      <c r="I8" t="n">
        <v>2012</v>
      </c>
      <c r="J8" t="n">
        <v>2013</v>
      </c>
      <c r="P8" t="s">
        <v>157</v>
      </c>
    </row>
    <row r="9" spans="1:19">
      <c r="B9" t="s">
        <v>158</v>
      </c>
      <c r="C9">
        <f>'Dashboard M5 Cost Monthly'!G46</f>
        <v/>
      </c>
      <c r="D9">
        <f>'Dashboard M5 Cost Monthly'!H46</f>
        <v/>
      </c>
      <c r="E9">
        <f>'Dashboard M5 Cost Monthly'!I46</f>
        <v/>
      </c>
      <c r="F9">
        <f>'Dashboard M5 Cost Monthly'!J46</f>
        <v/>
      </c>
      <c r="G9">
        <f>'Dashboard M5 Cost Monthly'!K46</f>
        <v/>
      </c>
      <c r="H9">
        <f>'Dashboard M5 Cost Monthly'!L46</f>
        <v/>
      </c>
      <c r="I9">
        <f>'Dashboard M5 Cost Monthly'!M46</f>
        <v/>
      </c>
      <c r="J9">
        <f>'Dashboard M5 Cost Monthly'!N46</f>
        <v/>
      </c>
      <c r="P9" t="s">
        <v>159</v>
      </c>
    </row>
    <row r="11" spans="1:19">
      <c r="B11">
        <f>'Charts Data M5 Monthly'!$J$17</f>
        <v/>
      </c>
    </row>
    <row r="13" spans="1:19">
      <c r="S13" t="s">
        <v>160</v>
      </c>
    </row>
    <row r="34" spans="1:19">
      <c r="B34">
        <f>'Charts Data M5 Monthly'!$I$17</f>
        <v/>
      </c>
    </row>
  </sheetData>
  <pageMargins bottom="1" footer="0.5" header="0.5" left="0.75" right="0.75" top="1"/>
</worksheet>
</file>

<file path=xl/worksheets/sheet8.xml><?xml version="1.0" encoding="utf-8"?>
<worksheet xmlns="http://schemas.openxmlformats.org/spreadsheetml/2006/main">
  <sheetPr>
    <tabColor rgb="00FF0000"/>
    <outlinePr summaryBelow="1" summaryRight="1"/>
    <pageSetUpPr/>
  </sheetPr>
  <dimension ref="B2:S37"/>
  <sheetViews>
    <sheetView workbookViewId="0">
      <selection activeCell="A1" sqref="A1"/>
    </sheetView>
  </sheetViews>
  <sheetFormatPr baseColWidth="10" defaultRowHeight="15"/>
  <sheetData>
    <row r="2" spans="1:19">
      <c r="B2" t="n">
        <v>11</v>
      </c>
      <c r="D2" t="s">
        <v>161</v>
      </c>
    </row>
    <row r="3" spans="1:19">
      <c r="B3" t="n">
        <v>3</v>
      </c>
    </row>
    <row r="5" spans="1:19">
      <c r="B5" t="s">
        <v>156</v>
      </c>
      <c r="C5" t="n">
        <v>2</v>
      </c>
    </row>
    <row r="8" spans="1:19">
      <c r="C8" t="n">
        <v>2006</v>
      </c>
      <c r="D8" t="n">
        <v>2007</v>
      </c>
      <c r="E8" t="n">
        <v>2008</v>
      </c>
      <c r="F8" t="n">
        <v>2009</v>
      </c>
      <c r="G8" t="n">
        <v>2010</v>
      </c>
      <c r="H8" t="n">
        <v>2011</v>
      </c>
      <c r="I8" t="n">
        <v>2012</v>
      </c>
      <c r="J8" t="n">
        <v>2013</v>
      </c>
      <c r="K8" t="n">
        <v>2014</v>
      </c>
      <c r="L8" t="n">
        <v>2015</v>
      </c>
      <c r="M8" t="n">
        <v>2016</v>
      </c>
      <c r="N8" t="n">
        <v>2017</v>
      </c>
      <c r="O8" t="n">
        <v>2018</v>
      </c>
      <c r="P8" t="s">
        <v>157</v>
      </c>
    </row>
    <row r="9" spans="1:19">
      <c r="B9" t="s">
        <v>158</v>
      </c>
      <c r="C9">
        <f>IFERROR('Dashboard M5 Price Monthly'!G84,0)</f>
        <v/>
      </c>
      <c r="D9">
        <f>IFERROR('Dashboard M5 Price Monthly'!H84,0)</f>
        <v/>
      </c>
      <c r="E9">
        <f>IFERROR('Dashboard M5 Price Monthly'!I84,0)</f>
        <v/>
      </c>
      <c r="F9">
        <f>IFERROR('Dashboard M5 Price Monthly'!J84,0)</f>
        <v/>
      </c>
      <c r="G9">
        <f>IFERROR('Dashboard M5 Price Monthly'!K84,0)</f>
        <v/>
      </c>
      <c r="H9">
        <f>IFERROR('Dashboard M5 Price Monthly'!L84,0)</f>
        <v/>
      </c>
      <c r="I9">
        <f>IFERROR('Dashboard M5 Price Monthly'!M84,0)</f>
        <v/>
      </c>
      <c r="J9">
        <f>IFERROR('Dashboard M5 Price Monthly'!N84,0)</f>
        <v/>
      </c>
      <c r="K9">
        <f>IFERROR('Dashboard M5 Price Monthly'!O84,0)</f>
        <v/>
      </c>
      <c r="L9">
        <f>IFERROR('Dashboard M5 Price Monthly'!P84,0)</f>
        <v/>
      </c>
      <c r="M9">
        <f>IFERROR('Dashboard M5 Price Monthly'!Q84,0)</f>
        <v/>
      </c>
      <c r="N9">
        <f>IFERROR('Dashboard M5 Price Monthly'!R84,0)</f>
        <v/>
      </c>
      <c r="O9">
        <f>IFERROR('Dashboard M5 Price Monthly'!S84,0)</f>
        <v/>
      </c>
      <c r="P9" t="s">
        <v>159</v>
      </c>
    </row>
    <row r="11" spans="1:19">
      <c r="B11">
        <f>'Charts Data M5 Monthly'!$J$7</f>
        <v/>
      </c>
    </row>
    <row r="13" spans="1:19">
      <c r="S13" t="s">
        <v>160</v>
      </c>
    </row>
    <row r="37" spans="1:19">
      <c r="B37">
        <f>'Charts Data M5 Monthly'!$I$7</f>
        <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162</v>
      </c>
      <c r="B1" t="s">
        <v>78</v>
      </c>
    </row>
    <row r="2" spans="1:302">
      <c r="A2" t="s">
        <v>163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164</v>
      </c>
      <c r="B4" t="s">
        <v>165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166</v>
      </c>
    </row>
    <row r="7" spans="1:302">
      <c r="A7" t="s">
        <v>167</v>
      </c>
      <c r="B7" t="s">
        <v>168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169</v>
      </c>
      <c r="B8" t="s">
        <v>168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170</v>
      </c>
    </row>
    <row r="11" spans="1:302">
      <c r="A11" t="s">
        <v>171</v>
      </c>
      <c r="B11" t="s">
        <v>172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173</v>
      </c>
      <c r="B12" t="s">
        <v>172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174</v>
      </c>
      <c r="B13" t="s">
        <v>172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175</v>
      </c>
      <c r="B14" t="s">
        <v>172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176</v>
      </c>
      <c r="B15" t="s">
        <v>172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177</v>
      </c>
      <c r="B16" t="s">
        <v>172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178</v>
      </c>
      <c r="B17" t="s">
        <v>172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179</v>
      </c>
      <c r="B18" t="s">
        <v>172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180</v>
      </c>
    </row>
    <row r="21" spans="1:302">
      <c r="A21" t="s">
        <v>181</v>
      </c>
      <c r="B21" t="s">
        <v>182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183</v>
      </c>
    </row>
    <row r="24" spans="1:302">
      <c r="A24" t="s">
        <v>184</v>
      </c>
      <c r="B24" t="s">
        <v>185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186</v>
      </c>
      <c r="B25" t="s">
        <v>185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187</v>
      </c>
      <c r="B26" t="s">
        <v>185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188</v>
      </c>
      <c r="B27" t="s">
        <v>185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189</v>
      </c>
      <c r="B28" t="s">
        <v>185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190</v>
      </c>
      <c r="B29" t="s">
        <v>185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191</v>
      </c>
      <c r="B30" t="s">
        <v>185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192</v>
      </c>
    </row>
    <row r="33" spans="1:302">
      <c r="A33" t="s">
        <v>17</v>
      </c>
      <c r="B33" t="s">
        <v>193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194</v>
      </c>
      <c r="B34" t="s">
        <v>193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195</v>
      </c>
      <c r="B35" t="s">
        <v>193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196</v>
      </c>
      <c r="B36" t="s">
        <v>193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197</v>
      </c>
      <c r="B37" t="s">
        <v>193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198</v>
      </c>
      <c r="B38" t="s">
        <v>193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199</v>
      </c>
      <c r="B39" t="s">
        <v>193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200</v>
      </c>
      <c r="B40" t="s">
        <v>193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201</v>
      </c>
      <c r="B41" t="s">
        <v>193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202</v>
      </c>
      <c r="B42" t="s">
        <v>193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203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204</v>
      </c>
      <c r="B45" t="s">
        <v>205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206</v>
      </c>
      <c r="B46" t="s">
        <v>205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207</v>
      </c>
      <c r="B47" t="s">
        <v>205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208</v>
      </c>
      <c r="B48" t="s">
        <v>205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209</v>
      </c>
      <c r="B49" t="s">
        <v>205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210</v>
      </c>
      <c r="B50" t="s">
        <v>205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211</v>
      </c>
      <c r="B51" t="s">
        <v>205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212</v>
      </c>
      <c r="B52" t="s">
        <v>205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213</v>
      </c>
      <c r="B53" t="s">
        <v>205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214</v>
      </c>
      <c r="B54" t="s">
        <v>205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215</v>
      </c>
    </row>
    <row r="57" spans="1:302">
      <c r="A57" t="s">
        <v>216</v>
      </c>
    </row>
    <row r="58" spans="1:302">
      <c r="A58" t="s">
        <v>58</v>
      </c>
      <c r="B58" t="s">
        <v>217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13</v>
      </c>
      <c r="B59" t="s">
        <v>217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30</v>
      </c>
      <c r="B60" t="s">
        <v>217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218</v>
      </c>
      <c r="B61" t="s">
        <v>217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219</v>
      </c>
    </row>
    <row r="64" spans="1:302">
      <c r="A64" t="s">
        <v>220</v>
      </c>
      <c r="B64" t="s">
        <v>221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13</v>
      </c>
      <c r="B65" t="s">
        <v>221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30</v>
      </c>
      <c r="B66" t="s">
        <v>221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218</v>
      </c>
      <c r="B67" t="s">
        <v>221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222</v>
      </c>
    </row>
    <row r="70" spans="1:302">
      <c r="A70" t="s">
        <v>58</v>
      </c>
      <c r="B70" t="s">
        <v>223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13</v>
      </c>
      <c r="B71" t="s">
        <v>223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30</v>
      </c>
      <c r="B72" t="s">
        <v>223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218</v>
      </c>
      <c r="B73" t="s">
        <v>223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224</v>
      </c>
    </row>
    <row r="76" spans="1:302">
      <c r="A76" t="s">
        <v>58</v>
      </c>
      <c r="B76" t="s">
        <v>8</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13</v>
      </c>
      <c r="B77" t="s">
        <v>8</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30</v>
      </c>
      <c r="B78" t="s">
        <v>8</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218</v>
      </c>
      <c r="B79" t="s">
        <v>8</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225</v>
      </c>
    </row>
    <row r="82" spans="1:302">
      <c r="A82" t="s">
        <v>58</v>
      </c>
      <c r="B82" t="s">
        <v>226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13</v>
      </c>
      <c r="B83" t="s">
        <v>226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30</v>
      </c>
      <c r="B84" t="s">
        <v>226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218</v>
      </c>
      <c r="B85" t="s">
        <v>226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227</v>
      </c>
    </row>
    <row r="88" spans="1:302">
      <c r="A88" t="s">
        <v>228</v>
      </c>
      <c r="B88" t="s">
        <v>223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229</v>
      </c>
      <c r="B89" t="s">
        <v>223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230</v>
      </c>
      <c r="B90" t="s">
        <v>223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231</v>
      </c>
      <c r="B91" t="s">
        <v>223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232</v>
      </c>
      <c r="B92" t="s">
        <v>223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233</v>
      </c>
      <c r="B93" t="s">
        <v>223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234</v>
      </c>
      <c r="B94" t="s">
        <v>223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235</v>
      </c>
      <c r="B95" t="s">
        <v>223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236</v>
      </c>
    </row>
    <row r="98" spans="1:302">
      <c r="A98" t="s">
        <v>237</v>
      </c>
      <c r="B98" t="s">
        <v>238</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239</v>
      </c>
      <c r="B99" t="s">
        <v>8</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240</v>
      </c>
      <c r="B100" t="s">
        <v>8</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241</v>
      </c>
      <c r="B101" t="s">
        <v>8</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242</v>
      </c>
      <c r="B102" t="s">
        <v>243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244</v>
      </c>
    </row>
    <row r="105" spans="1:302">
      <c r="A105" t="s">
        <v>237</v>
      </c>
      <c r="B105" t="s">
        <v>238</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239</v>
      </c>
      <c r="B106" t="s">
        <v>8</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240</v>
      </c>
      <c r="B107" t="s">
        <v>8</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241</v>
      </c>
      <c r="B108" t="s">
        <v>8</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242</v>
      </c>
      <c r="B109" t="s">
        <v>243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245</v>
      </c>
    </row>
    <row r="112" spans="1:302">
      <c r="A112" t="s">
        <v>237</v>
      </c>
      <c r="B112" t="s">
        <v>238</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239</v>
      </c>
      <c r="B113" t="s">
        <v>8</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240</v>
      </c>
      <c r="B114" t="s">
        <v>8</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241</v>
      </c>
      <c r="B115" t="s">
        <v>8</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242</v>
      </c>
      <c r="B116" t="s">
        <v>243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246</v>
      </c>
      <c r="B1" t="s">
        <v>247</v>
      </c>
    </row>
    <row r="2" spans="1:2">
      <c r="A2" t="s">
        <v>248</v>
      </c>
      <c r="B2" t="s">
        <v>126</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246</v>
      </c>
      <c r="B1" t="s">
        <v>249</v>
      </c>
    </row>
    <row r="2" spans="1:2">
      <c r="A2" t="s">
        <v>248</v>
      </c>
      <c r="B2" t="s">
        <v>250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246</v>
      </c>
      <c r="B1" t="s">
        <v>251</v>
      </c>
    </row>
    <row r="2" spans="1:2">
      <c r="A2" t="s">
        <v>248</v>
      </c>
      <c r="B2" t="s">
        <v>252</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246</v>
      </c>
      <c r="B1" t="s">
        <v>253</v>
      </c>
    </row>
    <row r="2" spans="1:2">
      <c r="A2" t="s">
        <v>248</v>
      </c>
      <c r="B2" t="s">
        <v>254</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255</v>
      </c>
      <c r="B1" t="s">
        <v>256</v>
      </c>
      <c r="C1" t="s">
        <v>257</v>
      </c>
      <c r="D1" t="s">
        <v>165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258</v>
      </c>
      <c r="B2" t="s">
        <v>259</v>
      </c>
      <c r="C2" t="s">
        <v>260</v>
      </c>
      <c r="D2" t="s">
        <v>85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258</v>
      </c>
      <c r="B3" t="s">
        <v>259</v>
      </c>
      <c r="C3" t="s">
        <v>261</v>
      </c>
      <c r="D3" t="s">
        <v>262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258</v>
      </c>
      <c r="B4" t="s">
        <v>263</v>
      </c>
      <c r="C4" t="s">
        <v>264</v>
      </c>
      <c r="D4" t="s">
        <v>85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258</v>
      </c>
      <c r="B5" t="s">
        <v>265</v>
      </c>
      <c r="C5" t="s">
        <v>266</v>
      </c>
      <c r="D5" t="s">
        <v>267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258</v>
      </c>
      <c r="B6" t="s">
        <v>263</v>
      </c>
      <c r="C6" t="s">
        <v>268</v>
      </c>
      <c r="D6" t="s">
        <v>262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258</v>
      </c>
      <c r="B7" t="s">
        <v>269</v>
      </c>
      <c r="C7" t="s">
        <v>270</v>
      </c>
      <c r="D7" t="s">
        <v>271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258</v>
      </c>
      <c r="B8" t="s">
        <v>272</v>
      </c>
      <c r="C8" t="s">
        <v>273</v>
      </c>
      <c r="D8" t="s">
        <v>85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258</v>
      </c>
      <c r="B9" t="s">
        <v>274</v>
      </c>
      <c r="C9" t="s">
        <v>275</v>
      </c>
      <c r="D9" t="s">
        <v>267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258</v>
      </c>
      <c r="B10" t="s">
        <v>272</v>
      </c>
      <c r="C10" t="s">
        <v>276</v>
      </c>
      <c r="D10" t="s">
        <v>262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258</v>
      </c>
      <c r="B11" t="s">
        <v>277</v>
      </c>
      <c r="C11" t="s">
        <v>278</v>
      </c>
      <c r="D11" t="s">
        <v>271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258</v>
      </c>
      <c r="B12" t="s">
        <v>279</v>
      </c>
      <c r="C12" t="s">
        <v>280</v>
      </c>
      <c r="D12" t="s">
        <v>85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258</v>
      </c>
      <c r="B13" t="s">
        <v>281</v>
      </c>
      <c r="C13" t="s">
        <v>282</v>
      </c>
      <c r="D13" t="s">
        <v>267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258</v>
      </c>
      <c r="B14" t="s">
        <v>279</v>
      </c>
      <c r="C14" t="s">
        <v>283</v>
      </c>
      <c r="D14" t="s">
        <v>262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258</v>
      </c>
      <c r="B15" t="s">
        <v>284</v>
      </c>
      <c r="C15" t="s">
        <v>285</v>
      </c>
      <c r="D15" t="s">
        <v>271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258</v>
      </c>
      <c r="B16" t="s">
        <v>286</v>
      </c>
      <c r="C16" t="s">
        <v>287</v>
      </c>
      <c r="D16" t="s">
        <v>85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258</v>
      </c>
      <c r="B17" t="s">
        <v>288</v>
      </c>
      <c r="C17" t="s">
        <v>289</v>
      </c>
      <c r="D17" t="s">
        <v>267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258</v>
      </c>
      <c r="B18" t="s">
        <v>286</v>
      </c>
      <c r="C18" t="s">
        <v>290</v>
      </c>
      <c r="D18" t="s">
        <v>262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258</v>
      </c>
      <c r="B19" t="s">
        <v>291</v>
      </c>
      <c r="C19" t="s">
        <v>292</v>
      </c>
      <c r="D19" t="s">
        <v>271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258</v>
      </c>
      <c r="B20" t="s">
        <v>293</v>
      </c>
      <c r="C20" t="s">
        <v>294</v>
      </c>
      <c r="D20" t="s">
        <v>85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258</v>
      </c>
      <c r="B21" t="s">
        <v>295</v>
      </c>
      <c r="C21" t="s">
        <v>296</v>
      </c>
      <c r="D21" t="s">
        <v>267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258</v>
      </c>
      <c r="B22" t="s">
        <v>293</v>
      </c>
      <c r="C22" t="s">
        <v>297</v>
      </c>
      <c r="D22" t="s">
        <v>262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258</v>
      </c>
      <c r="B23" t="s">
        <v>298</v>
      </c>
      <c r="C23" t="s">
        <v>299</v>
      </c>
      <c r="D23" t="s">
        <v>271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258</v>
      </c>
      <c r="B24" t="s">
        <v>300</v>
      </c>
      <c r="C24" t="s">
        <v>301</v>
      </c>
      <c r="D24" t="s">
        <v>85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258</v>
      </c>
      <c r="B25" t="s">
        <v>302</v>
      </c>
      <c r="C25" t="s">
        <v>303</v>
      </c>
      <c r="D25" t="s">
        <v>267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258</v>
      </c>
      <c r="B26" t="s">
        <v>300</v>
      </c>
      <c r="C26" t="s">
        <v>304</v>
      </c>
      <c r="D26" t="s">
        <v>262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258</v>
      </c>
      <c r="B27" t="s">
        <v>305</v>
      </c>
      <c r="C27" t="s">
        <v>306</v>
      </c>
      <c r="D27" t="s">
        <v>271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258</v>
      </c>
      <c r="B28" t="s">
        <v>307</v>
      </c>
      <c r="C28" t="s">
        <v>308</v>
      </c>
      <c r="D28" t="s">
        <v>85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258</v>
      </c>
      <c r="B29" t="s">
        <v>309</v>
      </c>
      <c r="C29" t="s">
        <v>310</v>
      </c>
      <c r="D29" t="s">
        <v>85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258</v>
      </c>
      <c r="B30" t="s">
        <v>309</v>
      </c>
      <c r="C30" t="s">
        <v>311</v>
      </c>
      <c r="D30" t="s">
        <v>262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258</v>
      </c>
      <c r="B31" t="s">
        <v>312</v>
      </c>
      <c r="C31" t="s">
        <v>313</v>
      </c>
      <c r="D31" t="s">
        <v>85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258</v>
      </c>
      <c r="B32" t="s">
        <v>312</v>
      </c>
      <c r="C32" t="s">
        <v>314</v>
      </c>
      <c r="D32" t="s">
        <v>262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258</v>
      </c>
      <c r="B33" t="s">
        <v>315</v>
      </c>
      <c r="C33" t="s">
        <v>316</v>
      </c>
      <c r="D33" t="s">
        <v>85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258</v>
      </c>
      <c r="B34" t="s">
        <v>315</v>
      </c>
      <c r="C34" t="s">
        <v>317</v>
      </c>
      <c r="D34" t="s">
        <v>262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258</v>
      </c>
      <c r="B35" t="s">
        <v>318</v>
      </c>
      <c r="C35" t="s">
        <v>319</v>
      </c>
      <c r="D35" t="s">
        <v>85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258</v>
      </c>
      <c r="B36" t="s">
        <v>318</v>
      </c>
      <c r="C36" t="s">
        <v>320</v>
      </c>
      <c r="D36" t="s">
        <v>262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258</v>
      </c>
      <c r="B37" t="s">
        <v>321</v>
      </c>
      <c r="C37" t="s">
        <v>322</v>
      </c>
      <c r="D37" t="s">
        <v>85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258</v>
      </c>
      <c r="B38" t="s">
        <v>323</v>
      </c>
      <c r="C38" t="s">
        <v>324</v>
      </c>
      <c r="D38" t="s">
        <v>267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258</v>
      </c>
      <c r="B39" t="s">
        <v>325</v>
      </c>
      <c r="C39" t="s">
        <v>326</v>
      </c>
      <c r="D39" t="s">
        <v>327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258</v>
      </c>
      <c r="B40" t="s">
        <v>321</v>
      </c>
      <c r="C40" t="s">
        <v>328</v>
      </c>
      <c r="D40" t="s">
        <v>329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258</v>
      </c>
      <c r="B41" t="s">
        <v>330</v>
      </c>
      <c r="C41" t="s">
        <v>331</v>
      </c>
      <c r="D41" t="s">
        <v>271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258</v>
      </c>
      <c r="B42" t="s">
        <v>332</v>
      </c>
      <c r="C42" t="s">
        <v>333</v>
      </c>
      <c r="D42" t="s">
        <v>85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258</v>
      </c>
      <c r="B43" t="s">
        <v>334</v>
      </c>
      <c r="C43" t="s">
        <v>335</v>
      </c>
      <c r="D43" t="s">
        <v>267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258</v>
      </c>
      <c r="B44" t="s">
        <v>332</v>
      </c>
      <c r="C44" t="s">
        <v>336</v>
      </c>
      <c r="D44" t="s">
        <v>329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258</v>
      </c>
      <c r="B45" t="s">
        <v>337</v>
      </c>
      <c r="C45" t="s">
        <v>338</v>
      </c>
      <c r="D45" t="s">
        <v>271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258</v>
      </c>
      <c r="B46" t="s">
        <v>339</v>
      </c>
      <c r="C46" t="s">
        <v>340</v>
      </c>
      <c r="D46" t="s">
        <v>85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258</v>
      </c>
      <c r="B47" t="s">
        <v>341</v>
      </c>
      <c r="C47" t="s">
        <v>342</v>
      </c>
      <c r="D47" t="s">
        <v>267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258</v>
      </c>
      <c r="B48" t="s">
        <v>343</v>
      </c>
      <c r="C48" t="s">
        <v>344</v>
      </c>
      <c r="D48" t="s">
        <v>327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258</v>
      </c>
      <c r="B49" t="s">
        <v>339</v>
      </c>
      <c r="C49" t="s">
        <v>345</v>
      </c>
      <c r="D49" t="s">
        <v>329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258</v>
      </c>
      <c r="B50" t="s">
        <v>346</v>
      </c>
      <c r="C50" t="s">
        <v>347</v>
      </c>
      <c r="D50" t="s">
        <v>271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258</v>
      </c>
      <c r="B51" t="s">
        <v>348</v>
      </c>
      <c r="C51" t="s">
        <v>349</v>
      </c>
      <c r="D51" t="s">
        <v>327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258</v>
      </c>
      <c r="B52" t="s">
        <v>350</v>
      </c>
      <c r="C52" t="s">
        <v>351</v>
      </c>
      <c r="D52" t="s">
        <v>85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258</v>
      </c>
      <c r="B53" t="s">
        <v>352</v>
      </c>
      <c r="C53" t="s">
        <v>353</v>
      </c>
      <c r="D53" t="s">
        <v>267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258</v>
      </c>
      <c r="B54" t="s">
        <v>350</v>
      </c>
      <c r="C54" t="s">
        <v>354</v>
      </c>
      <c r="D54" t="s">
        <v>329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258</v>
      </c>
      <c r="B55" t="s">
        <v>355</v>
      </c>
      <c r="C55" t="s">
        <v>356</v>
      </c>
      <c r="D55" t="s">
        <v>271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258</v>
      </c>
      <c r="B56" t="s">
        <v>357</v>
      </c>
      <c r="C56" t="s">
        <v>358</v>
      </c>
      <c r="D56" t="s">
        <v>85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258</v>
      </c>
      <c r="B57" t="s">
        <v>359</v>
      </c>
      <c r="C57" t="s">
        <v>360</v>
      </c>
      <c r="D57" t="s">
        <v>267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258</v>
      </c>
      <c r="B58" t="s">
        <v>361</v>
      </c>
      <c r="C58" t="s">
        <v>362</v>
      </c>
      <c r="D58" t="s">
        <v>327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258</v>
      </c>
      <c r="B59" t="s">
        <v>357</v>
      </c>
      <c r="C59" t="s">
        <v>363</v>
      </c>
      <c r="D59" t="s">
        <v>329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258</v>
      </c>
      <c r="B60" t="s">
        <v>364</v>
      </c>
      <c r="C60" t="s">
        <v>365</v>
      </c>
      <c r="D60" t="s">
        <v>271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258</v>
      </c>
      <c r="B61" t="s">
        <v>366</v>
      </c>
      <c r="C61" t="s">
        <v>367</v>
      </c>
      <c r="D61" t="s">
        <v>85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258</v>
      </c>
      <c r="B62" t="s">
        <v>368</v>
      </c>
      <c r="C62" t="s">
        <v>369</v>
      </c>
      <c r="D62" t="s">
        <v>267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258</v>
      </c>
      <c r="B63" t="s">
        <v>370</v>
      </c>
      <c r="C63" t="s">
        <v>371</v>
      </c>
      <c r="D63" t="s">
        <v>327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258</v>
      </c>
      <c r="B64" t="s">
        <v>366</v>
      </c>
      <c r="C64" t="s">
        <v>372</v>
      </c>
      <c r="D64" t="s">
        <v>329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258</v>
      </c>
      <c r="B65" t="s">
        <v>373</v>
      </c>
      <c r="C65" t="s">
        <v>374</v>
      </c>
      <c r="D65" t="s">
        <v>271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258</v>
      </c>
      <c r="B66" t="s">
        <v>375</v>
      </c>
      <c r="C66" t="s">
        <v>376</v>
      </c>
      <c r="D66" t="s">
        <v>85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258</v>
      </c>
      <c r="B67" t="s">
        <v>377</v>
      </c>
      <c r="C67" t="s">
        <v>378</v>
      </c>
      <c r="D67" t="s">
        <v>85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258</v>
      </c>
      <c r="B68" t="s">
        <v>379</v>
      </c>
      <c r="C68" t="s">
        <v>380</v>
      </c>
      <c r="D68" t="s">
        <v>327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258</v>
      </c>
      <c r="B69" t="s">
        <v>377</v>
      </c>
      <c r="C69" t="s">
        <v>381</v>
      </c>
      <c r="D69" t="s">
        <v>329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258</v>
      </c>
      <c r="B70" t="s">
        <v>382</v>
      </c>
      <c r="C70" t="s">
        <v>383</v>
      </c>
      <c r="D70" t="s">
        <v>85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258</v>
      </c>
      <c r="B71" t="s">
        <v>384</v>
      </c>
      <c r="C71" t="s">
        <v>385</v>
      </c>
      <c r="D71" t="s">
        <v>267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258</v>
      </c>
      <c r="B72" t="s">
        <v>382</v>
      </c>
      <c r="C72" t="s">
        <v>386</v>
      </c>
      <c r="D72" t="s">
        <v>329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258</v>
      </c>
      <c r="B73" t="s">
        <v>387</v>
      </c>
      <c r="C73" t="s">
        <v>388</v>
      </c>
      <c r="D73" t="s">
        <v>271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258</v>
      </c>
      <c r="B74" t="s">
        <v>389</v>
      </c>
      <c r="C74" t="s">
        <v>390</v>
      </c>
      <c r="D74" t="s">
        <v>85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258</v>
      </c>
      <c r="B75" t="s">
        <v>391</v>
      </c>
      <c r="C75" t="s">
        <v>392</v>
      </c>
      <c r="D75" t="s">
        <v>85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258</v>
      </c>
      <c r="B76" t="s">
        <v>393</v>
      </c>
      <c r="C76" t="s">
        <v>394</v>
      </c>
      <c r="D76" t="s">
        <v>267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258</v>
      </c>
      <c r="B77" t="s">
        <v>391</v>
      </c>
      <c r="C77" t="s">
        <v>395</v>
      </c>
      <c r="D77" t="s">
        <v>329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258</v>
      </c>
      <c r="B78" t="s">
        <v>396</v>
      </c>
      <c r="C78" t="s">
        <v>397</v>
      </c>
      <c r="D78" t="s">
        <v>271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258</v>
      </c>
      <c r="B79" t="s">
        <v>398</v>
      </c>
      <c r="C79" t="s">
        <v>399</v>
      </c>
      <c r="D79" t="s">
        <v>85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258</v>
      </c>
      <c r="B80" t="s">
        <v>400</v>
      </c>
      <c r="C80" t="s">
        <v>401</v>
      </c>
      <c r="D80" t="s">
        <v>267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258</v>
      </c>
      <c r="B81" t="s">
        <v>398</v>
      </c>
      <c r="C81" t="s">
        <v>402</v>
      </c>
      <c r="D81" t="s">
        <v>262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258</v>
      </c>
      <c r="B82" t="s">
        <v>403</v>
      </c>
      <c r="C82" t="s">
        <v>404</v>
      </c>
      <c r="D82" t="s">
        <v>271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258</v>
      </c>
      <c r="B83" t="s">
        <v>405</v>
      </c>
      <c r="C83" t="s">
        <v>406</v>
      </c>
      <c r="D83" t="s">
        <v>267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258</v>
      </c>
      <c r="B84" t="s">
        <v>407</v>
      </c>
      <c r="C84" t="s">
        <v>408</v>
      </c>
      <c r="D84" t="s">
        <v>271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258</v>
      </c>
      <c r="B85" t="s">
        <v>409</v>
      </c>
      <c r="C85" t="s">
        <v>410</v>
      </c>
      <c r="D85" t="s">
        <v>85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258</v>
      </c>
      <c r="B86" t="s">
        <v>409</v>
      </c>
      <c r="C86" t="s">
        <v>411</v>
      </c>
      <c r="D86" t="s">
        <v>262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258</v>
      </c>
      <c r="B87" t="s">
        <v>412</v>
      </c>
      <c r="C87" t="s">
        <v>413</v>
      </c>
      <c r="D87" t="s">
        <v>414</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258</v>
      </c>
      <c r="B88" t="s">
        <v>415</v>
      </c>
      <c r="C88" t="s">
        <v>50</v>
      </c>
      <c r="D88" t="s">
        <v>85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258</v>
      </c>
      <c r="B89" t="s">
        <v>416</v>
      </c>
      <c r="C89" t="s">
        <v>417</v>
      </c>
      <c r="D89" t="s">
        <v>267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258</v>
      </c>
      <c r="B90" t="s">
        <v>415</v>
      </c>
      <c r="C90" t="s">
        <v>418</v>
      </c>
      <c r="D90" t="s">
        <v>262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258</v>
      </c>
      <c r="B91" t="s">
        <v>419</v>
      </c>
      <c r="C91" t="s">
        <v>420</v>
      </c>
      <c r="D91" t="s">
        <v>271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258</v>
      </c>
      <c r="B92" t="s">
        <v>421</v>
      </c>
      <c r="C92" t="s">
        <v>33</v>
      </c>
      <c r="D92" t="s">
        <v>85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258</v>
      </c>
      <c r="B93" t="s">
        <v>422</v>
      </c>
      <c r="C93" t="s">
        <v>423</v>
      </c>
      <c r="D93" t="s">
        <v>267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258</v>
      </c>
      <c r="B94" t="s">
        <v>421</v>
      </c>
      <c r="C94" t="s">
        <v>424</v>
      </c>
      <c r="D94" t="s">
        <v>262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258</v>
      </c>
      <c r="B95" t="s">
        <v>425</v>
      </c>
      <c r="C95" t="s">
        <v>426</v>
      </c>
      <c r="D95" t="s">
        <v>271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258</v>
      </c>
      <c r="B96" t="s">
        <v>427</v>
      </c>
      <c r="C96" t="s">
        <v>428</v>
      </c>
      <c r="D96" t="s">
        <v>85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258</v>
      </c>
      <c r="B97" t="s">
        <v>429</v>
      </c>
      <c r="C97" t="s">
        <v>430</v>
      </c>
      <c r="D97" t="s">
        <v>267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258</v>
      </c>
      <c r="B98" t="s">
        <v>427</v>
      </c>
      <c r="C98" t="s">
        <v>431</v>
      </c>
      <c r="D98" t="s">
        <v>262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258</v>
      </c>
      <c r="B99" t="s">
        <v>432</v>
      </c>
      <c r="C99" t="s">
        <v>433</v>
      </c>
      <c r="D99" t="s">
        <v>271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258</v>
      </c>
      <c r="B100" t="s">
        <v>434</v>
      </c>
      <c r="C100" t="s">
        <v>435</v>
      </c>
      <c r="D100" t="s">
        <v>85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258</v>
      </c>
      <c r="B101" t="s">
        <v>436</v>
      </c>
      <c r="C101" t="s">
        <v>437</v>
      </c>
      <c r="D101" t="s">
        <v>267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258</v>
      </c>
      <c r="B102" t="s">
        <v>434</v>
      </c>
      <c r="C102" t="s">
        <v>438</v>
      </c>
      <c r="D102" t="s">
        <v>262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258</v>
      </c>
      <c r="B103" t="s">
        <v>439</v>
      </c>
      <c r="C103" t="s">
        <v>440</v>
      </c>
      <c r="D103" t="s">
        <v>271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258</v>
      </c>
      <c r="B104" t="s">
        <v>441</v>
      </c>
      <c r="C104" t="s">
        <v>42</v>
      </c>
      <c r="D104" t="s">
        <v>85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258</v>
      </c>
      <c r="B105" t="s">
        <v>442</v>
      </c>
      <c r="C105" t="s">
        <v>21</v>
      </c>
      <c r="D105" t="s">
        <v>85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258</v>
      </c>
      <c r="B106" t="s">
        <v>443</v>
      </c>
      <c r="C106" t="s">
        <v>444</v>
      </c>
      <c r="D106" t="s">
        <v>267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258</v>
      </c>
      <c r="B107" t="s">
        <v>442</v>
      </c>
      <c r="C107" t="s">
        <v>445</v>
      </c>
      <c r="D107" t="s">
        <v>262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258</v>
      </c>
      <c r="B108" t="s">
        <v>446</v>
      </c>
      <c r="C108" t="s">
        <v>447</v>
      </c>
      <c r="D108" t="s">
        <v>271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258</v>
      </c>
      <c r="B109" t="s">
        <v>448</v>
      </c>
      <c r="C109" t="s">
        <v>449</v>
      </c>
      <c r="D109" t="s">
        <v>85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258</v>
      </c>
      <c r="B110" t="s">
        <v>450</v>
      </c>
      <c r="C110" t="s">
        <v>451</v>
      </c>
      <c r="D110" t="s">
        <v>85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258</v>
      </c>
      <c r="B111" t="s">
        <v>452</v>
      </c>
      <c r="C111" t="s">
        <v>453</v>
      </c>
      <c r="D111" t="s">
        <v>267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258</v>
      </c>
      <c r="B112" t="s">
        <v>450</v>
      </c>
      <c r="C112" t="s">
        <v>454</v>
      </c>
      <c r="D112" t="s">
        <v>262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258</v>
      </c>
      <c r="B113" t="s">
        <v>455</v>
      </c>
      <c r="C113" t="s">
        <v>456</v>
      </c>
      <c r="D113" t="s">
        <v>271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258</v>
      </c>
      <c r="B114" t="s">
        <v>457</v>
      </c>
      <c r="C114" t="s">
        <v>67</v>
      </c>
      <c r="D114" t="s">
        <v>85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258</v>
      </c>
      <c r="B115" t="s">
        <v>458</v>
      </c>
      <c r="C115" t="s">
        <v>459</v>
      </c>
      <c r="D115" t="s">
        <v>267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258</v>
      </c>
      <c r="B116" t="s">
        <v>457</v>
      </c>
      <c r="C116" t="s">
        <v>460</v>
      </c>
      <c r="D116" t="s">
        <v>262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258</v>
      </c>
      <c r="B117" t="s">
        <v>461</v>
      </c>
      <c r="C117" t="s">
        <v>462</v>
      </c>
      <c r="D117" t="s">
        <v>271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258</v>
      </c>
      <c r="B118" t="s">
        <v>463</v>
      </c>
      <c r="C118" t="s">
        <v>464</v>
      </c>
      <c r="D118" t="s">
        <v>85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258</v>
      </c>
      <c r="B119" t="s">
        <v>465</v>
      </c>
      <c r="C119" t="s">
        <v>466</v>
      </c>
      <c r="D119" t="s">
        <v>267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258</v>
      </c>
      <c r="B120" t="s">
        <v>463</v>
      </c>
      <c r="C120" t="s">
        <v>467</v>
      </c>
      <c r="D120" t="s">
        <v>262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258</v>
      </c>
      <c r="B121" t="s">
        <v>468</v>
      </c>
      <c r="C121" t="s">
        <v>469</v>
      </c>
      <c r="D121" t="s">
        <v>271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258</v>
      </c>
      <c r="B122" t="s">
        <v>470</v>
      </c>
      <c r="C122" t="s">
        <v>471</v>
      </c>
      <c r="D122" t="s">
        <v>85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258</v>
      </c>
      <c r="B123" t="s">
        <v>472</v>
      </c>
      <c r="C123" t="s">
        <v>473</v>
      </c>
      <c r="D123" t="s">
        <v>267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258</v>
      </c>
      <c r="B124" t="s">
        <v>470</v>
      </c>
      <c r="C124" t="s">
        <v>474</v>
      </c>
      <c r="D124" t="s">
        <v>475</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258</v>
      </c>
      <c r="B125" t="s">
        <v>476</v>
      </c>
      <c r="C125" t="s">
        <v>477</v>
      </c>
      <c r="D125" t="s">
        <v>271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258</v>
      </c>
      <c r="B126" t="s">
        <v>478</v>
      </c>
      <c r="C126" t="s">
        <v>479</v>
      </c>
      <c r="D126" t="s">
        <v>85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258</v>
      </c>
      <c r="B127" t="s">
        <v>480</v>
      </c>
      <c r="C127" t="s">
        <v>481</v>
      </c>
      <c r="D127" t="s">
        <v>267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258</v>
      </c>
      <c r="B128" t="s">
        <v>478</v>
      </c>
      <c r="C128" t="s">
        <v>482</v>
      </c>
      <c r="D128" t="s">
        <v>475</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258</v>
      </c>
      <c r="B129" t="s">
        <v>483</v>
      </c>
      <c r="C129" t="s">
        <v>484</v>
      </c>
      <c r="D129" t="s">
        <v>271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258</v>
      </c>
      <c r="B130" t="s">
        <v>485</v>
      </c>
      <c r="C130" t="s">
        <v>486</v>
      </c>
      <c r="D130" t="s">
        <v>85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258</v>
      </c>
      <c r="B131" t="s">
        <v>487</v>
      </c>
      <c r="C131" t="s">
        <v>488</v>
      </c>
      <c r="D131" t="s">
        <v>475</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258</v>
      </c>
      <c r="B132" t="s">
        <v>489</v>
      </c>
      <c r="C132" t="s">
        <v>490</v>
      </c>
      <c r="D132" t="s">
        <v>85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258</v>
      </c>
      <c r="B133" t="s">
        <v>489</v>
      </c>
      <c r="C133" t="s">
        <v>491</v>
      </c>
      <c r="D133" t="s">
        <v>475</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258</v>
      </c>
      <c r="B134" t="s">
        <v>492</v>
      </c>
      <c r="C134" t="s">
        <v>54</v>
      </c>
      <c r="D134" t="s">
        <v>85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258</v>
      </c>
      <c r="B135" t="s">
        <v>493</v>
      </c>
      <c r="C135" t="s">
        <v>494</v>
      </c>
      <c r="D135" t="s">
        <v>271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258</v>
      </c>
      <c r="B136" t="s">
        <v>495</v>
      </c>
      <c r="C136" t="s">
        <v>37</v>
      </c>
      <c r="D136" t="s">
        <v>85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258</v>
      </c>
      <c r="B137" t="s">
        <v>496</v>
      </c>
      <c r="C137" t="s">
        <v>497</v>
      </c>
      <c r="D137" t="s">
        <v>271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258</v>
      </c>
      <c r="B138" t="s">
        <v>498</v>
      </c>
      <c r="C138" t="s">
        <v>499</v>
      </c>
      <c r="D138" t="s">
        <v>85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258</v>
      </c>
      <c r="B139" t="s">
        <v>500</v>
      </c>
      <c r="C139" t="s">
        <v>46</v>
      </c>
      <c r="D139" t="s">
        <v>85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258</v>
      </c>
      <c r="B140" t="s">
        <v>501</v>
      </c>
      <c r="C140" t="s">
        <v>502</v>
      </c>
      <c r="D140" t="s">
        <v>271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258</v>
      </c>
      <c r="B141" t="s">
        <v>503</v>
      </c>
      <c r="C141" t="s">
        <v>504</v>
      </c>
      <c r="D141" t="s">
        <v>85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258</v>
      </c>
      <c r="B142" t="s">
        <v>505</v>
      </c>
      <c r="C142" t="s">
        <v>506</v>
      </c>
      <c r="D142" t="s">
        <v>85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258</v>
      </c>
      <c r="B143" t="s">
        <v>507</v>
      </c>
      <c r="C143" t="s">
        <v>508</v>
      </c>
      <c r="D143" t="s">
        <v>271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258</v>
      </c>
      <c r="B144" t="s">
        <v>509</v>
      </c>
      <c r="C144" t="s">
        <v>510</v>
      </c>
      <c r="D144" t="s">
        <v>262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258</v>
      </c>
      <c r="B145" t="s">
        <v>511</v>
      </c>
      <c r="C145" t="s">
        <v>512</v>
      </c>
      <c r="D145" t="s">
        <v>262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258</v>
      </c>
      <c r="B146" t="s">
        <v>513</v>
      </c>
      <c r="C146" t="s">
        <v>514</v>
      </c>
      <c r="D146" t="s">
        <v>262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258</v>
      </c>
      <c r="B147" t="s">
        <v>515</v>
      </c>
      <c r="C147" t="s">
        <v>516</v>
      </c>
      <c r="D147" t="s">
        <v>262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258</v>
      </c>
      <c r="B148" t="s">
        <v>517</v>
      </c>
      <c r="C148" t="s">
        <v>518</v>
      </c>
      <c r="D148" t="s">
        <v>262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258</v>
      </c>
      <c r="B149" t="s">
        <v>519</v>
      </c>
      <c r="C149" t="s">
        <v>520</v>
      </c>
      <c r="D149" t="s">
        <v>85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258</v>
      </c>
      <c r="B150" t="s">
        <v>519</v>
      </c>
      <c r="C150" t="s">
        <v>521</v>
      </c>
      <c r="D150" t="s">
        <v>262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258</v>
      </c>
      <c r="B151" t="s">
        <v>522</v>
      </c>
      <c r="C151" t="s">
        <v>523</v>
      </c>
      <c r="D151" t="s">
        <v>85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258</v>
      </c>
      <c r="B152" t="s">
        <v>522</v>
      </c>
      <c r="C152" t="s">
        <v>524</v>
      </c>
      <c r="D152" t="s">
        <v>262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258</v>
      </c>
      <c r="B153" t="s">
        <v>525</v>
      </c>
      <c r="C153" t="s">
        <v>48</v>
      </c>
      <c r="D153" t="s">
        <v>85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258</v>
      </c>
      <c r="B154" t="s">
        <v>526</v>
      </c>
      <c r="C154" t="s">
        <v>527</v>
      </c>
      <c r="D154" t="s">
        <v>267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258</v>
      </c>
      <c r="B155" t="s">
        <v>525</v>
      </c>
      <c r="C155" t="s">
        <v>528</v>
      </c>
      <c r="D155" t="s">
        <v>475</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258</v>
      </c>
      <c r="B156" t="s">
        <v>529</v>
      </c>
      <c r="C156" t="s">
        <v>530</v>
      </c>
      <c r="D156" t="s">
        <v>271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258</v>
      </c>
      <c r="B157" t="s">
        <v>531</v>
      </c>
      <c r="C157" t="s">
        <v>31</v>
      </c>
      <c r="D157" t="s">
        <v>85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258</v>
      </c>
      <c r="B158" t="s">
        <v>532</v>
      </c>
      <c r="C158" t="s">
        <v>533</v>
      </c>
      <c r="D158" t="s">
        <v>267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258</v>
      </c>
      <c r="B159" t="s">
        <v>531</v>
      </c>
      <c r="C159" t="s">
        <v>534</v>
      </c>
      <c r="D159" t="s">
        <v>475</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258</v>
      </c>
      <c r="B160" t="s">
        <v>535</v>
      </c>
      <c r="C160" t="s">
        <v>536</v>
      </c>
      <c r="D160" t="s">
        <v>271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258</v>
      </c>
      <c r="B161" t="s">
        <v>537</v>
      </c>
      <c r="C161" t="s">
        <v>538</v>
      </c>
      <c r="D161" t="s">
        <v>85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258</v>
      </c>
      <c r="B162" t="s">
        <v>539</v>
      </c>
      <c r="C162" t="s">
        <v>540</v>
      </c>
      <c r="D162" t="s">
        <v>267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258</v>
      </c>
      <c r="B163" t="s">
        <v>537</v>
      </c>
      <c r="C163" t="s">
        <v>541</v>
      </c>
      <c r="D163" t="s">
        <v>475</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258</v>
      </c>
      <c r="B164" t="s">
        <v>542</v>
      </c>
      <c r="C164" t="s">
        <v>543</v>
      </c>
      <c r="D164" t="s">
        <v>271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258</v>
      </c>
      <c r="B165" t="s">
        <v>544</v>
      </c>
      <c r="C165" t="s">
        <v>40</v>
      </c>
      <c r="D165" t="s">
        <v>85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258</v>
      </c>
      <c r="B166" t="s">
        <v>545</v>
      </c>
      <c r="C166" t="s">
        <v>15</v>
      </c>
      <c r="D166" t="s">
        <v>85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258</v>
      </c>
      <c r="B167" t="s">
        <v>546</v>
      </c>
      <c r="C167" t="s">
        <v>547</v>
      </c>
      <c r="D167" t="s">
        <v>267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258</v>
      </c>
      <c r="B168" t="s">
        <v>545</v>
      </c>
      <c r="C168" t="s">
        <v>548</v>
      </c>
      <c r="D168" t="s">
        <v>475</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258</v>
      </c>
      <c r="B169" t="s">
        <v>549</v>
      </c>
      <c r="C169" t="s">
        <v>550</v>
      </c>
      <c r="D169" t="s">
        <v>271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258</v>
      </c>
      <c r="B170" t="s">
        <v>551</v>
      </c>
      <c r="C170" t="s">
        <v>552</v>
      </c>
      <c r="D170" t="s">
        <v>85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258</v>
      </c>
      <c r="B171" t="s">
        <v>553</v>
      </c>
      <c r="C171" t="s">
        <v>64</v>
      </c>
      <c r="D171" t="s">
        <v>85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258</v>
      </c>
      <c r="B172" t="s">
        <v>554</v>
      </c>
      <c r="C172" t="s">
        <v>555</v>
      </c>
      <c r="D172" t="s">
        <v>267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258</v>
      </c>
      <c r="B173" t="s">
        <v>553</v>
      </c>
      <c r="C173" t="s">
        <v>556</v>
      </c>
      <c r="D173" t="s">
        <v>475</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258</v>
      </c>
      <c r="B174" t="s">
        <v>557</v>
      </c>
      <c r="C174" t="s">
        <v>558</v>
      </c>
      <c r="D174" t="s">
        <v>271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258</v>
      </c>
      <c r="B175" t="s">
        <v>559</v>
      </c>
      <c r="C175" t="s">
        <v>560</v>
      </c>
      <c r="D175" t="s">
        <v>85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258</v>
      </c>
      <c r="B176" t="s">
        <v>561</v>
      </c>
      <c r="C176" t="s">
        <v>562</v>
      </c>
      <c r="D176" t="s">
        <v>267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258</v>
      </c>
      <c r="B177" t="s">
        <v>559</v>
      </c>
      <c r="C177" t="s">
        <v>563</v>
      </c>
      <c r="D177" t="s">
        <v>475</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258</v>
      </c>
      <c r="B178" t="s">
        <v>564</v>
      </c>
      <c r="C178" t="s">
        <v>565</v>
      </c>
      <c r="D178" t="s">
        <v>271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258</v>
      </c>
      <c r="B179" t="s">
        <v>566</v>
      </c>
      <c r="C179" t="s">
        <v>567</v>
      </c>
      <c r="D179" t="s">
        <v>85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258</v>
      </c>
      <c r="B180" t="s">
        <v>566</v>
      </c>
      <c r="C180" t="s">
        <v>568</v>
      </c>
      <c r="D180" t="s">
        <v>262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258</v>
      </c>
      <c r="B181" t="s">
        <v>569</v>
      </c>
      <c r="C181" t="s">
        <v>570</v>
      </c>
      <c r="D181" t="s">
        <v>85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258</v>
      </c>
      <c r="B182" t="s">
        <v>569</v>
      </c>
      <c r="C182" t="s">
        <v>571</v>
      </c>
      <c r="D182" t="s">
        <v>262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258</v>
      </c>
      <c r="B183" t="s">
        <v>572</v>
      </c>
      <c r="C183" t="s">
        <v>573</v>
      </c>
      <c r="D183" t="s">
        <v>85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258</v>
      </c>
      <c r="B184" t="s">
        <v>574</v>
      </c>
      <c r="C184" t="s">
        <v>575</v>
      </c>
      <c r="D184" t="s">
        <v>85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258</v>
      </c>
      <c r="B185" t="s">
        <v>576</v>
      </c>
      <c r="C185" t="s">
        <v>577</v>
      </c>
      <c r="D185" t="s">
        <v>267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258</v>
      </c>
      <c r="B186" t="s">
        <v>578</v>
      </c>
      <c r="C186" t="s">
        <v>579</v>
      </c>
      <c r="D186" t="s">
        <v>262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258</v>
      </c>
      <c r="B187" t="s">
        <v>580</v>
      </c>
      <c r="C187" t="s">
        <v>581</v>
      </c>
      <c r="D187" t="s">
        <v>271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258</v>
      </c>
      <c r="B188" t="s">
        <v>582</v>
      </c>
      <c r="C188" t="s">
        <v>583</v>
      </c>
      <c r="D188" t="s">
        <v>85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258</v>
      </c>
      <c r="B189" t="s">
        <v>584</v>
      </c>
      <c r="C189" t="s">
        <v>585</v>
      </c>
      <c r="D189" t="s">
        <v>267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258</v>
      </c>
      <c r="B190" t="s">
        <v>582</v>
      </c>
      <c r="C190" t="s">
        <v>586</v>
      </c>
      <c r="D190" t="s">
        <v>262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258</v>
      </c>
      <c r="B191" t="s">
        <v>587</v>
      </c>
      <c r="C191" t="s">
        <v>588</v>
      </c>
      <c r="D191" t="s">
        <v>271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258</v>
      </c>
      <c r="B192" t="s">
        <v>589</v>
      </c>
      <c r="C192" t="s">
        <v>590</v>
      </c>
      <c r="D192" t="s">
        <v>85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258</v>
      </c>
      <c r="B193" t="s">
        <v>591</v>
      </c>
      <c r="C193" t="s">
        <v>592</v>
      </c>
      <c r="D193" t="s">
        <v>267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258</v>
      </c>
      <c r="B194" t="s">
        <v>589</v>
      </c>
      <c r="C194" t="s">
        <v>593</v>
      </c>
      <c r="D194" t="s">
        <v>262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258</v>
      </c>
      <c r="B195" t="s">
        <v>594</v>
      </c>
      <c r="C195" t="s">
        <v>595</v>
      </c>
      <c r="D195" t="s">
        <v>271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258</v>
      </c>
      <c r="B196" t="s">
        <v>596</v>
      </c>
      <c r="C196" t="s">
        <v>597</v>
      </c>
      <c r="D196" t="s">
        <v>271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258</v>
      </c>
      <c r="B197" t="s">
        <v>598</v>
      </c>
      <c r="C197" t="s">
        <v>599</v>
      </c>
      <c r="D197" t="s">
        <v>600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258</v>
      </c>
      <c r="B198" t="s">
        <v>601</v>
      </c>
      <c r="C198" t="s">
        <v>602</v>
      </c>
      <c r="D198" t="s">
        <v>85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258</v>
      </c>
      <c r="B199" t="s">
        <v>603</v>
      </c>
      <c r="C199" t="s">
        <v>604</v>
      </c>
      <c r="D199" t="s">
        <v>85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258</v>
      </c>
      <c r="B200" t="s">
        <v>605</v>
      </c>
      <c r="C200" t="s">
        <v>606</v>
      </c>
      <c r="D200" t="s">
        <v>475</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258</v>
      </c>
      <c r="B201" t="s">
        <v>607</v>
      </c>
      <c r="C201" t="s">
        <v>608</v>
      </c>
      <c r="D201" t="s">
        <v>85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258</v>
      </c>
      <c r="B202" t="s">
        <v>609</v>
      </c>
      <c r="C202" t="s">
        <v>610</v>
      </c>
      <c r="D202" t="s">
        <v>85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258</v>
      </c>
      <c r="B203" t="s">
        <v>611</v>
      </c>
      <c r="C203" t="s">
        <v>612</v>
      </c>
      <c r="D203" t="s">
        <v>85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258</v>
      </c>
      <c r="B204" t="s">
        <v>613</v>
      </c>
      <c r="C204" t="s">
        <v>614</v>
      </c>
      <c r="D204" t="s">
        <v>85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258</v>
      </c>
      <c r="B205" t="s">
        <v>615</v>
      </c>
      <c r="C205" t="s">
        <v>616</v>
      </c>
      <c r="D205" t="s">
        <v>85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258</v>
      </c>
      <c r="B206" t="s">
        <v>617</v>
      </c>
      <c r="C206" t="s">
        <v>618</v>
      </c>
      <c r="D206" t="s">
        <v>267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258</v>
      </c>
      <c r="B207" t="s">
        <v>615</v>
      </c>
      <c r="C207" t="s">
        <v>619</v>
      </c>
      <c r="D207" t="s">
        <v>262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258</v>
      </c>
      <c r="B208" t="s">
        <v>620</v>
      </c>
      <c r="C208" t="s">
        <v>621</v>
      </c>
      <c r="D208" t="s">
        <v>271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258</v>
      </c>
      <c r="B209" t="s">
        <v>622</v>
      </c>
      <c r="C209" t="s">
        <v>623</v>
      </c>
      <c r="D209" t="s">
        <v>85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258</v>
      </c>
      <c r="B210" t="s">
        <v>624</v>
      </c>
      <c r="C210" t="s">
        <v>625</v>
      </c>
      <c r="D210" t="s">
        <v>267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258</v>
      </c>
      <c r="B211" t="s">
        <v>622</v>
      </c>
      <c r="C211" t="s">
        <v>626</v>
      </c>
      <c r="D211" t="s">
        <v>262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258</v>
      </c>
      <c r="B212" t="s">
        <v>627</v>
      </c>
      <c r="C212" t="s">
        <v>628</v>
      </c>
      <c r="D212" t="s">
        <v>271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258</v>
      </c>
      <c r="B213" t="s">
        <v>629</v>
      </c>
      <c r="C213" t="s">
        <v>630</v>
      </c>
      <c r="D213" t="s">
        <v>85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258</v>
      </c>
      <c r="B214" t="s">
        <v>631</v>
      </c>
      <c r="C214" t="s">
        <v>632</v>
      </c>
      <c r="D214" t="s">
        <v>267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258</v>
      </c>
      <c r="B215" t="s">
        <v>633</v>
      </c>
      <c r="C215" t="s">
        <v>634</v>
      </c>
      <c r="D215" t="s">
        <v>414</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258</v>
      </c>
      <c r="B216" t="s">
        <v>629</v>
      </c>
      <c r="C216" t="s">
        <v>635</v>
      </c>
      <c r="D216" t="s">
        <v>262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258</v>
      </c>
      <c r="B217" t="s">
        <v>636</v>
      </c>
      <c r="C217" t="s">
        <v>637</v>
      </c>
      <c r="D217" t="s">
        <v>271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258</v>
      </c>
      <c r="B218" t="s">
        <v>638</v>
      </c>
      <c r="C218" t="s">
        <v>639</v>
      </c>
      <c r="D218" t="s">
        <v>85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258</v>
      </c>
      <c r="B219" t="s">
        <v>640</v>
      </c>
      <c r="C219" t="s">
        <v>641</v>
      </c>
      <c r="D219" t="s">
        <v>85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258</v>
      </c>
      <c r="B220" t="s">
        <v>642</v>
      </c>
      <c r="C220" t="s">
        <v>643</v>
      </c>
      <c r="D220" t="s">
        <v>267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258</v>
      </c>
      <c r="B221" t="s">
        <v>640</v>
      </c>
      <c r="C221" t="s">
        <v>644</v>
      </c>
      <c r="D221" t="s">
        <v>262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258</v>
      </c>
      <c r="B222" t="s">
        <v>645</v>
      </c>
      <c r="C222" t="s">
        <v>646</v>
      </c>
      <c r="D222" t="s">
        <v>271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258</v>
      </c>
      <c r="B223" t="s">
        <v>647</v>
      </c>
      <c r="C223" t="s">
        <v>648</v>
      </c>
      <c r="D223" t="s">
        <v>85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258</v>
      </c>
      <c r="B224" t="s">
        <v>649</v>
      </c>
      <c r="C224" t="s">
        <v>650</v>
      </c>
      <c r="D224" t="s">
        <v>85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258</v>
      </c>
      <c r="B225" t="s">
        <v>651</v>
      </c>
      <c r="C225" t="s">
        <v>652</v>
      </c>
      <c r="D225" t="s">
        <v>267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258</v>
      </c>
      <c r="B226" t="s">
        <v>653</v>
      </c>
      <c r="C226" t="s">
        <v>654</v>
      </c>
      <c r="D226" t="s">
        <v>414</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258</v>
      </c>
      <c r="B227" t="s">
        <v>649</v>
      </c>
      <c r="C227" t="s">
        <v>655</v>
      </c>
      <c r="D227" t="s">
        <v>262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258</v>
      </c>
      <c r="B228" t="s">
        <v>656</v>
      </c>
      <c r="C228" t="s">
        <v>657</v>
      </c>
      <c r="D228" t="s">
        <v>271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258</v>
      </c>
      <c r="B229" t="s">
        <v>658</v>
      </c>
      <c r="C229" t="s">
        <v>659</v>
      </c>
      <c r="D229" t="s">
        <v>85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258</v>
      </c>
      <c r="B230" t="s">
        <v>660</v>
      </c>
      <c r="C230" t="s">
        <v>661</v>
      </c>
      <c r="D230" t="s">
        <v>267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258</v>
      </c>
      <c r="B231" t="s">
        <v>658</v>
      </c>
      <c r="C231" t="s">
        <v>662</v>
      </c>
      <c r="D231" t="s">
        <v>262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258</v>
      </c>
      <c r="B232" t="s">
        <v>663</v>
      </c>
      <c r="C232" t="s">
        <v>664</v>
      </c>
      <c r="D232" t="s">
        <v>271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258</v>
      </c>
      <c r="B233" t="s">
        <v>665</v>
      </c>
      <c r="C233" t="s">
        <v>666</v>
      </c>
      <c r="D233" t="s">
        <v>85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258</v>
      </c>
      <c r="B234" t="s">
        <v>667</v>
      </c>
      <c r="C234" t="s">
        <v>668</v>
      </c>
      <c r="D234" t="s">
        <v>475</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258</v>
      </c>
      <c r="B235" t="s">
        <v>669</v>
      </c>
      <c r="C235" t="s">
        <v>670</v>
      </c>
      <c r="D235" t="s">
        <v>85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258</v>
      </c>
      <c r="B236" t="s">
        <v>671</v>
      </c>
      <c r="C236" t="s">
        <v>672</v>
      </c>
      <c r="D236" t="s">
        <v>475</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258</v>
      </c>
      <c r="B237" t="s">
        <v>673</v>
      </c>
      <c r="C237" t="s">
        <v>674</v>
      </c>
      <c r="D237" t="s">
        <v>85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258</v>
      </c>
      <c r="B238" t="s">
        <v>675</v>
      </c>
      <c r="C238" t="s">
        <v>676</v>
      </c>
      <c r="D238" t="s">
        <v>475</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258</v>
      </c>
      <c r="B239" t="s">
        <v>677</v>
      </c>
      <c r="C239" t="s">
        <v>678</v>
      </c>
      <c r="D239" t="s">
        <v>85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258</v>
      </c>
      <c r="B240" t="s">
        <v>679</v>
      </c>
      <c r="C240" t="s">
        <v>680</v>
      </c>
      <c r="D240" t="s">
        <v>475</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258</v>
      </c>
      <c r="B241" t="s">
        <v>681</v>
      </c>
      <c r="C241" t="s">
        <v>682</v>
      </c>
      <c r="D241" t="s">
        <v>85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258</v>
      </c>
      <c r="B242" t="s">
        <v>683</v>
      </c>
      <c r="C242" t="s">
        <v>684</v>
      </c>
      <c r="D242" t="s">
        <v>475</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258</v>
      </c>
      <c r="B243" t="s">
        <v>685</v>
      </c>
      <c r="C243" t="s">
        <v>686</v>
      </c>
      <c r="D243" t="s">
        <v>85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258</v>
      </c>
      <c r="B244" t="s">
        <v>685</v>
      </c>
      <c r="C244" t="s">
        <v>687</v>
      </c>
      <c r="D244" t="s">
        <v>262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258</v>
      </c>
      <c r="B245" t="s">
        <v>688</v>
      </c>
      <c r="C245" t="s">
        <v>689</v>
      </c>
      <c r="D245" t="s">
        <v>85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258</v>
      </c>
      <c r="B246" t="s">
        <v>688</v>
      </c>
      <c r="C246" t="s">
        <v>690</v>
      </c>
      <c r="D246" t="s">
        <v>262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258</v>
      </c>
      <c r="B247" t="s">
        <v>691</v>
      </c>
      <c r="C247" t="s">
        <v>692</v>
      </c>
      <c r="D247" t="s">
        <v>85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258</v>
      </c>
      <c r="B248" t="s">
        <v>691</v>
      </c>
      <c r="C248" t="s">
        <v>693</v>
      </c>
      <c r="D248" t="s">
        <v>262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258</v>
      </c>
      <c r="B249" t="s">
        <v>694</v>
      </c>
      <c r="C249" t="s">
        <v>695</v>
      </c>
      <c r="D249" t="s">
        <v>85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258</v>
      </c>
      <c r="B250" t="s">
        <v>694</v>
      </c>
      <c r="C250" t="s">
        <v>696</v>
      </c>
      <c r="D250" t="s">
        <v>262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258</v>
      </c>
      <c r="B251" t="s">
        <v>697</v>
      </c>
      <c r="C251" t="s">
        <v>56</v>
      </c>
      <c r="D251" t="s">
        <v>85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258</v>
      </c>
      <c r="B252" t="s">
        <v>698</v>
      </c>
      <c r="C252" t="s">
        <v>699</v>
      </c>
      <c r="D252" t="s">
        <v>267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258</v>
      </c>
      <c r="B253" t="s">
        <v>697</v>
      </c>
      <c r="C253" t="s">
        <v>700</v>
      </c>
      <c r="D253" t="s">
        <v>262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258</v>
      </c>
      <c r="B254" t="s">
        <v>701</v>
      </c>
      <c r="C254" t="s">
        <v>702</v>
      </c>
      <c r="D254" t="s">
        <v>271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258</v>
      </c>
      <c r="B255" t="s">
        <v>703</v>
      </c>
      <c r="C255" t="s">
        <v>66</v>
      </c>
      <c r="D255" t="s">
        <v>85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258</v>
      </c>
      <c r="B256" t="s">
        <v>704</v>
      </c>
      <c r="C256" t="s">
        <v>705</v>
      </c>
      <c r="D256" t="s">
        <v>267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258</v>
      </c>
      <c r="B257" t="s">
        <v>703</v>
      </c>
      <c r="C257" t="s">
        <v>706</v>
      </c>
      <c r="D257" t="s">
        <v>262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258</v>
      </c>
      <c r="B258" t="s">
        <v>707</v>
      </c>
      <c r="C258" t="s">
        <v>708</v>
      </c>
      <c r="D258" t="s">
        <v>271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258</v>
      </c>
      <c r="B259" t="s">
        <v>709</v>
      </c>
      <c r="C259" t="s">
        <v>710</v>
      </c>
      <c r="D259" t="s">
        <v>85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258</v>
      </c>
      <c r="B260" t="s">
        <v>711</v>
      </c>
      <c r="C260" t="s">
        <v>712</v>
      </c>
      <c r="D260" t="s">
        <v>267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258</v>
      </c>
      <c r="B261" t="s">
        <v>709</v>
      </c>
      <c r="C261" t="s">
        <v>713</v>
      </c>
      <c r="D261" t="s">
        <v>262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258</v>
      </c>
      <c r="B262" t="s">
        <v>714</v>
      </c>
      <c r="C262" t="s">
        <v>715</v>
      </c>
      <c r="D262" t="s">
        <v>271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258</v>
      </c>
      <c r="B263" t="s">
        <v>716</v>
      </c>
      <c r="C263" t="s">
        <v>717</v>
      </c>
      <c r="D263" t="s">
        <v>85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258</v>
      </c>
      <c r="B264" t="s">
        <v>716</v>
      </c>
      <c r="C264" t="s">
        <v>718</v>
      </c>
      <c r="D264" t="s">
        <v>262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258</v>
      </c>
      <c r="B265" t="s">
        <v>719</v>
      </c>
      <c r="C265" t="s">
        <v>720</v>
      </c>
      <c r="D265" t="s">
        <v>85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258</v>
      </c>
      <c r="B266" t="s">
        <v>719</v>
      </c>
      <c r="C266" t="s">
        <v>721</v>
      </c>
      <c r="D266" t="s">
        <v>262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258</v>
      </c>
      <c r="B267" t="s">
        <v>722</v>
      </c>
      <c r="C267" t="s">
        <v>723</v>
      </c>
      <c r="D267" t="s">
        <v>85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258</v>
      </c>
      <c r="B268" t="s">
        <v>722</v>
      </c>
      <c r="C268" t="s">
        <v>724</v>
      </c>
      <c r="D268" t="s">
        <v>262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258</v>
      </c>
      <c r="B269" t="s">
        <v>725</v>
      </c>
      <c r="C269" t="s">
        <v>726</v>
      </c>
      <c r="D269" t="s">
        <v>85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258</v>
      </c>
      <c r="B270" t="s">
        <v>725</v>
      </c>
      <c r="C270" t="s">
        <v>727</v>
      </c>
      <c r="D270" t="s">
        <v>262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258</v>
      </c>
      <c r="B271" t="s">
        <v>728</v>
      </c>
      <c r="C271" t="s">
        <v>729</v>
      </c>
      <c r="D271" t="s">
        <v>85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258</v>
      </c>
      <c r="B272" t="s">
        <v>730</v>
      </c>
      <c r="C272" t="s">
        <v>731</v>
      </c>
      <c r="D272" t="s">
        <v>267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258</v>
      </c>
      <c r="B273" t="s">
        <v>728</v>
      </c>
      <c r="C273" t="s">
        <v>732</v>
      </c>
      <c r="D273" t="s">
        <v>262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258</v>
      </c>
      <c r="B274" t="s">
        <v>733</v>
      </c>
      <c r="C274" t="s">
        <v>734</v>
      </c>
      <c r="D274" t="s">
        <v>271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258</v>
      </c>
      <c r="B275" t="s">
        <v>735</v>
      </c>
      <c r="C275" t="s">
        <v>736</v>
      </c>
      <c r="D275" t="s">
        <v>85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258</v>
      </c>
      <c r="B276" t="s">
        <v>737</v>
      </c>
      <c r="C276" t="s">
        <v>738</v>
      </c>
      <c r="D276" t="s">
        <v>267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258</v>
      </c>
      <c r="B277" t="s">
        <v>735</v>
      </c>
      <c r="C277" t="s">
        <v>739</v>
      </c>
      <c r="D277" t="s">
        <v>262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258</v>
      </c>
      <c r="B278" t="s">
        <v>740</v>
      </c>
      <c r="C278" t="s">
        <v>741</v>
      </c>
      <c r="D278" t="s">
        <v>271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258</v>
      </c>
      <c r="B279" t="s">
        <v>742</v>
      </c>
      <c r="C279" t="s">
        <v>743</v>
      </c>
      <c r="D279" t="s">
        <v>85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258</v>
      </c>
      <c r="B280" t="s">
        <v>744</v>
      </c>
      <c r="C280" t="s">
        <v>745</v>
      </c>
      <c r="D280" t="s">
        <v>267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258</v>
      </c>
      <c r="B281" t="s">
        <v>742</v>
      </c>
      <c r="C281" t="s">
        <v>746</v>
      </c>
      <c r="D281" t="s">
        <v>262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258</v>
      </c>
      <c r="B282" t="s">
        <v>747</v>
      </c>
      <c r="C282" t="s">
        <v>748</v>
      </c>
      <c r="D282" t="s">
        <v>271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258</v>
      </c>
      <c r="B283" t="s">
        <v>749</v>
      </c>
      <c r="C283" t="s">
        <v>750</v>
      </c>
      <c r="D283" t="s">
        <v>85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258</v>
      </c>
      <c r="B284" t="s">
        <v>751</v>
      </c>
      <c r="C284" t="s">
        <v>752</v>
      </c>
      <c r="D284" t="s">
        <v>267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258</v>
      </c>
      <c r="B285" t="s">
        <v>749</v>
      </c>
      <c r="C285" t="s">
        <v>753</v>
      </c>
      <c r="D285" t="s">
        <v>262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258</v>
      </c>
      <c r="B286" t="s">
        <v>754</v>
      </c>
      <c r="C286" t="s">
        <v>755</v>
      </c>
      <c r="D286" t="s">
        <v>271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258</v>
      </c>
      <c r="B287" t="s">
        <v>756</v>
      </c>
      <c r="C287" t="s">
        <v>757</v>
      </c>
      <c r="D287" t="s">
        <v>85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258</v>
      </c>
      <c r="B288" t="s">
        <v>758</v>
      </c>
      <c r="C288" t="s">
        <v>759</v>
      </c>
      <c r="D288" t="s">
        <v>267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258</v>
      </c>
      <c r="B289" t="s">
        <v>756</v>
      </c>
      <c r="C289" t="s">
        <v>760</v>
      </c>
      <c r="D289" t="s">
        <v>262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258</v>
      </c>
      <c r="B290" t="s">
        <v>761</v>
      </c>
      <c r="C290" t="s">
        <v>762</v>
      </c>
      <c r="D290" t="s">
        <v>271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258</v>
      </c>
      <c r="B291" t="s">
        <v>763</v>
      </c>
      <c r="C291" t="s">
        <v>764</v>
      </c>
      <c r="D291" t="s">
        <v>85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258</v>
      </c>
      <c r="B292" t="s">
        <v>765</v>
      </c>
      <c r="C292" t="s">
        <v>766</v>
      </c>
      <c r="D292" t="s">
        <v>85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258</v>
      </c>
      <c r="B293" t="s">
        <v>767</v>
      </c>
      <c r="C293" t="s">
        <v>768</v>
      </c>
      <c r="D293" t="s">
        <v>85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258</v>
      </c>
      <c r="B294" t="s">
        <v>769</v>
      </c>
      <c r="C294" t="s">
        <v>770</v>
      </c>
      <c r="D294" t="s">
        <v>85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258</v>
      </c>
      <c r="B295" t="s">
        <v>771</v>
      </c>
      <c r="C295" t="s">
        <v>772</v>
      </c>
      <c r="D295" t="s">
        <v>85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258</v>
      </c>
      <c r="B296" t="s">
        <v>773</v>
      </c>
      <c r="C296" t="s">
        <v>774</v>
      </c>
      <c r="D296" t="s">
        <v>85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258</v>
      </c>
      <c r="B297" t="s">
        <v>775</v>
      </c>
      <c r="C297" t="s">
        <v>776</v>
      </c>
      <c r="D297" t="s">
        <v>85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258</v>
      </c>
      <c r="B298" t="s">
        <v>777</v>
      </c>
      <c r="C298" t="s">
        <v>778</v>
      </c>
      <c r="D298" t="s">
        <v>267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258</v>
      </c>
      <c r="B299" t="s">
        <v>775</v>
      </c>
      <c r="C299" t="s">
        <v>779</v>
      </c>
      <c r="D299" t="s">
        <v>262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258</v>
      </c>
      <c r="B300" t="s">
        <v>780</v>
      </c>
      <c r="C300" t="s">
        <v>781</v>
      </c>
      <c r="D300" t="s">
        <v>271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258</v>
      </c>
      <c r="B301" t="s">
        <v>782</v>
      </c>
      <c r="C301" t="s">
        <v>783</v>
      </c>
      <c r="D301" t="s">
        <v>85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258</v>
      </c>
      <c r="B302" t="s">
        <v>784</v>
      </c>
      <c r="C302" t="s">
        <v>785</v>
      </c>
      <c r="D302" t="s">
        <v>267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258</v>
      </c>
      <c r="B303" t="s">
        <v>782</v>
      </c>
      <c r="C303" t="s">
        <v>786</v>
      </c>
      <c r="D303" t="s">
        <v>262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258</v>
      </c>
      <c r="B304" t="s">
        <v>787</v>
      </c>
      <c r="C304" t="s">
        <v>788</v>
      </c>
      <c r="D304" t="s">
        <v>271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258</v>
      </c>
      <c r="B305" t="s">
        <v>789</v>
      </c>
      <c r="C305" t="s">
        <v>790</v>
      </c>
      <c r="D305" t="s">
        <v>85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258</v>
      </c>
      <c r="B306" t="s">
        <v>791</v>
      </c>
      <c r="C306" t="s">
        <v>792</v>
      </c>
      <c r="D306" t="s">
        <v>267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258</v>
      </c>
      <c r="B307" t="s">
        <v>789</v>
      </c>
      <c r="C307" t="s">
        <v>793</v>
      </c>
      <c r="D307" t="s">
        <v>262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258</v>
      </c>
      <c r="B308" t="s">
        <v>791</v>
      </c>
      <c r="C308" t="s">
        <v>794</v>
      </c>
      <c r="D308" t="s">
        <v>271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258</v>
      </c>
      <c r="B309" t="s">
        <v>795</v>
      </c>
      <c r="C309" t="s">
        <v>796</v>
      </c>
      <c r="D309" t="s">
        <v>85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258</v>
      </c>
      <c r="B310" t="s">
        <v>797</v>
      </c>
      <c r="C310" t="s">
        <v>798</v>
      </c>
      <c r="D310" t="s">
        <v>267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258</v>
      </c>
      <c r="B311" t="s">
        <v>795</v>
      </c>
      <c r="C311" t="s">
        <v>799</v>
      </c>
      <c r="D311" t="s">
        <v>262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258</v>
      </c>
      <c r="B312" t="s">
        <v>800</v>
      </c>
      <c r="C312" t="s">
        <v>801</v>
      </c>
      <c r="D312" t="s">
        <v>271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258</v>
      </c>
      <c r="B313" t="s">
        <v>802</v>
      </c>
      <c r="C313" t="s">
        <v>803</v>
      </c>
      <c r="D313" t="s">
        <v>85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258</v>
      </c>
      <c r="B314" t="s">
        <v>802</v>
      </c>
      <c r="C314" t="s">
        <v>804</v>
      </c>
      <c r="D314" t="s">
        <v>262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258</v>
      </c>
      <c r="B315" t="s">
        <v>805</v>
      </c>
      <c r="C315" t="s">
        <v>49</v>
      </c>
      <c r="D315" t="s">
        <v>85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258</v>
      </c>
      <c r="B316" t="s">
        <v>806</v>
      </c>
      <c r="C316" t="s">
        <v>807</v>
      </c>
      <c r="D316" t="s">
        <v>267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258</v>
      </c>
      <c r="B317" t="s">
        <v>805</v>
      </c>
      <c r="C317" t="s">
        <v>808</v>
      </c>
      <c r="D317" t="s">
        <v>262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258</v>
      </c>
      <c r="B318" t="s">
        <v>809</v>
      </c>
      <c r="C318" t="s">
        <v>810</v>
      </c>
      <c r="D318" t="s">
        <v>271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258</v>
      </c>
      <c r="B319" t="s">
        <v>811</v>
      </c>
      <c r="C319" t="s">
        <v>32</v>
      </c>
      <c r="D319" t="s">
        <v>85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258</v>
      </c>
      <c r="B320" t="s">
        <v>812</v>
      </c>
      <c r="C320" t="s">
        <v>813</v>
      </c>
      <c r="D320" t="s">
        <v>267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258</v>
      </c>
      <c r="B321" t="s">
        <v>811</v>
      </c>
      <c r="C321" t="s">
        <v>814</v>
      </c>
      <c r="D321" t="s">
        <v>262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258</v>
      </c>
      <c r="B322" t="s">
        <v>815</v>
      </c>
      <c r="C322" t="s">
        <v>816</v>
      </c>
      <c r="D322" t="s">
        <v>271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258</v>
      </c>
      <c r="B323" t="s">
        <v>817</v>
      </c>
      <c r="C323" t="s">
        <v>41</v>
      </c>
      <c r="D323" t="s">
        <v>85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258</v>
      </c>
      <c r="B324" t="s">
        <v>818</v>
      </c>
      <c r="C324" t="s">
        <v>819</v>
      </c>
      <c r="D324" t="s">
        <v>267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258</v>
      </c>
      <c r="B325" t="s">
        <v>817</v>
      </c>
      <c r="C325" t="s">
        <v>820</v>
      </c>
      <c r="D325" t="s">
        <v>262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258</v>
      </c>
      <c r="B326" t="s">
        <v>821</v>
      </c>
      <c r="C326" t="s">
        <v>822</v>
      </c>
      <c r="D326" t="s">
        <v>271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258</v>
      </c>
      <c r="B327" t="s">
        <v>823</v>
      </c>
      <c r="C327" t="s">
        <v>65</v>
      </c>
      <c r="D327" t="s">
        <v>85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258</v>
      </c>
      <c r="B328" t="s">
        <v>824</v>
      </c>
      <c r="C328" t="s">
        <v>825</v>
      </c>
      <c r="D328" t="s">
        <v>267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258</v>
      </c>
      <c r="B329" t="s">
        <v>823</v>
      </c>
      <c r="C329" t="s">
        <v>826</v>
      </c>
      <c r="D329" t="s">
        <v>262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258</v>
      </c>
      <c r="B330" t="s">
        <v>827</v>
      </c>
      <c r="C330" t="s">
        <v>828</v>
      </c>
      <c r="D330" t="s">
        <v>271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258</v>
      </c>
      <c r="B331" t="s">
        <v>829</v>
      </c>
      <c r="C331" t="s">
        <v>830</v>
      </c>
      <c r="D331" t="s">
        <v>8</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258</v>
      </c>
      <c r="B332" t="s">
        <v>831</v>
      </c>
      <c r="C332" t="s">
        <v>832</v>
      </c>
      <c r="D332" t="s">
        <v>85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258</v>
      </c>
      <c r="B333" t="s">
        <v>833</v>
      </c>
      <c r="C333" t="s">
        <v>834</v>
      </c>
      <c r="D333" t="s">
        <v>267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258</v>
      </c>
      <c r="B334" t="s">
        <v>831</v>
      </c>
      <c r="C334" t="s">
        <v>835</v>
      </c>
      <c r="D334" t="s">
        <v>262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258</v>
      </c>
      <c r="B335" t="s">
        <v>836</v>
      </c>
      <c r="C335" t="s">
        <v>837</v>
      </c>
      <c r="D335" t="s">
        <v>271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258</v>
      </c>
      <c r="B336" t="s">
        <v>838</v>
      </c>
      <c r="C336" t="s">
        <v>839</v>
      </c>
      <c r="D336" t="s">
        <v>85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258</v>
      </c>
      <c r="B337" t="s">
        <v>840</v>
      </c>
      <c r="C337" t="s">
        <v>841</v>
      </c>
      <c r="D337" t="s">
        <v>85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258</v>
      </c>
      <c r="B338" t="s">
        <v>842</v>
      </c>
      <c r="C338" t="s">
        <v>843</v>
      </c>
      <c r="D338" t="s">
        <v>267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258</v>
      </c>
      <c r="B339" t="s">
        <v>840</v>
      </c>
      <c r="C339" t="s">
        <v>844</v>
      </c>
      <c r="D339" t="s">
        <v>262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258</v>
      </c>
      <c r="B340" t="s">
        <v>845</v>
      </c>
      <c r="C340" t="s">
        <v>846</v>
      </c>
      <c r="D340" t="s">
        <v>271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258</v>
      </c>
      <c r="B341" t="s">
        <v>847</v>
      </c>
      <c r="C341" t="s">
        <v>848</v>
      </c>
      <c r="D341" t="s">
        <v>85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258</v>
      </c>
      <c r="B342" t="s">
        <v>847</v>
      </c>
      <c r="C342" t="s">
        <v>849</v>
      </c>
      <c r="D342" t="s">
        <v>262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258</v>
      </c>
      <c r="B343" t="s">
        <v>850</v>
      </c>
      <c r="C343" t="s">
        <v>53</v>
      </c>
      <c r="D343" t="s">
        <v>85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258</v>
      </c>
      <c r="B344" t="s">
        <v>851</v>
      </c>
      <c r="C344" t="s">
        <v>852</v>
      </c>
      <c r="D344" t="s">
        <v>267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258</v>
      </c>
      <c r="B345" t="s">
        <v>853</v>
      </c>
      <c r="C345" t="s">
        <v>854</v>
      </c>
      <c r="D345" t="s">
        <v>855</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258</v>
      </c>
      <c r="B346" t="s">
        <v>856</v>
      </c>
      <c r="C346" t="s">
        <v>857</v>
      </c>
      <c r="D346" t="s">
        <v>271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258</v>
      </c>
      <c r="B347" t="s">
        <v>858</v>
      </c>
      <c r="C347" t="s">
        <v>36</v>
      </c>
      <c r="D347" t="s">
        <v>85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258</v>
      </c>
      <c r="B348" t="s">
        <v>859</v>
      </c>
      <c r="C348" t="s">
        <v>860</v>
      </c>
      <c r="D348" t="s">
        <v>267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258</v>
      </c>
      <c r="B349" t="s">
        <v>858</v>
      </c>
      <c r="C349" t="s">
        <v>861</v>
      </c>
      <c r="D349" t="s">
        <v>855</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258</v>
      </c>
      <c r="B350" t="s">
        <v>862</v>
      </c>
      <c r="C350" t="s">
        <v>863</v>
      </c>
      <c r="D350" t="s">
        <v>271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258</v>
      </c>
      <c r="B351" t="s">
        <v>864</v>
      </c>
      <c r="C351" t="s">
        <v>865</v>
      </c>
      <c r="D351" t="s">
        <v>85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258</v>
      </c>
      <c r="B352" t="s">
        <v>866</v>
      </c>
      <c r="C352" t="s">
        <v>867</v>
      </c>
      <c r="D352" t="s">
        <v>267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258</v>
      </c>
      <c r="B353" t="s">
        <v>868</v>
      </c>
      <c r="C353" t="s">
        <v>869</v>
      </c>
      <c r="D353" t="s">
        <v>870</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258</v>
      </c>
      <c r="B354" t="s">
        <v>864</v>
      </c>
      <c r="C354" t="s">
        <v>871</v>
      </c>
      <c r="D354" t="s">
        <v>855</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258</v>
      </c>
      <c r="B355" t="s">
        <v>872</v>
      </c>
      <c r="C355" t="s">
        <v>873</v>
      </c>
      <c r="D355" t="s">
        <v>271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258</v>
      </c>
      <c r="B356" t="s">
        <v>874</v>
      </c>
      <c r="C356" t="s">
        <v>875</v>
      </c>
      <c r="D356" t="s">
        <v>85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258</v>
      </c>
      <c r="B357" t="s">
        <v>876</v>
      </c>
      <c r="C357" t="s">
        <v>877</v>
      </c>
      <c r="D357" t="s">
        <v>267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258</v>
      </c>
      <c r="B358" t="s">
        <v>874</v>
      </c>
      <c r="C358" t="s">
        <v>878</v>
      </c>
      <c r="D358" t="s">
        <v>855</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258</v>
      </c>
      <c r="B359" t="s">
        <v>879</v>
      </c>
      <c r="C359" t="s">
        <v>880</v>
      </c>
      <c r="D359" t="s">
        <v>271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258</v>
      </c>
      <c r="B360" t="s">
        <v>881</v>
      </c>
      <c r="C360" t="s">
        <v>45</v>
      </c>
      <c r="D360" t="s">
        <v>85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258</v>
      </c>
      <c r="B361" t="s">
        <v>882</v>
      </c>
      <c r="C361" t="s">
        <v>883</v>
      </c>
      <c r="D361" t="s">
        <v>85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258</v>
      </c>
      <c r="B362" t="s">
        <v>882</v>
      </c>
      <c r="C362" t="s">
        <v>884</v>
      </c>
      <c r="D362" t="s">
        <v>855</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258</v>
      </c>
      <c r="B363" t="s">
        <v>885</v>
      </c>
      <c r="C363" t="s">
        <v>886</v>
      </c>
      <c r="D363" t="s">
        <v>85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258</v>
      </c>
      <c r="B364" t="s">
        <v>887</v>
      </c>
      <c r="C364" t="s">
        <v>888</v>
      </c>
      <c r="D364" t="s">
        <v>889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258</v>
      </c>
      <c r="B365" t="s">
        <v>885</v>
      </c>
      <c r="C365" t="s">
        <v>890</v>
      </c>
      <c r="D365" t="s">
        <v>855</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258</v>
      </c>
      <c r="B366" t="s">
        <v>891</v>
      </c>
      <c r="C366" t="s">
        <v>892</v>
      </c>
      <c r="D366" t="s">
        <v>85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258</v>
      </c>
      <c r="B367" t="s">
        <v>891</v>
      </c>
      <c r="C367" t="s">
        <v>893</v>
      </c>
      <c r="D367" t="s">
        <v>855</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258</v>
      </c>
      <c r="B368" t="s">
        <v>894</v>
      </c>
      <c r="C368" t="s">
        <v>26</v>
      </c>
      <c r="D368" t="s">
        <v>85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258</v>
      </c>
      <c r="B369" t="s">
        <v>895</v>
      </c>
      <c r="C369" t="s">
        <v>896</v>
      </c>
      <c r="D369" t="s">
        <v>267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258</v>
      </c>
      <c r="B370" t="s">
        <v>894</v>
      </c>
      <c r="C370" t="s">
        <v>897</v>
      </c>
      <c r="D370" t="s">
        <v>855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258</v>
      </c>
      <c r="B371" t="s">
        <v>898</v>
      </c>
      <c r="C371" t="s">
        <v>899</v>
      </c>
      <c r="D371" t="s">
        <v>271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258</v>
      </c>
      <c r="B372" t="s">
        <v>900</v>
      </c>
      <c r="C372" t="s">
        <v>901</v>
      </c>
      <c r="D372" t="s">
        <v>85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258</v>
      </c>
      <c r="B373" t="s">
        <v>902</v>
      </c>
      <c r="C373" t="s">
        <v>70</v>
      </c>
      <c r="D373" t="s">
        <v>85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258</v>
      </c>
      <c r="B374" t="s">
        <v>903</v>
      </c>
      <c r="C374" t="s">
        <v>904</v>
      </c>
      <c r="D374" t="s">
        <v>267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258</v>
      </c>
      <c r="B375" t="s">
        <v>905</v>
      </c>
      <c r="C375" t="s">
        <v>906</v>
      </c>
      <c r="D375" t="s">
        <v>870</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258</v>
      </c>
      <c r="B376" t="s">
        <v>902</v>
      </c>
      <c r="C376" t="s">
        <v>907</v>
      </c>
      <c r="D376" t="s">
        <v>855</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258</v>
      </c>
      <c r="B377" t="s">
        <v>908</v>
      </c>
      <c r="C377" t="s">
        <v>909</v>
      </c>
      <c r="D377" t="s">
        <v>271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258</v>
      </c>
      <c r="B378" t="s">
        <v>910</v>
      </c>
      <c r="C378" t="s">
        <v>911</v>
      </c>
      <c r="D378" t="s">
        <v>85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258</v>
      </c>
      <c r="B379" t="s">
        <v>912</v>
      </c>
      <c r="C379" t="s">
        <v>913</v>
      </c>
      <c r="D379" t="s">
        <v>267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258</v>
      </c>
      <c r="B380" t="s">
        <v>914</v>
      </c>
      <c r="C380" t="s">
        <v>915</v>
      </c>
      <c r="D380" t="s">
        <v>870</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258</v>
      </c>
      <c r="B381" t="s">
        <v>910</v>
      </c>
      <c r="C381" t="s">
        <v>916</v>
      </c>
      <c r="D381" t="s">
        <v>855</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258</v>
      </c>
      <c r="B382" t="s">
        <v>917</v>
      </c>
      <c r="C382" t="s">
        <v>918</v>
      </c>
      <c r="D382" t="s">
        <v>271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258</v>
      </c>
      <c r="B383" t="s">
        <v>919</v>
      </c>
      <c r="C383" t="s">
        <v>920</v>
      </c>
      <c r="D383" t="s">
        <v>85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258</v>
      </c>
      <c r="B384" t="s">
        <v>919</v>
      </c>
      <c r="C384" t="s">
        <v>921</v>
      </c>
      <c r="D384" t="s">
        <v>855</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258</v>
      </c>
      <c r="B385" t="s">
        <v>922</v>
      </c>
      <c r="C385" t="s">
        <v>923</v>
      </c>
      <c r="D385" t="s">
        <v>85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258</v>
      </c>
      <c r="B386" t="s">
        <v>924</v>
      </c>
      <c r="C386" t="s">
        <v>925</v>
      </c>
      <c r="D386" t="s">
        <v>85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258</v>
      </c>
      <c r="B387" t="s">
        <v>926</v>
      </c>
      <c r="C387" t="s">
        <v>927</v>
      </c>
      <c r="D387" t="s">
        <v>267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258</v>
      </c>
      <c r="B388" t="s">
        <v>928</v>
      </c>
      <c r="C388" t="s">
        <v>929</v>
      </c>
      <c r="D388" t="s">
        <v>475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258</v>
      </c>
      <c r="B389" t="s">
        <v>930</v>
      </c>
      <c r="C389" t="s">
        <v>931</v>
      </c>
      <c r="D389" t="s">
        <v>271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258</v>
      </c>
      <c r="B390" t="s">
        <v>932</v>
      </c>
      <c r="C390" t="s">
        <v>933</v>
      </c>
      <c r="D390" t="s">
        <v>85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258</v>
      </c>
      <c r="B391" t="s">
        <v>934</v>
      </c>
      <c r="C391" t="s">
        <v>935</v>
      </c>
      <c r="D391" t="s">
        <v>267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258</v>
      </c>
      <c r="B392" t="s">
        <v>936</v>
      </c>
      <c r="C392" t="s">
        <v>937</v>
      </c>
      <c r="D392" t="s">
        <v>475</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258</v>
      </c>
      <c r="B393" t="s">
        <v>938</v>
      </c>
      <c r="C393" t="s">
        <v>939</v>
      </c>
      <c r="D393" t="s">
        <v>271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258</v>
      </c>
      <c r="B394" t="s">
        <v>940</v>
      </c>
      <c r="C394" t="s">
        <v>941</v>
      </c>
      <c r="D394" t="s">
        <v>267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258</v>
      </c>
      <c r="B395" t="s">
        <v>942</v>
      </c>
      <c r="C395" t="s">
        <v>943</v>
      </c>
      <c r="D395" t="s">
        <v>271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258</v>
      </c>
      <c r="B396" t="s">
        <v>944</v>
      </c>
      <c r="C396" t="s">
        <v>945</v>
      </c>
      <c r="D396" t="s">
        <v>85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258</v>
      </c>
      <c r="B397" t="s">
        <v>946</v>
      </c>
      <c r="C397" t="s">
        <v>947</v>
      </c>
      <c r="D397" t="s">
        <v>267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258</v>
      </c>
      <c r="B398" t="s">
        <v>944</v>
      </c>
      <c r="C398" t="s">
        <v>948</v>
      </c>
      <c r="D398" t="s">
        <v>262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258</v>
      </c>
      <c r="B399" t="s">
        <v>949</v>
      </c>
      <c r="C399" t="s">
        <v>950</v>
      </c>
      <c r="D399" t="s">
        <v>271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258</v>
      </c>
      <c r="B400" t="s">
        <v>951</v>
      </c>
      <c r="C400" t="s">
        <v>952</v>
      </c>
      <c r="D400" t="s">
        <v>85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258</v>
      </c>
      <c r="B401" t="s">
        <v>953</v>
      </c>
      <c r="C401" t="s">
        <v>954</v>
      </c>
      <c r="D401" t="s">
        <v>85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258</v>
      </c>
      <c r="B402" t="s">
        <v>955</v>
      </c>
      <c r="C402" t="s">
        <v>956</v>
      </c>
      <c r="D402" t="s">
        <v>85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258</v>
      </c>
      <c r="B403" t="s">
        <v>957</v>
      </c>
      <c r="C403" t="s">
        <v>958</v>
      </c>
      <c r="D403" t="s">
        <v>267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258</v>
      </c>
      <c r="B404" t="s">
        <v>955</v>
      </c>
      <c r="C404" t="s">
        <v>959</v>
      </c>
      <c r="D404" t="s">
        <v>262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258</v>
      </c>
      <c r="B405" t="s">
        <v>960</v>
      </c>
      <c r="C405" t="s">
        <v>961</v>
      </c>
      <c r="D405" t="s">
        <v>271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258</v>
      </c>
      <c r="B406" t="s">
        <v>962</v>
      </c>
      <c r="C406" t="s">
        <v>963</v>
      </c>
      <c r="D406" t="s">
        <v>85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258</v>
      </c>
      <c r="B407" t="s">
        <v>964</v>
      </c>
      <c r="C407" t="s">
        <v>965</v>
      </c>
      <c r="D407" t="s">
        <v>267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258</v>
      </c>
      <c r="B408" t="s">
        <v>962</v>
      </c>
      <c r="C408" t="s">
        <v>966</v>
      </c>
      <c r="D408" t="s">
        <v>262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258</v>
      </c>
      <c r="B409" t="s">
        <v>967</v>
      </c>
      <c r="C409" t="s">
        <v>968</v>
      </c>
      <c r="D409" t="s">
        <v>271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258</v>
      </c>
      <c r="B410" t="s">
        <v>969</v>
      </c>
      <c r="C410" t="s">
        <v>970</v>
      </c>
      <c r="D410" t="s">
        <v>85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258</v>
      </c>
      <c r="B411" t="s">
        <v>971</v>
      </c>
      <c r="C411" t="s">
        <v>972</v>
      </c>
      <c r="D411" t="s">
        <v>267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258</v>
      </c>
      <c r="B412" t="s">
        <v>969</v>
      </c>
      <c r="C412" t="s">
        <v>973</v>
      </c>
      <c r="D412" t="s">
        <v>262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258</v>
      </c>
      <c r="B413" t="s">
        <v>974</v>
      </c>
      <c r="C413" t="s">
        <v>975</v>
      </c>
      <c r="D413" t="s">
        <v>271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258</v>
      </c>
      <c r="B414" t="s">
        <v>976</v>
      </c>
      <c r="C414" t="s">
        <v>977</v>
      </c>
      <c r="D414" t="s">
        <v>85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258</v>
      </c>
      <c r="B415" t="s">
        <v>978</v>
      </c>
      <c r="C415" t="s">
        <v>979</v>
      </c>
      <c r="D415" t="s">
        <v>267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258</v>
      </c>
      <c r="B416" t="s">
        <v>976</v>
      </c>
      <c r="C416" t="s">
        <v>980</v>
      </c>
      <c r="D416" t="s">
        <v>262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258</v>
      </c>
      <c r="B417" t="s">
        <v>981</v>
      </c>
      <c r="C417" t="s">
        <v>982</v>
      </c>
      <c r="D417" t="s">
        <v>271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258</v>
      </c>
      <c r="B418" t="s">
        <v>983</v>
      </c>
      <c r="C418" t="s">
        <v>984</v>
      </c>
      <c r="D418" t="s">
        <v>85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258</v>
      </c>
      <c r="B419" t="s">
        <v>985</v>
      </c>
      <c r="C419" t="s">
        <v>986</v>
      </c>
      <c r="D419" t="s">
        <v>267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258</v>
      </c>
      <c r="B420" t="s">
        <v>983</v>
      </c>
      <c r="C420" t="s">
        <v>987</v>
      </c>
      <c r="D420" t="s">
        <v>262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258</v>
      </c>
      <c r="B421" t="s">
        <v>988</v>
      </c>
      <c r="C421" t="s">
        <v>989</v>
      </c>
      <c r="D421" t="s">
        <v>271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258</v>
      </c>
      <c r="B422" t="s">
        <v>990</v>
      </c>
      <c r="C422" t="s">
        <v>991</v>
      </c>
      <c r="D422" t="s">
        <v>85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258</v>
      </c>
      <c r="B423" t="s">
        <v>992</v>
      </c>
      <c r="C423" t="s">
        <v>993</v>
      </c>
      <c r="D423" t="s">
        <v>85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258</v>
      </c>
      <c r="B424" t="s">
        <v>994</v>
      </c>
      <c r="C424" t="s">
        <v>995</v>
      </c>
      <c r="D424" t="s">
        <v>267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258</v>
      </c>
      <c r="B425" t="s">
        <v>992</v>
      </c>
      <c r="C425" t="s">
        <v>996</v>
      </c>
      <c r="D425" t="s">
        <v>262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258</v>
      </c>
      <c r="B426" t="s">
        <v>997</v>
      </c>
      <c r="C426" t="s">
        <v>998</v>
      </c>
      <c r="D426" t="s">
        <v>271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258</v>
      </c>
      <c r="B427" t="s">
        <v>999</v>
      </c>
      <c r="C427" t="s">
        <v>1000</v>
      </c>
      <c r="D427" t="s">
        <v>85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258</v>
      </c>
      <c r="B428" t="s">
        <v>1001</v>
      </c>
      <c r="C428" t="s">
        <v>1002</v>
      </c>
      <c r="D428" t="s">
        <v>267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258</v>
      </c>
      <c r="B429" t="s">
        <v>999</v>
      </c>
      <c r="C429" t="s">
        <v>1003</v>
      </c>
      <c r="D429" t="s">
        <v>262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258</v>
      </c>
      <c r="B430" t="s">
        <v>1004</v>
      </c>
      <c r="C430" t="s">
        <v>1005</v>
      </c>
      <c r="D430" t="s">
        <v>271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258</v>
      </c>
      <c r="B431" t="s">
        <v>1006</v>
      </c>
      <c r="C431" t="s">
        <v>1007</v>
      </c>
      <c r="D431" t="s">
        <v>85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258</v>
      </c>
      <c r="B432" t="s">
        <v>1008</v>
      </c>
      <c r="C432" t="s">
        <v>1009</v>
      </c>
      <c r="D432" t="s">
        <v>267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258</v>
      </c>
      <c r="B433" t="s">
        <v>1006</v>
      </c>
      <c r="C433" t="s">
        <v>1010</v>
      </c>
      <c r="D433" t="s">
        <v>262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258</v>
      </c>
      <c r="B434" t="s">
        <v>1011</v>
      </c>
      <c r="C434" t="s">
        <v>1012</v>
      </c>
      <c r="D434" t="s">
        <v>271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258</v>
      </c>
      <c r="B435" t="s">
        <v>1013</v>
      </c>
      <c r="C435" t="s">
        <v>1014</v>
      </c>
      <c r="D435" t="s">
        <v>85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258</v>
      </c>
      <c r="B436" t="s">
        <v>1015</v>
      </c>
      <c r="C436" t="s">
        <v>1016</v>
      </c>
      <c r="D436" t="s">
        <v>267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258</v>
      </c>
      <c r="B437" t="s">
        <v>1013</v>
      </c>
      <c r="C437" t="s">
        <v>1017</v>
      </c>
      <c r="D437" t="s">
        <v>262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258</v>
      </c>
      <c r="B438" t="s">
        <v>1018</v>
      </c>
      <c r="C438" t="s">
        <v>1019</v>
      </c>
      <c r="D438" t="s">
        <v>271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258</v>
      </c>
      <c r="B439" t="s">
        <v>1020</v>
      </c>
      <c r="C439" t="s">
        <v>1021</v>
      </c>
      <c r="D439" t="s">
        <v>85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258</v>
      </c>
      <c r="B440" t="s">
        <v>1020</v>
      </c>
      <c r="C440" t="s">
        <v>1022</v>
      </c>
      <c r="D440" t="s">
        <v>262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258</v>
      </c>
      <c r="B441" t="s">
        <v>1023</v>
      </c>
      <c r="C441" t="s">
        <v>1024</v>
      </c>
      <c r="D441" t="s">
        <v>85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258</v>
      </c>
      <c r="B442" t="s">
        <v>1025</v>
      </c>
      <c r="C442" t="s">
        <v>1026</v>
      </c>
      <c r="D442" t="s">
        <v>267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258</v>
      </c>
      <c r="B443" t="s">
        <v>1023</v>
      </c>
      <c r="C443" t="s">
        <v>1027</v>
      </c>
      <c r="D443" t="s">
        <v>262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258</v>
      </c>
      <c r="B444" t="s">
        <v>1028</v>
      </c>
      <c r="C444" t="s">
        <v>1029</v>
      </c>
      <c r="D444" t="s">
        <v>271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258</v>
      </c>
      <c r="B445" t="s">
        <v>1030</v>
      </c>
      <c r="C445" t="s">
        <v>1031</v>
      </c>
      <c r="D445" t="s">
        <v>85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258</v>
      </c>
      <c r="B446" t="s">
        <v>1032</v>
      </c>
      <c r="C446" t="s">
        <v>1033</v>
      </c>
      <c r="D446" t="s">
        <v>267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258</v>
      </c>
      <c r="B447" t="s">
        <v>1030</v>
      </c>
      <c r="C447" t="s">
        <v>1034</v>
      </c>
      <c r="D447" t="s">
        <v>262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258</v>
      </c>
      <c r="B448" t="s">
        <v>1035</v>
      </c>
      <c r="C448" t="s">
        <v>1036</v>
      </c>
      <c r="D448" t="s">
        <v>271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258</v>
      </c>
      <c r="B449" t="s">
        <v>1037</v>
      </c>
      <c r="C449" t="s">
        <v>1038</v>
      </c>
      <c r="D449" t="s">
        <v>85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258</v>
      </c>
      <c r="B450" t="s">
        <v>1039</v>
      </c>
      <c r="C450" t="s">
        <v>1040</v>
      </c>
      <c r="D450" t="s">
        <v>267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258</v>
      </c>
      <c r="B451" t="s">
        <v>1037</v>
      </c>
      <c r="C451" t="s">
        <v>1041</v>
      </c>
      <c r="D451" t="s">
        <v>262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258</v>
      </c>
      <c r="B452" t="s">
        <v>1042</v>
      </c>
      <c r="C452" t="s">
        <v>1043</v>
      </c>
      <c r="D452" t="s">
        <v>271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258</v>
      </c>
      <c r="B453" t="s">
        <v>1044</v>
      </c>
      <c r="C453" t="s">
        <v>1045</v>
      </c>
      <c r="D453" t="s">
        <v>85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258</v>
      </c>
      <c r="B454" t="s">
        <v>1046</v>
      </c>
      <c r="C454" t="s">
        <v>1047</v>
      </c>
      <c r="D454" t="s">
        <v>267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258</v>
      </c>
      <c r="B455" t="s">
        <v>1044</v>
      </c>
      <c r="C455" t="s">
        <v>1048</v>
      </c>
      <c r="D455" t="s">
        <v>262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258</v>
      </c>
      <c r="B456" t="s">
        <v>1049</v>
      </c>
      <c r="C456" t="s">
        <v>1050</v>
      </c>
      <c r="D456" t="s">
        <v>271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258</v>
      </c>
      <c r="B457" t="s">
        <v>1051</v>
      </c>
      <c r="C457" t="s">
        <v>1052</v>
      </c>
      <c r="D457" t="s">
        <v>85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258</v>
      </c>
      <c r="B458" t="s">
        <v>1053</v>
      </c>
      <c r="C458" t="s">
        <v>1054</v>
      </c>
      <c r="D458" t="s">
        <v>267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258</v>
      </c>
      <c r="B459" t="s">
        <v>1051</v>
      </c>
      <c r="C459" t="s">
        <v>1055</v>
      </c>
      <c r="D459" t="s">
        <v>262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258</v>
      </c>
      <c r="B460" t="s">
        <v>1056</v>
      </c>
      <c r="C460" t="s">
        <v>1057</v>
      </c>
      <c r="D460" t="s">
        <v>271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258</v>
      </c>
      <c r="B461" t="s">
        <v>1058</v>
      </c>
      <c r="C461" t="s">
        <v>1059</v>
      </c>
      <c r="D461" t="s">
        <v>85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258</v>
      </c>
      <c r="B462" t="s">
        <v>1060</v>
      </c>
      <c r="C462" t="s">
        <v>1061</v>
      </c>
      <c r="D462" t="s">
        <v>267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258</v>
      </c>
      <c r="B463" t="s">
        <v>1058</v>
      </c>
      <c r="C463" t="s">
        <v>1062</v>
      </c>
      <c r="D463" t="s">
        <v>262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258</v>
      </c>
      <c r="B464" t="s">
        <v>1063</v>
      </c>
      <c r="C464" t="s">
        <v>1064</v>
      </c>
      <c r="D464" t="s">
        <v>271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258</v>
      </c>
      <c r="B465" t="s">
        <v>1065</v>
      </c>
      <c r="C465" t="s">
        <v>1066</v>
      </c>
      <c r="D465" t="s">
        <v>85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258</v>
      </c>
      <c r="B466" t="s">
        <v>1067</v>
      </c>
      <c r="C466" t="s">
        <v>1068</v>
      </c>
      <c r="D466" t="s">
        <v>85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258</v>
      </c>
      <c r="B467" t="s">
        <v>1069</v>
      </c>
      <c r="C467" t="s">
        <v>1070</v>
      </c>
      <c r="D467" t="s">
        <v>85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258</v>
      </c>
      <c r="B468" t="s">
        <v>1071</v>
      </c>
      <c r="C468" t="s">
        <v>1072</v>
      </c>
      <c r="D468" t="s">
        <v>267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258</v>
      </c>
      <c r="B469" t="s">
        <v>1069</v>
      </c>
      <c r="C469" t="s">
        <v>1073</v>
      </c>
      <c r="D469" t="s">
        <v>262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258</v>
      </c>
      <c r="B470" t="s">
        <v>1074</v>
      </c>
      <c r="C470" t="s">
        <v>1075</v>
      </c>
      <c r="D470" t="s">
        <v>271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258</v>
      </c>
      <c r="B471" t="s">
        <v>1076</v>
      </c>
      <c r="C471" t="s">
        <v>1077</v>
      </c>
      <c r="D471" t="s">
        <v>85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258</v>
      </c>
      <c r="B472" t="s">
        <v>1078</v>
      </c>
      <c r="C472" t="s">
        <v>1079</v>
      </c>
      <c r="D472" t="s">
        <v>267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258</v>
      </c>
      <c r="B473" t="s">
        <v>1076</v>
      </c>
      <c r="C473" t="s">
        <v>1080</v>
      </c>
      <c r="D473" t="s">
        <v>262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258</v>
      </c>
      <c r="B474" t="s">
        <v>1081</v>
      </c>
      <c r="C474" t="s">
        <v>1082</v>
      </c>
      <c r="D474" t="s">
        <v>271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258</v>
      </c>
      <c r="B475" t="s">
        <v>1083</v>
      </c>
      <c r="C475" t="s">
        <v>1084</v>
      </c>
      <c r="D475" t="s">
        <v>267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258</v>
      </c>
      <c r="B476" t="s">
        <v>1085</v>
      </c>
      <c r="C476" t="s">
        <v>1086</v>
      </c>
      <c r="D476" t="s">
        <v>271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258</v>
      </c>
      <c r="B477" t="s">
        <v>1087</v>
      </c>
      <c r="C477" t="s">
        <v>1088</v>
      </c>
      <c r="D477" t="s">
        <v>267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258</v>
      </c>
      <c r="B478" t="s">
        <v>1089</v>
      </c>
      <c r="C478" t="s">
        <v>1090</v>
      </c>
      <c r="D478" t="s">
        <v>271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258</v>
      </c>
      <c r="B479" t="s">
        <v>1091</v>
      </c>
      <c r="C479" t="s">
        <v>1092</v>
      </c>
      <c r="D479" t="s">
        <v>267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258</v>
      </c>
      <c r="B480" t="s">
        <v>1093</v>
      </c>
      <c r="C480" t="s">
        <v>1094</v>
      </c>
      <c r="D480" t="s">
        <v>271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258</v>
      </c>
      <c r="B481" t="s">
        <v>1095</v>
      </c>
      <c r="C481" t="s">
        <v>1096</v>
      </c>
      <c r="D481" t="s">
        <v>267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258</v>
      </c>
      <c r="B482" t="s">
        <v>1097</v>
      </c>
      <c r="C482" t="s">
        <v>1098</v>
      </c>
      <c r="D482" t="s">
        <v>271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258</v>
      </c>
      <c r="B483" t="s">
        <v>1099</v>
      </c>
      <c r="C483" t="s">
        <v>1100</v>
      </c>
      <c r="D483" t="s">
        <v>267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258</v>
      </c>
      <c r="B484" t="s">
        <v>1101</v>
      </c>
      <c r="C484" t="s">
        <v>1102</v>
      </c>
      <c r="D484" t="s">
        <v>271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258</v>
      </c>
      <c r="B485" t="s">
        <v>1103</v>
      </c>
      <c r="C485" t="s">
        <v>1104</v>
      </c>
      <c r="D485" t="s">
        <v>267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258</v>
      </c>
      <c r="B486" t="s">
        <v>1105</v>
      </c>
      <c r="C486" t="s">
        <v>1106</v>
      </c>
      <c r="D486" t="s">
        <v>271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258</v>
      </c>
      <c r="B487" t="s">
        <v>1107</v>
      </c>
      <c r="C487" t="s">
        <v>1108</v>
      </c>
      <c r="D487" t="s">
        <v>267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258</v>
      </c>
      <c r="B488" t="s">
        <v>1109</v>
      </c>
      <c r="C488" t="s">
        <v>1110</v>
      </c>
      <c r="D488" t="s">
        <v>271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258</v>
      </c>
      <c r="B489" t="s">
        <v>1111</v>
      </c>
      <c r="C489" t="s">
        <v>1112</v>
      </c>
      <c r="D489" t="s">
        <v>85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258</v>
      </c>
      <c r="B490" t="s">
        <v>1111</v>
      </c>
      <c r="C490" t="s">
        <v>1113</v>
      </c>
      <c r="D490" t="s">
        <v>262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258</v>
      </c>
      <c r="B491" t="s">
        <v>1114</v>
      </c>
      <c r="C491" t="s">
        <v>1115</v>
      </c>
      <c r="D491" t="s">
        <v>85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258</v>
      </c>
      <c r="B492" t="s">
        <v>1116</v>
      </c>
      <c r="C492" t="s">
        <v>1117</v>
      </c>
      <c r="D492" t="s">
        <v>85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258</v>
      </c>
      <c r="B493" t="s">
        <v>1116</v>
      </c>
      <c r="C493" t="s">
        <v>1118</v>
      </c>
      <c r="D493" t="s">
        <v>262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258</v>
      </c>
      <c r="B494" t="s">
        <v>1119</v>
      </c>
      <c r="C494" t="s">
        <v>1120</v>
      </c>
      <c r="D494" t="s">
        <v>85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258</v>
      </c>
      <c r="B495" t="s">
        <v>1121</v>
      </c>
      <c r="C495" t="s">
        <v>1122</v>
      </c>
      <c r="D495" t="s">
        <v>267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258</v>
      </c>
      <c r="B496" t="s">
        <v>1119</v>
      </c>
      <c r="C496" t="s">
        <v>1123</v>
      </c>
      <c r="D496" t="s">
        <v>262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258</v>
      </c>
      <c r="B497" t="s">
        <v>1124</v>
      </c>
      <c r="C497" t="s">
        <v>1125</v>
      </c>
      <c r="D497" t="s">
        <v>271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258</v>
      </c>
      <c r="B498" t="s">
        <v>1126</v>
      </c>
      <c r="C498" t="s">
        <v>1127</v>
      </c>
      <c r="D498" t="s">
        <v>85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258</v>
      </c>
      <c r="B499" t="s">
        <v>1128</v>
      </c>
      <c r="C499" t="s">
        <v>1129</v>
      </c>
      <c r="D499" t="s">
        <v>267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258</v>
      </c>
      <c r="B500" t="s">
        <v>1126</v>
      </c>
      <c r="C500" t="s">
        <v>1130</v>
      </c>
      <c r="D500" t="s">
        <v>262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258</v>
      </c>
      <c r="B501" t="s">
        <v>1131</v>
      </c>
      <c r="C501" t="s">
        <v>1132</v>
      </c>
      <c r="D501" t="s">
        <v>271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258</v>
      </c>
      <c r="B502" t="s">
        <v>1133</v>
      </c>
      <c r="C502" t="s">
        <v>1134</v>
      </c>
      <c r="D502" t="s">
        <v>85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258</v>
      </c>
      <c r="B503" t="s">
        <v>1135</v>
      </c>
      <c r="C503" t="s">
        <v>1136</v>
      </c>
      <c r="D503" t="s">
        <v>267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258</v>
      </c>
      <c r="B504" t="s">
        <v>1133</v>
      </c>
      <c r="C504" t="s">
        <v>1137</v>
      </c>
      <c r="D504" t="s">
        <v>262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258</v>
      </c>
      <c r="B505" t="s">
        <v>1138</v>
      </c>
      <c r="C505" t="s">
        <v>1139</v>
      </c>
      <c r="D505" t="s">
        <v>271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258</v>
      </c>
      <c r="B506" t="s">
        <v>1140</v>
      </c>
      <c r="C506" t="s">
        <v>1141</v>
      </c>
      <c r="D506" t="s">
        <v>85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258</v>
      </c>
      <c r="B507" t="s">
        <v>1142</v>
      </c>
      <c r="C507" t="s">
        <v>1143</v>
      </c>
      <c r="D507" t="s">
        <v>85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258</v>
      </c>
      <c r="B508" t="s">
        <v>1144</v>
      </c>
      <c r="C508" t="s">
        <v>1145</v>
      </c>
      <c r="D508" t="s">
        <v>267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258</v>
      </c>
      <c r="B509" t="s">
        <v>1142</v>
      </c>
      <c r="C509" t="s">
        <v>1146</v>
      </c>
      <c r="D509" t="s">
        <v>262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258</v>
      </c>
      <c r="B510" t="s">
        <v>1147</v>
      </c>
      <c r="C510" t="s">
        <v>1148</v>
      </c>
      <c r="D510" t="s">
        <v>271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258</v>
      </c>
      <c r="B511" t="s">
        <v>1149</v>
      </c>
      <c r="C511" t="s">
        <v>1150</v>
      </c>
      <c r="D511" t="s">
        <v>85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258</v>
      </c>
      <c r="B512" t="s">
        <v>1151</v>
      </c>
      <c r="C512" t="s">
        <v>1152</v>
      </c>
      <c r="D512" t="s">
        <v>85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258</v>
      </c>
      <c r="B513" t="s">
        <v>1153</v>
      </c>
      <c r="C513" t="s">
        <v>1154</v>
      </c>
      <c r="D513" t="s">
        <v>267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258</v>
      </c>
      <c r="B514" t="s">
        <v>1151</v>
      </c>
      <c r="C514" t="s">
        <v>1155</v>
      </c>
      <c r="D514" t="s">
        <v>262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258</v>
      </c>
      <c r="B515" t="s">
        <v>1156</v>
      </c>
      <c r="C515" t="s">
        <v>1157</v>
      </c>
      <c r="D515" t="s">
        <v>271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258</v>
      </c>
      <c r="B516" t="s">
        <v>1158</v>
      </c>
      <c r="C516" t="s">
        <v>1159</v>
      </c>
      <c r="D516" t="s">
        <v>85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258</v>
      </c>
      <c r="B517" t="s">
        <v>1160</v>
      </c>
      <c r="C517" t="s">
        <v>1161</v>
      </c>
      <c r="D517" t="s">
        <v>267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258</v>
      </c>
      <c r="B518" t="s">
        <v>1158</v>
      </c>
      <c r="C518" t="s">
        <v>1162</v>
      </c>
      <c r="D518" t="s">
        <v>262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258</v>
      </c>
      <c r="B519" t="s">
        <v>1163</v>
      </c>
      <c r="C519" t="s">
        <v>1164</v>
      </c>
      <c r="D519" t="s">
        <v>271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258</v>
      </c>
      <c r="B520" t="s">
        <v>1165</v>
      </c>
      <c r="C520" t="s">
        <v>1166</v>
      </c>
      <c r="D520" t="s">
        <v>85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258</v>
      </c>
      <c r="B521" t="s">
        <v>1165</v>
      </c>
      <c r="C521" t="s">
        <v>1167</v>
      </c>
      <c r="D521" t="s">
        <v>262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258</v>
      </c>
      <c r="B522" t="s">
        <v>1168</v>
      </c>
      <c r="C522" t="s">
        <v>1169</v>
      </c>
      <c r="D522" t="s">
        <v>85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258</v>
      </c>
      <c r="B523" t="s">
        <v>1168</v>
      </c>
      <c r="C523" t="s">
        <v>1170</v>
      </c>
      <c r="D523" t="s">
        <v>262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258</v>
      </c>
      <c r="B524" t="s">
        <v>1171</v>
      </c>
      <c r="C524" t="s">
        <v>1172</v>
      </c>
      <c r="D524" t="s">
        <v>85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258</v>
      </c>
      <c r="B525" t="s">
        <v>1173</v>
      </c>
      <c r="C525" t="s">
        <v>1174</v>
      </c>
      <c r="D525" t="s">
        <v>85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258</v>
      </c>
      <c r="B526" t="s">
        <v>1175</v>
      </c>
      <c r="C526" t="s">
        <v>51</v>
      </c>
      <c r="D526" t="s">
        <v>85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258</v>
      </c>
      <c r="B527" t="s">
        <v>1176</v>
      </c>
      <c r="C527" t="s">
        <v>1177</v>
      </c>
      <c r="D527" t="s">
        <v>267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258</v>
      </c>
      <c r="B528" t="s">
        <v>1175</v>
      </c>
      <c r="C528" t="s">
        <v>1178</v>
      </c>
      <c r="D528" t="s">
        <v>262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258</v>
      </c>
      <c r="B529" t="s">
        <v>1179</v>
      </c>
      <c r="C529" t="s">
        <v>1180</v>
      </c>
      <c r="D529" t="s">
        <v>271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258</v>
      </c>
      <c r="B530" t="s">
        <v>1181</v>
      </c>
      <c r="C530" t="s">
        <v>34</v>
      </c>
      <c r="D530" t="s">
        <v>85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258</v>
      </c>
      <c r="B531" t="s">
        <v>1182</v>
      </c>
      <c r="C531" t="s">
        <v>1183</v>
      </c>
      <c r="D531" t="s">
        <v>267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258</v>
      </c>
      <c r="B532" t="s">
        <v>1181</v>
      </c>
      <c r="C532" t="s">
        <v>1184</v>
      </c>
      <c r="D532" t="s">
        <v>262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258</v>
      </c>
      <c r="B533" t="s">
        <v>1185</v>
      </c>
      <c r="C533" t="s">
        <v>1186</v>
      </c>
      <c r="D533" t="s">
        <v>271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258</v>
      </c>
      <c r="B534" t="s">
        <v>1187</v>
      </c>
      <c r="C534" t="s">
        <v>1188</v>
      </c>
      <c r="D534" t="s">
        <v>85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258</v>
      </c>
      <c r="B535" t="s">
        <v>1189</v>
      </c>
      <c r="C535" t="s">
        <v>1190</v>
      </c>
      <c r="D535" t="s">
        <v>267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258</v>
      </c>
      <c r="B536" t="s">
        <v>1187</v>
      </c>
      <c r="C536" t="s">
        <v>1191</v>
      </c>
      <c r="D536" t="s">
        <v>262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258</v>
      </c>
      <c r="B537" t="s">
        <v>1192</v>
      </c>
      <c r="C537" t="s">
        <v>1193</v>
      </c>
      <c r="D537" t="s">
        <v>271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258</v>
      </c>
      <c r="B538" t="s">
        <v>1194</v>
      </c>
      <c r="C538" t="s">
        <v>1195</v>
      </c>
      <c r="D538" t="s">
        <v>85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258</v>
      </c>
      <c r="B539" t="s">
        <v>1196</v>
      </c>
      <c r="C539" t="s">
        <v>1197</v>
      </c>
      <c r="D539" t="s">
        <v>267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258</v>
      </c>
      <c r="B540" t="s">
        <v>1194</v>
      </c>
      <c r="C540" t="s">
        <v>1198</v>
      </c>
      <c r="D540" t="s">
        <v>262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258</v>
      </c>
      <c r="B541" t="s">
        <v>1199</v>
      </c>
      <c r="C541" t="s">
        <v>1200</v>
      </c>
      <c r="D541" t="s">
        <v>271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258</v>
      </c>
      <c r="B542" t="s">
        <v>1201</v>
      </c>
      <c r="C542" t="s">
        <v>43</v>
      </c>
      <c r="D542" t="s">
        <v>85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258</v>
      </c>
      <c r="B543" t="s">
        <v>1202</v>
      </c>
      <c r="C543" t="s">
        <v>1203</v>
      </c>
      <c r="D543" t="s">
        <v>85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258</v>
      </c>
      <c r="B544" t="s">
        <v>1204</v>
      </c>
      <c r="C544" t="s">
        <v>118</v>
      </c>
      <c r="D544" t="s">
        <v>85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258</v>
      </c>
      <c r="B545" t="s">
        <v>1205</v>
      </c>
      <c r="C545" t="s">
        <v>1206</v>
      </c>
      <c r="D545" t="s">
        <v>267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258</v>
      </c>
      <c r="B546" t="s">
        <v>1204</v>
      </c>
      <c r="C546" t="s">
        <v>1207</v>
      </c>
      <c r="D546" t="s">
        <v>262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258</v>
      </c>
      <c r="B547" t="s">
        <v>1208</v>
      </c>
      <c r="C547" t="s">
        <v>1209</v>
      </c>
      <c r="D547" t="s">
        <v>271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258</v>
      </c>
      <c r="B548" t="s">
        <v>1210</v>
      </c>
      <c r="C548" t="s">
        <v>68</v>
      </c>
      <c r="D548" t="s">
        <v>85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258</v>
      </c>
      <c r="B549" t="s">
        <v>1211</v>
      </c>
      <c r="C549" t="s">
        <v>1212</v>
      </c>
      <c r="D549" t="s">
        <v>267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258</v>
      </c>
      <c r="B550" t="s">
        <v>1210</v>
      </c>
      <c r="C550" t="s">
        <v>1213</v>
      </c>
      <c r="D550" t="s">
        <v>262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258</v>
      </c>
      <c r="B551" t="s">
        <v>1214</v>
      </c>
      <c r="C551" t="s">
        <v>1215</v>
      </c>
      <c r="D551" t="s">
        <v>271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258</v>
      </c>
      <c r="B552" t="s">
        <v>1216</v>
      </c>
      <c r="C552" t="s">
        <v>1217</v>
      </c>
      <c r="D552" t="s">
        <v>85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258</v>
      </c>
      <c r="B553" t="s">
        <v>1218</v>
      </c>
      <c r="C553" t="s">
        <v>1219</v>
      </c>
      <c r="D553" t="s">
        <v>85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258</v>
      </c>
      <c r="B554" t="s">
        <v>1220</v>
      </c>
      <c r="C554" t="s">
        <v>1221</v>
      </c>
      <c r="D554" t="s">
        <v>85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258</v>
      </c>
      <c r="B555" t="s">
        <v>1222</v>
      </c>
      <c r="C555" t="s">
        <v>1223</v>
      </c>
      <c r="D555" t="s">
        <v>85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258</v>
      </c>
      <c r="B556" t="s">
        <v>1224</v>
      </c>
      <c r="C556" t="s">
        <v>1225</v>
      </c>
      <c r="D556" t="s">
        <v>85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258</v>
      </c>
      <c r="B557" t="s">
        <v>1226</v>
      </c>
      <c r="C557" t="s">
        <v>1227</v>
      </c>
      <c r="D557" t="s">
        <v>85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258</v>
      </c>
      <c r="B558" t="s">
        <v>1228</v>
      </c>
      <c r="C558" t="s">
        <v>1229</v>
      </c>
      <c r="D558" t="s">
        <v>85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258</v>
      </c>
      <c r="B559" t="s">
        <v>1228</v>
      </c>
      <c r="C559" t="s">
        <v>1230</v>
      </c>
      <c r="D559" t="s">
        <v>262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258</v>
      </c>
      <c r="B560" t="s">
        <v>1231</v>
      </c>
      <c r="C560" t="s">
        <v>1232</v>
      </c>
      <c r="D560" t="s">
        <v>85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258</v>
      </c>
      <c r="B561" t="s">
        <v>1233</v>
      </c>
      <c r="C561" t="s">
        <v>1234</v>
      </c>
      <c r="D561" t="s">
        <v>267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258</v>
      </c>
      <c r="B562" t="s">
        <v>1231</v>
      </c>
      <c r="C562" t="s">
        <v>1235</v>
      </c>
      <c r="D562" t="s">
        <v>262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258</v>
      </c>
      <c r="B563" t="s">
        <v>1236</v>
      </c>
      <c r="C563" t="s">
        <v>1237</v>
      </c>
      <c r="D563" t="s">
        <v>271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258</v>
      </c>
      <c r="B564" t="s">
        <v>1238</v>
      </c>
      <c r="C564" t="s">
        <v>1239</v>
      </c>
      <c r="D564" t="s">
        <v>85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258</v>
      </c>
      <c r="B565" t="s">
        <v>1240</v>
      </c>
      <c r="C565" t="s">
        <v>1241</v>
      </c>
      <c r="D565" t="s">
        <v>475</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258</v>
      </c>
      <c r="B566" t="s">
        <v>1242</v>
      </c>
      <c r="C566" t="s">
        <v>1243</v>
      </c>
      <c r="D566" t="s">
        <v>85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258</v>
      </c>
      <c r="B567" t="s">
        <v>1244</v>
      </c>
      <c r="C567" t="s">
        <v>1245</v>
      </c>
      <c r="D567" t="s">
        <v>475</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258</v>
      </c>
      <c r="B568" t="s">
        <v>1246</v>
      </c>
      <c r="C568" t="s">
        <v>1247</v>
      </c>
      <c r="D568" t="s">
        <v>85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258</v>
      </c>
      <c r="B569" t="s">
        <v>1248</v>
      </c>
      <c r="C569" t="s">
        <v>1249</v>
      </c>
      <c r="D569" t="s">
        <v>475</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258</v>
      </c>
      <c r="B570" t="s">
        <v>1250</v>
      </c>
      <c r="C570" t="s">
        <v>1251</v>
      </c>
      <c r="D570" t="s">
        <v>475</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258</v>
      </c>
      <c r="B571" t="s">
        <v>1252</v>
      </c>
      <c r="C571" t="s">
        <v>1253</v>
      </c>
      <c r="D571" t="s">
        <v>85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258</v>
      </c>
      <c r="B572" t="s">
        <v>1254</v>
      </c>
      <c r="C572" t="s">
        <v>1255</v>
      </c>
      <c r="D572" t="s">
        <v>85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258</v>
      </c>
      <c r="B573" t="s">
        <v>1256</v>
      </c>
      <c r="C573" t="s">
        <v>1257</v>
      </c>
      <c r="D573" t="s">
        <v>475</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258</v>
      </c>
      <c r="B574" t="s">
        <v>1258</v>
      </c>
      <c r="C574" t="s">
        <v>1259</v>
      </c>
      <c r="D574" t="s">
        <v>85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258</v>
      </c>
      <c r="B575" t="s">
        <v>1260</v>
      </c>
      <c r="C575" t="s">
        <v>1261</v>
      </c>
      <c r="D575" t="s">
        <v>85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258</v>
      </c>
      <c r="B576" t="s">
        <v>1262</v>
      </c>
      <c r="C576" t="s">
        <v>1263</v>
      </c>
      <c r="D576" t="s">
        <v>267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258</v>
      </c>
      <c r="B577" t="s">
        <v>1264</v>
      </c>
      <c r="C577" t="s">
        <v>1265</v>
      </c>
      <c r="D577" t="s">
        <v>271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258</v>
      </c>
      <c r="B578" t="s">
        <v>1266</v>
      </c>
      <c r="C578" t="s">
        <v>1267</v>
      </c>
      <c r="D578" t="s">
        <v>88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258</v>
      </c>
      <c r="B579" t="s">
        <v>1268</v>
      </c>
      <c r="C579" t="s">
        <v>1269</v>
      </c>
      <c r="D579" t="s">
        <v>85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258</v>
      </c>
      <c r="B580" t="s">
        <v>1270</v>
      </c>
      <c r="C580" t="s">
        <v>1271</v>
      </c>
      <c r="D580" t="s">
        <v>267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258</v>
      </c>
      <c r="B581" t="s">
        <v>1272</v>
      </c>
      <c r="C581" t="s">
        <v>1273</v>
      </c>
      <c r="D581" t="s">
        <v>271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258</v>
      </c>
      <c r="B582" t="s">
        <v>1274</v>
      </c>
      <c r="C582" t="s">
        <v>1275</v>
      </c>
      <c r="D582" t="s">
        <v>88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258</v>
      </c>
      <c r="B583" t="s">
        <v>1276</v>
      </c>
      <c r="C583" t="s">
        <v>1277</v>
      </c>
      <c r="D583" t="s">
        <v>85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258</v>
      </c>
      <c r="B584" t="s">
        <v>1278</v>
      </c>
      <c r="C584" t="s">
        <v>1279</v>
      </c>
      <c r="D584" t="s">
        <v>1280</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258</v>
      </c>
      <c r="B585" t="s">
        <v>1281</v>
      </c>
      <c r="C585" t="s">
        <v>1282</v>
      </c>
      <c r="D585" t="s">
        <v>85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258</v>
      </c>
      <c r="B586" t="s">
        <v>1283</v>
      </c>
      <c r="C586" t="s">
        <v>1284</v>
      </c>
      <c r="D586" t="s">
        <v>267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258</v>
      </c>
      <c r="B587" t="s">
        <v>1285</v>
      </c>
      <c r="C587" t="s">
        <v>1286</v>
      </c>
      <c r="D587" t="s">
        <v>271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258</v>
      </c>
      <c r="B588" t="s">
        <v>1287</v>
      </c>
      <c r="C588" t="s">
        <v>1288</v>
      </c>
      <c r="D588" t="s">
        <v>88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258</v>
      </c>
      <c r="B589" t="s">
        <v>1289</v>
      </c>
      <c r="C589" t="s">
        <v>1290</v>
      </c>
      <c r="D589" t="s">
        <v>85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258</v>
      </c>
      <c r="B590" t="s">
        <v>1291</v>
      </c>
      <c r="C590" t="s">
        <v>1292</v>
      </c>
      <c r="D590" t="s">
        <v>85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258</v>
      </c>
      <c r="B591" t="s">
        <v>1293</v>
      </c>
      <c r="C591" t="s">
        <v>1294</v>
      </c>
      <c r="D591" t="s">
        <v>85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258</v>
      </c>
      <c r="B592" t="s">
        <v>1295</v>
      </c>
      <c r="C592" t="s">
        <v>1296</v>
      </c>
      <c r="D592" t="s">
        <v>267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258</v>
      </c>
      <c r="B593" t="s">
        <v>1297</v>
      </c>
      <c r="C593" t="s">
        <v>1298</v>
      </c>
      <c r="D593" t="s">
        <v>271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258</v>
      </c>
      <c r="B594" t="s">
        <v>1299</v>
      </c>
      <c r="C594" t="s">
        <v>1300</v>
      </c>
      <c r="D594" t="s">
        <v>85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258</v>
      </c>
      <c r="B595" t="s">
        <v>1301</v>
      </c>
      <c r="C595" t="s">
        <v>1302</v>
      </c>
      <c r="D595" t="s">
        <v>88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258</v>
      </c>
      <c r="B596" t="s">
        <v>1303</v>
      </c>
      <c r="C596" t="s">
        <v>1304</v>
      </c>
      <c r="D596" t="s">
        <v>85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258</v>
      </c>
      <c r="B597" t="s">
        <v>1305</v>
      </c>
      <c r="C597" t="s">
        <v>1306</v>
      </c>
      <c r="D597" t="s">
        <v>267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258</v>
      </c>
      <c r="B598" t="s">
        <v>1307</v>
      </c>
      <c r="C598" t="s">
        <v>1308</v>
      </c>
      <c r="D598" t="s">
        <v>271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258</v>
      </c>
      <c r="B599" t="s">
        <v>1309</v>
      </c>
      <c r="C599" t="s">
        <v>1310</v>
      </c>
      <c r="D599" t="s">
        <v>1311</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258</v>
      </c>
      <c r="B600" t="s">
        <v>1312</v>
      </c>
      <c r="C600" t="s">
        <v>1313</v>
      </c>
      <c r="D600" t="s">
        <v>88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258</v>
      </c>
      <c r="B601" t="s">
        <v>1314</v>
      </c>
      <c r="C601" t="s">
        <v>1315</v>
      </c>
      <c r="D601" t="s">
        <v>8</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258</v>
      </c>
      <c r="B602" t="s">
        <v>1316</v>
      </c>
      <c r="C602" t="s">
        <v>1317</v>
      </c>
      <c r="D602" t="s">
        <v>85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258</v>
      </c>
      <c r="B603" t="s">
        <v>1318</v>
      </c>
      <c r="C603" t="s">
        <v>1319</v>
      </c>
      <c r="D603" t="s">
        <v>267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258</v>
      </c>
      <c r="B604" t="s">
        <v>1320</v>
      </c>
      <c r="C604" t="s">
        <v>1321</v>
      </c>
      <c r="D604" t="s">
        <v>271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258</v>
      </c>
      <c r="B605" t="s">
        <v>1322</v>
      </c>
      <c r="C605" t="s">
        <v>1323</v>
      </c>
      <c r="D605" t="s">
        <v>85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258</v>
      </c>
      <c r="B606" t="s">
        <v>1324</v>
      </c>
      <c r="C606" t="s">
        <v>1325</v>
      </c>
      <c r="D606" t="s">
        <v>85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258</v>
      </c>
      <c r="B607" t="s">
        <v>1326</v>
      </c>
      <c r="C607" t="s">
        <v>1327</v>
      </c>
      <c r="D607" t="s">
        <v>85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258</v>
      </c>
      <c r="B608" t="s">
        <v>1328</v>
      </c>
      <c r="C608" t="s">
        <v>1329</v>
      </c>
      <c r="D608" t="s">
        <v>85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258</v>
      </c>
      <c r="B609" t="s">
        <v>1330</v>
      </c>
      <c r="C609" t="s">
        <v>1331</v>
      </c>
      <c r="D609" t="s">
        <v>85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258</v>
      </c>
      <c r="B610" t="s">
        <v>1332</v>
      </c>
      <c r="C610" t="s">
        <v>1333</v>
      </c>
      <c r="D610" t="s">
        <v>85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258</v>
      </c>
      <c r="B611" t="s">
        <v>1334</v>
      </c>
      <c r="C611" t="s">
        <v>1335</v>
      </c>
      <c r="D611" t="s">
        <v>1336</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258</v>
      </c>
      <c r="B612" t="s">
        <v>1337</v>
      </c>
      <c r="C612" t="s">
        <v>1338</v>
      </c>
      <c r="D612" t="s">
        <v>85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258</v>
      </c>
      <c r="B613" t="s">
        <v>1337</v>
      </c>
      <c r="C613" t="s">
        <v>1339</v>
      </c>
      <c r="D613" t="s">
        <v>262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258</v>
      </c>
      <c r="B614" t="s">
        <v>1340</v>
      </c>
      <c r="C614" t="s">
        <v>1341</v>
      </c>
      <c r="D614" t="s">
        <v>85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258</v>
      </c>
      <c r="B615" t="s">
        <v>1340</v>
      </c>
      <c r="C615" t="s">
        <v>1342</v>
      </c>
      <c r="D615" t="s">
        <v>262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258</v>
      </c>
      <c r="B616" t="s">
        <v>1343</v>
      </c>
      <c r="C616" t="s">
        <v>1344</v>
      </c>
      <c r="D616" t="s">
        <v>85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258</v>
      </c>
      <c r="B617" t="s">
        <v>1345</v>
      </c>
      <c r="C617" t="s">
        <v>1346</v>
      </c>
      <c r="D617" t="s">
        <v>85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258</v>
      </c>
      <c r="B618" t="s">
        <v>1347</v>
      </c>
      <c r="C618" t="s">
        <v>1348</v>
      </c>
      <c r="D618" t="s">
        <v>85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258</v>
      </c>
      <c r="B619" t="s">
        <v>1349</v>
      </c>
      <c r="C619" t="s">
        <v>1350</v>
      </c>
      <c r="D619" t="s">
        <v>85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258</v>
      </c>
      <c r="B620" t="s">
        <v>1351</v>
      </c>
      <c r="C620" t="s">
        <v>1352</v>
      </c>
      <c r="D620" t="s">
        <v>85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258</v>
      </c>
      <c r="B621" t="s">
        <v>1353</v>
      </c>
      <c r="C621" t="s">
        <v>1354</v>
      </c>
      <c r="D621" t="s">
        <v>85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258</v>
      </c>
      <c r="B622" t="s">
        <v>1355</v>
      </c>
      <c r="C622" t="s">
        <v>1356</v>
      </c>
      <c r="D622" t="s">
        <v>267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258</v>
      </c>
      <c r="B623" t="s">
        <v>1353</v>
      </c>
      <c r="C623" t="s">
        <v>1357</v>
      </c>
      <c r="D623" t="s">
        <v>1358</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258</v>
      </c>
      <c r="B624" t="s">
        <v>1359</v>
      </c>
      <c r="C624" t="s">
        <v>1360</v>
      </c>
      <c r="D624" t="s">
        <v>271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258</v>
      </c>
      <c r="B625" t="s">
        <v>1361</v>
      </c>
      <c r="C625" t="s">
        <v>1362</v>
      </c>
      <c r="D625" t="s">
        <v>85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258</v>
      </c>
      <c r="B626" t="s">
        <v>1363</v>
      </c>
      <c r="C626" t="s">
        <v>1364</v>
      </c>
      <c r="D626" t="s">
        <v>85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258</v>
      </c>
      <c r="B627" t="s">
        <v>1365</v>
      </c>
      <c r="C627" t="s">
        <v>1366</v>
      </c>
      <c r="D627" t="s">
        <v>85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258</v>
      </c>
      <c r="B628" t="s">
        <v>1367</v>
      </c>
      <c r="C628" t="s">
        <v>1368</v>
      </c>
      <c r="D628" t="s">
        <v>85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258</v>
      </c>
      <c r="B629" t="s">
        <v>1369</v>
      </c>
      <c r="C629" t="s">
        <v>1370</v>
      </c>
      <c r="D629" t="s">
        <v>85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258</v>
      </c>
      <c r="B630" t="s">
        <v>1371</v>
      </c>
      <c r="C630" t="s">
        <v>1372</v>
      </c>
      <c r="D630" t="s">
        <v>85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258</v>
      </c>
      <c r="B631" t="s">
        <v>1373</v>
      </c>
      <c r="C631" t="s">
        <v>1374</v>
      </c>
      <c r="D631" t="s">
        <v>85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258</v>
      </c>
      <c r="B632" t="s">
        <v>1375</v>
      </c>
      <c r="C632" t="s">
        <v>1376</v>
      </c>
      <c r="D632" t="s">
        <v>85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258</v>
      </c>
      <c r="B633" t="s">
        <v>1377</v>
      </c>
      <c r="C633" t="s">
        <v>1378</v>
      </c>
      <c r="D633" t="s">
        <v>267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258</v>
      </c>
      <c r="B634" t="s">
        <v>1379</v>
      </c>
      <c r="C634" t="s">
        <v>1380</v>
      </c>
      <c r="D634" t="s">
        <v>271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258</v>
      </c>
      <c r="B635" t="s">
        <v>1381</v>
      </c>
      <c r="C635" t="s">
        <v>1382</v>
      </c>
      <c r="D635" t="s">
        <v>85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258</v>
      </c>
      <c r="B636" t="s">
        <v>1383</v>
      </c>
      <c r="C636" t="s">
        <v>1384</v>
      </c>
      <c r="D636" t="s">
        <v>85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258</v>
      </c>
      <c r="B637" t="s">
        <v>1385</v>
      </c>
      <c r="C637" t="s">
        <v>1386</v>
      </c>
      <c r="D637" t="s">
        <v>85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258</v>
      </c>
      <c r="B638" t="s">
        <v>1387</v>
      </c>
      <c r="C638" t="s">
        <v>1388</v>
      </c>
      <c r="D638" t="s">
        <v>267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258</v>
      </c>
      <c r="B639" t="s">
        <v>1389</v>
      </c>
      <c r="C639" t="s">
        <v>1390</v>
      </c>
      <c r="D639" t="s">
        <v>271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258</v>
      </c>
      <c r="B640" t="s">
        <v>1391</v>
      </c>
      <c r="C640" t="s">
        <v>1392</v>
      </c>
      <c r="D640" t="s">
        <v>85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258</v>
      </c>
      <c r="B641" t="s">
        <v>1393</v>
      </c>
      <c r="C641" t="s">
        <v>1394</v>
      </c>
      <c r="D641" t="s">
        <v>267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258</v>
      </c>
      <c r="B642" t="s">
        <v>1395</v>
      </c>
      <c r="C642" t="s">
        <v>1396</v>
      </c>
      <c r="D642" t="s">
        <v>271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258</v>
      </c>
      <c r="B643" t="s">
        <v>1397</v>
      </c>
      <c r="C643" t="s">
        <v>1398</v>
      </c>
      <c r="D643" t="s">
        <v>85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258</v>
      </c>
      <c r="B644" t="s">
        <v>1399</v>
      </c>
      <c r="C644" t="s">
        <v>1400</v>
      </c>
      <c r="D644" t="s">
        <v>85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258</v>
      </c>
      <c r="B645" t="s">
        <v>1401</v>
      </c>
      <c r="C645" t="s">
        <v>1402</v>
      </c>
      <c r="D645" t="s">
        <v>85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258</v>
      </c>
      <c r="B646" t="s">
        <v>1403</v>
      </c>
      <c r="C646" t="s">
        <v>1404</v>
      </c>
      <c r="D646" t="s">
        <v>267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258</v>
      </c>
      <c r="B647" t="s">
        <v>1405</v>
      </c>
      <c r="C647" t="s">
        <v>1406</v>
      </c>
      <c r="D647" t="s">
        <v>271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258</v>
      </c>
      <c r="B648" t="s">
        <v>1407</v>
      </c>
      <c r="C648" t="s">
        <v>1408</v>
      </c>
      <c r="D648" t="s">
        <v>85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258</v>
      </c>
      <c r="B649" t="s">
        <v>1409</v>
      </c>
      <c r="C649" t="s">
        <v>1410</v>
      </c>
      <c r="D649" t="s">
        <v>267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258</v>
      </c>
      <c r="B650" t="s">
        <v>1411</v>
      </c>
      <c r="C650" t="s">
        <v>1412</v>
      </c>
      <c r="D650" t="s">
        <v>271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258</v>
      </c>
      <c r="B651" t="s">
        <v>1413</v>
      </c>
      <c r="C651" t="s">
        <v>1414</v>
      </c>
      <c r="D651" t="s">
        <v>85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258</v>
      </c>
      <c r="B652" t="s">
        <v>1415</v>
      </c>
      <c r="C652" t="s">
        <v>1416</v>
      </c>
      <c r="D652" t="s">
        <v>267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258</v>
      </c>
      <c r="B653" t="s">
        <v>1413</v>
      </c>
      <c r="C653" t="s">
        <v>1417</v>
      </c>
      <c r="D653" t="s">
        <v>262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258</v>
      </c>
      <c r="B654" t="s">
        <v>1418</v>
      </c>
      <c r="C654" t="s">
        <v>1419</v>
      </c>
      <c r="D654" t="s">
        <v>271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258</v>
      </c>
      <c r="B655" t="s">
        <v>1420</v>
      </c>
      <c r="C655" t="s">
        <v>1421</v>
      </c>
      <c r="D655" t="s">
        <v>85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258</v>
      </c>
      <c r="B656" t="s">
        <v>1422</v>
      </c>
      <c r="C656" t="s">
        <v>1423</v>
      </c>
      <c r="D656" t="s">
        <v>475</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258</v>
      </c>
      <c r="B657" t="s">
        <v>1424</v>
      </c>
      <c r="C657" t="s">
        <v>1425</v>
      </c>
      <c r="D657" t="s">
        <v>85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258</v>
      </c>
      <c r="B658" t="s">
        <v>1426</v>
      </c>
      <c r="C658" t="s">
        <v>1427</v>
      </c>
      <c r="D658" t="s">
        <v>475</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258</v>
      </c>
      <c r="B659" t="s">
        <v>1428</v>
      </c>
      <c r="C659" t="s">
        <v>1429</v>
      </c>
      <c r="D659" t="s">
        <v>85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258</v>
      </c>
      <c r="B660" t="s">
        <v>1430</v>
      </c>
      <c r="C660" t="s">
        <v>1431</v>
      </c>
      <c r="D660" t="s">
        <v>475</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258</v>
      </c>
      <c r="B661" t="s">
        <v>1432</v>
      </c>
      <c r="C661" t="s">
        <v>1433</v>
      </c>
      <c r="D661" t="s">
        <v>85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258</v>
      </c>
      <c r="B662" t="s">
        <v>1434</v>
      </c>
      <c r="C662" t="s">
        <v>1435</v>
      </c>
      <c r="D662" t="s">
        <v>475</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258</v>
      </c>
      <c r="B663" t="s">
        <v>1436</v>
      </c>
      <c r="C663" t="s">
        <v>1437</v>
      </c>
      <c r="D663" t="s">
        <v>85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258</v>
      </c>
      <c r="B664" t="s">
        <v>1438</v>
      </c>
      <c r="C664" t="s">
        <v>1439</v>
      </c>
      <c r="D664" t="s">
        <v>475</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99</v>
      </c>
      <c r="B1" t="s">
        <v>1440</v>
      </c>
    </row>
    <row r="3" spans="1:3">
      <c r="A3" t="s">
        <v>248</v>
      </c>
      <c r="B3" t="s">
        <v>1441</v>
      </c>
    </row>
    <row r="4" spans="1:3">
      <c r="A4" s="1" t="n">
        <v>38749</v>
      </c>
      <c r="B4" t="n">
        <v>2.78</v>
      </c>
      <c r="C4" t="s">
        <v>1442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1443</v>
      </c>
    </row>
    <row r="10" spans="1:3">
      <c r="A10" s="1" t="n">
        <v>38930</v>
      </c>
      <c r="B10" t="n">
        <v>2.08</v>
      </c>
    </row>
    <row r="11" spans="1:3">
      <c r="A11" s="1" t="n">
        <v>38961</v>
      </c>
      <c r="B11" t="n">
        <v>2.08</v>
      </c>
    </row>
    <row r="12" spans="1:3">
      <c r="A12" s="1" t="n">
        <v>38991</v>
      </c>
      <c r="B12" t="n">
        <v>2.08</v>
      </c>
    </row>
    <row r="13" spans="1:3">
      <c r="A13" s="1" t="n">
        <v>39022</v>
      </c>
      <c r="B13" t="n">
        <v>2.01</v>
      </c>
      <c r="C13" t="s">
        <v>1444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1445</v>
      </c>
    </row>
    <row r="19" spans="1:3">
      <c r="A19" s="1" t="n">
        <v>39203</v>
      </c>
      <c r="B19" t="n">
        <v>2.59</v>
      </c>
    </row>
    <row r="20" spans="1:3">
      <c r="A20" s="1" t="n">
        <v>39234</v>
      </c>
      <c r="B20" t="n">
        <v>2.59</v>
      </c>
    </row>
    <row r="21" spans="1:3">
      <c r="A21" s="1" t="n">
        <v>39264</v>
      </c>
      <c r="B21" t="n">
        <v>2.59</v>
      </c>
    </row>
    <row r="22" spans="1:3">
      <c r="A22" s="1" t="n">
        <v>39295</v>
      </c>
      <c r="B22" t="n">
        <v>2.56</v>
      </c>
      <c r="C22" t="s">
        <v>1446</v>
      </c>
    </row>
    <row r="23" spans="1:3">
      <c r="A23" s="1" t="n">
        <v>39326</v>
      </c>
      <c r="B23" t="n">
        <v>2.56</v>
      </c>
    </row>
    <row r="24" spans="1:3">
      <c r="A24" s="1" t="n">
        <v>39356</v>
      </c>
      <c r="B24" t="n">
        <v>2.56</v>
      </c>
    </row>
    <row r="25" spans="1:3">
      <c r="A25" s="1" t="n">
        <v>39387</v>
      </c>
      <c r="B25" t="n">
        <v>2.61</v>
      </c>
      <c r="C25" t="s">
        <v>1447</v>
      </c>
    </row>
    <row r="26" spans="1:3">
      <c r="A26" s="1" t="n">
        <v>39417</v>
      </c>
      <c r="B26" t="n">
        <v>2.61</v>
      </c>
    </row>
    <row r="27" spans="1:3">
      <c r="A27" s="1" t="n">
        <v>39448</v>
      </c>
      <c r="B27" t="n">
        <v>2.61</v>
      </c>
    </row>
    <row r="28" spans="1:3">
      <c r="A28" s="1" t="n">
        <v>39479</v>
      </c>
      <c r="B28" t="n">
        <v>3.03</v>
      </c>
      <c r="C28" t="s">
        <v>1448</v>
      </c>
    </row>
    <row r="29" spans="1:3">
      <c r="A29" s="1" t="n">
        <v>39508</v>
      </c>
      <c r="B29" t="n">
        <v>3.03</v>
      </c>
    </row>
    <row r="30" spans="1:3">
      <c r="A30" s="1" t="n">
        <v>39539</v>
      </c>
      <c r="B30" t="n">
        <v>3.03</v>
      </c>
    </row>
    <row r="31" spans="1:3">
      <c r="A31" s="1" t="n">
        <v>39569</v>
      </c>
      <c r="B31" t="n">
        <v>3.39</v>
      </c>
      <c r="C31" t="s">
        <v>1449</v>
      </c>
    </row>
    <row r="32" spans="1:3">
      <c r="A32" s="1" t="n">
        <v>39600</v>
      </c>
      <c r="B32" t="n">
        <v>3.39</v>
      </c>
    </row>
    <row r="33" spans="1:3">
      <c r="A33" s="1" t="n">
        <v>39630</v>
      </c>
      <c r="B33" t="n">
        <v>3.39</v>
      </c>
    </row>
    <row r="34" spans="1:3">
      <c r="A34" s="1" t="n">
        <v>39661</v>
      </c>
      <c r="B34" t="n">
        <v>2.86</v>
      </c>
      <c r="C34" t="s">
        <v>1450</v>
      </c>
    </row>
    <row r="35" spans="1:3">
      <c r="A35" s="1" t="n">
        <v>39692</v>
      </c>
      <c r="B35" t="n">
        <v>2.86</v>
      </c>
    </row>
    <row r="36" spans="1:3">
      <c r="A36" s="1" t="n">
        <v>39722</v>
      </c>
      <c r="B36" t="n">
        <v>2.86</v>
      </c>
    </row>
    <row r="37" spans="1:3">
      <c r="A37" s="1" t="n">
        <v>39753</v>
      </c>
      <c r="B37" t="n">
        <v>1.77</v>
      </c>
      <c r="C37" t="s">
        <v>1451</v>
      </c>
    </row>
    <row r="38" spans="1:3">
      <c r="A38" s="1" t="n">
        <v>39783</v>
      </c>
      <c r="B38" t="n">
        <v>1.77</v>
      </c>
    </row>
    <row r="39" spans="1:3">
      <c r="A39" s="1" t="n">
        <v>39814</v>
      </c>
      <c r="B39" t="n">
        <v>1.77</v>
      </c>
    </row>
    <row r="40" spans="1:3">
      <c r="A40" s="1" t="n">
        <v>39845</v>
      </c>
      <c r="B40" t="n">
        <v>1.73</v>
      </c>
      <c r="C40" t="s">
        <v>1452</v>
      </c>
    </row>
    <row r="41" spans="1:3">
      <c r="A41" s="1" t="n">
        <v>39873</v>
      </c>
      <c r="B41" t="n">
        <v>1.73</v>
      </c>
    </row>
    <row r="42" spans="1:3">
      <c r="A42" s="1" t="n">
        <v>39904</v>
      </c>
      <c r="B42" t="n">
        <v>1.73</v>
      </c>
    </row>
    <row r="43" spans="1:3">
      <c r="A43" s="1" t="n">
        <v>39934</v>
      </c>
      <c r="B43" t="n">
        <v>2.01</v>
      </c>
      <c r="C43" t="s">
        <v>1453</v>
      </c>
    </row>
    <row r="44" spans="1:3">
      <c r="A44" s="1" t="n">
        <v>39965</v>
      </c>
      <c r="B44" t="n">
        <v>2.01</v>
      </c>
    </row>
    <row r="45" spans="1:3">
      <c r="A45" s="1" t="n">
        <v>39995</v>
      </c>
      <c r="B45" t="n">
        <v>2.01</v>
      </c>
    </row>
    <row r="46" spans="1:3">
      <c r="A46" s="1" t="n">
        <v>40026</v>
      </c>
      <c r="B46" t="n">
        <v>2.17</v>
      </c>
      <c r="C46" t="s">
        <v>1454</v>
      </c>
    </row>
    <row r="47" spans="1:3">
      <c r="A47" s="1" t="n">
        <v>40057</v>
      </c>
      <c r="B47" t="n">
        <v>2.17</v>
      </c>
    </row>
    <row r="48" spans="1:3">
      <c r="A48" s="1" t="n">
        <v>40087</v>
      </c>
      <c r="B48" t="n">
        <v>2.17</v>
      </c>
    </row>
    <row r="49" spans="1:3">
      <c r="A49" s="1" t="n">
        <v>40118</v>
      </c>
      <c r="B49" t="n">
        <v>2.38</v>
      </c>
      <c r="C49" t="s">
        <v>1455</v>
      </c>
    </row>
    <row r="50" spans="1:3">
      <c r="A50" s="1" t="n">
        <v>40148</v>
      </c>
      <c r="B50" t="n">
        <v>2.38</v>
      </c>
    </row>
    <row r="51" spans="1:3">
      <c r="A51" s="1" t="n">
        <v>40179</v>
      </c>
      <c r="B51" t="n">
        <v>2.38</v>
      </c>
    </row>
    <row r="52" spans="1:3">
      <c r="A52" s="1" t="n">
        <v>40210</v>
      </c>
      <c r="B52" t="n">
        <v>2.4</v>
      </c>
      <c r="C52" t="s">
        <v>1456</v>
      </c>
    </row>
    <row r="53" spans="1:3">
      <c r="A53" s="1" t="n">
        <v>40238</v>
      </c>
      <c r="B53" t="n">
        <v>2.4</v>
      </c>
    </row>
    <row r="54" spans="1:3">
      <c r="A54" s="1" t="n">
        <v>40269</v>
      </c>
      <c r="B54" t="n">
        <v>2.4</v>
      </c>
    </row>
    <row r="55" spans="1:3">
      <c r="A55" s="1" t="n">
        <v>40299</v>
      </c>
      <c r="B55" t="n">
        <v>2.23</v>
      </c>
      <c r="C55" t="s">
        <v>1457</v>
      </c>
    </row>
    <row r="56" spans="1:3">
      <c r="A56" s="1" t="n">
        <v>40330</v>
      </c>
      <c r="B56" t="n">
        <v>2.23</v>
      </c>
    </row>
    <row r="57" spans="1:3">
      <c r="A57" s="1" t="n">
        <v>40360</v>
      </c>
      <c r="B57" t="n">
        <v>2.23</v>
      </c>
    </row>
    <row r="58" spans="1:3">
      <c r="A58" s="1" t="n">
        <v>40391</v>
      </c>
      <c r="B58" t="n">
        <v>2.34</v>
      </c>
      <c r="C58" t="s">
        <v>1458</v>
      </c>
    </row>
    <row r="59" spans="1:3">
      <c r="A59" s="1" t="n">
        <v>40422</v>
      </c>
      <c r="B59" t="n">
        <v>2.34</v>
      </c>
    </row>
    <row r="60" spans="1:3">
      <c r="A60" s="1" t="n">
        <v>40452</v>
      </c>
      <c r="B60" t="n">
        <v>2.34</v>
      </c>
    </row>
    <row r="61" spans="1:3">
      <c r="A61" s="1" t="n">
        <v>40483</v>
      </c>
      <c r="B61" t="n">
        <v>2.69</v>
      </c>
      <c r="C61" t="s">
        <v>1459</v>
      </c>
    </row>
    <row r="62" spans="1:3">
      <c r="A62" s="1" t="n">
        <v>40513</v>
      </c>
      <c r="B62" t="n">
        <v>2.69</v>
      </c>
    </row>
    <row r="63" spans="1:3">
      <c r="A63" s="1" t="n">
        <v>40544</v>
      </c>
      <c r="B63" t="n">
        <v>2.69</v>
      </c>
    </row>
    <row r="64" spans="1:3">
      <c r="A64" s="1" t="n">
        <v>40575</v>
      </c>
      <c r="B64" t="n">
        <v>3.26</v>
      </c>
      <c r="C64" t="s">
        <v>1460</v>
      </c>
    </row>
    <row r="65" spans="1:3">
      <c r="A65" s="1" t="n">
        <v>40603</v>
      </c>
      <c r="B65" t="n">
        <v>3.26</v>
      </c>
    </row>
    <row r="66" spans="1:3">
      <c r="A66" s="1" t="n">
        <v>40634</v>
      </c>
      <c r="B66" t="n">
        <v>3.26</v>
      </c>
    </row>
    <row r="67" spans="1:3">
      <c r="A67" s="1" t="n">
        <v>40664</v>
      </c>
      <c r="B67" t="n">
        <v>3.3</v>
      </c>
      <c r="C67" t="s">
        <v>1461</v>
      </c>
    </row>
    <row r="68" spans="1:3">
      <c r="A68" s="1" t="n">
        <v>40695</v>
      </c>
      <c r="B68" t="n">
        <v>3.3</v>
      </c>
    </row>
    <row r="69" spans="1:3">
      <c r="A69" s="1" t="n">
        <v>40725</v>
      </c>
      <c r="B69" t="n">
        <v>3.3</v>
      </c>
    </row>
    <row r="70" spans="1:3">
      <c r="A70" s="1" t="n">
        <v>40756</v>
      </c>
      <c r="B70" t="n">
        <v>3.04</v>
      </c>
      <c r="C70" t="s">
        <v>1462</v>
      </c>
    </row>
    <row r="71" spans="1:3">
      <c r="A71" s="1" t="n">
        <v>40787</v>
      </c>
      <c r="B71" t="n">
        <v>3.04</v>
      </c>
    </row>
    <row r="72" spans="1:3">
      <c r="A72" s="1" t="n">
        <v>40817</v>
      </c>
      <c r="B72" t="n">
        <v>3.04</v>
      </c>
    </row>
    <row r="73" spans="1:3">
      <c r="A73" s="1" t="n">
        <v>40848</v>
      </c>
      <c r="B73" t="n">
        <v>3.05</v>
      </c>
      <c r="C73" t="s">
        <v>1463</v>
      </c>
    </row>
    <row r="74" spans="1:3">
      <c r="A74" s="1" t="n">
        <v>40878</v>
      </c>
      <c r="B74" t="n">
        <v>3.05</v>
      </c>
    </row>
    <row r="75" spans="1:3">
      <c r="A75" s="1" t="n">
        <v>40909</v>
      </c>
      <c r="B75" t="n">
        <v>3.05</v>
      </c>
    </row>
    <row r="76" spans="1:3">
      <c r="A76" s="1" t="n">
        <v>40940</v>
      </c>
      <c r="B76" t="n">
        <v>3.45</v>
      </c>
      <c r="C76" t="s">
        <v>1464</v>
      </c>
    </row>
    <row r="77" spans="1:3">
      <c r="A77" s="1" t="n">
        <v>40969</v>
      </c>
      <c r="B77" t="n">
        <v>3.45</v>
      </c>
    </row>
    <row r="78" spans="1:3">
      <c r="A78" s="1" t="n">
        <v>41000</v>
      </c>
      <c r="B78" t="n">
        <v>3.45</v>
      </c>
    </row>
    <row r="79" spans="1:3">
      <c r="A79" s="1" t="n">
        <v>41030</v>
      </c>
      <c r="B79" t="n">
        <v>3.05</v>
      </c>
      <c r="C79" t="s">
        <v>1465</v>
      </c>
    </row>
    <row r="80" spans="1:3">
      <c r="A80" s="1" t="n">
        <v>41061</v>
      </c>
      <c r="B80" t="n">
        <v>3.05</v>
      </c>
    </row>
    <row r="81" spans="1:3">
      <c r="A81" s="1" t="n">
        <v>41091</v>
      </c>
      <c r="B81" t="n">
        <v>3.05</v>
      </c>
    </row>
    <row r="82" spans="1:3">
      <c r="A82" s="1" t="n">
        <v>41122</v>
      </c>
      <c r="B82" t="n">
        <v>3.32</v>
      </c>
      <c r="C82" t="s">
        <v>1466</v>
      </c>
    </row>
    <row r="83" spans="1:3">
      <c r="A83" s="1" t="n">
        <v>41153</v>
      </c>
      <c r="B83" t="n">
        <v>3.32</v>
      </c>
    </row>
    <row r="84" spans="1:3">
      <c r="A84" s="1" t="n">
        <v>41183</v>
      </c>
      <c r="B84" t="n">
        <v>3.32</v>
      </c>
    </row>
    <row r="85" spans="1:3">
      <c r="A85" s="1" t="n">
        <v>41214</v>
      </c>
      <c r="B85" t="n">
        <v>3.02</v>
      </c>
      <c r="C85" t="s">
        <v>1467</v>
      </c>
    </row>
    <row r="86" spans="1:3">
      <c r="A86" s="1" t="n">
        <v>41244</v>
      </c>
      <c r="B86" t="n">
        <v>3.02</v>
      </c>
    </row>
    <row r="87" spans="1:3">
      <c r="A87" s="1" t="n">
        <v>41275</v>
      </c>
      <c r="B87" t="n">
        <v>3.02</v>
      </c>
    </row>
    <row r="88" spans="1:3">
      <c r="A88" s="1" t="n">
        <v>41306</v>
      </c>
      <c r="B88" t="n">
        <v>3.13</v>
      </c>
      <c r="C88" t="s">
        <v>1468</v>
      </c>
    </row>
    <row r="89" spans="1:3">
      <c r="A89" s="1" t="n">
        <v>41334</v>
      </c>
      <c r="B89" t="n">
        <v>3.13</v>
      </c>
    </row>
    <row r="90" spans="1:3">
      <c r="A90" s="1" t="n">
        <v>41365</v>
      </c>
      <c r="B90" t="n">
        <v>3.13</v>
      </c>
    </row>
    <row r="91" spans="1:3">
      <c r="A91" s="1" t="n">
        <v>41395</v>
      </c>
      <c r="B91" t="n">
        <v>3.13</v>
      </c>
      <c r="C91" t="s">
        <v>1469</v>
      </c>
    </row>
    <row r="92" spans="1:3">
      <c r="A92" s="1" t="n">
        <v>41426</v>
      </c>
      <c r="B92" t="n">
        <v>3.13</v>
      </c>
    </row>
    <row r="93" spans="1:3">
      <c r="A93" s="1" t="n">
        <v>41456</v>
      </c>
      <c r="B93" t="n">
        <v>3.13</v>
      </c>
    </row>
    <row r="94" spans="1:3">
      <c r="A94" s="1" t="n">
        <v>41487</v>
      </c>
      <c r="B94" t="n">
        <v>2.92</v>
      </c>
      <c r="C94" t="s">
        <v>1470</v>
      </c>
    </row>
    <row r="95" spans="1:3">
      <c r="A95" s="1" t="n">
        <v>41518</v>
      </c>
      <c r="B95" t="n">
        <v>2.92</v>
      </c>
    </row>
    <row r="96" spans="1:3">
      <c r="A96" s="1" t="n">
        <v>41548</v>
      </c>
      <c r="B96" t="n">
        <v>2.92</v>
      </c>
    </row>
    <row r="97" spans="1:3">
      <c r="A97" s="1" t="n">
        <v>41579</v>
      </c>
      <c r="B97" t="n">
        <v>2.81</v>
      </c>
      <c r="C97" t="s">
        <v>1471</v>
      </c>
    </row>
    <row r="98" spans="1:3">
      <c r="A98" s="1" t="n">
        <v>41609</v>
      </c>
      <c r="B98" t="n">
        <v>2.81</v>
      </c>
    </row>
    <row r="99" spans="1:3">
      <c r="A99" s="1" t="n">
        <v>41640</v>
      </c>
      <c r="B99" t="n">
        <v>2.81</v>
      </c>
    </row>
    <row r="100" spans="1:3">
      <c r="A100" s="1" t="n">
        <v>41671</v>
      </c>
      <c r="B100" t="n">
        <v>3.22</v>
      </c>
      <c r="C100" t="s">
        <v>1472</v>
      </c>
    </row>
    <row r="101" spans="1:3">
      <c r="A101" s="1" t="n">
        <v>41699</v>
      </c>
      <c r="B101" t="n">
        <v>3.22</v>
      </c>
    </row>
    <row r="102" spans="1:3">
      <c r="A102" s="1" t="n">
        <v>41730</v>
      </c>
      <c r="B102" t="n">
        <v>3.22</v>
      </c>
    </row>
    <row r="103" spans="1:3">
      <c r="A103" s="1" t="n">
        <v>41760</v>
      </c>
      <c r="B103" t="n">
        <v>3.14</v>
      </c>
      <c r="C103" t="s">
        <v>1473</v>
      </c>
    </row>
    <row r="104" spans="1:3">
      <c r="A104" s="1" t="n">
        <v>41791</v>
      </c>
      <c r="B104" t="n">
        <v>3.14</v>
      </c>
    </row>
    <row r="105" spans="1:3">
      <c r="A105" s="1" t="n">
        <v>41821</v>
      </c>
      <c r="B105" t="n">
        <v>3.14</v>
      </c>
    </row>
    <row r="106" spans="1:3">
      <c r="A106" s="1" t="n">
        <v>41852</v>
      </c>
      <c r="B106" t="n">
        <v>2.74</v>
      </c>
      <c r="C106" t="s">
        <v>1474</v>
      </c>
    </row>
    <row r="107" spans="1:3">
      <c r="A107" s="1" t="n">
        <v>41883</v>
      </c>
      <c r="B107" t="n">
        <v>2.74</v>
      </c>
    </row>
    <row r="108" spans="1:3">
      <c r="A108" s="1" t="n">
        <v>41913</v>
      </c>
      <c r="B108" t="n">
        <v>2.74</v>
      </c>
    </row>
    <row r="109" spans="1:3">
      <c r="A109" s="1" t="n">
        <v>41944</v>
      </c>
      <c r="B109" t="n">
        <v>2.02</v>
      </c>
      <c r="C109" t="s">
        <v>1475</v>
      </c>
    </row>
    <row r="110" spans="1:3">
      <c r="A110" s="1" t="n">
        <v>41974</v>
      </c>
      <c r="B110" t="n">
        <v>2.02</v>
      </c>
    </row>
    <row r="111" spans="1:3">
      <c r="A111" s="1" t="n">
        <v>42005</v>
      </c>
      <c r="B111" t="n">
        <v>2.02</v>
      </c>
    </row>
    <row r="112" spans="1:3">
      <c r="A112" s="1" t="n">
        <v>42036</v>
      </c>
      <c r="B112" t="n">
        <v>1.91</v>
      </c>
      <c r="C112" t="s">
        <v>1476</v>
      </c>
    </row>
    <row r="113" spans="1:3">
      <c r="A113" s="1" t="n">
        <v>42064</v>
      </c>
      <c r="B113" t="n">
        <v>1.91</v>
      </c>
    </row>
    <row r="114" spans="1:3">
      <c r="A114" s="1" t="n">
        <v>42095</v>
      </c>
      <c r="B114" t="n">
        <v>1.91</v>
      </c>
    </row>
    <row r="115" spans="1:3">
      <c r="A115" s="1" t="n">
        <v>42125</v>
      </c>
      <c r="B115" t="n">
        <v>2.13</v>
      </c>
      <c r="C115" t="s">
        <v>1477</v>
      </c>
    </row>
    <row r="116" spans="1:3">
      <c r="A116" s="1" t="n">
        <v>42156</v>
      </c>
      <c r="B116" t="n">
        <v>2.13</v>
      </c>
    </row>
    <row r="117" spans="1:3">
      <c r="A117" s="1" t="n">
        <v>42186</v>
      </c>
      <c r="B117" t="n">
        <v>2.13</v>
      </c>
    </row>
    <row r="118" spans="1:3">
      <c r="A118" s="1" t="n">
        <v>42217</v>
      </c>
      <c r="B118" t="n">
        <v>1.92</v>
      </c>
      <c r="C118" t="s">
        <v>1478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6.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1479</v>
      </c>
    </row>
    <row r="2" spans="1:2">
      <c r="A2" t="s">
        <v>248</v>
      </c>
      <c r="B2" t="s">
        <v>1480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1481</v>
      </c>
      <c r="X1" t="s">
        <v>1481</v>
      </c>
      <c r="Y1" t="s">
        <v>1481</v>
      </c>
      <c r="Z1" t="s">
        <v>1481</v>
      </c>
      <c r="AA1" t="s">
        <v>1481</v>
      </c>
      <c r="AB1" t="s">
        <v>1482</v>
      </c>
    </row>
    <row r="2" spans="1:28">
      <c r="G2" t="n">
        <v>1</v>
      </c>
      <c r="H2" t="s">
        <v>1483</v>
      </c>
      <c r="I2" t="n">
        <v>1990</v>
      </c>
      <c r="J2" t="n">
        <v>1</v>
      </c>
      <c r="K2" t="s">
        <v>1484</v>
      </c>
      <c r="L2" t="s">
        <v>1485</v>
      </c>
      <c r="M2" t="n">
        <v>1999</v>
      </c>
      <c r="N2" t="s">
        <v>1486</v>
      </c>
      <c r="O2" t="n">
        <v>1</v>
      </c>
      <c r="P2" t="s">
        <v>116</v>
      </c>
      <c r="Q2" t="s">
        <v>116</v>
      </c>
      <c r="R2" t="n">
        <v>1</v>
      </c>
      <c r="S2" t="s">
        <v>1487</v>
      </c>
      <c r="T2" t="s">
        <v>29</v>
      </c>
      <c r="U2" t="s">
        <v>29</v>
      </c>
      <c r="V2" t="s">
        <v>1488</v>
      </c>
      <c r="W2" t="n">
        <v>1</v>
      </c>
      <c r="X2" t="s">
        <v>1484</v>
      </c>
      <c r="Y2" t="s">
        <v>1485</v>
      </c>
      <c r="Z2" t="n">
        <v>1999</v>
      </c>
      <c r="AA2" t="s">
        <v>1486</v>
      </c>
      <c r="AB2" t="s">
        <v>1489</v>
      </c>
    </row>
    <row r="3" spans="1:28">
      <c r="G3" t="n">
        <v>2</v>
      </c>
      <c r="H3" t="s">
        <v>1490</v>
      </c>
      <c r="I3" t="n">
        <v>1991</v>
      </c>
      <c r="J3" t="n">
        <v>2</v>
      </c>
      <c r="K3" t="s">
        <v>1491</v>
      </c>
      <c r="L3" t="s">
        <v>1492</v>
      </c>
      <c r="M3" t="n">
        <v>2000</v>
      </c>
      <c r="N3" t="s">
        <v>1493</v>
      </c>
      <c r="O3" t="n">
        <v>2</v>
      </c>
      <c r="P3" t="s">
        <v>17</v>
      </c>
      <c r="Q3" t="s">
        <v>17</v>
      </c>
      <c r="R3" t="n">
        <v>2</v>
      </c>
      <c r="S3" t="s">
        <v>1494</v>
      </c>
      <c r="T3" t="s">
        <v>1495</v>
      </c>
      <c r="U3" t="s">
        <v>1496</v>
      </c>
      <c r="V3" t="s">
        <v>1497</v>
      </c>
      <c r="W3" t="n">
        <v>2</v>
      </c>
      <c r="X3" t="s">
        <v>1491</v>
      </c>
      <c r="Y3" t="s">
        <v>1498</v>
      </c>
      <c r="Z3" t="n">
        <v>2000</v>
      </c>
      <c r="AA3" t="s">
        <v>1499</v>
      </c>
      <c r="AB3" t="s">
        <v>1500</v>
      </c>
    </row>
    <row r="4" spans="1:28">
      <c r="G4" t="n">
        <v>3</v>
      </c>
      <c r="H4" t="s">
        <v>1501</v>
      </c>
      <c r="I4" t="n">
        <v>1992</v>
      </c>
      <c r="J4" t="n">
        <v>3</v>
      </c>
      <c r="K4" t="s">
        <v>1502</v>
      </c>
      <c r="M4" t="n">
        <v>2001</v>
      </c>
      <c r="O4" t="n">
        <v>3</v>
      </c>
      <c r="P4" t="s">
        <v>19</v>
      </c>
      <c r="Q4" t="s">
        <v>19</v>
      </c>
      <c r="R4" t="n">
        <v>3</v>
      </c>
      <c r="S4" t="s">
        <v>1503</v>
      </c>
      <c r="T4" t="s">
        <v>1504</v>
      </c>
      <c r="U4" t="s">
        <v>1505</v>
      </c>
      <c r="V4" t="s">
        <v>1506</v>
      </c>
      <c r="W4" t="n">
        <v>3</v>
      </c>
      <c r="X4" t="s">
        <v>1502</v>
      </c>
      <c r="Y4" t="s">
        <v>1507</v>
      </c>
      <c r="Z4" t="n">
        <v>2001</v>
      </c>
      <c r="AA4" t="s">
        <v>1508</v>
      </c>
      <c r="AB4" t="s">
        <v>1509</v>
      </c>
    </row>
    <row r="5" spans="1:28">
      <c r="G5" t="n">
        <v>4</v>
      </c>
      <c r="H5" t="s">
        <v>1510</v>
      </c>
      <c r="I5" t="n">
        <v>1993</v>
      </c>
      <c r="J5" t="n">
        <v>4</v>
      </c>
      <c r="K5" t="s">
        <v>1511</v>
      </c>
      <c r="M5" t="n">
        <v>2002</v>
      </c>
      <c r="O5" t="n">
        <v>4</v>
      </c>
      <c r="P5" t="s">
        <v>20</v>
      </c>
      <c r="Q5" t="s">
        <v>20</v>
      </c>
      <c r="R5" t="n">
        <v>4</v>
      </c>
      <c r="S5" t="s">
        <v>1512</v>
      </c>
      <c r="W5" t="n">
        <v>4</v>
      </c>
      <c r="X5" t="s">
        <v>1511</v>
      </c>
      <c r="Z5" t="n">
        <v>2002</v>
      </c>
      <c r="AB5" t="s">
        <v>1513</v>
      </c>
    </row>
    <row r="6" spans="1:28">
      <c r="G6" t="n">
        <v>5</v>
      </c>
      <c r="H6" t="s">
        <v>1514</v>
      </c>
      <c r="I6" t="n">
        <v>1994</v>
      </c>
      <c r="J6" t="n">
        <v>5</v>
      </c>
      <c r="K6" t="s">
        <v>29</v>
      </c>
      <c r="M6" t="n">
        <v>2003</v>
      </c>
      <c r="O6" t="n">
        <v>5</v>
      </c>
      <c r="P6" t="s">
        <v>22</v>
      </c>
      <c r="Q6" t="s">
        <v>22</v>
      </c>
      <c r="R6" t="n">
        <v>5</v>
      </c>
      <c r="S6" t="s">
        <v>1515</v>
      </c>
      <c r="W6" t="n">
        <v>5</v>
      </c>
      <c r="X6" t="s">
        <v>29</v>
      </c>
      <c r="Z6" t="n">
        <v>2003</v>
      </c>
      <c r="AB6" t="s">
        <v>1516</v>
      </c>
    </row>
    <row r="7" spans="1:28">
      <c r="G7" t="n">
        <v>6</v>
      </c>
      <c r="H7" t="s">
        <v>1517</v>
      </c>
      <c r="I7" t="n">
        <v>1995</v>
      </c>
      <c r="J7" t="n">
        <v>6</v>
      </c>
      <c r="M7" t="n">
        <v>2004</v>
      </c>
      <c r="O7" t="n">
        <v>6</v>
      </c>
      <c r="P7" t="s">
        <v>23</v>
      </c>
      <c r="Q7" t="s">
        <v>23</v>
      </c>
      <c r="R7" t="n">
        <v>6</v>
      </c>
      <c r="S7" t="s">
        <v>1518</v>
      </c>
      <c r="W7" t="n">
        <v>6</v>
      </c>
      <c r="Z7" t="n">
        <v>2004</v>
      </c>
      <c r="AB7" t="s">
        <v>1519</v>
      </c>
    </row>
    <row r="8" spans="1:28">
      <c r="G8" t="n">
        <v>7</v>
      </c>
      <c r="H8" t="s">
        <v>1520</v>
      </c>
      <c r="I8" t="n">
        <v>1996</v>
      </c>
      <c r="J8" t="n">
        <v>7</v>
      </c>
      <c r="M8" t="n">
        <v>2005</v>
      </c>
      <c r="O8" t="n">
        <v>7</v>
      </c>
      <c r="P8" t="s">
        <v>25</v>
      </c>
      <c r="Q8" t="s">
        <v>25</v>
      </c>
      <c r="R8" t="n">
        <v>7</v>
      </c>
      <c r="S8" t="s">
        <v>1521</v>
      </c>
      <c r="W8" t="n">
        <v>7</v>
      </c>
      <c r="Z8" t="n">
        <v>2005</v>
      </c>
      <c r="AB8" t="s">
        <v>1522</v>
      </c>
    </row>
    <row r="9" spans="1:28">
      <c r="G9" t="n">
        <v>8</v>
      </c>
      <c r="H9" t="s">
        <v>1523</v>
      </c>
      <c r="I9" t="n">
        <v>1997</v>
      </c>
      <c r="J9" t="n">
        <v>8</v>
      </c>
      <c r="M9" t="n">
        <v>2006</v>
      </c>
      <c r="O9" t="n">
        <v>8</v>
      </c>
      <c r="P9" t="s">
        <v>27</v>
      </c>
      <c r="Q9" t="s">
        <v>27</v>
      </c>
      <c r="R9" t="n">
        <v>8</v>
      </c>
      <c r="W9" t="n">
        <v>8</v>
      </c>
      <c r="Z9" t="n">
        <v>2006</v>
      </c>
      <c r="AB9" t="s">
        <v>1524</v>
      </c>
    </row>
    <row r="10" spans="1:28">
      <c r="G10" t="n">
        <v>9</v>
      </c>
      <c r="H10" t="s">
        <v>1525</v>
      </c>
      <c r="I10" t="n">
        <v>1998</v>
      </c>
      <c r="J10" t="n">
        <v>9</v>
      </c>
      <c r="M10" t="n">
        <v>2007</v>
      </c>
      <c r="O10" t="n">
        <v>9</v>
      </c>
      <c r="P10" t="s">
        <v>28</v>
      </c>
      <c r="Q10" t="s">
        <v>28</v>
      </c>
      <c r="R10" t="n">
        <v>9</v>
      </c>
      <c r="W10" t="n">
        <v>9</v>
      </c>
      <c r="Z10" t="n">
        <v>2007</v>
      </c>
      <c r="AB10" t="s">
        <v>1526</v>
      </c>
    </row>
    <row r="11" spans="1:28">
      <c r="G11" t="n">
        <v>10</v>
      </c>
      <c r="H11" t="s">
        <v>1527</v>
      </c>
      <c r="I11" t="n">
        <v>1999</v>
      </c>
      <c r="J11" t="n">
        <v>10</v>
      </c>
      <c r="M11" t="n">
        <v>2008</v>
      </c>
      <c r="O11" t="n">
        <v>10</v>
      </c>
      <c r="P11" t="s">
        <v>152</v>
      </c>
      <c r="Q11" t="s">
        <v>123</v>
      </c>
      <c r="R11" t="n">
        <v>10</v>
      </c>
      <c r="W11" t="n">
        <v>10</v>
      </c>
      <c r="Z11" t="n">
        <v>2008</v>
      </c>
      <c r="AB11" t="s">
        <v>1528</v>
      </c>
    </row>
    <row r="12" spans="1:28">
      <c r="G12" t="n">
        <v>11</v>
      </c>
      <c r="H12" t="s">
        <v>1529</v>
      </c>
      <c r="I12" t="n">
        <v>2000</v>
      </c>
      <c r="J12" t="n">
        <v>11</v>
      </c>
      <c r="M12" t="n">
        <v>2009</v>
      </c>
      <c r="R12" t="n">
        <v>11</v>
      </c>
      <c r="W12" t="n">
        <v>11</v>
      </c>
      <c r="Z12" t="n">
        <v>2009</v>
      </c>
      <c r="AB12" t="s">
        <v>1530</v>
      </c>
    </row>
    <row r="13" spans="1:28">
      <c r="G13" t="n">
        <v>12</v>
      </c>
      <c r="H13" t="s">
        <v>1531</v>
      </c>
      <c r="I13" t="n">
        <v>2001</v>
      </c>
      <c r="J13" t="n">
        <v>12</v>
      </c>
      <c r="M13" t="n">
        <v>2010</v>
      </c>
      <c r="R13" t="n">
        <v>12</v>
      </c>
      <c r="W13" t="n">
        <v>12</v>
      </c>
      <c r="Z13" t="n">
        <v>2010</v>
      </c>
      <c r="AB13" t="s">
        <v>1532</v>
      </c>
    </row>
    <row r="14" spans="1:28">
      <c r="G14" t="n">
        <v>13</v>
      </c>
      <c r="H14" t="s">
        <v>1520</v>
      </c>
      <c r="I14" t="n">
        <v>2002</v>
      </c>
      <c r="J14" t="n">
        <v>13</v>
      </c>
      <c r="M14" t="n">
        <v>2011</v>
      </c>
      <c r="R14" t="n">
        <v>13</v>
      </c>
      <c r="W14" t="n">
        <v>13</v>
      </c>
      <c r="Z14" t="n">
        <v>2011</v>
      </c>
      <c r="AB14" t="s">
        <v>1533</v>
      </c>
    </row>
    <row r="15" spans="1:28">
      <c r="G15" t="n">
        <v>14</v>
      </c>
      <c r="H15" t="s">
        <v>1523</v>
      </c>
      <c r="I15" t="n">
        <v>2003</v>
      </c>
      <c r="J15" t="n">
        <v>14</v>
      </c>
      <c r="M15" t="n">
        <v>2012</v>
      </c>
      <c r="R15" t="n">
        <v>14</v>
      </c>
      <c r="W15" t="n">
        <v>14</v>
      </c>
      <c r="Z15" t="n">
        <v>2012</v>
      </c>
      <c r="AB15" t="s">
        <v>1534</v>
      </c>
    </row>
    <row r="16" spans="1:28">
      <c r="G16" t="n">
        <v>15</v>
      </c>
      <c r="H16" t="s">
        <v>1525</v>
      </c>
      <c r="I16" t="n">
        <v>2004</v>
      </c>
      <c r="J16" t="n">
        <v>15</v>
      </c>
      <c r="M16" t="n">
        <v>2013</v>
      </c>
      <c r="R16" t="n">
        <v>15</v>
      </c>
      <c r="W16" t="n">
        <v>15</v>
      </c>
      <c r="Z16" t="n">
        <v>2013</v>
      </c>
      <c r="AB16" t="s">
        <v>1535</v>
      </c>
    </row>
    <row r="17" spans="1:28">
      <c r="G17" t="n">
        <v>16</v>
      </c>
      <c r="H17" t="s">
        <v>1536</v>
      </c>
      <c r="I17" t="n">
        <v>2005</v>
      </c>
      <c r="J17" t="n">
        <v>16</v>
      </c>
      <c r="M17" t="n">
        <v>2014</v>
      </c>
      <c r="W17" t="n">
        <v>16</v>
      </c>
      <c r="Z17" t="n">
        <v>2014</v>
      </c>
      <c r="AB17" t="s">
        <v>1537</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1538</v>
      </c>
    </row>
    <row r="2" spans="1:3">
      <c r="A2" t="s">
        <v>246</v>
      </c>
      <c r="B2" t="s">
        <v>249</v>
      </c>
      <c r="C2" t="s">
        <v>247</v>
      </c>
    </row>
    <row r="4" spans="1:3">
      <c r="A4" t="s">
        <v>248</v>
      </c>
      <c r="B4" t="s">
        <v>250</v>
      </c>
      <c r="C4" t="s">
        <v>126</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1539</v>
      </c>
    </row>
    <row r="3" spans="1:302">
      <c r="A3" t="s">
        <v>1540</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1539</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86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1541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260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261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273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283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294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367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383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395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399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410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418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424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445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451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454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460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464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467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471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474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479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482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486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490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491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514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528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586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590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593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599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602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604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606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608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610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612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614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666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668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672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674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676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678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680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684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66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706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710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713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717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718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720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724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726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727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729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732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736</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743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746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750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753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757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760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1542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1543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1544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1545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1546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69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1547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1548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1549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764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766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768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770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772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774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779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786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790</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793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796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799</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803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804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808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814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820</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65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826</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832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835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839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841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844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848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849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861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871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875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878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26</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897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70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907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911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916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920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921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1550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1551</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1552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1553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1554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923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925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929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933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937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970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973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977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980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984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987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993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996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1000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1007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1010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1014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1017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1024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1027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1034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1038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1041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1045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1048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1052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1059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1062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1070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1073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1112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1113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1115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1557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1558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1560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1117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1118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1174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1178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1184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1188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1195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1198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1207</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1213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1235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1243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1245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1561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1255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1259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1261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1269</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1277</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1282</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1294</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1304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1310</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1313</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1317</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1323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1325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1327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1329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1333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1335</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1338</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1339</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1341</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1342</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1344</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1346</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1350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1354</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1357</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1368</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1370</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1372</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1376</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1386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1392</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1402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1408</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1414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1417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1425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1427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1433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v>
      </c>
      <c r="D305" t="s">
        <v>18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258</v>
      </c>
      <c r="B307" t="s">
        <v>1562</v>
      </c>
      <c r="C307" t="s">
        <v>1563</v>
      </c>
      <c r="D307" t="s">
        <v>85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258</v>
      </c>
      <c r="B308" t="s">
        <v>1562</v>
      </c>
      <c r="C308" t="s">
        <v>1564</v>
      </c>
      <c r="D308" t="s">
        <v>262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258</v>
      </c>
      <c r="B309" t="s">
        <v>1565</v>
      </c>
      <c r="C309" t="s">
        <v>1566</v>
      </c>
      <c r="D309" t="s">
        <v>85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258</v>
      </c>
      <c r="B310" t="s">
        <v>1565</v>
      </c>
      <c r="C310" t="s">
        <v>1567</v>
      </c>
      <c r="D310" t="s">
        <v>262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258</v>
      </c>
      <c r="B311" t="s">
        <v>1568</v>
      </c>
      <c r="C311" t="s">
        <v>1569</v>
      </c>
      <c r="D311" t="s">
        <v>85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258</v>
      </c>
      <c r="B312" t="s">
        <v>1568</v>
      </c>
      <c r="C312" t="s">
        <v>1570</v>
      </c>
      <c r="D312" t="s">
        <v>262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258</v>
      </c>
      <c r="B313" t="s">
        <v>1571</v>
      </c>
      <c r="C313" t="s">
        <v>1572</v>
      </c>
      <c r="D313" t="s">
        <v>85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258</v>
      </c>
      <c r="B314" t="s">
        <v>1571</v>
      </c>
      <c r="C314" t="s">
        <v>1573</v>
      </c>
      <c r="D314" t="s">
        <v>262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1574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255</v>
      </c>
      <c r="B2" t="s">
        <v>256</v>
      </c>
      <c r="C2" t="s">
        <v>257</v>
      </c>
      <c r="D2" t="s">
        <v>165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266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270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275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278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282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285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292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296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303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306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324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331</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335</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338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342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347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353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356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360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365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369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374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376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385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388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390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394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401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404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408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420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426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440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447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449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456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462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466</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473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481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494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497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502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527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530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533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536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540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543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555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558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562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565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577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581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585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588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592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595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597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699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702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705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708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731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734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738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741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745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748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752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755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759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1575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1576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1577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1578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1579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1580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1581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1582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1584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1585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1586</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1587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781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792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794</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801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807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810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813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822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825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828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834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837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846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852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857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860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863</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867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873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877</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880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896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899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901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904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909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913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918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927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931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935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939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979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982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989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998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1047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1050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1054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1061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1072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1075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1084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1086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1088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1092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1104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1106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1108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1110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1588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1589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1591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1592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1593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1209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1263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1271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1273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1279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1284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1286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1296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1298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1300</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1306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1308</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1331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1335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1356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1360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1380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1382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1388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1396</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1398</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1412</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v>
      </c>
      <c r="D251" t="s">
        <v>18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1594</v>
      </c>
    </row>
    <row r="2" spans="1:5">
      <c r="A2" t="s">
        <v>1595</v>
      </c>
      <c r="B2" t="s">
        <v>1596</v>
      </c>
      <c r="D2" t="s">
        <v>1597</v>
      </c>
      <c r="E2">
        <f>AVERAGE(D:D)</f>
        <v/>
      </c>
    </row>
    <row r="3" spans="1:5">
      <c r="A3" t="s">
        <v>246</v>
      </c>
      <c r="B3" t="s">
        <v>1598</v>
      </c>
    </row>
    <row r="4" spans="1:5">
      <c r="A4" t="s">
        <v>248</v>
      </c>
      <c r="B4" t="s">
        <v>252</v>
      </c>
      <c r="C4" t="s">
        <v>1480</v>
      </c>
      <c r="D4" t="s">
        <v>1599</v>
      </c>
      <c r="E4" t="s">
        <v>1600</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1601</v>
      </c>
      <c r="B1" t="s">
        <v>1602</v>
      </c>
      <c r="C1" t="s">
        <v>257</v>
      </c>
      <c r="D1" t="s">
        <v>1603</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1604</v>
      </c>
      <c r="B2" t="s">
        <v>1605</v>
      </c>
      <c r="C2" t="s">
        <v>1586</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1606</v>
      </c>
      <c r="B3" t="s">
        <v>1607</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1606</v>
      </c>
      <c r="B4" t="s">
        <v>1605</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1608</v>
      </c>
      <c r="B5" t="s">
        <v>1609</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1597</v>
      </c>
      <c r="B6" t="s">
        <v>1609</v>
      </c>
      <c r="C6">
        <f>AVERAGE(E5:BM5)</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1610</v>
      </c>
    </row>
    <row r="2" spans="1:465">
      <c r="A2" t="s">
        <v>73</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165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1607</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1611</v>
      </c>
      <c r="B5" t="s">
        <v>1607</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86</v>
      </c>
      <c r="C1" t="s">
        <v>1612</v>
      </c>
      <c r="I1" t="s">
        <v>1596</v>
      </c>
    </row>
    <row r="3" spans="1:12">
      <c r="I3" t="s">
        <v>913</v>
      </c>
    </row>
    <row r="4" spans="1:12">
      <c r="A4" t="s">
        <v>246</v>
      </c>
      <c r="C4" t="s">
        <v>86</v>
      </c>
      <c r="I4" t="s">
        <v>86</v>
      </c>
    </row>
    <row r="5" spans="1:12">
      <c r="A5" t="s">
        <v>248</v>
      </c>
      <c r="B5" t="s">
        <v>73</v>
      </c>
      <c r="C5" t="s">
        <v>1613</v>
      </c>
      <c r="I5" t="s">
        <v>1614</v>
      </c>
      <c r="J5" t="s">
        <v>254</v>
      </c>
      <c r="K5" t="s">
        <v>1615</v>
      </c>
      <c r="L5" t="s">
        <v>1608</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1616</v>
      </c>
    </row>
    <row r="78" spans="1:12">
      <c r="A78" s="1" t="n">
        <v>35961</v>
      </c>
      <c r="B78">
        <f>YEAR(A78)</f>
        <v/>
      </c>
      <c r="C78">
        <f>VLOOKUP(B78,$H:$I,2,FALSE)</f>
        <v/>
      </c>
      <c r="H78" t="s">
        <v>1617</v>
      </c>
      <c r="I78" t="s">
        <v>1618</v>
      </c>
      <c r="J78">
        <f>'Unit Conversions'!D12</f>
        <v/>
      </c>
      <c r="K78" t="s">
        <v>1619</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102</v>
      </c>
    </row>
    <row r="2" spans="1:6">
      <c r="A2" t="s">
        <v>1620</v>
      </c>
    </row>
    <row r="3" spans="1:6">
      <c r="C3" t="s">
        <v>1621</v>
      </c>
      <c r="D3" t="n">
        <v>42</v>
      </c>
    </row>
    <row r="4" spans="1:6">
      <c r="C4" t="s">
        <v>1622</v>
      </c>
      <c r="D4">
        <f>1/D3</f>
        <v/>
      </c>
    </row>
    <row r="5" spans="1:6">
      <c r="B5" t="s">
        <v>1623</v>
      </c>
      <c r="C5" t="s">
        <v>1602</v>
      </c>
      <c r="D5" t="s">
        <v>1624</v>
      </c>
      <c r="E5" t="s">
        <v>1602</v>
      </c>
      <c r="F5" t="s">
        <v>1624</v>
      </c>
    </row>
    <row r="6" spans="1:6">
      <c r="B6" t="s">
        <v>1625</v>
      </c>
      <c r="C6" t="s">
        <v>1618</v>
      </c>
      <c r="D6">
        <f>F6*$D$4</f>
        <v/>
      </c>
      <c r="E6" t="s">
        <v>1619</v>
      </c>
      <c r="F6" t="n">
        <v>5.254</v>
      </c>
    </row>
    <row r="7" spans="1:6">
      <c r="B7" t="s">
        <v>1626</v>
      </c>
      <c r="C7" t="s">
        <v>1618</v>
      </c>
      <c r="D7">
        <f>F7*$D$4</f>
        <v/>
      </c>
      <c r="E7" t="s">
        <v>1619</v>
      </c>
      <c r="F7" t="n">
        <v>5.1</v>
      </c>
    </row>
    <row r="8" spans="1:6">
      <c r="B8" t="s">
        <v>1627</v>
      </c>
      <c r="C8" t="s">
        <v>1618</v>
      </c>
      <c r="D8">
        <f>F8*$D$4</f>
        <v/>
      </c>
      <c r="E8" t="s">
        <v>1619</v>
      </c>
      <c r="F8" t="n">
        <v>5.67</v>
      </c>
    </row>
    <row r="9" spans="1:6">
      <c r="B9" t="s">
        <v>1628</v>
      </c>
      <c r="C9" t="s">
        <v>1618</v>
      </c>
      <c r="D9">
        <f>F9*$D$4</f>
        <v/>
      </c>
      <c r="E9" t="s">
        <v>1619</v>
      </c>
      <c r="F9" t="n">
        <v>5.771</v>
      </c>
    </row>
    <row r="10" spans="1:6">
      <c r="B10" t="s">
        <v>1629</v>
      </c>
      <c r="C10" t="s">
        <v>1618</v>
      </c>
      <c r="D10">
        <f>F10*$D$4</f>
        <v/>
      </c>
      <c r="E10" t="s">
        <v>1619</v>
      </c>
      <c r="F10" t="n">
        <v>5.762</v>
      </c>
    </row>
    <row r="11" spans="1:6">
      <c r="B11" t="s">
        <v>1630</v>
      </c>
      <c r="C11" t="s">
        <v>1618</v>
      </c>
      <c r="D11">
        <f>F11*$D$4</f>
        <v/>
      </c>
      <c r="E11" t="s">
        <v>1619</v>
      </c>
      <c r="F11" t="n">
        <v>6.287</v>
      </c>
    </row>
    <row r="12" spans="1:6">
      <c r="B12" t="s">
        <v>1617</v>
      </c>
      <c r="C12" t="s">
        <v>1618</v>
      </c>
      <c r="D12">
        <f>F12*$D$4</f>
        <v/>
      </c>
      <c r="E12" t="s">
        <v>1619</v>
      </c>
      <c r="F12" t="n">
        <v>3.557</v>
      </c>
    </row>
    <row r="13" spans="1:6">
      <c r="B13" t="s">
        <v>1631</v>
      </c>
      <c r="C13" t="s">
        <v>1618</v>
      </c>
      <c r="D13">
        <f>F13*$D$4</f>
        <v/>
      </c>
      <c r="E13" t="s">
        <v>1619</v>
      </c>
      <c r="F13" t="n">
        <v>5.67</v>
      </c>
    </row>
    <row r="14" spans="1:6">
      <c r="B14" t="s">
        <v>1632</v>
      </c>
      <c r="C14" t="s">
        <v>1618</v>
      </c>
      <c r="D14">
        <f>F14*$D$4</f>
        <v/>
      </c>
      <c r="E14" t="s">
        <v>1619</v>
      </c>
      <c r="F14" t="n">
        <v>5.51</v>
      </c>
    </row>
    <row r="15" spans="1:6">
      <c r="B15" t="s">
        <v>1633</v>
      </c>
      <c r="C15" t="s">
        <v>1618</v>
      </c>
      <c r="D15">
        <f>F15*$D$4</f>
        <v/>
      </c>
      <c r="E15" t="s">
        <v>1619</v>
      </c>
      <c r="F15" t="n">
        <v>6.118</v>
      </c>
    </row>
    <row r="16" spans="1:6">
      <c r="B16" t="s">
        <v>1634</v>
      </c>
      <c r="C16" t="s">
        <v>1618</v>
      </c>
      <c r="D16">
        <f>F16*$D$4</f>
        <v/>
      </c>
      <c r="E16" t="s">
        <v>1619</v>
      </c>
      <c r="F16" t="n">
        <v>3.561</v>
      </c>
    </row>
    <row r="17" spans="1:6">
      <c r="B17" t="s">
        <v>1635</v>
      </c>
      <c r="C17" t="s">
        <v>1618</v>
      </c>
      <c r="D17">
        <f>F17*$D$4</f>
        <v/>
      </c>
      <c r="E17" t="s">
        <v>1619</v>
      </c>
      <c r="F17" t="n">
        <v>5.359</v>
      </c>
    </row>
    <row r="19" spans="1:6">
      <c r="B19" t="s">
        <v>14</v>
      </c>
      <c r="C19" t="s">
        <v>1636</v>
      </c>
      <c r="D19" t="n">
        <v>3412</v>
      </c>
      <c r="E19" t="s">
        <v>1636</v>
      </c>
      <c r="F19" t="n">
        <v>3412</v>
      </c>
    </row>
    <row r="21" spans="1:6">
      <c r="A21" t="s">
        <v>184</v>
      </c>
    </row>
    <row r="22" spans="1:6">
      <c r="B22" t="s">
        <v>1637</v>
      </c>
      <c r="C22" t="s">
        <v>1618</v>
      </c>
      <c r="D22">
        <f>F22*$D$4</f>
        <v/>
      </c>
      <c r="E22" t="s">
        <v>1619</v>
      </c>
      <c r="F22" t="n">
        <v>5.8</v>
      </c>
    </row>
    <row r="23" spans="1:6">
      <c r="B23" t="s">
        <v>1638</v>
      </c>
      <c r="C23" t="s">
        <v>1618</v>
      </c>
      <c r="D23">
        <f>F23*$D$4</f>
        <v/>
      </c>
      <c r="E23" t="s">
        <v>1619</v>
      </c>
      <c r="F23" t="n">
        <v>5.989</v>
      </c>
    </row>
    <row r="25" spans="1:6">
      <c r="A25" t="s">
        <v>1639</v>
      </c>
      <c r="B25" t="s">
        <v>73</v>
      </c>
    </row>
    <row r="26" spans="1:6">
      <c r="B26" t="n">
        <v>1984</v>
      </c>
      <c r="C26" t="s">
        <v>1640</v>
      </c>
      <c r="D26" t="n">
        <v>0.974569319114</v>
      </c>
    </row>
    <row r="27" spans="1:6">
      <c r="B27" t="n">
        <v>1985</v>
      </c>
      <c r="C27" t="s">
        <v>1640</v>
      </c>
      <c r="D27" t="n">
        <v>0.9240788984</v>
      </c>
    </row>
    <row r="28" spans="1:6">
      <c r="B28" t="n">
        <v>1986</v>
      </c>
      <c r="C28" t="s">
        <v>1640</v>
      </c>
      <c r="D28" t="n">
        <v>0.92071802543</v>
      </c>
    </row>
    <row r="29" spans="1:6">
      <c r="B29" t="n">
        <v>1987</v>
      </c>
      <c r="C29" t="s">
        <v>1640</v>
      </c>
      <c r="D29" t="n">
        <v>0.936490850377</v>
      </c>
    </row>
    <row r="30" spans="1:6">
      <c r="B30" t="n">
        <v>1988</v>
      </c>
      <c r="C30" t="s">
        <v>1640</v>
      </c>
      <c r="D30" t="n">
        <v>0.927556818182</v>
      </c>
    </row>
    <row r="31" spans="1:6">
      <c r="B31" t="n">
        <v>1989</v>
      </c>
      <c r="C31" t="s">
        <v>1640</v>
      </c>
      <c r="D31" t="n">
        <v>0.926091440358</v>
      </c>
    </row>
    <row r="32" spans="1:6">
      <c r="B32" t="n">
        <v>1990</v>
      </c>
      <c r="C32" t="s">
        <v>1640</v>
      </c>
      <c r="D32" t="n">
        <v>0.934629567549</v>
      </c>
    </row>
    <row r="33" spans="1:6">
      <c r="B33" t="n">
        <v>1991</v>
      </c>
      <c r="C33" t="s">
        <v>1640</v>
      </c>
      <c r="D33" t="n">
        <v>0.926091440358</v>
      </c>
    </row>
    <row r="34" spans="1:6">
      <c r="B34" t="n">
        <v>1992</v>
      </c>
      <c r="C34" t="s">
        <v>1640</v>
      </c>
      <c r="D34" t="n">
        <v>0.931881051176</v>
      </c>
    </row>
    <row r="35" spans="1:6">
      <c r="B35" t="n">
        <v>1993</v>
      </c>
      <c r="C35" t="s">
        <v>1640</v>
      </c>
      <c r="D35" t="n">
        <v>0.941693010186</v>
      </c>
    </row>
    <row r="36" spans="1:6">
      <c r="B36" t="n">
        <v>1994</v>
      </c>
      <c r="C36" t="s">
        <v>1640</v>
      </c>
      <c r="D36" t="n">
        <v>0.951369863014</v>
      </c>
    </row>
    <row r="37" spans="1:6">
      <c r="B37" t="n">
        <v>1995</v>
      </c>
      <c r="C37" t="s">
        <v>1640</v>
      </c>
      <c r="D37" t="n">
        <v>0.954232622161</v>
      </c>
    </row>
    <row r="38" spans="1:6">
      <c r="B38" t="n">
        <v>1996</v>
      </c>
      <c r="C38" t="s">
        <v>1640</v>
      </c>
      <c r="D38" t="n">
        <v>0.945840707965</v>
      </c>
    </row>
    <row r="39" spans="1:6">
      <c r="B39" t="n">
        <v>1997</v>
      </c>
      <c r="C39" t="s">
        <v>1640</v>
      </c>
      <c r="D39" t="n">
        <v>0.970992934176</v>
      </c>
    </row>
    <row r="40" spans="1:6">
      <c r="B40" t="n">
        <v>1998</v>
      </c>
      <c r="C40" t="s">
        <v>1640</v>
      </c>
      <c r="D40" t="n">
        <v>0.946842668569</v>
      </c>
    </row>
    <row r="41" spans="1:6">
      <c r="B41" t="n">
        <v>1999</v>
      </c>
      <c r="C41" t="s">
        <v>1640</v>
      </c>
      <c r="D41" t="n">
        <v>0.947678447678</v>
      </c>
    </row>
    <row r="42" spans="1:6">
      <c r="B42" t="n">
        <v>2000</v>
      </c>
      <c r="C42" t="s">
        <v>1640</v>
      </c>
      <c r="D42" t="n">
        <v>0.954957983193</v>
      </c>
    </row>
    <row r="43" spans="1:6">
      <c r="B43" t="n">
        <v>2001</v>
      </c>
      <c r="C43" t="s">
        <v>1640</v>
      </c>
      <c r="D43" t="n">
        <v>0.965068493151</v>
      </c>
    </row>
    <row r="44" spans="1:6">
      <c r="B44" t="n">
        <v>2002</v>
      </c>
      <c r="C44" t="s">
        <v>1640</v>
      </c>
      <c r="D44" t="n">
        <v>0.943409247757</v>
      </c>
    </row>
    <row r="45" spans="1:6">
      <c r="B45" t="n">
        <v>2003</v>
      </c>
      <c r="C45" t="s">
        <v>1640</v>
      </c>
      <c r="D45" t="n">
        <v>0.954910870325</v>
      </c>
    </row>
    <row r="46" spans="1:6">
      <c r="B46" t="n">
        <v>2004</v>
      </c>
      <c r="C46" t="s">
        <v>1640</v>
      </c>
      <c r="D46" t="n">
        <v>0.954248366013</v>
      </c>
    </row>
    <row r="47" spans="1:6">
      <c r="B47" t="n">
        <v>2005</v>
      </c>
      <c r="C47" t="s">
        <v>1640</v>
      </c>
      <c r="D47" t="n">
        <v>0.964458247067</v>
      </c>
    </row>
    <row r="48" spans="1:6">
      <c r="B48" t="n">
        <v>2006</v>
      </c>
      <c r="C48" t="s">
        <v>1640</v>
      </c>
      <c r="D48" t="n">
        <v>0.955044612217</v>
      </c>
    </row>
    <row r="49" spans="1:6">
      <c r="B49" t="n">
        <v>2007</v>
      </c>
      <c r="C49" t="s">
        <v>1640</v>
      </c>
      <c r="D49" t="n">
        <v>0.964140730717</v>
      </c>
    </row>
    <row r="50" spans="1:6">
      <c r="B50" t="n">
        <v>2008</v>
      </c>
      <c r="C50" t="s">
        <v>1640</v>
      </c>
      <c r="D50" t="n">
        <v>0.95882144125</v>
      </c>
    </row>
    <row r="51" spans="1:6">
      <c r="B51" t="n">
        <v>2009</v>
      </c>
      <c r="C51" t="s">
        <v>1640</v>
      </c>
      <c r="D51" t="n">
        <v>0.961651917404</v>
      </c>
    </row>
    <row r="52" spans="1:6">
      <c r="B52" t="n">
        <v>2010</v>
      </c>
      <c r="C52" t="s">
        <v>1640</v>
      </c>
      <c r="D52" t="n">
        <v>0.961566617862</v>
      </c>
    </row>
    <row r="53" spans="1:6">
      <c r="B53" t="n">
        <v>2011</v>
      </c>
      <c r="C53" t="s">
        <v>1640</v>
      </c>
      <c r="D53">
        <f>D52</f>
        <v/>
      </c>
      <c r="E53" t="s">
        <v>1641</v>
      </c>
    </row>
    <row r="54" spans="1:6">
      <c r="B54" t="n">
        <v>2012</v>
      </c>
      <c r="C54" t="s">
        <v>1640</v>
      </c>
      <c r="D54">
        <f>D53</f>
        <v/>
      </c>
      <c r="E54" t="s">
        <v>1641</v>
      </c>
    </row>
    <row r="55" spans="1:6">
      <c r="B55" t="n">
        <v>2013</v>
      </c>
      <c r="C55" t="s">
        <v>1640</v>
      </c>
      <c r="D55">
        <f>D54</f>
        <v/>
      </c>
      <c r="E55" t="s">
        <v>1641</v>
      </c>
    </row>
    <row r="56" spans="1:6">
      <c r="B56" t="n">
        <v>2014</v>
      </c>
      <c r="C56" t="s">
        <v>1640</v>
      </c>
      <c r="D56">
        <f>D55</f>
        <v/>
      </c>
      <c r="E56" t="s">
        <v>1641</v>
      </c>
    </row>
    <row r="57" spans="1:6">
      <c r="B57" t="n">
        <v>2015</v>
      </c>
      <c r="C57" t="s">
        <v>1640</v>
      </c>
      <c r="D57">
        <f>D56</f>
        <v/>
      </c>
      <c r="E57" t="s">
        <v>1641</v>
      </c>
    </row>
    <row r="58" spans="1:6">
      <c r="B58" t="n">
        <v>2016</v>
      </c>
      <c r="C58" t="s">
        <v>1640</v>
      </c>
      <c r="D58">
        <f>D57</f>
        <v/>
      </c>
      <c r="E58" t="s">
        <v>1641</v>
      </c>
    </row>
    <row r="59" spans="1:6">
      <c r="B59" t="n">
        <v>2017</v>
      </c>
      <c r="C59" t="s">
        <v>1640</v>
      </c>
      <c r="D59">
        <f>D58</f>
        <v/>
      </c>
      <c r="E59" t="s">
        <v>1641</v>
      </c>
    </row>
    <row r="60" spans="1:6">
      <c r="B60" t="n">
        <v>2018</v>
      </c>
      <c r="C60" t="s">
        <v>1640</v>
      </c>
      <c r="D60">
        <f>D59</f>
        <v/>
      </c>
      <c r="E60" t="s">
        <v>1641</v>
      </c>
    </row>
    <row r="61" spans="1:6">
      <c r="B61" t="n">
        <v>2019</v>
      </c>
      <c r="C61" t="s">
        <v>1640</v>
      </c>
      <c r="D61">
        <f>D60</f>
        <v/>
      </c>
      <c r="E61" t="s">
        <v>1641</v>
      </c>
    </row>
    <row r="62" spans="1:6">
      <c r="B62" t="n">
        <v>2020</v>
      </c>
      <c r="C62" t="s">
        <v>1640</v>
      </c>
      <c r="D62">
        <f>D61</f>
        <v/>
      </c>
      <c r="E62" t="s">
        <v>1641</v>
      </c>
    </row>
    <row r="63" spans="1:6">
      <c r="B63" t="n">
        <v>2021</v>
      </c>
      <c r="C63" t="s">
        <v>1640</v>
      </c>
      <c r="D63">
        <f>D62</f>
        <v/>
      </c>
      <c r="E63" t="s">
        <v>1641</v>
      </c>
    </row>
    <row r="64" spans="1:6">
      <c r="B64" t="n">
        <v>2022</v>
      </c>
      <c r="C64" t="s">
        <v>1640</v>
      </c>
      <c r="D64">
        <f>D63</f>
        <v/>
      </c>
      <c r="E64" t="s">
        <v>1641</v>
      </c>
    </row>
    <row r="65" spans="1:6">
      <c r="B65" t="n">
        <v>2023</v>
      </c>
      <c r="C65" t="s">
        <v>1640</v>
      </c>
      <c r="D65">
        <f>D64</f>
        <v/>
      </c>
      <c r="E65" t="s">
        <v>1641</v>
      </c>
    </row>
    <row r="66" spans="1:6">
      <c r="B66" t="n">
        <v>2024</v>
      </c>
      <c r="C66" t="s">
        <v>1640</v>
      </c>
      <c r="D66">
        <f>D65</f>
        <v/>
      </c>
      <c r="E66" t="s">
        <v>1641</v>
      </c>
    </row>
    <row r="67" spans="1:6">
      <c r="B67" t="n">
        <v>2025</v>
      </c>
      <c r="C67" t="s">
        <v>1640</v>
      </c>
      <c r="D67">
        <f>D66</f>
        <v/>
      </c>
      <c r="E67" t="s">
        <v>1641</v>
      </c>
    </row>
    <row r="68" spans="1:6">
      <c r="B68" t="n">
        <v>2026</v>
      </c>
      <c r="C68" t="s">
        <v>1640</v>
      </c>
      <c r="D68">
        <f>D67</f>
        <v/>
      </c>
      <c r="E68" t="s">
        <v>1641</v>
      </c>
    </row>
    <row r="69" spans="1:6">
      <c r="B69" t="n">
        <v>2027</v>
      </c>
      <c r="C69" t="s">
        <v>1640</v>
      </c>
      <c r="D69">
        <f>D68</f>
        <v/>
      </c>
      <c r="E69" t="s">
        <v>1641</v>
      </c>
    </row>
    <row r="70" spans="1:6">
      <c r="B70" t="n">
        <v>2028</v>
      </c>
      <c r="C70" t="s">
        <v>1640</v>
      </c>
      <c r="D70">
        <f>D69</f>
        <v/>
      </c>
      <c r="E70" t="s">
        <v>1641</v>
      </c>
    </row>
    <row r="71" spans="1:6">
      <c r="B71" t="n">
        <v>2029</v>
      </c>
      <c r="C71" t="s">
        <v>1640</v>
      </c>
      <c r="D71">
        <f>D70</f>
        <v/>
      </c>
      <c r="E71" t="s">
        <v>1641</v>
      </c>
    </row>
    <row r="72" spans="1:6">
      <c r="B72" t="n">
        <v>2030</v>
      </c>
      <c r="C72" t="s">
        <v>1640</v>
      </c>
      <c r="D72">
        <f>D71</f>
        <v/>
      </c>
      <c r="E72" t="s">
        <v>1641</v>
      </c>
    </row>
    <row r="73" spans="1:6">
      <c r="A73" t="s">
        <v>1642</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27"/>
  <sheetViews>
    <sheetView workbookViewId="0">
      <selection activeCell="A1" sqref="A1"/>
    </sheetView>
  </sheetViews>
  <sheetFormatPr baseColWidth="10" defaultRowHeight="15"/>
  <sheetData>
    <row r="1" spans="1:5">
      <c r="A1" t="s">
        <v>1643</v>
      </c>
      <c r="B1" t="s">
        <v>1644</v>
      </c>
      <c r="C1" t="s">
        <v>1645</v>
      </c>
      <c r="D1" t="s">
        <v>1646</v>
      </c>
      <c r="E1" t="s">
        <v>1647</v>
      </c>
    </row>
    <row r="2" spans="1:5">
      <c r="A2" t="s">
        <v>1648</v>
      </c>
      <c r="B2" s="1" t="n">
        <v>42895.61920138889</v>
      </c>
      <c r="C2" t="s">
        <v>1649</v>
      </c>
      <c r="D2" t="s">
        <v>1649</v>
      </c>
      <c r="E2" t="s">
        <v>1647</v>
      </c>
    </row>
    <row r="3" spans="1:5">
      <c r="A3" t="s">
        <v>1648</v>
      </c>
      <c r="B3" s="1" t="n">
        <v>42943.57498842593</v>
      </c>
      <c r="C3" t="s">
        <v>1650</v>
      </c>
      <c r="D3" t="s">
        <v>1650</v>
      </c>
      <c r="E3" t="s">
        <v>1647</v>
      </c>
    </row>
    <row r="4" spans="1:5">
      <c r="A4" t="s">
        <v>1648</v>
      </c>
      <c r="B4" s="1" t="n">
        <v>43337.72545138889</v>
      </c>
      <c r="C4" t="s">
        <v>1651</v>
      </c>
      <c r="D4" t="s">
        <v>1651</v>
      </c>
      <c r="E4" t="s">
        <v>1647</v>
      </c>
    </row>
    <row r="5" spans="1:5">
      <c r="A5" t="s">
        <v>1652</v>
      </c>
      <c r="B5" s="1" t="n">
        <v>42705.578125</v>
      </c>
      <c r="C5" t="s">
        <v>1653</v>
      </c>
      <c r="D5" t="s">
        <v>1653</v>
      </c>
      <c r="E5" t="s">
        <v>1647</v>
      </c>
    </row>
    <row r="6" spans="1:5">
      <c r="A6" t="s">
        <v>1652</v>
      </c>
      <c r="B6" s="1" t="n">
        <v>42895.61576388889</v>
      </c>
      <c r="C6" t="s">
        <v>1654</v>
      </c>
      <c r="D6" t="s">
        <v>1654</v>
      </c>
      <c r="E6" t="s">
        <v>1647</v>
      </c>
    </row>
    <row r="7" spans="1:5">
      <c r="A7" t="s">
        <v>1652</v>
      </c>
      <c r="B7" s="1" t="n">
        <v>42943.58471064815</v>
      </c>
      <c r="C7" t="s">
        <v>1655</v>
      </c>
      <c r="D7" t="s">
        <v>1655</v>
      </c>
      <c r="E7" t="s">
        <v>1647</v>
      </c>
    </row>
    <row r="8" spans="1:5">
      <c r="A8" t="s">
        <v>1652</v>
      </c>
      <c r="B8" s="1" t="n">
        <v>43337.71760416667</v>
      </c>
      <c r="C8" t="s">
        <v>1656</v>
      </c>
      <c r="D8" t="s">
        <v>1656</v>
      </c>
      <c r="E8" t="s">
        <v>1647</v>
      </c>
    </row>
    <row r="9" spans="1:5">
      <c r="A9" t="s">
        <v>1652</v>
      </c>
      <c r="B9" s="1" t="n">
        <v>43358.88244212963</v>
      </c>
      <c r="C9" t="s">
        <v>1657</v>
      </c>
      <c r="D9" t="s">
        <v>1657</v>
      </c>
      <c r="E9" t="s">
        <v>1647</v>
      </c>
    </row>
    <row r="10" spans="1:5">
      <c r="A10" t="s">
        <v>1658</v>
      </c>
      <c r="B10" s="1" t="n">
        <v>42705.578125</v>
      </c>
      <c r="C10" t="s">
        <v>1659</v>
      </c>
      <c r="D10" t="s">
        <v>1659</v>
      </c>
      <c r="E10" t="s">
        <v>1647</v>
      </c>
    </row>
    <row r="11" spans="1:5">
      <c r="A11" t="s">
        <v>1658</v>
      </c>
      <c r="B11" s="1" t="n">
        <v>42895.61576388889</v>
      </c>
      <c r="C11" t="s">
        <v>1660</v>
      </c>
      <c r="D11" t="s">
        <v>1660</v>
      </c>
      <c r="E11" t="s">
        <v>1647</v>
      </c>
    </row>
    <row r="12" spans="1:5">
      <c r="A12" t="s">
        <v>1658</v>
      </c>
      <c r="B12" s="1" t="n">
        <v>42943.58471064815</v>
      </c>
      <c r="C12" t="s">
        <v>1661</v>
      </c>
      <c r="D12" t="s">
        <v>1661</v>
      </c>
      <c r="E12" t="s">
        <v>1647</v>
      </c>
    </row>
    <row r="13" spans="1:5">
      <c r="A13" t="s">
        <v>1658</v>
      </c>
      <c r="B13" s="1" t="n">
        <v>43337.71760416667</v>
      </c>
      <c r="C13" t="s">
        <v>1662</v>
      </c>
      <c r="D13" t="s">
        <v>1662</v>
      </c>
      <c r="E13" t="s">
        <v>1647</v>
      </c>
    </row>
    <row r="14" spans="1:5">
      <c r="A14" t="s">
        <v>1658</v>
      </c>
      <c r="B14" s="1" t="n">
        <v>43358.88244212963</v>
      </c>
      <c r="C14" t="s">
        <v>1663</v>
      </c>
      <c r="D14" t="s">
        <v>1663</v>
      </c>
      <c r="E14" t="s">
        <v>1647</v>
      </c>
    </row>
    <row r="15" spans="1:5">
      <c r="A15" t="s">
        <v>1664</v>
      </c>
      <c r="B15" s="1" t="n">
        <v>42705.578125</v>
      </c>
      <c r="C15" t="s">
        <v>1665</v>
      </c>
      <c r="D15" t="s">
        <v>1665</v>
      </c>
      <c r="E15" t="s">
        <v>1647</v>
      </c>
    </row>
    <row r="16" spans="1:5">
      <c r="A16" t="s">
        <v>1664</v>
      </c>
      <c r="B16" s="1" t="n">
        <v>42895.61576388889</v>
      </c>
      <c r="C16" t="s">
        <v>1666</v>
      </c>
      <c r="D16" t="s">
        <v>1666</v>
      </c>
      <c r="E16" t="s">
        <v>1647</v>
      </c>
    </row>
    <row r="17" spans="1:5">
      <c r="A17" t="s">
        <v>1664</v>
      </c>
      <c r="B17" s="1" t="n">
        <v>42943.58471064815</v>
      </c>
      <c r="C17" t="s">
        <v>1667</v>
      </c>
      <c r="D17" t="s">
        <v>1667</v>
      </c>
      <c r="E17" t="s">
        <v>1647</v>
      </c>
    </row>
    <row r="18" spans="1:5">
      <c r="A18" t="s">
        <v>1664</v>
      </c>
      <c r="B18" s="1" t="n">
        <v>43337.71760416667</v>
      </c>
      <c r="C18" t="s">
        <v>1668</v>
      </c>
      <c r="D18" t="s">
        <v>1668</v>
      </c>
      <c r="E18" t="s">
        <v>1647</v>
      </c>
    </row>
    <row r="19" spans="1:5">
      <c r="A19" t="s">
        <v>1664</v>
      </c>
      <c r="B19" s="1" t="n">
        <v>43358.88244212963</v>
      </c>
      <c r="C19" t="s">
        <v>1669</v>
      </c>
      <c r="D19" t="s">
        <v>1669</v>
      </c>
      <c r="E19" t="s">
        <v>1647</v>
      </c>
    </row>
    <row r="20" spans="1:5">
      <c r="A20" t="s">
        <v>1670</v>
      </c>
      <c r="B20" s="1" t="n">
        <v>42705.578125</v>
      </c>
      <c r="C20" t="s">
        <v>1671</v>
      </c>
      <c r="D20" t="s">
        <v>1671</v>
      </c>
      <c r="E20" t="s">
        <v>1647</v>
      </c>
    </row>
    <row r="21" spans="1:5">
      <c r="A21" t="s">
        <v>1670</v>
      </c>
      <c r="B21" s="1" t="n">
        <v>42895.61576388889</v>
      </c>
      <c r="C21" t="s">
        <v>1672</v>
      </c>
      <c r="D21" t="s">
        <v>1672</v>
      </c>
      <c r="E21" t="s">
        <v>1647</v>
      </c>
    </row>
    <row r="22" spans="1:5">
      <c r="A22" t="s">
        <v>1670</v>
      </c>
      <c r="B22" s="1" t="n">
        <v>42943.58471064815</v>
      </c>
      <c r="C22" t="s">
        <v>1673</v>
      </c>
      <c r="D22" t="s">
        <v>1673</v>
      </c>
      <c r="E22" t="s">
        <v>1647</v>
      </c>
    </row>
    <row r="23" spans="1:5">
      <c r="A23" t="s">
        <v>1670</v>
      </c>
      <c r="B23" s="1" t="n">
        <v>43337.71760416667</v>
      </c>
      <c r="C23" t="s">
        <v>1674</v>
      </c>
      <c r="D23" t="s">
        <v>1674</v>
      </c>
      <c r="E23" t="s">
        <v>1647</v>
      </c>
    </row>
    <row r="24" spans="1:5">
      <c r="A24" t="s">
        <v>1670</v>
      </c>
      <c r="B24" s="1" t="n">
        <v>43358.88244212963</v>
      </c>
      <c r="C24" t="s">
        <v>1675</v>
      </c>
      <c r="D24" t="s">
        <v>1675</v>
      </c>
      <c r="E24" t="s">
        <v>1647</v>
      </c>
    </row>
    <row r="25" spans="1:5">
      <c r="A25" t="s">
        <v>1676</v>
      </c>
      <c r="B25" s="1" t="n">
        <v>42943.58471064815</v>
      </c>
      <c r="C25" t="s">
        <v>1677</v>
      </c>
      <c r="D25" t="s">
        <v>1677</v>
      </c>
      <c r="E25" t="s">
        <v>1647</v>
      </c>
    </row>
    <row r="26" spans="1:5">
      <c r="A26" t="s">
        <v>1676</v>
      </c>
      <c r="B26" s="1" t="n">
        <v>43337.71760416667</v>
      </c>
      <c r="C26" t="s">
        <v>1678</v>
      </c>
      <c r="D26" t="s">
        <v>1678</v>
      </c>
      <c r="E26" t="s">
        <v>1647</v>
      </c>
    </row>
    <row r="27" spans="1:5">
      <c r="A27" t="s">
        <v>1676</v>
      </c>
      <c r="B27" s="1" t="n">
        <v>43354.78898148148</v>
      </c>
      <c r="C27" t="s">
        <v>1679</v>
      </c>
      <c r="D27" t="s">
        <v>1679</v>
      </c>
      <c r="E27" t="s">
        <v>1647</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M5 Monthly</vt:lpstr>
      <vt:lpstr>Dashboard M4 Cost Monthly</vt:lpstr>
      <vt:lpstr>Dashboard M4 Price Monthly</vt:lpstr>
      <vt:lpstr>Dashboard M5 Cost Monthly</vt:lpstr>
      <vt:lpstr>Dashboard M5 Price Annual</vt:lpstr>
      <vt:lpstr>Dashboard M5 Price Monthly</vt:lpstr>
      <vt:lpstr>Charts M5 Cost</vt:lpstr>
      <vt:lpstr>Charts M5 Price</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Charts Interactive LookupTables</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2018-09-17T02:47:48Z</dcterms:created>
  <dcterms:modified xmlns:dcterms="http://purl.org/dc/terms/" xmlns:xsi="http://www.w3.org/2001/XMLSchema-instance" xsi:type="dcterms:W3CDTF">2018-09-17T02:47:48Z</dcterms:modified>
  <cp:lastModifiedBy/>
  <cp:category/>
  <cp:contentStatus/>
  <cp:version/>
  <cp:revision/>
  <cp:keywords/>
</cp:coreProperties>
</file>