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1" sheetId="1" r:id="rId1"/>
    <s:sheet name="Dashboard M1" sheetId="2" r:id="rId2"/>
    <s:sheet name="Charts M1" sheetId="3" r:id="rId3"/>
    <s:sheet name="Input DBEDT Monthly Energy" sheetId="4" r:id="rId4"/>
    <s:sheet name="Input DBEDT Population" sheetId="5" r:id="rId5"/>
    <s:sheet name="Input EIA Imports Petroleum" sheetId="6" r:id="rId6"/>
    <s:sheet name="Input EIA SEDS" sheetId="7" r:id="rId7"/>
    <s:sheet name="Biodiesel" sheetId="8" r:id="rId8"/>
    <s:sheet name="Carbon Coefficients" sheetId="9" r:id="rId9"/>
    <s:sheet name="Country Imports Distillate Fuel" sheetId="10" r:id="rId10"/>
    <s:sheet name="Country Imports Ethanol Fuel" sheetId="11" r:id="rId11"/>
    <s:sheet name="Country Imports Gasoline" sheetId="12" r:id="rId12"/>
    <s:sheet name="Country Imports Jet Fuel"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Interactive List M1" sheetId="24" r:id="rId24"/>
    <s:sheet name="LCEF by Country" sheetId="25" r:id="rId25"/>
    <s:sheet name="LCEF by Fuel Type"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<sst xmlns="http://schemas.openxmlformats.org/spreadsheetml/2006/main" uniqueCount="1802">
  <si>
    <t>Notes</t>
  </si>
  <si>
    <t>Graph Inputs: Life Cycle Analysis Comparison</t>
  </si>
  <si>
    <t>Total</t>
  </si>
  <si>
    <t>pre life cycle input</t>
  </si>
  <si>
    <t>post life cycle input</t>
  </si>
  <si>
    <t>Graph Inputs: Column Chart</t>
  </si>
  <si>
    <t>ROWCOL</t>
  </si>
  <si>
    <t>Residential</t>
  </si>
  <si>
    <t>Commercial</t>
  </si>
  <si>
    <t>Industrial</t>
  </si>
  <si>
    <t>Power</t>
  </si>
  <si>
    <t>Ground/Water Transportation</t>
  </si>
  <si>
    <t>Air Transportation</t>
  </si>
  <si>
    <t>All</t>
  </si>
  <si>
    <t>Metric 1 Bar Chart</t>
  </si>
  <si>
    <t>Year</t>
  </si>
  <si>
    <t>Title</t>
  </si>
  <si>
    <t>ResidentialAll Fuels</t>
  </si>
  <si>
    <t>CommercialAll Fuels</t>
  </si>
  <si>
    <t>IndustrialAll Fuels</t>
  </si>
  <si>
    <t>PowerAll Fuels</t>
  </si>
  <si>
    <t>Ground/Water TransportationAll Fuels</t>
  </si>
  <si>
    <t>Air TransportationAll Fuels</t>
  </si>
  <si>
    <t>Variable AFF: Aggregate Fossil Energy content of total energy consumption for sector “s” in year “y”</t>
  </si>
  <si>
    <t>Direct Fuel Use</t>
  </si>
  <si>
    <t xml:space="preserve">Ground/Water Transportation </t>
  </si>
  <si>
    <t>edit</t>
  </si>
  <si>
    <t xml:space="preserve">Air Transportation </t>
  </si>
  <si>
    <t>Metric Tons CO2e/Capita</t>
  </si>
  <si>
    <t>Electrical Power Production</t>
  </si>
  <si>
    <t>Variable AAFE: Annual Aggregate Fossil Energy content of Hawaii fuel use (BTU) per capita</t>
  </si>
  <si>
    <t>Metric 1: Fossil energy content of Hawaii fuel use (BTU) per capita</t>
  </si>
  <si>
    <t>Variable EC(c,s,y): Fossil fuel consumption of energy source by year, sector, and fuel</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</si>
  <si>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</si>
  <si>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</si>
  <si>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</si>
  <si>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</si>
  <si>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</si>
  <si>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</si>
  <si>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</si>
  <si>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</si>
  <si>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</si>
  <si>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</si>
  <si>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</si>
  <si>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</si>
  <si>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</si>
  <si>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</si>
  <si>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</si>
  <si>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</si>
  <si>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</si>
  <si>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</si>
  <si>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</si>
  <si>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</si>
  <si>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</si>
  <si>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</si>
  <si>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</si>
  <si>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</si>
  <si>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</si>
  <si>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</si>
  <si>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</si>
  <si>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</si>
  <si>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</si>
  <si>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</si>
  <si>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</si>
  <si>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</si>
  <si>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</si>
  <si>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</si>
  <si>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</si>
  <si>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</si>
  <si>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</si>
  <si>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</si>
  <si>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</si>
  <si>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</si>
  <si>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</si>
  <si>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</si>
  <si>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</si>
  <si>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</si>
  <si>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</si>
  <si>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</si>
  <si>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</si>
  <si>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</si>
  <si>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</si>
  <si>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</si>
  <si>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</si>
  <si>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</si>
  <si>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</si>
  <si>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</si>
  <si>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</si>
  <si>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</si>
  <si>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</si>
  <si>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</si>
  <si>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</si>
  <si>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</si>
  <si>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</si>
  <si>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</si>
  <si>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</si>
  <si>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</si>
  <si>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</si>
  <si>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</si>
  <si>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</si>
  <si>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</si>
  <si>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</si>
  <si>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</si>
  <si>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</si>
  <si>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</si>
  <si>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</si>
  <si>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</si>
  <si>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</si>
  <si>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</si>
  <si>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</si>
  <si>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</si>
  <si>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</si>
  <si>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</si>
  <si>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</si>
  <si>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</si>
  <si>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</si>
  <si>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</si>
  <si>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</si>
  <si>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 xml:space="preserve">Note: Fuel content is broken down by each sector's direct use. Conversions of fuel to electricity by the power sector is not carried through to each sector. </t>
  </si>
  <si>
    <t>(Select comparison variable, sector, and fuel type from dropdowns on left)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</si>
  <si>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</si>
  <si>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</si>
  <si>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</si>
  <si>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</si>
  <si>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</si>
  <si>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</si>
  <si>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</si>
  <si>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</si>
  <si>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</si>
  <si>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</si>
  <si>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</si>
  <si>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</si>
  <si>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</si>
  <si>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</si>
  <si>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</si>
  <si>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</si>
  <si>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</si>
  <si>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</si>
  <si>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</si>
  <si>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</si>
  <si>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</si>
  <si>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</si>
  <si>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</si>
  <si>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</si>
  <si>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</si>
  <si>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</si>
  <si>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</si>
  <si>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</si>
  <si>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</si>
  <si>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</si>
  <si>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</si>
  <si>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</si>
  <si>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</si>
  <si>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</si>
  <si>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</si>
  <si>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</si>
  <si>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</si>
  <si>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</si>
  <si>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</si>
  <si>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</si>
  <si>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</si>
  <si>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</si>
  <si>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</si>
  <si>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</si>
  <si>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</si>
  <si>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</si>
  <si>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</si>
  <si>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</si>
  <si>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</si>
  <si>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</si>
  <si>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</si>
  <si>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</si>
  <si>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</si>
  <si>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</si>
  <si>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</si>
  <si>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</si>
  <si>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</si>
  <si>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</si>
  <si>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</si>
  <si>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</si>
  <si>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</si>
  <si>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Dollars</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</si>
  <si>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</si>
  <si>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</si>
  <si>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</si>
  <si>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</si>
  <si>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</si>
  <si>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</si>
  <si>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</si>
  <si>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</si>
  <si>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</si>
  <si>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</si>
  <si>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Fuel Oil</t>
  </si>
  <si>
    <t>Barrels of Oil Consumed</t>
  </si>
  <si>
    <t>Barrels</t>
  </si>
  <si>
    <t>Total Cost of Oil Consumed</t>
  </si>
  <si>
    <t>Ave Cost/Bbl of Oil Consumed</t>
  </si>
  <si>
    <t>Month-end price per barrel</t>
  </si>
  <si>
    <t>Cost of Oil/KWH Generated</t>
  </si>
  <si>
    <t>Diesel Oil</t>
  </si>
  <si>
    <t>Biodiesel Oil</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</si>
  <si>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</si>
  <si>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</si>
  <si>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</si>
  <si>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</si>
  <si>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</si>
  <si>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</si>
  <si>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</si>
  <si>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</si>
  <si>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</si>
  <si>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</si>
  <si>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</si>
  <si>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</si>
  <si>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</si>
  <si>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</si>
  <si>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</si>
  <si>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</si>
  <si>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</si>
  <si>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</si>
  <si>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</si>
  <si>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</si>
  <si>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</si>
  <si>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</si>
  <si>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</si>
  <si>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</si>
  <si>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</si>
  <si>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</si>
  <si>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</si>
  <si>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</si>
  <si>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</si>
  <si>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</si>
  <si>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</si>
  <si>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</si>
  <si>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</si>
  <si>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</si>
  <si>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</si>
  <si>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</si>
  <si>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PCOMP_SNAM</t>
  </si>
  <si>
    <t>PCOMP_STAT</t>
  </si>
  <si>
    <t>STATE_NAME</t>
  </si>
  <si>
    <t>PCOMP_PADD</t>
  </si>
  <si>
    <t>CHEVRON CORP</t>
  </si>
  <si>
    <t>020</t>
  </si>
  <si>
    <t>CRUDE OIL</t>
  </si>
  <si>
    <t>3201</t>
  </si>
  <si>
    <t>HONOLU/PEARL, HA</t>
  </si>
  <si>
    <t>HAWAII</t>
  </si>
  <si>
    <t>5</t>
  </si>
  <si>
    <t>458</t>
  </si>
  <si>
    <t>INDONESIA</t>
  </si>
  <si>
    <t>CHEVRON USA INC</t>
  </si>
  <si>
    <t>HONOLULU</t>
  </si>
  <si>
    <t>HI</t>
  </si>
  <si>
    <t>213</t>
  </si>
  <si>
    <t>JET FUEL, KEROSENE-TYPE</t>
  </si>
  <si>
    <t>940</t>
  </si>
  <si>
    <t>VENEZUELA</t>
  </si>
  <si>
    <t>HAWAII FUELING FACILITIES CORP</t>
  </si>
  <si>
    <t>PETRO-DIAMOND INC</t>
  </si>
  <si>
    <t>888</t>
  </si>
  <si>
    <t>MISCELLANEOUS PRODUCTS</t>
  </si>
  <si>
    <t>515</t>
  </si>
  <si>
    <t>KOREA, REPUBLIC OF</t>
  </si>
  <si>
    <t>795</t>
  </si>
  <si>
    <t>SINGAPORE</t>
  </si>
  <si>
    <t>PACIFIC FUEL TRADG CORP</t>
  </si>
  <si>
    <t>ASTROLINE CORP</t>
  </si>
  <si>
    <t>134</t>
  </si>
  <si>
    <t>MOTOR GAS BLENDING COMPONENTS</t>
  </si>
  <si>
    <t>490</t>
  </si>
  <si>
    <t>JAPAN</t>
  </si>
  <si>
    <t>SAN DIEGO GAS &amp; ELEC CO</t>
  </si>
  <si>
    <t>508</t>
  </si>
  <si>
    <t>RESIDUAL FUEL, &lt; 0.31% SULFUR</t>
  </si>
  <si>
    <t>509</t>
  </si>
  <si>
    <t>RESIDUAL FUEL, 0.31-1.00% SULFUR</t>
  </si>
  <si>
    <t>580</t>
  </si>
  <si>
    <t>MALAYSIA</t>
  </si>
  <si>
    <t>078</t>
  </si>
  <si>
    <t>VIRGIN ISLANDS, U.S.</t>
  </si>
  <si>
    <t>260</t>
  </si>
  <si>
    <t>CANADA</t>
  </si>
  <si>
    <t>280</t>
  </si>
  <si>
    <t>CHINA, PEOPLES REP</t>
  </si>
  <si>
    <t>HAWAIIAN INDEP REFG INC</t>
  </si>
  <si>
    <t>EWA BEACH</t>
  </si>
  <si>
    <t>PACIFIC RESC INC</t>
  </si>
  <si>
    <t>510</t>
  </si>
  <si>
    <t>RESIDUAL FUEL, &gt; 1.00% SULFUR</t>
  </si>
  <si>
    <t>DEFENSE FUEL SUPPLY CTR</t>
  </si>
  <si>
    <t>400</t>
  </si>
  <si>
    <t>GREECE</t>
  </si>
  <si>
    <t>160</t>
  </si>
  <si>
    <t>AUSTRALIA</t>
  </si>
  <si>
    <t>785</t>
  </si>
  <si>
    <t>SAUDI ARABIA</t>
  </si>
  <si>
    <t>411</t>
  </si>
  <si>
    <t>DISTILLATE FUEL, TOTAL</t>
  </si>
  <si>
    <t>520</t>
  </si>
  <si>
    <t>KUWAIT</t>
  </si>
  <si>
    <t>133</t>
  </si>
  <si>
    <t>MOTOR GAS, FINISHED UNLEADED</t>
  </si>
  <si>
    <t>UNITED AVIATION FUELS CORP</t>
  </si>
  <si>
    <t>216</t>
  </si>
  <si>
    <t>JET FUEL, KEROSENE-TYPE (BONDED)</t>
  </si>
  <si>
    <t>325</t>
  </si>
  <si>
    <t>ECUADOR</t>
  </si>
  <si>
    <t>232</t>
  </si>
  <si>
    <t>BRUNEI</t>
  </si>
  <si>
    <t>BP MARINE AMERICAS</t>
  </si>
  <si>
    <t>595</t>
  </si>
  <si>
    <t>MEXICO</t>
  </si>
  <si>
    <t>150</t>
  </si>
  <si>
    <t>ARGENTINA</t>
  </si>
  <si>
    <t>BP N AMER PETRO INC</t>
  </si>
  <si>
    <t>311</t>
  </si>
  <si>
    <t>KEROSENE</t>
  </si>
  <si>
    <t>887</t>
  </si>
  <si>
    <t>TRINIDAD &amp; TOBAGO</t>
  </si>
  <si>
    <t>OMAN</t>
  </si>
  <si>
    <t>417</t>
  </si>
  <si>
    <t>GUINEA</t>
  </si>
  <si>
    <t>3202</t>
  </si>
  <si>
    <t>HILO, HA</t>
  </si>
  <si>
    <t>640</t>
  </si>
  <si>
    <t>NETHERLANDS ANTILLES</t>
  </si>
  <si>
    <t>BHP PETRO AMERICAS REFG INC</t>
  </si>
  <si>
    <t>712</t>
  </si>
  <si>
    <t>PAPUA NEW GUINEA</t>
  </si>
  <si>
    <t>BHP PETRO AMERICAS HAWAII INC</t>
  </si>
  <si>
    <t>850</t>
  </si>
  <si>
    <t>UNFINISHED OILS, RESIDUUM</t>
  </si>
  <si>
    <t>ABU ZABY</t>
  </si>
  <si>
    <t>945</t>
  </si>
  <si>
    <t>VIETNAM</t>
  </si>
  <si>
    <t>GLENCORE LTD</t>
  </si>
  <si>
    <t>285</t>
  </si>
  <si>
    <t>COLOMBIA</t>
  </si>
  <si>
    <t>660</t>
  </si>
  <si>
    <t>NEW ZEALAND</t>
  </si>
  <si>
    <t>MIECO INC</t>
  </si>
  <si>
    <t>461</t>
  </si>
  <si>
    <t>DISTILLATE, &lt;= 0.05% SUL (DOMESTIC)</t>
  </si>
  <si>
    <t>MOTOR GAS, REFORMULATED</t>
  </si>
  <si>
    <t>180</t>
  </si>
  <si>
    <t>BAHAMAS</t>
  </si>
  <si>
    <t>462</t>
  </si>
  <si>
    <t>DISTILLATE, &gt;  0.05% SUL (DOMESTIC)</t>
  </si>
  <si>
    <t>TESORO HAWAII CORP</t>
  </si>
  <si>
    <t>464</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</si>
  <si>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</si>
  <si>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</si>
  <si>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</si>
  <si>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</si>
  <si>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</si>
  <si>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</si>
  <si>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</si>
  <si>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</si>
  <si>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</si>
  <si>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</si>
  <si>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</si>
  <si>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</si>
  <si>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</si>
  <si>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</si>
  <si>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</si>
  <si>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</si>
  <si>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</si>
  <si>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</si>
  <si>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500</t>
  </si>
  <si>
    <t>875</t>
  </si>
  <si>
    <t>15</t>
  </si>
  <si>
    <t>CHINA, PEOPLE'S REP</t>
  </si>
  <si>
    <t>KERO-JET, BONDED</t>
  </si>
  <si>
    <t>455</t>
  </si>
  <si>
    <t>INDIA</t>
  </si>
  <si>
    <t>TESORO PETRO CORP</t>
  </si>
  <si>
    <t>152</t>
  </si>
  <si>
    <t>MOGAS, OTHER FINISHED</t>
  </si>
  <si>
    <t>SOUTH KOREA</t>
  </si>
  <si>
    <t>DIST, &lt;= 0.05% SUL (DOM.)</t>
  </si>
  <si>
    <t>511</t>
  </si>
  <si>
    <t>RESIDUAL FUEL</t>
  </si>
  <si>
    <t>910</t>
  </si>
  <si>
    <t>UNITED ARAB EMIRATES</t>
  </si>
  <si>
    <t>145</t>
  </si>
  <si>
    <t>KERO-JET</t>
  </si>
  <si>
    <t>862</t>
  </si>
  <si>
    <t>TAIWAN</t>
  </si>
  <si>
    <t>685</t>
  </si>
  <si>
    <t>NORWAY</t>
  </si>
  <si>
    <t xml:space="preserve">CHEVRON CORP                            </t>
  </si>
  <si>
    <t xml:space="preserve">CHEVRON USA INC                         </t>
  </si>
  <si>
    <t>388</t>
  </si>
  <si>
    <t>GABON</t>
  </si>
  <si>
    <t xml:space="preserve">TESORO HAWAII CORP                      </t>
  </si>
  <si>
    <t xml:space="preserve">HAWAII FUELING FACILITIES CORP          </t>
  </si>
  <si>
    <t>181</t>
  </si>
  <si>
    <t>BAHRAIN</t>
  </si>
  <si>
    <t>925</t>
  </si>
  <si>
    <t>UNITED KINGDOM</t>
  </si>
  <si>
    <t>805</t>
  </si>
  <si>
    <t xml:space="preserve">BP WEST COAST PRODTS LLC                </t>
  </si>
  <si>
    <t xml:space="preserve">PIKE INDUS INC                          </t>
  </si>
  <si>
    <t>931</t>
  </si>
  <si>
    <t>ASPHALT &amp; ROAD OIL</t>
  </si>
  <si>
    <t>3205</t>
  </si>
  <si>
    <t>HONOLULU INT AP, HA</t>
  </si>
  <si>
    <t>747</t>
  </si>
  <si>
    <t>138</t>
  </si>
  <si>
    <t>MOTOR GAS BLENDING COMPONENTS, ALL OTHER</t>
  </si>
  <si>
    <t>130</t>
  </si>
  <si>
    <t>MOTOR GAS, CONVENTIONAL, OTHER</t>
  </si>
  <si>
    <t>460</t>
  </si>
  <si>
    <t>DISTILLATE, &gt; 2000 PPM SULFUR, BONDED</t>
  </si>
  <si>
    <t>965</t>
  </si>
  <si>
    <t>YEMEN</t>
  </si>
  <si>
    <t>670</t>
  </si>
  <si>
    <t>NIGERIA</t>
  </si>
  <si>
    <t>840</t>
  </si>
  <si>
    <t>UNFINISHED OILS, HEAVY GAS OILS</t>
  </si>
  <si>
    <t>KOREA, SOUTH</t>
  </si>
  <si>
    <t xml:space="preserve">MIECO INC                               </t>
  </si>
  <si>
    <t>465</t>
  </si>
  <si>
    <t xml:space="preserve">DISTILLATE, &lt;= 15 PPM SULFUR (OTHER) </t>
  </si>
  <si>
    <t xml:space="preserve">GAS CO THE                              </t>
  </si>
  <si>
    <t>231</t>
  </si>
  <si>
    <t>PROPANE/NGL</t>
  </si>
  <si>
    <t>3203</t>
  </si>
  <si>
    <t>KAHULUI, HA</t>
  </si>
  <si>
    <t>3204</t>
  </si>
  <si>
    <t>NAWILIWV-POR, HA</t>
  </si>
  <si>
    <t>830</t>
  </si>
  <si>
    <t>UNFINISHED OILS, KEROSENE/LIGHT GAS OILS</t>
  </si>
  <si>
    <t>550</t>
  </si>
  <si>
    <t>LIBYA</t>
  </si>
  <si>
    <t>HAWAII - SECTION 890</t>
  </si>
  <si>
    <t>215</t>
  </si>
  <si>
    <t>332</t>
  </si>
  <si>
    <t>EQUATORIAL GUINEA</t>
  </si>
  <si>
    <t xml:space="preserve">ED &amp; FMAN ALCOHOL INC                   </t>
  </si>
  <si>
    <t>141</t>
  </si>
  <si>
    <t>FUEL ETHANOL</t>
  </si>
  <si>
    <t>330</t>
  </si>
  <si>
    <t>EL SALVADOR</t>
  </si>
  <si>
    <t xml:space="preserve">UNKNOWN PROCESSOR-HI                    </t>
  </si>
  <si>
    <t>UNKNOWN PROCESSOR-HI</t>
  </si>
  <si>
    <t>720</t>
  </si>
  <si>
    <t>PERU</t>
  </si>
  <si>
    <t xml:space="preserve">SHELL US TRADING CO                     </t>
  </si>
  <si>
    <t xml:space="preserve">NOBLE AMERICAS CORP                     </t>
  </si>
  <si>
    <t>KAHULUI</t>
  </si>
  <si>
    <t xml:space="preserve">TESORO ALASKA CO                        </t>
  </si>
  <si>
    <t>KENAI</t>
  </si>
  <si>
    <t>AK</t>
  </si>
  <si>
    <t>ALASKA</t>
  </si>
  <si>
    <t xml:space="preserve">CARGILL INC                             </t>
  </si>
  <si>
    <t>487</t>
  </si>
  <si>
    <t>JAMAICA</t>
  </si>
  <si>
    <t xml:space="preserve">TRAFIGURA AG                            </t>
  </si>
  <si>
    <t xml:space="preserve">UNKNOWN PROCESSOR-SD                    </t>
  </si>
  <si>
    <t>UNKNOWN PROCESSOR-SD</t>
  </si>
  <si>
    <t>SD</t>
  </si>
  <si>
    <t>SOUTH DAKOTA</t>
  </si>
  <si>
    <t xml:space="preserve">TESORO PETROLEUM CORP                   </t>
  </si>
  <si>
    <t>467</t>
  </si>
  <si>
    <t>DISTILLATE, &gt; 500 PPM &lt;= 2000 PPM SULFUR (INCL.), OTHER</t>
  </si>
  <si>
    <t xml:space="preserve">SHELL OIL PRODUCTS US                   </t>
  </si>
  <si>
    <t xml:space="preserve">TESORO CORP                             </t>
  </si>
  <si>
    <t>MAUI</t>
  </si>
  <si>
    <t xml:space="preserve">MORGAN STANLEY CAPITAL GRP INC          </t>
  </si>
  <si>
    <t>466</t>
  </si>
  <si>
    <t>DISTILLATE, &gt; 15 PPM &lt;= 500 PPM SULFUR (INCL.), OTHER</t>
  </si>
  <si>
    <t>220</t>
  </si>
  <si>
    <t>BRAZIL</t>
  </si>
  <si>
    <t xml:space="preserve">GAS CO                                  </t>
  </si>
  <si>
    <t>EL SEGUND - SECTION 890</t>
  </si>
  <si>
    <t>025</t>
  </si>
  <si>
    <t>All Other Motor Gas Blending Components</t>
  </si>
  <si>
    <t>Residual Fuel, 0.31-1.00% Sulfur</t>
  </si>
  <si>
    <t xml:space="preserve"> </t>
  </si>
  <si>
    <t xml:space="preserve">GLP ASPHALT LLC                         </t>
  </si>
  <si>
    <t>Asphalt &amp; Road Oil</t>
  </si>
  <si>
    <t>Jet Fuel, Kerosene-Type</t>
  </si>
  <si>
    <t>251</t>
  </si>
  <si>
    <t>Propane/Ngl</t>
  </si>
  <si>
    <t xml:space="preserve">ED F MAN BIOFUELS INC                   </t>
  </si>
  <si>
    <t>320</t>
  </si>
  <si>
    <t>DOMINICAN REPUBLIC</t>
  </si>
  <si>
    <t>KAPOLEI/KUPOLAY</t>
  </si>
  <si>
    <t>EL SEGUND</t>
  </si>
  <si>
    <t>125</t>
  </si>
  <si>
    <t>ALGERIA</t>
  </si>
  <si>
    <t>KAPOLEI</t>
  </si>
  <si>
    <t>273</t>
  </si>
  <si>
    <t>CHAD</t>
  </si>
  <si>
    <t>Jet Fuel, Kerosene-Type (Bonded)</t>
  </si>
  <si>
    <t xml:space="preserve">CITY SERVICE VALCON                     </t>
  </si>
  <si>
    <t>290</t>
  </si>
  <si>
    <t>CONGO (BRAZZAVILLE)</t>
  </si>
  <si>
    <t>GOLDEN EAGLE</t>
  </si>
  <si>
    <t>IRAQ</t>
  </si>
  <si>
    <t>632</t>
  </si>
  <si>
    <t>AZERBAIJAN</t>
  </si>
  <si>
    <t>Residual Fuel, Over 1.00% Sulfur</t>
  </si>
  <si>
    <t>121</t>
  </si>
  <si>
    <t>363</t>
  </si>
  <si>
    <t>139</t>
  </si>
  <si>
    <t>MGBC, Conventional Blendstock for Oxygenate Blending (CBOB)</t>
  </si>
  <si>
    <t>2930</t>
  </si>
  <si>
    <t>HONOLULU HI</t>
  </si>
  <si>
    <t>Unfinished Oils, Heavy Gas Oils</t>
  </si>
  <si>
    <t>315</t>
  </si>
  <si>
    <t>DENMARK</t>
  </si>
  <si>
    <t>Motor Gas, Conventional, Other</t>
  </si>
  <si>
    <t>Distillate, 15 ppm Sulfur and under</t>
  </si>
  <si>
    <t>Residual Fuel, Under 0.31% Sulfur</t>
  </si>
  <si>
    <t>905</t>
  </si>
  <si>
    <t>TURKEY</t>
  </si>
  <si>
    <t>BAHAMAS, The</t>
  </si>
  <si>
    <t xml:space="preserve">BARCLAYS BANK PLC                       </t>
  </si>
  <si>
    <t xml:space="preserve">HAWAII INDEPENDENT ENERGY               </t>
  </si>
  <si>
    <t xml:space="preserve">CHEVRON MARINE PRODUCTS LLC             </t>
  </si>
  <si>
    <t>275</t>
  </si>
  <si>
    <t>CHILE</t>
  </si>
  <si>
    <t xml:space="preserve">SARGEANT MARINE INC                     </t>
  </si>
  <si>
    <t>4005</t>
  </si>
  <si>
    <t>EL SEGUNDO CA</t>
  </si>
  <si>
    <t>2931</t>
  </si>
  <si>
    <t>KAHULUI HI</t>
  </si>
  <si>
    <t>State</t>
  </si>
  <si>
    <t>Description</t>
  </si>
  <si>
    <t>MSN</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</si>
  <si>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</si>
  <si>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</si>
  <si>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</si>
  <si>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</si>
  <si>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</si>
  <si>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</si>
  <si>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</si>
  <si>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</si>
  <si>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</si>
  <si>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</si>
  <si>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</si>
  <si>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</si>
  <si>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</si>
  <si>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</si>
  <si>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</si>
  <si>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</si>
  <si>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</si>
  <si>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</si>
  <si>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</si>
  <si>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</si>
  <si>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</si>
  <si>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</si>
  <si>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</si>
  <si>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</si>
  <si>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</si>
  <si>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</si>
  <si>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</si>
  <si>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</si>
  <si>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</si>
  <si>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</si>
  <si>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</si>
  <si>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</si>
  <si>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</si>
  <si>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</si>
  <si>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</si>
  <si>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</si>
  <si>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</si>
  <si>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</si>
  <si>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</si>
  <si>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</si>
  <si>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</si>
  <si>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</si>
  <si>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</si>
  <si>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</si>
  <si>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</si>
  <si>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</si>
  <si>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</si>
  <si>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</si>
  <si>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</si>
  <si>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</si>
  <si>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</si>
  <si>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</si>
  <si>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</si>
  <si>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</si>
  <si>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</si>
  <si>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</si>
  <si>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</si>
  <si>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</si>
  <si>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</si>
  <si>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</si>
  <si>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</si>
  <si>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</si>
  <si>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</si>
  <si>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</si>
  <si>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</si>
  <si>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</si>
  <si>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</si>
  <si>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</si>
  <si>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</si>
  <si>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</si>
  <si>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</si>
  <si>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</si>
  <si>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</si>
  <si>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</si>
  <si>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</si>
  <si>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</si>
  <si>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</si>
  <si>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</si>
  <si>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</si>
  <si>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</si>
  <si>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</si>
  <si>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</si>
  <si>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</si>
  <si>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</si>
  <si>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</si>
  <si>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</si>
  <si>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</si>
  <si>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</si>
  <si>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</si>
  <si>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</si>
  <si>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</si>
  <si>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</si>
  <si>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</si>
  <si>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</si>
  <si>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</si>
  <si>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</si>
  <si>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</si>
  <si>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</si>
  <si>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</si>
  <si>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</si>
  <si>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</si>
  <si>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</si>
  <si>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</si>
  <si>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</si>
  <si>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</si>
  <si>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</si>
  <si>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</si>
  <si>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</si>
  <si>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</si>
  <si>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</si>
  <si>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</si>
  <si>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</si>
  <si>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</si>
  <si>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</si>
  <si>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</si>
  <si>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</si>
  <si>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</si>
  <si>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</si>
  <si>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</si>
  <si>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</si>
  <si>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</si>
  <si>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</si>
  <si>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</si>
  <si>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</si>
  <si>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</si>
  <si>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</si>
  <si>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</si>
  <si>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</si>
  <si>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</si>
  <si>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</si>
  <si>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</si>
  <si>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</si>
  <si>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</si>
  <si>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</si>
  <si>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</si>
  <si>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</si>
  <si>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</si>
  <si>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</si>
  <si>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</si>
  <si>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</si>
  <si>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</si>
  <si>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</si>
  <si>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</si>
  <si>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</si>
  <si>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</si>
  <si>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</si>
  <si>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</si>
  <si>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</si>
  <si>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</si>
  <si>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</si>
  <si>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</si>
  <si>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</si>
  <si>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</si>
  <si>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</si>
  <si>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</si>
  <si>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</si>
  <si>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</si>
  <si>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</si>
  <si>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</si>
  <si>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</si>
  <si>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</si>
  <si>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</si>
  <si>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</si>
  <si>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</si>
  <si>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</si>
  <si>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</si>
  <si>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</si>
  <si>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</si>
  <si>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</si>
  <si>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</si>
  <si>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</si>
  <si>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</si>
  <si>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</si>
  <si>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</si>
  <si>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</si>
  <si>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</si>
  <si>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</si>
  <si>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</si>
  <si>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</si>
  <si>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</si>
  <si>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</si>
  <si>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</si>
  <si>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</si>
  <si>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</si>
  <si>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</si>
  <si>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</si>
  <si>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</si>
  <si>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</si>
  <si>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</si>
  <si>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</si>
  <si>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</si>
  <si>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</si>
  <si>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</si>
  <si>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</si>
  <si>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</si>
  <si>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</si>
  <si>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</si>
  <si>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</si>
  <si>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</si>
  <si>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</si>
  <si>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</si>
  <si>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</si>
  <si>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</si>
  <si>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</si>
  <si>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</si>
  <si>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</si>
  <si>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</si>
  <si>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</si>
  <si>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</si>
  <si>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</si>
  <si>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</si>
  <si>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</si>
  <si>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</si>
  <si>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</si>
  <si>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</si>
  <si>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</si>
  <si>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</si>
  <si>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</si>
  <si>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</si>
  <si>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</si>
  <si>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</si>
  <si>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</si>
  <si>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</si>
  <si>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</si>
  <si>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</si>
  <si>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</si>
  <si>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</si>
  <si>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</si>
  <si>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</si>
  <si>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</si>
  <si>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</si>
  <si>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</si>
  <si>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</si>
  <si>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</si>
  <si>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</si>
  <si>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</si>
  <si>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</si>
  <si>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</si>
  <si>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</si>
  <si>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</si>
  <si>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</si>
  <si>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</si>
  <si>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</si>
  <si>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</si>
  <si>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</si>
  <si>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</si>
  <si>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</si>
  <si>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</si>
  <si>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</si>
  <si>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</si>
  <si>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</si>
  <si>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</si>
  <si>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</si>
  <si>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</si>
  <si>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</si>
  <si>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</si>
  <si>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</si>
  <si>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</si>
  <si>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</si>
  <si>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</si>
  <si>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</si>
  <si>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</si>
  <si>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</si>
  <si>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</si>
  <si>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</si>
  <si>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</si>
  <si>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</si>
  <si>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</si>
  <si>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</si>
  <si>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</si>
  <si>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</si>
  <si>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</si>
  <si>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</si>
  <si>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</si>
  <si>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</si>
  <si>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</si>
  <si>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</si>
  <si>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</si>
  <si>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</si>
  <si>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</si>
  <si>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</si>
  <si>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</si>
  <si>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</si>
  <si>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</si>
  <si>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</si>
  <si>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</si>
  <si>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</si>
  <si>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</si>
  <si>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</si>
  <si>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</si>
  <si>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</si>
  <si>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</si>
  <si>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</si>
  <si>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</si>
  <si>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</si>
  <si>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</si>
  <si>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</si>
  <si>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</si>
  <si>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</si>
  <si>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</si>
  <si>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</si>
  <si>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</si>
  <si>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</si>
  <si>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</si>
  <si>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</si>
  <si>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</si>
  <si>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</si>
  <si>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</si>
  <si>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</si>
  <si>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</si>
  <si>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</si>
  <si>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</si>
  <si>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</si>
  <si>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</si>
  <si>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</si>
  <si>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</si>
  <si>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</si>
  <si>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</si>
  <si>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</si>
  <si>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</si>
  <si>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</si>
  <si>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</si>
  <si>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</si>
  <si>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</si>
  <si>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</si>
  <si>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</si>
  <si>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</si>
  <si>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</si>
  <si>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</si>
  <si>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</si>
  <si>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</si>
  <si>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</si>
  <si>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</si>
  <si>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</si>
  <si>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</si>
  <si>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</si>
  <si>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</si>
  <si>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</si>
  <si>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</si>
  <si>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</si>
  <si>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</si>
  <si>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</si>
  <si>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</si>
  <si>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</si>
  <si>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</si>
  <si>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</si>
  <si>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</si>
  <si>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</si>
  <si>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</si>
  <si>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</si>
  <si>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</si>
  <si>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</si>
  <si>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</si>
  <si>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</si>
  <si>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</si>
  <si>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</si>
  <si>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</si>
  <si>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</si>
  <si>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</si>
  <si>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</si>
  <si>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</si>
  <si>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</si>
  <si>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</si>
  <si>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</si>
  <si>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</si>
  <si>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</si>
  <si>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</si>
  <si>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</si>
  <si>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</si>
  <si>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</si>
  <si>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</si>
  <si>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</si>
  <si>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</si>
  <si>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</si>
  <si>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</si>
  <si>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</si>
  <si>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</si>
  <si>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</si>
  <si>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</si>
  <si>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</si>
  <si>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</si>
  <si>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</si>
  <si>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</si>
  <si>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</si>
  <si>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</si>
  <si>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</si>
  <si>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</si>
  <si>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</si>
  <si>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</si>
  <si>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</si>
  <si>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</si>
  <si>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</si>
  <si>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</si>
  <si>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</si>
  <si>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</si>
  <si>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</si>
  <si>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</si>
  <si>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</si>
  <si>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</si>
  <si>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</si>
  <si>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</si>
  <si>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</si>
  <si>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</si>
  <si>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</si>
  <si>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</si>
  <si>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</si>
  <si>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</si>
  <si>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</si>
  <si>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</si>
  <si>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</si>
  <si>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</si>
  <si>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</si>
  <si>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</si>
  <si>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</si>
  <si>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</si>
  <si>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</si>
  <si>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</si>
  <si>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</si>
  <si>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</si>
  <si>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</si>
  <si>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</si>
  <si>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</si>
  <si>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</si>
  <si>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</si>
  <si>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</si>
  <si>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</si>
  <si>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</si>
  <si>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</si>
  <si>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</si>
  <si>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</si>
  <si>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</si>
  <si>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</si>
  <si>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</si>
  <si>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</si>
  <si>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</si>
  <si>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</si>
  <si>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</si>
  <si>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</si>
  <si>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</si>
  <si>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</si>
  <si>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</si>
  <si>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</si>
  <si>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</si>
  <si>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</si>
  <si>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</si>
  <si>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</si>
  <si>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</si>
  <si>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</si>
  <si>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</si>
  <si>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</si>
  <si>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</si>
  <si>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</si>
  <si>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</si>
  <si>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</si>
  <si>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</si>
  <si>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</si>
  <si>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</si>
  <si>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</si>
  <si>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</si>
  <si>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</si>
  <si>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</si>
  <si>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</si>
  <si>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</si>
  <si>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</si>
  <si>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</si>
  <si>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</si>
  <si>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</si>
  <si>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</si>
  <si>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</si>
  <si>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</si>
  <si>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</si>
  <si>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</si>
  <si>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</si>
  <si>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</si>
  <si>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</si>
  <si>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</si>
  <si>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</si>
  <si>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</si>
  <si>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</si>
  <si>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</si>
  <si>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</si>
  <si>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</si>
  <si>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</si>
  <si>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</si>
  <si>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</si>
  <si>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</si>
  <si>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</si>
  <si>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</si>
  <si>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</si>
  <si>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</si>
  <si>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</si>
  <si>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</si>
  <si>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</si>
  <si>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</si>
  <si>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</si>
  <si>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</si>
  <si>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</si>
  <si>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</si>
  <si>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</si>
  <si>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</si>
  <si>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</si>
  <si>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</si>
  <si>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</si>
  <si>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</si>
  <si>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ARICP</t>
  </si>
  <si>
    <t>Asphalt and road oil total consumption.</t>
  </si>
  <si>
    <t>ARTCB</t>
  </si>
  <si>
    <t>ARTCP</t>
  </si>
  <si>
    <t>Asphalt and road oil total end-use consumption.</t>
  </si>
  <si>
    <t>ARTXB</t>
  </si>
  <si>
    <t>ARTXP</t>
  </si>
  <si>
    <t>Aviation gasoline consumed by the transportation sector.</t>
  </si>
  <si>
    <t>AVACP</t>
  </si>
  <si>
    <t>Aviation gasoline total consumption.</t>
  </si>
  <si>
    <t>AVTCB</t>
  </si>
  <si>
    <t>AVTCP</t>
  </si>
  <si>
    <t>Aviation gasoline total end-use consumption.</t>
  </si>
  <si>
    <t>AVTXB</t>
  </si>
  <si>
    <t>AVTXP</t>
  </si>
  <si>
    <t>Biomass total consumption</t>
  </si>
  <si>
    <t>BMTCB</t>
  </si>
  <si>
    <t>Coal consumed by the transportation sector.</t>
  </si>
  <si>
    <t>CLACP</t>
  </si>
  <si>
    <t>Thousand short tons</t>
  </si>
  <si>
    <t>Coal consumed by the commercial sector.</t>
  </si>
  <si>
    <t>CLCCP</t>
  </si>
  <si>
    <t>Coal consumed by the electric power sector.</t>
  </si>
  <si>
    <t>CLEIP</t>
  </si>
  <si>
    <t>Coal consumed by the industrial sector.</t>
  </si>
  <si>
    <t>CLICP</t>
  </si>
  <si>
    <t>Coal consumed at coke plants (coking coal).</t>
  </si>
  <si>
    <t>CLKCB</t>
  </si>
  <si>
    <t>CLKCP</t>
  </si>
  <si>
    <t>Coal consumed by industrial users other than coke plants.</t>
  </si>
  <si>
    <t>CLOCB</t>
  </si>
  <si>
    <t>CLOCP</t>
  </si>
  <si>
    <t>Coal consumed by the residential sector.</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</si>
  <si>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</si>
  <si>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</si>
  <si>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</si>
  <si>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</si>
  <si>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</si>
  <si>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</si>
  <si>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</si>
  <si>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</si>
  <si>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</si>
  <si>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</si>
  <si>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</si>
  <si>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</si>
  <si>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</si>
  <si>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</si>
  <si>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</si>
  <si>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DFICP</t>
  </si>
  <si>
    <t>Distillate fuel oil consumed by the residential sector.</t>
  </si>
  <si>
    <t>DFRCP</t>
  </si>
  <si>
    <t>Distillate fuel oil total consumption.</t>
  </si>
  <si>
    <t>DFTCB</t>
  </si>
  <si>
    <t>DFTCP</t>
  </si>
  <si>
    <t>Distillate fuel oil total end-use consumption.</t>
  </si>
  <si>
    <t>DFTXB</t>
  </si>
  <si>
    <t>DFTXP</t>
  </si>
  <si>
    <t>Distillate fuel oil and kerosene-type jet fuel consumed by the electric power sector.</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</si>
  <si>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</si>
  <si>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</si>
  <si>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</si>
  <si>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</si>
  <si>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</si>
  <si>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</si>
  <si>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</si>
  <si>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</si>
  <si>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</si>
  <si>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</si>
  <si>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</si>
  <si>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</si>
  <si>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</si>
  <si>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</si>
  <si>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</si>
  <si>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</si>
  <si>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</si>
  <si>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</si>
  <si>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</si>
  <si>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</si>
  <si>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</si>
  <si>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</si>
  <si>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</si>
  <si>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</si>
  <si>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</si>
  <si>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</si>
  <si>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</si>
  <si>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</si>
  <si>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</si>
  <si>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</si>
  <si>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</si>
  <si>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</si>
  <si>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</si>
  <si>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</si>
  <si>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</si>
  <si>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</si>
  <si>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</si>
  <si>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</si>
  <si>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</si>
  <si>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</si>
  <si>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</si>
  <si>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ESTCB</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</si>
  <si>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</si>
  <si>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</si>
  <si>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</si>
  <si>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</si>
  <si>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</si>
  <si>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</si>
  <si>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</si>
  <si>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</si>
  <si>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</si>
  <si>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</si>
  <si>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</si>
  <si>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</si>
  <si>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</si>
  <si>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</si>
  <si>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</si>
  <si>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</si>
  <si>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</si>
  <si>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</si>
  <si>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</si>
  <si>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</si>
  <si>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</si>
  <si>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</si>
  <si>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</si>
  <si>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</si>
  <si>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</si>
  <si>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</si>
  <si>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</si>
  <si>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</si>
  <si>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</si>
  <si>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</si>
  <si>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</si>
  <si>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</si>
  <si>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</si>
  <si>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</si>
  <si>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</si>
  <si>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</si>
  <si>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</si>
  <si>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</si>
  <si>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</si>
  <si>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</si>
  <si>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</si>
  <si>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</si>
  <si>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</si>
  <si>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</si>
  <si>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</si>
  <si>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</si>
  <si>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</si>
  <si>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</si>
  <si>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</si>
  <si>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</si>
  <si>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JFTCB</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</si>
  <si>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</si>
  <si>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</si>
  <si>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</si>
  <si>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</si>
  <si>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</si>
  <si>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</si>
  <si>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</si>
  <si>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</si>
  <si>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</si>
  <si>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</si>
  <si>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</si>
  <si>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</si>
  <si>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</si>
  <si>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</si>
  <si>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</si>
  <si>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</si>
  <si>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</si>
  <si>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KSCCP</t>
  </si>
  <si>
    <t>Kerosene consumed by the industrial sector.</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</si>
  <si>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</si>
  <si>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</si>
  <si>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</si>
  <si>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</si>
  <si>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</si>
  <si>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</si>
  <si>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</si>
  <si>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</si>
  <si>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</si>
  <si>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</si>
  <si>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</si>
  <si>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</si>
  <si>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</si>
  <si>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</si>
  <si>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</si>
  <si>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LGICP</t>
  </si>
  <si>
    <t>LPG consumed by the residential sector.</t>
  </si>
  <si>
    <t>LGRCP</t>
  </si>
  <si>
    <t>LPG total consumption.</t>
  </si>
  <si>
    <t>LGTCB</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</si>
  <si>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</si>
  <si>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</si>
  <si>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</si>
  <si>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</si>
  <si>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</si>
  <si>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</si>
  <si>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</si>
  <si>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</si>
  <si>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</si>
  <si>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</si>
  <si>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</si>
  <si>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</si>
  <si>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</si>
  <si>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</si>
  <si>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</si>
  <si>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</si>
  <si>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</si>
  <si>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LUACP</t>
  </si>
  <si>
    <t>Lubricants consumed by the industrial sector.</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</si>
  <si>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</si>
  <si>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</si>
  <si>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</si>
  <si>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</si>
  <si>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</si>
  <si>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</si>
  <si>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</si>
  <si>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</si>
  <si>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</si>
  <si>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</si>
  <si>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</si>
  <si>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</si>
  <si>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</si>
  <si>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</si>
  <si>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</si>
  <si>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</si>
  <si>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</si>
  <si>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MGTCB</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</si>
  <si>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</si>
  <si>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</si>
  <si>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</si>
  <si>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</si>
  <si>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</si>
  <si>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</si>
  <si>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</si>
  <si>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</si>
  <si>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</si>
  <si>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</si>
  <si>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</si>
  <si>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</si>
  <si>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</si>
  <si>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</si>
  <si>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</si>
  <si>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</si>
  <si>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</si>
  <si>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</si>
  <si>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</si>
  <si>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NGEIP</t>
  </si>
  <si>
    <t>Natural gas consumed by (delivered to) the industrial sector (including supplemental gaseous fuels).</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</si>
  <si>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</si>
  <si>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</si>
  <si>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</si>
  <si>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</si>
  <si>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</si>
  <si>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</si>
  <si>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</si>
  <si>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</si>
  <si>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</si>
  <si>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</si>
  <si>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NGTCB</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</si>
  <si>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</si>
  <si>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</si>
  <si>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</si>
  <si>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</si>
  <si>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</si>
  <si>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</si>
  <si>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</si>
  <si>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</si>
  <si>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</si>
  <si>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</si>
  <si>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</si>
  <si>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</si>
  <si>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</si>
  <si>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</si>
  <si>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</si>
  <si>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</si>
  <si>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</si>
  <si>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</si>
  <si>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</si>
  <si>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</si>
  <si>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</si>
  <si>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</si>
  <si>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</si>
  <si>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</si>
  <si>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</si>
  <si>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</si>
  <si>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</si>
  <si>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</si>
  <si>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</si>
  <si>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</si>
  <si>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</si>
  <si>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</si>
  <si>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</si>
  <si>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</si>
  <si>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</si>
  <si>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PAACP</t>
  </si>
  <si>
    <t>All petroleum products consumed by the commercial sector.</t>
  </si>
  <si>
    <t>PACCP</t>
  </si>
  <si>
    <t>All petroleum products consumed by the electric power sector.</t>
  </si>
  <si>
    <t>PAEIP</t>
  </si>
  <si>
    <t>All petroleum products consumed by the industrial sector.</t>
  </si>
  <si>
    <t>PAICP</t>
  </si>
  <si>
    <t>All petroleum products consumed by the residential sector.</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</si>
  <si>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</si>
  <si>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</si>
  <si>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</si>
  <si>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</si>
  <si>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</si>
  <si>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</si>
  <si>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</si>
  <si>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</si>
  <si>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</si>
  <si>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</si>
  <si>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</si>
  <si>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</si>
  <si>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</si>
  <si>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</si>
  <si>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</si>
  <si>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</si>
  <si>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</si>
  <si>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</si>
  <si>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</si>
  <si>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</si>
  <si>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</si>
  <si>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</si>
  <si>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</si>
  <si>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</si>
  <si>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</si>
  <si>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</si>
  <si>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</si>
  <si>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</si>
  <si>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</si>
  <si>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</si>
  <si>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</si>
  <si>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</si>
  <si>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</si>
  <si>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</si>
  <si>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</si>
  <si>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</si>
  <si>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</si>
  <si>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</si>
  <si>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</si>
  <si>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</si>
  <si>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</si>
  <si>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</si>
  <si>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RFEIP</t>
  </si>
  <si>
    <t>Residual fuel oil consumed by the industrial sector.</t>
  </si>
  <si>
    <t>Residual fuel oil consumed by the industrial sector</t>
  </si>
  <si>
    <t>RFICP</t>
  </si>
  <si>
    <t>Residual fuel oil total consumption.</t>
  </si>
  <si>
    <t>RFTCB</t>
  </si>
  <si>
    <t>RFTCP</t>
  </si>
  <si>
    <t>Residual fuel oil total end-use consumption.</t>
  </si>
  <si>
    <t>RFTXB</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</si>
  <si>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</si>
  <si>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</si>
  <si>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</si>
  <si>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</si>
  <si>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</si>
  <si>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</si>
  <si>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</si>
  <si>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</si>
  <si>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</si>
  <si>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</si>
  <si>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</si>
  <si>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</si>
  <si>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</si>
  <si>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</si>
  <si>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</si>
  <si>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</si>
  <si>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</si>
  <si>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</si>
  <si>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</si>
  <si>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</si>
  <si>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</si>
  <si>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</si>
  <si>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</si>
  <si>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</si>
  <si>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</si>
  <si>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</si>
  <si>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</si>
  <si>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</si>
  <si>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</si>
  <si>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</si>
  <si>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</si>
  <si>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</si>
  <si>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</si>
  <si>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</si>
  <si>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</si>
  <si>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</si>
  <si>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</si>
  <si>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</si>
  <si>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</si>
  <si>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</si>
  <si>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</si>
  <si>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</si>
  <si>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</si>
  <si>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Million Btu</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</si>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</sst>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39"/>
  <sheetViews>
    <sheetView workbookViewId="0">
      <selection activeCell="A1" sqref="A1"/>
    </sheetView>
  </sheetViews>
  <sheetFormatPr baseColWidth="10" defaultRowHeight="15"/>
  <sheetData>
    <row r="1" spans="1:77">
      <c r="A1">
        <f>'Dashboard M1'!A1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f>VLOOKUP('Charts M1'!B1,'Interactive List M1'!A:E,5,FALSE)</f>
        <v/>
      </c>
      <c r="C2">
        <f>VLOOKUP(B2,'Interactive List M1'!E:F,2,FALSE)</f>
        <v/>
      </c>
      <c r="F2" t="s">
        <v>0</v>
      </c>
      <c r="G2">
        <f>IF($C$2="/GSP",'Dashboard M1'!G89,IF($C$2="/Capita",'Dashboard M1'!G88,1))</f>
        <v/>
      </c>
      <c r="H2">
        <f>IF($C$2="/GSP",'Dashboard M1'!H89,IF($C$2="/Capita",'Dashboard M1'!H88,1))</f>
        <v/>
      </c>
      <c r="I2">
        <f>IF($C$2="/GSP",'Dashboard M1'!I89,IF($C$2="/Capita",'Dashboard M1'!I88,1))</f>
        <v/>
      </c>
      <c r="J2">
        <f>IF($C$2="/GSP",'Dashboard M1'!J89,IF($C$2="/Capita",'Dashboard M1'!J88,1))</f>
        <v/>
      </c>
      <c r="K2">
        <f>IF($C$2="/GSP",'Dashboard M1'!K89,IF($C$2="/Capita",'Dashboard M1'!K88,1))</f>
        <v/>
      </c>
      <c r="L2">
        <f>IF($C$2="/GSP",'Dashboard M1'!L89,IF($C$2="/Capita",'Dashboard M1'!L88,1))</f>
        <v/>
      </c>
      <c r="M2">
        <f>IF($C$2="/GSP",'Dashboard M1'!M89,IF($C$2="/Capita",'Dashboard M1'!M88,1))</f>
        <v/>
      </c>
      <c r="N2">
        <f>IF($C$2="/GSP",'Dashboard M1'!N89,IF($C$2="/Capita",'Dashboard M1'!N88,1))</f>
        <v/>
      </c>
      <c r="O2">
        <f>IF($C$2="/GSP",'Dashboard M1'!O89,IF($C$2="/Capita",'Dashboard M1'!O88,1))</f>
        <v/>
      </c>
      <c r="P2">
        <f>IF($C$2="/GSP",'Dashboard M1'!P89,IF($C$2="/Capita",'Dashboard M1'!P88,1))</f>
        <v/>
      </c>
      <c r="Q2">
        <f>IF($C$2="/GSP",'Dashboard M1'!Q89,IF($C$2="/Capita",'Dashboard M1'!Q88,1))</f>
        <v/>
      </c>
      <c r="R2">
        <f>IF($C$2="/GSP",'Dashboard M1'!R89,IF($C$2="/Capita",'Dashboard M1'!R88,1))</f>
        <v/>
      </c>
      <c r="S2">
        <f>IF($C$2="/GSP",'Dashboard M1'!S89,IF($C$2="/Capita",'Dashboard M1'!S88,1))</f>
        <v/>
      </c>
      <c r="T2">
        <f>IF($C$2="/GSP",'Dashboard M1'!T89,IF($C$2="/Capita",'Dashboard M1'!T88,1))</f>
        <v/>
      </c>
      <c r="U2">
        <f>IF($C$2="/GSP",'Dashboard M1'!U89,IF($C$2="/Capita",'Dashboard M1'!U88,1))</f>
        <v/>
      </c>
      <c r="V2">
        <f>IF($C$2="/GSP",'Dashboard M1'!V89,IF($C$2="/Capita",'Dashboard M1'!V88,1))</f>
        <v/>
      </c>
      <c r="W2">
        <f>IF($C$2="/GSP",'Dashboard M1'!W89,IF($C$2="/Capita",'Dashboard M1'!W88,1))</f>
        <v/>
      </c>
      <c r="X2">
        <f>IF($C$2="/GSP",'Dashboard M1'!X89,IF($C$2="/Capita",'Dashboard M1'!X88,1))</f>
        <v/>
      </c>
      <c r="Y2">
        <f>IF($C$2="/GSP",'Dashboard M1'!Y89,IF($C$2="/Capita",'Dashboard M1'!Y88,1))</f>
        <v/>
      </c>
      <c r="Z2">
        <f>IF($C$2="/GSP",'Dashboard M1'!Z89,IF($C$2="/Capita",'Dashboard M1'!Z88,1))</f>
        <v/>
      </c>
      <c r="AA2">
        <f>IF($C$2="/GSP",'Dashboard M1'!AA89,IF($C$2="/Capita",'Dashboard M1'!AA88,1))</f>
        <v/>
      </c>
      <c r="AB2">
        <f>IF($C$2="/GSP",'Dashboard M1'!AB89,IF($C$2="/Capita",'Dashboard M1'!AB88,1))</f>
        <v/>
      </c>
      <c r="AC2">
        <f>IF($C$2="/GSP",'Dashboard M1'!AC89,IF($C$2="/Capita",'Dashboard M1'!AC88,1))</f>
        <v/>
      </c>
      <c r="AD2">
        <f>IF($C$2="/GSP",'Dashboard M1'!AD89,IF($C$2="/Capita",'Dashboard M1'!AD88,1))</f>
        <v/>
      </c>
      <c r="AE2">
        <f>IF($C$2="/GSP",'Dashboard M1'!AE89,IF($C$2="/Capita",'Dashboard M1'!AE88,1))</f>
        <v/>
      </c>
      <c r="AF2">
        <f>IF($C$2="/GSP",'Dashboard M1'!AF89,IF($C$2="/Capita",'Dashboard M1'!AF88,1))</f>
        <v/>
      </c>
      <c r="AG2">
        <f>IF($C$2="/GSP",'Dashboard M1'!AG89,IF($C$2="/Capita",'Dashboard M1'!AG88,1))</f>
        <v/>
      </c>
      <c r="AH2">
        <f>IF($C$2="/GSP",'Dashboard M1'!AH89,IF($C$2="/Capita",'Dashboard M1'!AH88,1))</f>
        <v/>
      </c>
      <c r="AI2">
        <f>IF($C$2="/GSP",'Dashboard M1'!AI89,IF($C$2="/Capita",'Dashboard M1'!AI88,1))</f>
        <v/>
      </c>
      <c r="AJ2">
        <f>IF($C$2="/GSP",'Dashboard M1'!AJ89,IF($C$2="/Capita",'Dashboard M1'!AJ88,1))</f>
        <v/>
      </c>
      <c r="AK2">
        <f>IF($C$2="/GSP",'Dashboard M1'!AK89,IF($C$2="/Capita",'Dashboard M1'!AK88,1))</f>
        <v/>
      </c>
      <c r="AL2">
        <f>IF($C$2="/GSP",'Dashboard M1'!AL89,IF($C$2="/Capita",'Dashboard M1'!AL88,1))</f>
        <v/>
      </c>
      <c r="AM2">
        <f>IF($C$2="/GSP",'Dashboard M1'!AM89,IF($C$2="/Capita",'Dashboard M1'!AM88,1))</f>
        <v/>
      </c>
      <c r="AN2">
        <f>IF($C$2="/GSP",'Dashboard M1'!AN89,IF($C$2="/Capita",'Dashboard M1'!AN88,1))</f>
        <v/>
      </c>
      <c r="AO2">
        <f>IF($C$2="/GSP",'Dashboard M1'!AO89,IF($C$2="/Capita",'Dashboard M1'!AO88,1))</f>
        <v/>
      </c>
      <c r="AP2">
        <f>IF($C$2="/GSP",'Dashboard M1'!AP89,IF($C$2="/Capita",'Dashboard M1'!AP88,1))</f>
        <v/>
      </c>
      <c r="AQ2">
        <f>IF($C$2="/GSP",'Dashboard M1'!AQ89,IF($C$2="/Capita",'Dashboard M1'!AQ88,1))</f>
        <v/>
      </c>
      <c r="AR2">
        <f>IF($C$2="/GSP",'Dashboard M1'!AR89,IF($C$2="/Capita",'Dashboard M1'!AR88,1))</f>
        <v/>
      </c>
      <c r="AS2">
        <f>IF($C$2="/GSP",'Dashboard M1'!AS89,IF($C$2="/Capita",'Dashboard M1'!AS88,1))</f>
        <v/>
      </c>
      <c r="AT2">
        <f>IF($C$2="/GSP",'Dashboard M1'!AT89,IF($C$2="/Capita",'Dashboard M1'!AT88,1))</f>
        <v/>
      </c>
      <c r="AU2">
        <f>IF($C$2="/GSP",'Dashboard M1'!AU89,IF($C$2="/Capita",'Dashboard M1'!AU88,1))</f>
        <v/>
      </c>
      <c r="AV2">
        <f>IF($C$2="/GSP",'Dashboard M1'!AV89,IF($C$2="/Capita",'Dashboard M1'!AV88,1))</f>
        <v/>
      </c>
      <c r="AW2">
        <f>IF($C$2="/GSP",'Dashboard M1'!AW89,IF($C$2="/Capita",'Dashboard M1'!AW88,1))</f>
        <v/>
      </c>
      <c r="AX2">
        <f>IF($C$2="/GSP",'Dashboard M1'!AX89,IF($C$2="/Capita",'Dashboard M1'!AX88,1))</f>
        <v/>
      </c>
      <c r="AY2">
        <f>IF($C$2="/GSP",'Dashboard M1'!AY89,IF($C$2="/Capita",'Dashboard M1'!AY88,1))</f>
        <v/>
      </c>
      <c r="AZ2">
        <f>IF($C$2="/GSP",'Dashboard M1'!AZ89,IF($C$2="/Capita",'Dashboard M1'!AZ88,1))</f>
        <v/>
      </c>
      <c r="BA2">
        <f>IF($C$2="/GSP",'Dashboard M1'!BA89,IF($C$2="/Capita",'Dashboard M1'!BA88,1))</f>
        <v/>
      </c>
      <c r="BB2">
        <f>IF($C$2="/GSP",'Dashboard M1'!BB89,IF($C$2="/Capita",'Dashboard M1'!BB88,1))</f>
        <v/>
      </c>
      <c r="BC2">
        <f>IF($C$2="/GSP",'Dashboard M1'!BC89,IF($C$2="/Capita",'Dashboard M1'!BC88,1))</f>
        <v/>
      </c>
      <c r="BD2">
        <f>IF($C$2="/GSP",'Dashboard M1'!BD89,IF($C$2="/Capita",'Dashboard M1'!BD88,1))</f>
        <v/>
      </c>
      <c r="BE2">
        <f>IF($C$2="/GSP",'Dashboard M1'!BE89,IF($C$2="/Capita",'Dashboard M1'!BE88,1))</f>
        <v/>
      </c>
      <c r="BF2">
        <f>IF($C$2="/GSP",'Dashboard M1'!BF89,IF($C$2="/Capita",'Dashboard M1'!BF88,1))</f>
        <v/>
      </c>
      <c r="BG2">
        <f>IF($C$2="/GSP",'Dashboard M1'!BG89,IF($C$2="/Capita",'Dashboard M1'!BG88,1))</f>
        <v/>
      </c>
      <c r="BH2">
        <f>IF($C$2="/GSP",'Dashboard M1'!BH89,IF($C$2="/Capita",'Dashboard M1'!BH88,1))</f>
        <v/>
      </c>
      <c r="BI2">
        <f>IF($C$2="/GSP",'Dashboard M1'!BI89,IF($C$2="/Capita",'Dashboard M1'!BI88,1))</f>
        <v/>
      </c>
      <c r="BJ2">
        <f>IF($C$2="/GSP",'Dashboard M1'!BJ89,IF($C$2="/Capita",'Dashboard M1'!BJ88,1))</f>
        <v/>
      </c>
      <c r="BK2">
        <f>IF($C$2="/GSP",'Dashboard M1'!BK89,IF($C$2="/Capita",'Dashboard M1'!BK88,1))</f>
        <v/>
      </c>
      <c r="BL2">
        <f>IF($C$2="/GSP",'Dashboard M1'!BL89,IF($C$2="/Capita",'Dashboard M1'!BL88,1))</f>
        <v/>
      </c>
      <c r="BM2">
        <f>IF($C$2="/GSP",'Dashboard M1'!BM89,IF($C$2="/Capita",'Dashboard M1'!BM88,1))</f>
        <v/>
      </c>
      <c r="BN2">
        <f>IF($C$2="/GSP",'Dashboard M1'!BN89,IF($C$2="/Capita",'Dashboard M1'!BN88,1))</f>
        <v/>
      </c>
      <c r="BO2">
        <f>IF($C$2="/GSP",'Dashboard M1'!BO89,IF($C$2="/Capita",'Dashboard M1'!BO88,1))</f>
        <v/>
      </c>
      <c r="BP2">
        <f>IF($C$2="/GSP",'Dashboard M1'!BP89,IF($C$2="/Capita",'Dashboard M1'!BP88,1))</f>
        <v/>
      </c>
      <c r="BQ2">
        <f>IF($C$2="/GSP",'Dashboard M1'!BQ89,IF($C$2="/Capita",'Dashboard M1'!BQ88,1))</f>
        <v/>
      </c>
      <c r="BR2">
        <f>IF($C$2="/GSP",'Dashboard M1'!BR89,IF($C$2="/Capita",'Dashboard M1'!BR88,1))</f>
        <v/>
      </c>
      <c r="BS2">
        <f>IF($C$2="/GSP",'Dashboard M1'!BS89,IF($C$2="/Capita",'Dashboard M1'!BS88,1))</f>
        <v/>
      </c>
      <c r="BT2">
        <f>IF($C$2="/GSP",'Dashboard M1'!BT89,IF($C$2="/Capita",'Dashboard M1'!BT88,1))</f>
        <v/>
      </c>
      <c r="BU2">
        <f>IF($C$2="/GSP",'Dashboard M1'!BU89,IF($C$2="/Capita",'Dashboard M1'!BU88,1))</f>
        <v/>
      </c>
      <c r="BV2">
        <f>IF($C$2="/GSP",'Dashboard M1'!BV89,IF($C$2="/Capita",'Dashboard M1'!BV88,1))</f>
        <v/>
      </c>
      <c r="BW2">
        <f>IF($C$2="/GSP",'Dashboard M1'!BW89,IF($C$2="/Capita",'Dashboard M1'!BW88,1))</f>
        <v/>
      </c>
      <c r="BX2">
        <f>IF($C$2="/GSP",'Dashboard M1'!BX89,IF($C$2="/Capita",'Dashboard M1'!BX88,1))</f>
        <v/>
      </c>
      <c r="BY2">
        <f>IF($C$2="/GSP",'Dashboard M1'!BY89,IF($C$2="/Capita",'Dashboard M1'!BY88,1))</f>
        <v/>
      </c>
    </row>
    <row r="3" spans="1:77">
      <c r="B3">
        <f>C3&amp;" "&amp;D3&amp;" excluding life-cycle"</f>
        <v/>
      </c>
      <c r="C3">
        <f>VLOOKUP('Charts M1'!B2,'Interactive List M1'!A:B,2,FALSE)</f>
        <v/>
      </c>
      <c r="D3">
        <f>VLOOKUP('Charts M1'!B3,'Interactive List M1'!A:C,3,FALSE)</f>
        <v/>
      </c>
      <c r="F3" t="s">
        <v>0</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IF(ISERROR(BG6),NA(),IF(BG6=0,NA(),BG6))</f>
        <v/>
      </c>
      <c r="BH3">
        <f>IF(ISERROR(BH6),NA(),IF(BH6=0,NA(),BH6))</f>
        <v/>
      </c>
      <c r="BI3">
        <f>IF(ISERROR(BI6),NA(),IF(BI6=0,NA(),BI6))</f>
        <v/>
      </c>
      <c r="BJ3">
        <f>IF(ISERROR(BJ6),NA(),IF(BJ6=0,NA(),BJ6))</f>
        <v/>
      </c>
      <c r="BK3">
        <f>IF(ISERROR(BK6),NA(),IF(BK6=0,NA(),BK6))</f>
        <v/>
      </c>
      <c r="BL3">
        <f>IF(ISERROR(BL6),NA(),IF(BL6=0,NA(),BL6))</f>
        <v/>
      </c>
      <c r="BM3">
        <f>IF(ISERROR(BM6),NA(),IF(BM6=0,NA(),BM6))</f>
        <v/>
      </c>
      <c r="BN3">
        <f>IF(ISERROR(BN6),NA(),IF(BN6=0,NA(),BN6))</f>
        <v/>
      </c>
      <c r="BO3">
        <f>IF(ISERROR(BO6),NA(),IF(BO6=0,NA(),BO6))</f>
        <v/>
      </c>
      <c r="BP3">
        <f>IF(ISERROR(BP6),NA(),IF(BP6=0,NA(),BP6))</f>
        <v/>
      </c>
      <c r="BQ3">
        <f>IF(ISERROR(BQ6),NA(),IF(BQ6=0,NA(),BQ6))</f>
        <v/>
      </c>
      <c r="BR3">
        <f>IF(ISERROR(BR6),NA(),IF(BR6=0,NA(),BR6))</f>
        <v/>
      </c>
      <c r="BS3">
        <f>IF(ISERROR(BS6),NA(),IF(BS6=0,NA(),BS6))</f>
        <v/>
      </c>
      <c r="BT3">
        <f>IF(ISERROR(BT6),NA(),IF(BT6=0,NA(),BT6))</f>
        <v/>
      </c>
      <c r="BU3">
        <f>IF(ISERROR(BU6),NA(),IF(BU6=0,NA(),BU6))</f>
        <v/>
      </c>
      <c r="BV3">
        <f>IF(ISERROR(BV6),NA(),IF(BV6=0,NA(),BV6))</f>
        <v/>
      </c>
      <c r="BW3">
        <f>IF(ISERROR(BW6),NA(),IF(BW6=0,NA(),BW6))</f>
        <v/>
      </c>
      <c r="BX3">
        <f>IF(ISERROR(BX6),NA(),IF(BX6=0,NA(),BX6))</f>
        <v/>
      </c>
      <c r="BY3">
        <f>IF(ISERROR(BY6),NA(),IF(BY6=0,NA(),BY6))</f>
        <v/>
      </c>
    </row>
    <row r="4" spans="1:77">
      <c r="B4">
        <f>C4&amp;" "&amp;D4&amp;" including life-cycle"</f>
        <v/>
      </c>
      <c r="C4">
        <f>VLOOKUP('Charts M1'!B2,'Interactive List M1'!A:B,2,FALSE)</f>
        <v/>
      </c>
      <c r="D4">
        <f>VLOOKUP('Charts M1'!B3,'Interactive List M1'!A:C,3,FALSE)</f>
        <v/>
      </c>
      <c r="F4" t="s">
        <v>0</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c r="BP4">
        <f>IF(ISERROR(BP7),NA(),BP7)</f>
        <v/>
      </c>
      <c r="BQ4">
        <f>IF(ISERROR(BQ7),NA(),BQ7)</f>
        <v/>
      </c>
      <c r="BR4">
        <f>IF(ISERROR(BR7),NA(),BR7)</f>
        <v/>
      </c>
      <c r="BS4">
        <f>IF(ISERROR(BS7),NA(),BS7)</f>
        <v/>
      </c>
      <c r="BT4">
        <f>IF(ISERROR(BT7),NA(),BT7)</f>
        <v/>
      </c>
      <c r="BU4">
        <f>IF(ISERROR(BU7),NA(),BU7)</f>
        <v/>
      </c>
      <c r="BV4">
        <f>IF(ISERROR(BV7),NA(),BV7)</f>
        <v/>
      </c>
      <c r="BW4">
        <f>IF(ISERROR(BW7),NA(),BW7)</f>
        <v/>
      </c>
      <c r="BX4">
        <f>IF(ISERROR(BX7),NA(),BX7)</f>
        <v/>
      </c>
      <c r="BY4">
        <f>IF(ISERROR(BY7),NA(),BY7)</f>
        <v/>
      </c>
    </row>
    <row r="5" spans="1:77">
      <c r="C5" t="s">
        <v>2</v>
      </c>
      <c r="D5" t="s">
        <v>2</v>
      </c>
      <c r="F5" t="s">
        <v>0</v>
      </c>
      <c r="G5">
        <f>IF(ISERROR('Charts Data M1'!G39),NA(),'Charts Data M1'!G39)</f>
        <v/>
      </c>
      <c r="H5">
        <f>IF(ISERROR('Charts Data M1'!H39),NA(),'Charts Data M1'!H39)</f>
        <v/>
      </c>
      <c r="I5">
        <f>IF(ISERROR('Charts Data M1'!I39),NA(),'Charts Data M1'!I39)</f>
        <v/>
      </c>
      <c r="J5">
        <f>IF(ISERROR('Charts Data M1'!J39),NA(),'Charts Data M1'!J39)</f>
        <v/>
      </c>
      <c r="K5">
        <f>IF(ISERROR('Charts Data M1'!K39),NA(),'Charts Data M1'!K39)</f>
        <v/>
      </c>
      <c r="L5">
        <f>IF(ISERROR('Charts Data M1'!L39),NA(),'Charts Data M1'!L39)</f>
        <v/>
      </c>
      <c r="M5">
        <f>IF(ISERROR('Charts Data M1'!M39),NA(),'Charts Data M1'!M39)</f>
        <v/>
      </c>
      <c r="N5">
        <f>IF(ISERROR('Charts Data M1'!N39),NA(),'Charts Data M1'!N39)</f>
        <v/>
      </c>
      <c r="O5">
        <f>IF(ISERROR('Charts Data M1'!O39),NA(),'Charts Data M1'!O39)</f>
        <v/>
      </c>
      <c r="P5">
        <f>IF(ISERROR('Charts Data M1'!P39),NA(),'Charts Data M1'!P39)</f>
        <v/>
      </c>
      <c r="Q5">
        <f>IF(ISERROR('Charts Data M1'!Q39),NA(),'Charts Data M1'!Q39)</f>
        <v/>
      </c>
      <c r="R5">
        <f>IF(ISERROR('Charts Data M1'!R39),NA(),'Charts Data M1'!R39)</f>
        <v/>
      </c>
      <c r="S5">
        <f>IF(ISERROR('Charts Data M1'!S39),NA(),'Charts Data M1'!S39)</f>
        <v/>
      </c>
      <c r="T5">
        <f>IF(ISERROR('Charts Data M1'!T39),NA(),'Charts Data M1'!T39)</f>
        <v/>
      </c>
      <c r="U5">
        <f>IF(ISERROR('Charts Data M1'!U39),NA(),'Charts Data M1'!U39)</f>
        <v/>
      </c>
      <c r="V5">
        <f>IF(ISERROR('Charts Data M1'!V39),NA(),'Charts Data M1'!V39)</f>
        <v/>
      </c>
      <c r="W5">
        <f>IF(ISERROR('Charts Data M1'!W39),NA(),'Charts Data M1'!W39)</f>
        <v/>
      </c>
      <c r="X5">
        <f>IF(ISERROR('Charts Data M1'!X39),NA(),'Charts Data M1'!X39)</f>
        <v/>
      </c>
      <c r="Y5">
        <f>IF(ISERROR('Charts Data M1'!Y39),NA(),'Charts Data M1'!Y39)</f>
        <v/>
      </c>
      <c r="Z5">
        <f>IF(ISERROR('Charts Data M1'!Z39),NA(),'Charts Data M1'!Z39)</f>
        <v/>
      </c>
      <c r="AA5">
        <f>IF(ISERROR('Charts Data M1'!AA39),NA(),'Charts Data M1'!AA39)</f>
        <v/>
      </c>
      <c r="AB5">
        <f>IF(ISERROR('Charts Data M1'!AB39),NA(),'Charts Data M1'!AB39)</f>
        <v/>
      </c>
      <c r="AC5">
        <f>IF(ISERROR('Charts Data M1'!AC39),NA(),'Charts Data M1'!AC39)</f>
        <v/>
      </c>
      <c r="AD5">
        <f>IF(ISERROR('Charts Data M1'!AD39),NA(),'Charts Data M1'!AD39)</f>
        <v/>
      </c>
      <c r="AE5">
        <f>IF(ISERROR('Charts Data M1'!AE39),NA(),'Charts Data M1'!AE39)</f>
        <v/>
      </c>
      <c r="AF5">
        <f>IF(ISERROR('Charts Data M1'!AF39),NA(),'Charts Data M1'!AF39)</f>
        <v/>
      </c>
      <c r="AG5">
        <f>IF(ISERROR('Charts Data M1'!AG39),NA(),'Charts Data M1'!AG39)</f>
        <v/>
      </c>
      <c r="AH5">
        <f>IF(ISERROR('Charts Data M1'!AH39),NA(),'Charts Data M1'!AH39)</f>
        <v/>
      </c>
      <c r="AI5">
        <f>IF(ISERROR('Charts Data M1'!AI39),NA(),'Charts Data M1'!AI39)</f>
        <v/>
      </c>
      <c r="AJ5">
        <f>IF(ISERROR('Charts Data M1'!AJ39),NA(),'Charts Data M1'!AJ39)</f>
        <v/>
      </c>
      <c r="AK5">
        <f>IF(ISERROR('Charts Data M1'!AK39),NA(),'Charts Data M1'!AK39)</f>
        <v/>
      </c>
      <c r="AL5">
        <f>IF(ISERROR('Charts Data M1'!AL39),NA(),'Charts Data M1'!AL39)</f>
        <v/>
      </c>
      <c r="AM5">
        <f>IF(ISERROR('Charts Data M1'!AM39),NA(),'Charts Data M1'!AM39)</f>
        <v/>
      </c>
      <c r="AN5">
        <f>IF(ISERROR('Charts Data M1'!AN39),NA(),'Charts Data M1'!AN39)</f>
        <v/>
      </c>
      <c r="AO5">
        <f>IF(ISERROR('Charts Data M1'!AO39),NA(),'Charts Data M1'!AO39)</f>
        <v/>
      </c>
      <c r="AP5">
        <f>IF(ISERROR('Charts Data M1'!AP39),NA(),'Charts Data M1'!AP39)</f>
        <v/>
      </c>
      <c r="AQ5">
        <f>IF(ISERROR('Charts Data M1'!AQ39),NA(),'Charts Data M1'!AQ39)</f>
        <v/>
      </c>
      <c r="AR5">
        <f>IF(ISERROR('Charts Data M1'!AR39),NA(),'Charts Data M1'!AR39)</f>
        <v/>
      </c>
      <c r="AS5">
        <f>IF(ISERROR('Charts Data M1'!AS39),NA(),'Charts Data M1'!AS39)</f>
        <v/>
      </c>
      <c r="AT5">
        <f>IF(ISERROR('Charts Data M1'!AT39),NA(),'Charts Data M1'!AT39)</f>
        <v/>
      </c>
      <c r="AU5">
        <f>IF(ISERROR('Charts Data M1'!AU39),NA(),'Charts Data M1'!AU39)</f>
        <v/>
      </c>
      <c r="AV5">
        <f>IF(ISERROR('Charts Data M1'!AV39),NA(),'Charts Data M1'!AV39)</f>
        <v/>
      </c>
      <c r="AW5">
        <f>IF(ISERROR('Charts Data M1'!AW39),NA(),'Charts Data M1'!AW39)</f>
        <v/>
      </c>
      <c r="AX5">
        <f>IF(ISERROR('Charts Data M1'!AX39),NA(),'Charts Data M1'!AX39)</f>
        <v/>
      </c>
      <c r="AY5">
        <f>IF(ISERROR('Charts Data M1'!AY39),NA(),'Charts Data M1'!AY39)</f>
        <v/>
      </c>
      <c r="AZ5">
        <f>IF(ISERROR('Charts Data M1'!AZ39),NA(),'Charts Data M1'!AZ39)</f>
        <v/>
      </c>
      <c r="BA5">
        <f>IF(ISERROR('Charts Data M1'!BA39),NA(),'Charts Data M1'!BA39)</f>
        <v/>
      </c>
      <c r="BB5">
        <f>IF(ISERROR('Charts Data M1'!BB39),NA(),'Charts Data M1'!BB39)</f>
        <v/>
      </c>
      <c r="BC5">
        <f>IF(ISERROR('Charts Data M1'!BC39),NA(),'Charts Data M1'!BC39)</f>
        <v/>
      </c>
      <c r="BD5">
        <f>IF(ISERROR('Charts Data M1'!BD39),NA(),'Charts Data M1'!BD39)</f>
        <v/>
      </c>
      <c r="BE5">
        <f>IF(ISERROR('Charts Data M1'!BE39),NA(),'Charts Data M1'!BE39)</f>
        <v/>
      </c>
      <c r="BF5">
        <f>IF(ISERROR('Charts Data M1'!BF39),NA(),'Charts Data M1'!BF39)</f>
        <v/>
      </c>
      <c r="BG5">
        <f>IF(ISERROR('Charts Data M1'!BG39),NA(),'Charts Data M1'!BG39)</f>
        <v/>
      </c>
      <c r="BH5">
        <f>IF(ISERROR('Charts Data M1'!BH39),NA(),'Charts Data M1'!BH39)</f>
        <v/>
      </c>
      <c r="BI5">
        <f>IF(ISERROR('Charts Data M1'!BI39),NA(),'Charts Data M1'!BI39)</f>
        <v/>
      </c>
      <c r="BJ5">
        <f>IF(ISERROR('Charts Data M1'!BJ39),NA(),'Charts Data M1'!BJ39)</f>
        <v/>
      </c>
      <c r="BK5">
        <f>IF(ISERROR('Charts Data M1'!BK39),NA(),'Charts Data M1'!BK39)</f>
        <v/>
      </c>
      <c r="BL5">
        <f>IF(ISERROR('Charts Data M1'!BL39),NA(),'Charts Data M1'!BL39)</f>
        <v/>
      </c>
      <c r="BM5">
        <f>IF(ISERROR('Charts Data M1'!BM39),NA(),'Charts Data M1'!BM39)</f>
        <v/>
      </c>
      <c r="BN5">
        <f>IF(ISERROR('Charts Data M1'!BN39),NA(),'Charts Data M1'!BN39)</f>
        <v/>
      </c>
      <c r="BO5">
        <f>IF(ISERROR('Charts Data M1'!BO39),NA(),'Charts Data M1'!BO39)</f>
        <v/>
      </c>
      <c r="BP5">
        <f>IF(ISERROR('Charts Data M1'!BP39),NA(),'Charts Data M1'!BP39)</f>
        <v/>
      </c>
      <c r="BQ5">
        <f>IF(ISERROR('Charts Data M1'!BQ39),NA(),'Charts Data M1'!BQ39)</f>
        <v/>
      </c>
      <c r="BR5">
        <f>IF(ISERROR('Charts Data M1'!BR39),NA(),'Charts Data M1'!BR39)</f>
        <v/>
      </c>
      <c r="BS5">
        <f>IF(ISERROR('Charts Data M1'!BS39),NA(),'Charts Data M1'!BS39)</f>
        <v/>
      </c>
      <c r="BT5">
        <f>IF(ISERROR('Charts Data M1'!BT39),NA(),'Charts Data M1'!BT39)</f>
        <v/>
      </c>
      <c r="BU5">
        <f>IF(ISERROR('Charts Data M1'!BU39),NA(),'Charts Data M1'!BU39)</f>
        <v/>
      </c>
      <c r="BV5">
        <f>IF(ISERROR('Charts Data M1'!BV39),NA(),'Charts Data M1'!BV39)</f>
        <v/>
      </c>
      <c r="BW5">
        <f>IF(ISERROR('Charts Data M1'!BW39),NA(),'Charts Data M1'!BW39)</f>
        <v/>
      </c>
      <c r="BX5">
        <f>IF(ISERROR('Charts Data M1'!BX39),NA(),'Charts Data M1'!BX39)</f>
        <v/>
      </c>
      <c r="BY5">
        <f>IF(ISERROR('Charts Data M1'!BY39),NA(),'Charts Data M1'!BY39)</f>
        <v/>
      </c>
    </row>
    <row r="6" spans="1:77">
      <c r="D6" t="s">
        <v>3</v>
      </c>
      <c r="F6" t="s">
        <v>0</v>
      </c>
      <c r="G6">
        <f>(SUMIF('Dashboard M1'!$A$8:$A$86,CONCATENATE($C$3,$D$3),'Dashboard M1'!G$8:G$86))/'Charts Data M1'!G$2*1000</f>
        <v/>
      </c>
      <c r="H6">
        <f>(SUMIF('Dashboard M1'!$A$8:$A$86,CONCATENATE($C$3,$D$3),'Dashboard M1'!H$8:H$86))/'Charts Data M1'!H$2*1000</f>
        <v/>
      </c>
      <c r="I6">
        <f>(SUMIF('Dashboard M1'!$A$8:$A$86,CONCATENATE($C$3,$D$3),'Dashboard M1'!I$8:I$86))/'Charts Data M1'!I$2*1000</f>
        <v/>
      </c>
      <c r="J6">
        <f>(SUMIF('Dashboard M1'!$A$8:$A$86,CONCATENATE($C$3,$D$3),'Dashboard M1'!J$8:J$86))/'Charts Data M1'!J$2*1000</f>
        <v/>
      </c>
      <c r="K6">
        <f>(SUMIF('Dashboard M1'!$A$8:$A$86,CONCATENATE($C$3,$D$3),'Dashboard M1'!K$8:K$86))/'Charts Data M1'!K$2*1000</f>
        <v/>
      </c>
      <c r="L6">
        <f>(SUMIF('Dashboard M1'!$A$8:$A$86,CONCATENATE($C$3,$D$3),'Dashboard M1'!L$8:L$86))/'Charts Data M1'!L$2*1000</f>
        <v/>
      </c>
      <c r="M6">
        <f>(SUMIF('Dashboard M1'!$A$8:$A$86,CONCATENATE($C$3,$D$3),'Dashboard M1'!M$8:M$86))/'Charts Data M1'!M$2*1000</f>
        <v/>
      </c>
      <c r="N6">
        <f>(SUMIF('Dashboard M1'!$A$8:$A$86,CONCATENATE($C$3,$D$3),'Dashboard M1'!N$8:N$86))/'Charts Data M1'!N$2*1000</f>
        <v/>
      </c>
      <c r="O6">
        <f>(SUMIF('Dashboard M1'!$A$8:$A$86,CONCATENATE($C$3,$D$3),'Dashboard M1'!O$8:O$86))/'Charts Data M1'!O$2*1000</f>
        <v/>
      </c>
      <c r="P6">
        <f>(SUMIF('Dashboard M1'!$A$8:$A$86,CONCATENATE($C$3,$D$3),'Dashboard M1'!P$8:P$86))/'Charts Data M1'!P$2*1000</f>
        <v/>
      </c>
      <c r="Q6">
        <f>(SUMIF('Dashboard M1'!$A$8:$A$86,CONCATENATE($C$3,$D$3),'Dashboard M1'!Q$8:Q$86))/'Charts Data M1'!Q$2*1000</f>
        <v/>
      </c>
      <c r="R6">
        <f>(SUMIF('Dashboard M1'!$A$8:$A$86,CONCATENATE($C$3,$D$3),'Dashboard M1'!R$8:R$86))/'Charts Data M1'!R$2*1000</f>
        <v/>
      </c>
      <c r="S6">
        <f>(SUMIF('Dashboard M1'!$A$8:$A$86,CONCATENATE($C$3,$D$3),'Dashboard M1'!S$8:S$86))/'Charts Data M1'!S$2*1000</f>
        <v/>
      </c>
      <c r="T6">
        <f>(SUMIF('Dashboard M1'!$A$8:$A$86,CONCATENATE($C$3,$D$3),'Dashboard M1'!T$8:T$86))/'Charts Data M1'!T$2*1000</f>
        <v/>
      </c>
      <c r="U6">
        <f>(SUMIF('Dashboard M1'!$A$8:$A$86,CONCATENATE($C$3,$D$3),'Dashboard M1'!U$8:U$86))/'Charts Data M1'!U$2*1000</f>
        <v/>
      </c>
      <c r="V6">
        <f>(SUMIF('Dashboard M1'!$A$8:$A$86,CONCATENATE($C$3,$D$3),'Dashboard M1'!V$8:V$86))/'Charts Data M1'!V$2*1000</f>
        <v/>
      </c>
      <c r="W6">
        <f>(SUMIF('Dashboard M1'!$A$8:$A$86,CONCATENATE($C$3,$D$3),'Dashboard M1'!W$8:W$86))/'Charts Data M1'!W$2*1000</f>
        <v/>
      </c>
      <c r="X6">
        <f>(SUMIF('Dashboard M1'!$A$8:$A$86,CONCATENATE($C$3,$D$3),'Dashboard M1'!X$8:X$86))/'Charts Data M1'!X$2*1000</f>
        <v/>
      </c>
      <c r="Y6">
        <f>(SUMIF('Dashboard M1'!$A$8:$A$86,CONCATENATE($C$3,$D$3),'Dashboard M1'!Y$8:Y$86))/'Charts Data M1'!Y$2*1000</f>
        <v/>
      </c>
      <c r="Z6">
        <f>(SUMIF('Dashboard M1'!$A$8:$A$86,CONCATENATE($C$3,$D$3),'Dashboard M1'!Z$8:Z$86))/'Charts Data M1'!Z$2*1000</f>
        <v/>
      </c>
      <c r="AA6">
        <f>(SUMIF('Dashboard M1'!$A$8:$A$86,CONCATENATE($C$3,$D$3),'Dashboard M1'!AA$8:AA$86))/'Charts Data M1'!AA$2*1000</f>
        <v/>
      </c>
      <c r="AB6">
        <f>(SUMIF('Dashboard M1'!$A$8:$A$86,CONCATENATE($C$3,$D$3),'Dashboard M1'!AB$8:AB$86))/'Charts Data M1'!AB$2*1000</f>
        <v/>
      </c>
      <c r="AC6">
        <f>(SUMIF('Dashboard M1'!$A$8:$A$86,CONCATENATE($C$3,$D$3),'Dashboard M1'!AC$8:AC$86))/'Charts Data M1'!AC$2*1000</f>
        <v/>
      </c>
      <c r="AD6">
        <f>(SUMIF('Dashboard M1'!$A$8:$A$86,CONCATENATE($C$3,$D$3),'Dashboard M1'!AD$8:AD$86))/'Charts Data M1'!AD$2*1000</f>
        <v/>
      </c>
      <c r="AE6">
        <f>(SUMIF('Dashboard M1'!$A$8:$A$86,CONCATENATE($C$3,$D$3),'Dashboard M1'!AE$8:AE$86))/'Charts Data M1'!AE$2*1000</f>
        <v/>
      </c>
      <c r="AF6">
        <f>(SUMIF('Dashboard M1'!$A$8:$A$86,CONCATENATE($C$3,$D$3),'Dashboard M1'!AF$8:AF$86))/'Charts Data M1'!AF$2*1000</f>
        <v/>
      </c>
      <c r="AG6">
        <f>(SUMIF('Dashboard M1'!$A$8:$A$86,CONCATENATE($C$3,$D$3),'Dashboard M1'!AG$8:AG$86))/'Charts Data M1'!AG$2*1000</f>
        <v/>
      </c>
      <c r="AH6">
        <f>(SUMIF('Dashboard M1'!$A$8:$A$86,CONCATENATE($C$3,$D$3),'Dashboard M1'!AH$8:AH$86))/'Charts Data M1'!AH$2*1000</f>
        <v/>
      </c>
      <c r="AI6">
        <f>(SUMIF('Dashboard M1'!$A$8:$A$86,CONCATENATE($C$3,$D$3),'Dashboard M1'!AI$8:AI$86))/'Charts Data M1'!AI$2*1000</f>
        <v/>
      </c>
      <c r="AJ6">
        <f>(SUMIF('Dashboard M1'!$A$8:$A$86,CONCATENATE($C$3,$D$3),'Dashboard M1'!AJ$8:AJ$86))/'Charts Data M1'!AJ$2*1000</f>
        <v/>
      </c>
      <c r="AK6">
        <f>(SUMIF('Dashboard M1'!$A$8:$A$86,CONCATENATE($C$3,$D$3),'Dashboard M1'!AK$8:AK$86))/'Charts Data M1'!AK$2*1000</f>
        <v/>
      </c>
      <c r="AL6">
        <f>(SUMIF('Dashboard M1'!$A$8:$A$86,CONCATENATE($C$3,$D$3),'Dashboard M1'!AL$8:AL$86))/'Charts Data M1'!AL$2*1000</f>
        <v/>
      </c>
      <c r="AM6">
        <f>(SUMIF('Dashboard M1'!$A$8:$A$86,CONCATENATE($C$3,$D$3),'Dashboard M1'!AM$8:AM$86))/'Charts Data M1'!AM$2*1000</f>
        <v/>
      </c>
      <c r="AN6">
        <f>(SUMIF('Dashboard M1'!$A$8:$A$86,CONCATENATE($C$3,$D$3),'Dashboard M1'!AN$8:AN$86))/'Charts Data M1'!AN$2*1000</f>
        <v/>
      </c>
      <c r="AO6">
        <f>(SUMIF('Dashboard M1'!$A$8:$A$86,CONCATENATE($C$3,$D$3),'Dashboard M1'!AO$8:AO$86))/'Charts Data M1'!AO$2*1000</f>
        <v/>
      </c>
      <c r="AP6">
        <f>(SUMIF('Dashboard M1'!$A$8:$A$86,CONCATENATE($C$3,$D$3),'Dashboard M1'!AP$8:AP$86))/'Charts Data M1'!AP$2*1000</f>
        <v/>
      </c>
      <c r="AQ6">
        <f>(SUMIF('Dashboard M1'!$A$8:$A$86,CONCATENATE($C$3,$D$3),'Dashboard M1'!AQ$8:AQ$86))/'Charts Data M1'!AQ$2*1000</f>
        <v/>
      </c>
      <c r="AR6">
        <f>(SUMIF('Dashboard M1'!$A$8:$A$86,CONCATENATE($C$3,$D$3),'Dashboard M1'!AR$8:AR$86))/'Charts Data M1'!AR$2*1000</f>
        <v/>
      </c>
      <c r="AS6">
        <f>(SUMIF('Dashboard M1'!$A$8:$A$86,CONCATENATE($C$3,$D$3),'Dashboard M1'!AS$8:AS$86))/'Charts Data M1'!AS$2*1000</f>
        <v/>
      </c>
      <c r="AT6">
        <f>(SUMIF('Dashboard M1'!$A$8:$A$86,CONCATENATE($C$3,$D$3),'Dashboard M1'!AT$8:AT$86))/'Charts Data M1'!AT$2*1000</f>
        <v/>
      </c>
      <c r="AU6">
        <f>(SUMIF('Dashboard M1'!$A$8:$A$86,CONCATENATE($C$3,$D$3),'Dashboard M1'!AU$8:AU$86))/'Charts Data M1'!AU$2*1000</f>
        <v/>
      </c>
      <c r="AV6">
        <f>(SUMIF('Dashboard M1'!$A$8:$A$86,CONCATENATE($C$3,$D$3),'Dashboard M1'!AV$8:AV$86))/'Charts Data M1'!AV$2*1000</f>
        <v/>
      </c>
      <c r="AW6">
        <f>(SUMIF('Dashboard M1'!$A$8:$A$86,CONCATENATE($C$3,$D$3),'Dashboard M1'!AW$8:AW$86))/'Charts Data M1'!AW$2*1000</f>
        <v/>
      </c>
      <c r="AX6">
        <f>(SUMIF('Dashboard M1'!$A$8:$A$86,CONCATENATE($C$3,$D$3),'Dashboard M1'!AX$8:AX$86))/'Charts Data M1'!AX$2*1000</f>
        <v/>
      </c>
      <c r="AY6">
        <f>(SUMIF('Dashboard M1'!$A$8:$A$86,CONCATENATE($C$3,$D$3),'Dashboard M1'!AY$8:AY$86))/'Charts Data M1'!AY$2*1000</f>
        <v/>
      </c>
      <c r="AZ6">
        <f>(SUMIF('Dashboard M1'!$A$8:$A$86,CONCATENATE($C$3,$D$3),'Dashboard M1'!AZ$8:AZ$86))/'Charts Data M1'!AZ$2*1000</f>
        <v/>
      </c>
      <c r="BA6">
        <f>(SUMIF('Dashboard M1'!$A$8:$A$86,CONCATENATE($C$3,$D$3),'Dashboard M1'!BA$8:BA$86))/'Charts Data M1'!BA$2*1000</f>
        <v/>
      </c>
      <c r="BB6">
        <f>(SUMIF('Dashboard M1'!$A$8:$A$86,CONCATENATE($C$3,$D$3),'Dashboard M1'!BB$8:BB$86))/'Charts Data M1'!BB$2*1000</f>
        <v/>
      </c>
      <c r="BC6">
        <f>(SUMIF('Dashboard M1'!$A$8:$A$86,CONCATENATE($C$3,$D$3),'Dashboard M1'!BC$8:BC$86))/'Charts Data M1'!BC$2*1000</f>
        <v/>
      </c>
      <c r="BD6">
        <f>(SUMIF('Dashboard M1'!$A$8:$A$86,CONCATENATE($C$3,$D$3),'Dashboard M1'!BD$8:BD$86))/'Charts Data M1'!BD$2*1000</f>
        <v/>
      </c>
      <c r="BE6">
        <f>(SUMIF('Dashboard M1'!$A$8:$A$86,CONCATENATE($C$3,$D$3),'Dashboard M1'!BE$8:BE$86))/'Charts Data M1'!BE$2*1000</f>
        <v/>
      </c>
      <c r="BF6">
        <f>(SUMIF('Dashboard M1'!$A$8:$A$86,CONCATENATE($C$3,$D$3),'Dashboard M1'!BF$8:BF$86))/'Charts Data M1'!BF$2*1000</f>
        <v/>
      </c>
      <c r="BG6">
        <f>(SUMIF('Dashboard M1'!$A$8:$A$86,CONCATENATE($C$3,$D$3),'Dashboard M1'!BG$8:BG$86))/'Charts Data M1'!BG$2*1000</f>
        <v/>
      </c>
      <c r="BH6">
        <f>(SUMIF('Dashboard M1'!$A$8:$A$86,CONCATENATE($C$3,$D$3),'Dashboard M1'!BH$8:BH$86))/'Charts Data M1'!BH$2*1000</f>
        <v/>
      </c>
      <c r="BI6">
        <f>(SUMIF('Dashboard M1'!$A$8:$A$86,CONCATENATE($C$3,$D$3),'Dashboard M1'!BI$8:BI$86))/'Charts Data M1'!BI$2*1000</f>
        <v/>
      </c>
      <c r="BJ6">
        <f>(SUMIF('Dashboard M1'!$A$8:$A$86,CONCATENATE($C$3,$D$3),'Dashboard M1'!BJ$8:BJ$86))/'Charts Data M1'!BJ$2*1000</f>
        <v/>
      </c>
      <c r="BK6">
        <f>(SUMIF('Dashboard M1'!$A$8:$A$86,CONCATENATE($C$3,$D$3),'Dashboard M1'!BK$8:BK$86))/'Charts Data M1'!BK$2*1000</f>
        <v/>
      </c>
      <c r="BL6">
        <f>(SUMIF('Dashboard M1'!$A$8:$A$86,CONCATENATE($C$3,$D$3),'Dashboard M1'!BL$8:BL$86))/'Charts Data M1'!BL$2*1000</f>
        <v/>
      </c>
      <c r="BM6">
        <f>(SUMIF('Dashboard M1'!$A$8:$A$86,CONCATENATE($C$3,$D$3),'Dashboard M1'!BM$8:BM$86))/'Charts Data M1'!BM$2*1000</f>
        <v/>
      </c>
      <c r="BN6">
        <f>(SUMIF('Dashboard M1'!$A$8:$A$86,CONCATENATE($C$3,$D$3),'Dashboard M1'!BN$8:BN$86))/'Charts Data M1'!BN$2*1000</f>
        <v/>
      </c>
      <c r="BO6">
        <f>(SUMIF('Dashboard M1'!$A$8:$A$86,CONCATENATE($C$3,$D$3),'Dashboard M1'!BO$8:BO$86))/'Charts Data M1'!BO$2*1000</f>
        <v/>
      </c>
      <c r="BP6">
        <f>(SUMIF('Dashboard M1'!$A$8:$A$86,CONCATENATE($C$3,$D$3),'Dashboard M1'!BP$8:BP$86))/'Charts Data M1'!BP$2*1000</f>
        <v/>
      </c>
      <c r="BQ6">
        <f>(SUMIF('Dashboard M1'!$A$8:$A$86,CONCATENATE($C$3,$D$3),'Dashboard M1'!BQ$8:BQ$86))/'Charts Data M1'!BQ$2*1000</f>
        <v/>
      </c>
      <c r="BR6">
        <f>(SUMIF('Dashboard M1'!$A$8:$A$86,CONCATENATE($C$3,$D$3),'Dashboard M1'!BR$8:BR$86))/'Charts Data M1'!BR$2*1000</f>
        <v/>
      </c>
      <c r="BS6">
        <f>(SUMIF('Dashboard M1'!$A$8:$A$86,CONCATENATE($C$3,$D$3),'Dashboard M1'!BS$8:BS$86))/'Charts Data M1'!BS$2*1000</f>
        <v/>
      </c>
      <c r="BT6">
        <f>(SUMIF('Dashboard M1'!$A$8:$A$86,CONCATENATE($C$3,$D$3),'Dashboard M1'!BT$8:BT$86))/'Charts Data M1'!BT$2*1000</f>
        <v/>
      </c>
      <c r="BU6">
        <f>(SUMIF('Dashboard M1'!$A$8:$A$86,CONCATENATE($C$3,$D$3),'Dashboard M1'!BU$8:BU$86))/'Charts Data M1'!BU$2*1000</f>
        <v/>
      </c>
      <c r="BV6">
        <f>(SUMIF('Dashboard M1'!$A$8:$A$86,CONCATENATE($C$3,$D$3),'Dashboard M1'!BV$8:BV$86))/'Charts Data M1'!BV$2*1000</f>
        <v/>
      </c>
      <c r="BW6">
        <f>(SUMIF('Dashboard M1'!$A$8:$A$86,CONCATENATE($C$3,$D$3),'Dashboard M1'!BW$8:BW$86))/'Charts Data M1'!BW$2*1000</f>
        <v/>
      </c>
      <c r="BX6">
        <f>(SUMIF('Dashboard M1'!$A$8:$A$86,CONCATENATE($C$3,$D$3),'Dashboard M1'!BX$8:BX$86))/'Charts Data M1'!BX$2*1000</f>
        <v/>
      </c>
      <c r="BY6">
        <f>(SUMIF('Dashboard M1'!$A$8:$A$86,CONCATENATE($C$3,$D$3),'Dashboard M1'!BY$8:BY$86))/'Charts Data M1'!BY$2*1000</f>
        <v/>
      </c>
    </row>
    <row r="7" spans="1:77">
      <c r="D7" t="s">
        <v>4</v>
      </c>
      <c r="F7" t="s">
        <v>0</v>
      </c>
      <c r="G7">
        <f>(SUMIF('Dashboard M1'!$A$118:$A$196,CONCATENATE($C$4,$D$4),'Dashboard M1'!G$118:G$196))/'Charts Data M1'!G$2*1000</f>
        <v/>
      </c>
      <c r="H7">
        <f>(SUMIF('Dashboard M1'!$A$118:$A$196,CONCATENATE($C$4,$D$4),'Dashboard M1'!H$118:H$196))/'Charts Data M1'!H$2*1000</f>
        <v/>
      </c>
      <c r="I7">
        <f>(SUMIF('Dashboard M1'!$A$118:$A$196,CONCATENATE($C$4,$D$4),'Dashboard M1'!I$118:I$196))/'Charts Data M1'!I$2*1000</f>
        <v/>
      </c>
      <c r="J7">
        <f>(SUMIF('Dashboard M1'!$A$118:$A$196,CONCATENATE($C$4,$D$4),'Dashboard M1'!J$118:J$196))/'Charts Data M1'!J$2*1000</f>
        <v/>
      </c>
      <c r="K7">
        <f>(SUMIF('Dashboard M1'!$A$118:$A$196,CONCATENATE($C$4,$D$4),'Dashboard M1'!K$118:K$196))/'Charts Data M1'!K$2*1000</f>
        <v/>
      </c>
      <c r="L7">
        <f>(SUMIF('Dashboard M1'!$A$118:$A$196,CONCATENATE($C$4,$D$4),'Dashboard M1'!L$118:L$196))/'Charts Data M1'!L$2*1000</f>
        <v/>
      </c>
      <c r="M7">
        <f>(SUMIF('Dashboard M1'!$A$118:$A$196,CONCATENATE($C$4,$D$4),'Dashboard M1'!M$118:M$196))/'Charts Data M1'!M$2*1000</f>
        <v/>
      </c>
      <c r="N7">
        <f>(SUMIF('Dashboard M1'!$A$118:$A$196,CONCATENATE($C$4,$D$4),'Dashboard M1'!N$118:N$196))/'Charts Data M1'!N$2*1000</f>
        <v/>
      </c>
      <c r="O7">
        <f>(SUMIF('Dashboard M1'!$A$118:$A$196,CONCATENATE($C$4,$D$4),'Dashboard M1'!O$118:O$196))/'Charts Data M1'!O$2*1000</f>
        <v/>
      </c>
      <c r="P7">
        <f>(SUMIF('Dashboard M1'!$A$118:$A$196,CONCATENATE($C$4,$D$4),'Dashboard M1'!P$118:P$196))/'Charts Data M1'!P$2*1000</f>
        <v/>
      </c>
      <c r="Q7">
        <f>(SUMIF('Dashboard M1'!$A$118:$A$196,CONCATENATE($C$4,$D$4),'Dashboard M1'!Q$118:Q$196))/'Charts Data M1'!Q$2*1000</f>
        <v/>
      </c>
      <c r="R7">
        <f>(SUMIF('Dashboard M1'!$A$118:$A$196,CONCATENATE($C$4,$D$4),'Dashboard M1'!R$118:R$196))/'Charts Data M1'!R$2*1000</f>
        <v/>
      </c>
      <c r="S7">
        <f>(SUMIF('Dashboard M1'!$A$118:$A$196,CONCATENATE($C$4,$D$4),'Dashboard M1'!S$118:S$196))/'Charts Data M1'!S$2*1000</f>
        <v/>
      </c>
      <c r="T7">
        <f>(SUMIF('Dashboard M1'!$A$118:$A$196,CONCATENATE($C$4,$D$4),'Dashboard M1'!T$118:T$196))/'Charts Data M1'!T$2*1000</f>
        <v/>
      </c>
      <c r="U7">
        <f>(SUMIF('Dashboard M1'!$A$118:$A$196,CONCATENATE($C$4,$D$4),'Dashboard M1'!U$118:U$196))/'Charts Data M1'!U$2*1000</f>
        <v/>
      </c>
      <c r="V7">
        <f>(SUMIF('Dashboard M1'!$A$118:$A$196,CONCATENATE($C$4,$D$4),'Dashboard M1'!V$118:V$196))/'Charts Data M1'!V$2*1000</f>
        <v/>
      </c>
      <c r="W7">
        <f>(SUMIF('Dashboard M1'!$A$118:$A$196,CONCATENATE($C$4,$D$4),'Dashboard M1'!W$118:W$196))/'Charts Data M1'!W$2*1000</f>
        <v/>
      </c>
      <c r="X7">
        <f>(SUMIF('Dashboard M1'!$A$118:$A$196,CONCATENATE($C$4,$D$4),'Dashboard M1'!X$118:X$196))/'Charts Data M1'!X$2*1000</f>
        <v/>
      </c>
      <c r="Y7">
        <f>(SUMIF('Dashboard M1'!$A$118:$A$196,CONCATENATE($C$4,$D$4),'Dashboard M1'!Y$118:Y$196))/'Charts Data M1'!Y$2*1000</f>
        <v/>
      </c>
      <c r="Z7">
        <f>(SUMIF('Dashboard M1'!$A$118:$A$196,CONCATENATE($C$4,$D$4),'Dashboard M1'!Z$118:Z$196))/'Charts Data M1'!Z$2*1000</f>
        <v/>
      </c>
      <c r="AA7">
        <f>(SUMIF('Dashboard M1'!$A$118:$A$196,CONCATENATE($C$4,$D$4),'Dashboard M1'!AA$118:AA$196))/'Charts Data M1'!AA$2*1000</f>
        <v/>
      </c>
      <c r="AB7">
        <f>(SUMIF('Dashboard M1'!$A$118:$A$196,CONCATENATE($C$4,$D$4),'Dashboard M1'!AB$118:AB$196))/'Charts Data M1'!AB$2*1000</f>
        <v/>
      </c>
      <c r="AC7">
        <f>(SUMIF('Dashboard M1'!$A$118:$A$196,CONCATENATE($C$4,$D$4),'Dashboard M1'!AC$118:AC$196))/'Charts Data M1'!AC$2*1000</f>
        <v/>
      </c>
      <c r="AD7">
        <f>(SUMIF('Dashboard M1'!$A$118:$A$196,CONCATENATE($C$4,$D$4),'Dashboard M1'!AD$118:AD$196))/'Charts Data M1'!AD$2*1000</f>
        <v/>
      </c>
      <c r="AE7">
        <f>(SUMIF('Dashboard M1'!$A$118:$A$196,CONCATENATE($C$4,$D$4),'Dashboard M1'!AE$118:AE$196))/'Charts Data M1'!AE$2*1000</f>
        <v/>
      </c>
      <c r="AF7">
        <f>(SUMIF('Dashboard M1'!$A$118:$A$196,CONCATENATE($C$4,$D$4),'Dashboard M1'!AF$118:AF$196))/'Charts Data M1'!AF$2*1000</f>
        <v/>
      </c>
      <c r="AG7">
        <f>(SUMIF('Dashboard M1'!$A$118:$A$196,CONCATENATE($C$4,$D$4),'Dashboard M1'!AG$118:AG$196))/'Charts Data M1'!AG$2*1000</f>
        <v/>
      </c>
      <c r="AH7">
        <f>(SUMIF('Dashboard M1'!$A$118:$A$196,CONCATENATE($C$4,$D$4),'Dashboard M1'!AH$118:AH$196))/'Charts Data M1'!AH$2*1000</f>
        <v/>
      </c>
      <c r="AI7">
        <f>(SUMIF('Dashboard M1'!$A$118:$A$196,CONCATENATE($C$4,$D$4),'Dashboard M1'!AI$118:AI$196))/'Charts Data M1'!AI$2*1000</f>
        <v/>
      </c>
      <c r="AJ7">
        <f>(SUMIF('Dashboard M1'!$A$118:$A$196,CONCATENATE($C$4,$D$4),'Dashboard M1'!AJ$118:AJ$196))/'Charts Data M1'!AJ$2*1000</f>
        <v/>
      </c>
      <c r="AK7">
        <f>(SUMIF('Dashboard M1'!$A$118:$A$196,CONCATENATE($C$4,$D$4),'Dashboard M1'!AK$118:AK$196))/'Charts Data M1'!AK$2*1000</f>
        <v/>
      </c>
      <c r="AL7">
        <f>(SUMIF('Dashboard M1'!$A$118:$A$196,CONCATENATE($C$4,$D$4),'Dashboard M1'!AL$118:AL$196))/'Charts Data M1'!AL$2*1000</f>
        <v/>
      </c>
      <c r="AM7">
        <f>(SUMIF('Dashboard M1'!$A$118:$A$196,CONCATENATE($C$4,$D$4),'Dashboard M1'!AM$118:AM$196))/'Charts Data M1'!AM$2*1000</f>
        <v/>
      </c>
      <c r="AN7">
        <f>(SUMIF('Dashboard M1'!$A$118:$A$196,CONCATENATE($C$4,$D$4),'Dashboard M1'!AN$118:AN$196))/'Charts Data M1'!AN$2*1000</f>
        <v/>
      </c>
      <c r="AO7">
        <f>(SUMIF('Dashboard M1'!$A$118:$A$196,CONCATENATE($C$4,$D$4),'Dashboard M1'!AO$118:AO$196))/'Charts Data M1'!AO$2*1000</f>
        <v/>
      </c>
      <c r="AP7">
        <f>(SUMIF('Dashboard M1'!$A$118:$A$196,CONCATENATE($C$4,$D$4),'Dashboard M1'!AP$118:AP$196))/'Charts Data M1'!AP$2*1000</f>
        <v/>
      </c>
      <c r="AQ7">
        <f>(SUMIF('Dashboard M1'!$A$118:$A$196,CONCATENATE($C$4,$D$4),'Dashboard M1'!AQ$118:AQ$196))/'Charts Data M1'!AQ$2*1000</f>
        <v/>
      </c>
      <c r="AR7">
        <f>(SUMIF('Dashboard M1'!$A$118:$A$196,CONCATENATE($C$4,$D$4),'Dashboard M1'!AR$118:AR$196))/'Charts Data M1'!AR$2*1000</f>
        <v/>
      </c>
      <c r="AS7">
        <f>(SUMIF('Dashboard M1'!$A$118:$A$196,CONCATENATE($C$4,$D$4),'Dashboard M1'!AS$118:AS$196))/'Charts Data M1'!AS$2*1000</f>
        <v/>
      </c>
      <c r="AT7">
        <f>(SUMIF('Dashboard M1'!$A$118:$A$196,CONCATENATE($C$4,$D$4),'Dashboard M1'!AT$118:AT$196))/'Charts Data M1'!AT$2*1000</f>
        <v/>
      </c>
      <c r="AU7">
        <f>(SUMIF('Dashboard M1'!$A$118:$A$196,CONCATENATE($C$4,$D$4),'Dashboard M1'!AU$118:AU$196))/'Charts Data M1'!AU$2*1000</f>
        <v/>
      </c>
      <c r="AV7">
        <f>(SUMIF('Dashboard M1'!$A$118:$A$196,CONCATENATE($C$4,$D$4),'Dashboard M1'!AV$118:AV$196))/'Charts Data M1'!AV$2*1000</f>
        <v/>
      </c>
      <c r="AW7">
        <f>(SUMIF('Dashboard M1'!$A$118:$A$196,CONCATENATE($C$4,$D$4),'Dashboard M1'!AW$118:AW$196))/'Charts Data M1'!AW$2*1000</f>
        <v/>
      </c>
      <c r="AX7">
        <f>(SUMIF('Dashboard M1'!$A$118:$A$196,CONCATENATE($C$4,$D$4),'Dashboard M1'!AX$118:AX$196))/'Charts Data M1'!AX$2*1000</f>
        <v/>
      </c>
      <c r="AY7">
        <f>(SUMIF('Dashboard M1'!$A$118:$A$196,CONCATENATE($C$4,$D$4),'Dashboard M1'!AY$118:AY$196))/'Charts Data M1'!AY$2*1000</f>
        <v/>
      </c>
      <c r="AZ7">
        <f>(SUMIF('Dashboard M1'!$A$118:$A$196,CONCATENATE($C$4,$D$4),'Dashboard M1'!AZ$118:AZ$196))/'Charts Data M1'!AZ$2*1000</f>
        <v/>
      </c>
      <c r="BA7">
        <f>(SUMIF('Dashboard M1'!$A$118:$A$196,CONCATENATE($C$4,$D$4),'Dashboard M1'!BA$118:BA$196))/'Charts Data M1'!BA$2*1000</f>
        <v/>
      </c>
      <c r="BB7">
        <f>(SUMIF('Dashboard M1'!$A$118:$A$196,CONCATENATE($C$4,$D$4),'Dashboard M1'!BB$118:BB$196))/'Charts Data M1'!BB$2*1000</f>
        <v/>
      </c>
      <c r="BC7">
        <f>(SUMIF('Dashboard M1'!$A$118:$A$196,CONCATENATE($C$4,$D$4),'Dashboard M1'!BC$118:BC$196))/'Charts Data M1'!BC$2*1000</f>
        <v/>
      </c>
      <c r="BD7">
        <f>(SUMIF('Dashboard M1'!$A$118:$A$196,CONCATENATE($C$4,$D$4),'Dashboard M1'!BD$118:BD$196))/'Charts Data M1'!BD$2*1000</f>
        <v/>
      </c>
      <c r="BE7">
        <f>(SUMIF('Dashboard M1'!$A$118:$A$196,CONCATENATE($C$4,$D$4),'Dashboard M1'!BE$118:BE$196))/'Charts Data M1'!BE$2*1000</f>
        <v/>
      </c>
      <c r="BF7">
        <f>IF(ISERR((SUMIF('Dashboard M1'!$A$118:$A$196,CONCATENATE($C$4,$D$4),'Dashboard M1'!BF$118:BF$196))/'Charts Data M1'!BF$2*1000),NA(),(SUMIF('Dashboard M1'!$A$118:$A$196,CONCATENATE($C$4,$D$4),'Dashboard M1'!BF$118:BF$196))/'Charts Data M1'!BF$2*1000)</f>
        <v/>
      </c>
      <c r="BG7">
        <f>IF(ISERR((SUMIF('Dashboard M1'!$A$118:$A$196,CONCATENATE($C$4,$D$4),'Dashboard M1'!BG$118:BG$196))/'Charts Data M1'!BG$2*1000),NA(),(SUMIF('Dashboard M1'!$A$118:$A$196,CONCATENATE($C$4,$D$4),'Dashboard M1'!BG$118:BG$196))/'Charts Data M1'!BG$2*1000)</f>
        <v/>
      </c>
      <c r="BH7">
        <f>IF(ISERR((SUMIF('Dashboard M1'!$A$118:$A$196,CONCATENATE($C$4,$D$4),'Dashboard M1'!BH$118:BH$196))/'Charts Data M1'!BH$2*1000),NA(),(SUMIF('Dashboard M1'!$A$118:$A$196,CONCATENATE($C$4,$D$4),'Dashboard M1'!BH$118:BH$196))/'Charts Data M1'!BH$2*1000)</f>
        <v/>
      </c>
      <c r="BI7">
        <f>IF(ISERR((SUMIF('Dashboard M1'!$A$118:$A$196,CONCATENATE($C$4,$D$4),'Dashboard M1'!BI$118:BI$196))/'Charts Data M1'!BI$2*1000),NA(),(SUMIF('Dashboard M1'!$A$118:$A$196,CONCATENATE($C$4,$D$4),'Dashboard M1'!BI$118:BI$196))/'Charts Data M1'!BI$2*1000)</f>
        <v/>
      </c>
      <c r="BJ7">
        <f>IF(ISERR((SUMIF('Dashboard M1'!$A$118:$A$196,CONCATENATE($C$4,$D$4),'Dashboard M1'!BJ$118:BJ$196))/'Charts Data M1'!BJ$2*1000),NA(),(SUMIF('Dashboard M1'!$A$118:$A$196,CONCATENATE($C$4,$D$4),'Dashboard M1'!BJ$118:BJ$196))/'Charts Data M1'!BJ$2*1000)</f>
        <v/>
      </c>
      <c r="BK7">
        <f>IF(ISERR((SUMIF('Dashboard M1'!$A$118:$A$196,CONCATENATE($C$4,$D$4),'Dashboard M1'!BK$118:BK$196))/'Charts Data M1'!BK$2*1000),NA(),(SUMIF('Dashboard M1'!$A$118:$A$196,CONCATENATE($C$4,$D$4),'Dashboard M1'!BK$118:BK$196))/'Charts Data M1'!BK$2*1000)</f>
        <v/>
      </c>
      <c r="BL7">
        <f>IF(ISERR((SUMIF('Dashboard M1'!$A$118:$A$196,CONCATENATE($C$4,$D$4),'Dashboard M1'!BL$118:BL$196))/'Charts Data M1'!BL$2*1000),NA(),(SUMIF('Dashboard M1'!$A$118:$A$196,CONCATENATE($C$4,$D$4),'Dashboard M1'!BL$118:BL$196))/'Charts Data M1'!BL$2*1000)</f>
        <v/>
      </c>
      <c r="BM7">
        <f>IF(ISERR((SUMIF('Dashboard M1'!$A$118:$A$196,CONCATENATE($C$4,$D$4),'Dashboard M1'!BM$118:BM$196))/'Charts Data M1'!BM$2*1000),NA(),(SUMIF('Dashboard M1'!$A$118:$A$196,CONCATENATE($C$4,$D$4),'Dashboard M1'!BM$118:BM$196))/'Charts Data M1'!BM$2*1000)</f>
        <v/>
      </c>
      <c r="BN7">
        <f>IF(ISERR((SUMIF('Dashboard M1'!$A$118:$A$196,CONCATENATE($C$4,$D$4),'Dashboard M1'!BN$118:BN$196))/'Charts Data M1'!BN$2*1000),NA(),(SUMIF('Dashboard M1'!$A$118:$A$196,CONCATENATE($C$4,$D$4),'Dashboard M1'!BN$118:BN$196))/'Charts Data M1'!BN$2*1000)</f>
        <v/>
      </c>
      <c r="BO7">
        <f>IF(ISERR((SUMIF('Dashboard M1'!$A$118:$A$196,CONCATENATE($C$4,$D$4),'Dashboard M1'!BO$118:BO$196))/'Charts Data M1'!BO$2*1000),NA(),(SUMIF('Dashboard M1'!$A$118:$A$196,CONCATENATE($C$4,$D$4),'Dashboard M1'!BO$118:BO$196))/'Charts Data M1'!BO$2*1000)</f>
        <v/>
      </c>
      <c r="BP7">
        <f>IF(ISERR((SUMIF('Dashboard M1'!$A$118:$A$196,CONCATENATE($C$4,$D$4),'Dashboard M1'!BP$118:BP$196))/'Charts Data M1'!BP$2*1000),NA(),(SUMIF('Dashboard M1'!$A$118:$A$196,CONCATENATE($C$4,$D$4),'Dashboard M1'!BP$118:BP$196))/'Charts Data M1'!BP$2*1000)</f>
        <v/>
      </c>
      <c r="BQ7">
        <f>IF(ISERR((SUMIF('Dashboard M1'!$A$118:$A$196,CONCATENATE($C$4,$D$4),'Dashboard M1'!BQ$118:BQ$196))/'Charts Data M1'!BQ$2*1000),NA(),(SUMIF('Dashboard M1'!$A$118:$A$196,CONCATENATE($C$4,$D$4),'Dashboard M1'!BQ$118:BQ$196))/'Charts Data M1'!BQ$2*1000)</f>
        <v/>
      </c>
      <c r="BR7">
        <f>IF(ISERR((SUMIF('Dashboard M1'!$A$118:$A$196,CONCATENATE($C$4,$D$4),'Dashboard M1'!BR$118:BR$196))/'Charts Data M1'!BR$2*1000),NA(),(SUMIF('Dashboard M1'!$A$118:$A$196,CONCATENATE($C$4,$D$4),'Dashboard M1'!BR$118:BR$196))/'Charts Data M1'!BR$2*1000)</f>
        <v/>
      </c>
      <c r="BS7">
        <f>IF(ISERR((SUMIF('Dashboard M1'!$A$118:$A$196,CONCATENATE($C$4,$D$4),'Dashboard M1'!BS$118:BS$196))/'Charts Data M1'!BS$2*1000),NA(),(SUMIF('Dashboard M1'!$A$118:$A$196,CONCATENATE($C$4,$D$4),'Dashboard M1'!BS$118:BS$196))/'Charts Data M1'!BS$2*1000)</f>
        <v/>
      </c>
      <c r="BT7">
        <f>IF(ISERR((SUMIF('Dashboard M1'!$A$118:$A$196,CONCATENATE($C$4,$D$4),'Dashboard M1'!BT$118:BT$196))/'Charts Data M1'!BT$2*1000),NA(),(SUMIF('Dashboard M1'!$A$118:$A$196,CONCATENATE($C$4,$D$4),'Dashboard M1'!BT$118:BT$196))/'Charts Data M1'!BT$2*1000)</f>
        <v/>
      </c>
      <c r="BU7">
        <f>IF(ISERR((SUMIF('Dashboard M1'!$A$118:$A$196,CONCATENATE($C$4,$D$4),'Dashboard M1'!BU$118:BU$196))/'Charts Data M1'!BU$2*1000),NA(),(SUMIF('Dashboard M1'!$A$118:$A$196,CONCATENATE($C$4,$D$4),'Dashboard M1'!BU$118:BU$196))/'Charts Data M1'!BU$2*1000)</f>
        <v/>
      </c>
      <c r="BV7">
        <f>IF(ISERR((SUMIF('Dashboard M1'!$A$118:$A$196,CONCATENATE($C$4,$D$4),'Dashboard M1'!BV$118:BV$196))/'Charts Data M1'!BV$2*1000),NA(),(SUMIF('Dashboard M1'!$A$118:$A$196,CONCATENATE($C$4,$D$4),'Dashboard M1'!BV$118:BV$196))/'Charts Data M1'!BV$2*1000)</f>
        <v/>
      </c>
      <c r="BW7">
        <f>IF(ISERR((SUMIF('Dashboard M1'!$A$118:$A$196,CONCATENATE($C$4,$D$4),'Dashboard M1'!BW$118:BW$196))/'Charts Data M1'!BW$2*1000),NA(),(SUMIF('Dashboard M1'!$A$118:$A$196,CONCATENATE($C$4,$D$4),'Dashboard M1'!BW$118:BW$196))/'Charts Data M1'!BW$2*1000)</f>
        <v/>
      </c>
      <c r="BX7">
        <f>IF(ISERR((SUMIF('Dashboard M1'!$A$118:$A$196,CONCATENATE($C$4,$D$4),'Dashboard M1'!BX$118:BX$196))/'Charts Data M1'!BX$2*1000),NA(),(SUMIF('Dashboard M1'!$A$118:$A$196,CONCATENATE($C$4,$D$4),'Dashboard M1'!BX$118:BX$196))/'Charts Data M1'!BX$2*1000)</f>
        <v/>
      </c>
      <c r="BY7">
        <f>IF(ISERR((SUMIF('Dashboard M1'!$A$118:$A$196,CONCATENATE($C$4,$D$4),'Dashboard M1'!BY$118:BY$196))/'Charts Data M1'!BY$2*1000),NA(),(SUMIF('Dashboard M1'!$A$118:$A$196,CONCATENATE($C$4,$D$4),'Dashboard M1'!BY$118:BY$196))/'Charts Data M1'!BY$2*1000)</f>
        <v/>
      </c>
    </row>
    <row r="8" spans="1:77">
      <c r="A8" t="s">
        <v>5</v>
      </c>
      <c r="B8">
        <f>C8&amp;" "&amp;D8</f>
        <v/>
      </c>
      <c r="C8">
        <f>VLOOKUP('Charts M1'!B2,'Interactive List M1'!A:B,2,FALSE)</f>
        <v/>
      </c>
      <c r="D8">
        <f>VLOOKUP('Charts M1'!B3,'Interactive List M1'!A:C,3,FALSE)</f>
        <v/>
      </c>
      <c r="E8" t="s">
        <v>6</v>
      </c>
      <c r="F8" t="s">
        <v>0</v>
      </c>
      <c r="G8">
        <f>COLUMN(G8)</f>
        <v/>
      </c>
      <c r="H8">
        <f>COLUMN(H8)</f>
        <v/>
      </c>
      <c r="I8">
        <f>COLUMN(I8)</f>
        <v/>
      </c>
      <c r="J8">
        <f>COLUMN(J8)</f>
        <v/>
      </c>
      <c r="K8">
        <f>COLUMN(K8)</f>
        <v/>
      </c>
      <c r="L8">
        <f>COLUMN(L8)</f>
        <v/>
      </c>
      <c r="M8">
        <f>COLUMN(M8)</f>
        <v/>
      </c>
      <c r="N8">
        <f>COLUMN(N8)</f>
        <v/>
      </c>
      <c r="O8">
        <f>COLUMN(O8)</f>
        <v/>
      </c>
      <c r="P8">
        <f>COLUMN(P8)</f>
        <v/>
      </c>
      <c r="Q8">
        <f>COLUMN(Q8)</f>
        <v/>
      </c>
      <c r="R8">
        <f>COLUMN(R8)</f>
        <v/>
      </c>
      <c r="S8">
        <f>COLUMN(S8)</f>
        <v/>
      </c>
      <c r="T8">
        <f>COLUMN(T8)</f>
        <v/>
      </c>
      <c r="U8">
        <f>COLUMN(U8)</f>
        <v/>
      </c>
      <c r="V8">
        <f>COLUMN(V8)</f>
        <v/>
      </c>
      <c r="W8">
        <f>COLUMN(W8)</f>
        <v/>
      </c>
      <c r="X8">
        <f>COLUMN(X8)</f>
        <v/>
      </c>
      <c r="Y8">
        <f>COLUMN(Y8)</f>
        <v/>
      </c>
      <c r="Z8">
        <f>COLUMN(Z8)</f>
        <v/>
      </c>
      <c r="AA8">
        <f>COLUMN(AA8)</f>
        <v/>
      </c>
      <c r="AB8">
        <f>COLUMN(AB8)</f>
        <v/>
      </c>
      <c r="AC8">
        <f>COLUMN(AC8)</f>
        <v/>
      </c>
      <c r="AD8">
        <f>COLUMN(AD8)</f>
        <v/>
      </c>
      <c r="AE8">
        <f>COLUMN(AE8)</f>
        <v/>
      </c>
      <c r="AF8">
        <f>COLUMN(AF8)</f>
        <v/>
      </c>
      <c r="AG8">
        <f>COLUMN(AG8)</f>
        <v/>
      </c>
      <c r="AH8">
        <f>COLUMN(AH8)</f>
        <v/>
      </c>
      <c r="AI8">
        <f>COLUMN(AI8)</f>
        <v/>
      </c>
      <c r="AJ8">
        <f>COLUMN(AJ8)</f>
        <v/>
      </c>
      <c r="AK8">
        <f>COLUMN(AK8)</f>
        <v/>
      </c>
      <c r="AL8">
        <f>COLUMN(AL8)</f>
        <v/>
      </c>
      <c r="AM8">
        <f>COLUMN(AM8)</f>
        <v/>
      </c>
      <c r="AN8">
        <f>COLUMN(AN8)</f>
        <v/>
      </c>
      <c r="AO8">
        <f>COLUMN(AO8)</f>
        <v/>
      </c>
      <c r="AP8">
        <f>COLUMN(AP8)</f>
        <v/>
      </c>
      <c r="AQ8">
        <f>COLUMN(AQ8)</f>
        <v/>
      </c>
      <c r="AR8">
        <f>COLUMN(AR8)</f>
        <v/>
      </c>
      <c r="AS8">
        <f>COLUMN(AS8)</f>
        <v/>
      </c>
      <c r="AT8">
        <f>COLUMN(AT8)</f>
        <v/>
      </c>
      <c r="AU8">
        <f>COLUMN(AU8)</f>
        <v/>
      </c>
      <c r="AV8">
        <f>COLUMN(AV8)</f>
        <v/>
      </c>
      <c r="AW8">
        <f>COLUMN(AW8)</f>
        <v/>
      </c>
      <c r="AX8">
        <f>COLUMN(AX8)</f>
        <v/>
      </c>
      <c r="AY8">
        <f>COLUMN(AY8)</f>
        <v/>
      </c>
      <c r="AZ8">
        <f>COLUMN(AZ8)</f>
        <v/>
      </c>
      <c r="BA8">
        <f>COLUMN(BA8)</f>
        <v/>
      </c>
      <c r="BB8">
        <f>COLUMN(BB8)</f>
        <v/>
      </c>
      <c r="BC8">
        <f>COLUMN(BC8)</f>
        <v/>
      </c>
      <c r="BD8">
        <f>COLUMN(BD8)</f>
        <v/>
      </c>
      <c r="BE8">
        <f>COLUMN(BE8)</f>
        <v/>
      </c>
      <c r="BF8">
        <f>COLUMN(BF8)</f>
        <v/>
      </c>
      <c r="BG8">
        <f>COLUMN(BG8)</f>
        <v/>
      </c>
      <c r="BH8">
        <f>COLUMN(BH8)</f>
        <v/>
      </c>
      <c r="BI8">
        <f>COLUMN(BI8)</f>
        <v/>
      </c>
      <c r="BJ8">
        <f>COLUMN(BJ8)</f>
        <v/>
      </c>
      <c r="BK8">
        <f>COLUMN(BK8)</f>
        <v/>
      </c>
      <c r="BL8">
        <f>COLUMN(BL8)</f>
        <v/>
      </c>
      <c r="BM8">
        <f>COLUMN(BM8)</f>
        <v/>
      </c>
      <c r="BN8">
        <f>COLUMN(BN8)</f>
        <v/>
      </c>
      <c r="BO8">
        <f>COLUMN(BO8)</f>
        <v/>
      </c>
      <c r="BP8">
        <f>COLUMN(BP8)</f>
        <v/>
      </c>
      <c r="BQ8">
        <f>COLUMN(BQ8)</f>
        <v/>
      </c>
      <c r="BR8">
        <f>COLUMN(BR8)</f>
        <v/>
      </c>
      <c r="BS8">
        <f>COLUMN(BS8)</f>
        <v/>
      </c>
      <c r="BT8">
        <f>COLUMN(BT8)</f>
        <v/>
      </c>
      <c r="BU8">
        <f>COLUMN(BU8)</f>
        <v/>
      </c>
      <c r="BV8">
        <f>COLUMN(BV8)</f>
        <v/>
      </c>
      <c r="BW8">
        <f>COLUMN(BW8)</f>
        <v/>
      </c>
      <c r="BX8">
        <f>COLUMN(BX8)</f>
        <v/>
      </c>
      <c r="BY8">
        <f>COLUMN(BY8)</f>
        <v/>
      </c>
    </row>
    <row r="9" spans="1:77">
      <c r="D9" t="s">
        <v>2</v>
      </c>
      <c r="F9" t="s">
        <v>0</v>
      </c>
    </row>
    <row r="10" spans="1:77">
      <c r="D10" t="s">
        <v>7</v>
      </c>
      <c r="E10">
        <f>MATCH($D$8,'Dashboard M1'!$B$118:$B$123,0)+ROW('Dashboard M1'!$B$118)-1</f>
        <v/>
      </c>
      <c r="F10" t="s">
        <v>0</v>
      </c>
      <c r="G10">
        <f>INDEX('Dashboard M1'!$A:$BY,$E10,G$8)</f>
        <v/>
      </c>
      <c r="H10">
        <f>INDEX('Dashboard M1'!$A:$BY,$E10,H$8)</f>
        <v/>
      </c>
      <c r="I10">
        <f>INDEX('Dashboard M1'!$A:$BY,$E10,I$8)</f>
        <v/>
      </c>
      <c r="J10">
        <f>INDEX('Dashboard M1'!$A:$BY,$E10,J$8)</f>
        <v/>
      </c>
      <c r="K10">
        <f>INDEX('Dashboard M1'!$A:$BY,$E10,K$8)</f>
        <v/>
      </c>
      <c r="L10">
        <f>INDEX('Dashboard M1'!$A:$BY,$E10,L$8)</f>
        <v/>
      </c>
      <c r="M10">
        <f>INDEX('Dashboard M1'!$A:$BY,$E10,M$8)</f>
        <v/>
      </c>
      <c r="N10">
        <f>INDEX('Dashboard M1'!$A:$BY,$E10,N$8)</f>
        <v/>
      </c>
      <c r="O10">
        <f>INDEX('Dashboard M1'!$A:$BY,$E10,O$8)</f>
        <v/>
      </c>
      <c r="P10">
        <f>INDEX('Dashboard M1'!$A:$BY,$E10,P$8)</f>
        <v/>
      </c>
      <c r="Q10">
        <f>INDEX('Dashboard M1'!$A:$BY,$E10,Q$8)</f>
        <v/>
      </c>
      <c r="R10">
        <f>INDEX('Dashboard M1'!$A:$BY,$E10,R$8)</f>
        <v/>
      </c>
      <c r="S10">
        <f>INDEX('Dashboard M1'!$A:$BY,$E10,S$8)</f>
        <v/>
      </c>
      <c r="T10">
        <f>INDEX('Dashboard M1'!$A:$BY,$E10,T$8)</f>
        <v/>
      </c>
      <c r="U10">
        <f>INDEX('Dashboard M1'!$A:$BY,$E10,U$8)</f>
        <v/>
      </c>
      <c r="V10">
        <f>INDEX('Dashboard M1'!$A:$BY,$E10,V$8)</f>
        <v/>
      </c>
      <c r="W10">
        <f>INDEX('Dashboard M1'!$A:$BY,$E10,W$8)</f>
        <v/>
      </c>
      <c r="X10">
        <f>INDEX('Dashboard M1'!$A:$BY,$E10,X$8)</f>
        <v/>
      </c>
      <c r="Y10">
        <f>INDEX('Dashboard M1'!$A:$BY,$E10,Y$8)</f>
        <v/>
      </c>
      <c r="Z10">
        <f>INDEX('Dashboard M1'!$A:$BY,$E10,Z$8)</f>
        <v/>
      </c>
      <c r="AA10">
        <f>INDEX('Dashboard M1'!$A:$BY,$E10,AA$8)</f>
        <v/>
      </c>
      <c r="AB10">
        <f>INDEX('Dashboard M1'!$A:$BY,$E10,AB$8)</f>
        <v/>
      </c>
      <c r="AC10">
        <f>INDEX('Dashboard M1'!$A:$BY,$E10,AC$8)</f>
        <v/>
      </c>
      <c r="AD10">
        <f>INDEX('Dashboard M1'!$A:$BY,$E10,AD$8)</f>
        <v/>
      </c>
      <c r="AE10">
        <f>INDEX('Dashboard M1'!$A:$BY,$E10,AE$8)</f>
        <v/>
      </c>
      <c r="AF10">
        <f>INDEX('Dashboard M1'!$A:$BY,$E10,AF$8)</f>
        <v/>
      </c>
      <c r="AG10">
        <f>INDEX('Dashboard M1'!$A:$BY,$E10,AG$8)</f>
        <v/>
      </c>
      <c r="AH10">
        <f>INDEX('Dashboard M1'!$A:$BY,$E10,AH$8)</f>
        <v/>
      </c>
      <c r="AI10">
        <f>INDEX('Dashboard M1'!$A:$BY,$E10,AI$8)</f>
        <v/>
      </c>
      <c r="AJ10">
        <f>INDEX('Dashboard M1'!$A:$BY,$E10,AJ$8)</f>
        <v/>
      </c>
      <c r="AK10">
        <f>INDEX('Dashboard M1'!$A:$BY,$E10,AK$8)</f>
        <v/>
      </c>
      <c r="AL10">
        <f>INDEX('Dashboard M1'!$A:$BY,$E10,AL$8)</f>
        <v/>
      </c>
      <c r="AM10">
        <f>INDEX('Dashboard M1'!$A:$BY,$E10,AM$8)</f>
        <v/>
      </c>
      <c r="AN10">
        <f>INDEX('Dashboard M1'!$A:$BY,$E10,AN$8)</f>
        <v/>
      </c>
      <c r="AO10">
        <f>INDEX('Dashboard M1'!$A:$BY,$E10,AO$8)</f>
        <v/>
      </c>
      <c r="AP10">
        <f>INDEX('Dashboard M1'!$A:$BY,$E10,AP$8)</f>
        <v/>
      </c>
      <c r="AQ10">
        <f>INDEX('Dashboard M1'!$A:$BY,$E10,AQ$8)</f>
        <v/>
      </c>
      <c r="AR10">
        <f>INDEX('Dashboard M1'!$A:$BY,$E10,AR$8)</f>
        <v/>
      </c>
      <c r="AS10">
        <f>INDEX('Dashboard M1'!$A:$BY,$E10,AS$8)</f>
        <v/>
      </c>
      <c r="AT10">
        <f>INDEX('Dashboard M1'!$A:$BY,$E10,AT$8)</f>
        <v/>
      </c>
      <c r="AU10">
        <f>INDEX('Dashboard M1'!$A:$BY,$E10,AU$8)</f>
        <v/>
      </c>
      <c r="AV10">
        <f>INDEX('Dashboard M1'!$A:$BY,$E10,AV$8)</f>
        <v/>
      </c>
      <c r="AW10">
        <f>INDEX('Dashboard M1'!$A:$BY,$E10,AW$8)</f>
        <v/>
      </c>
      <c r="AX10">
        <f>INDEX('Dashboard M1'!$A:$BY,$E10,AX$8)</f>
        <v/>
      </c>
      <c r="AY10">
        <f>INDEX('Dashboard M1'!$A:$BY,$E10,AY$8)</f>
        <v/>
      </c>
      <c r="AZ10">
        <f>INDEX('Dashboard M1'!$A:$BY,$E10,AZ$8)</f>
        <v/>
      </c>
      <c r="BA10">
        <f>INDEX('Dashboard M1'!$A:$BY,$E10,BA$8)</f>
        <v/>
      </c>
      <c r="BB10">
        <f>INDEX('Dashboard M1'!$A:$BY,$E10,BB$8)</f>
        <v/>
      </c>
      <c r="BC10">
        <f>INDEX('Dashboard M1'!$A:$BY,$E10,BC$8)</f>
        <v/>
      </c>
      <c r="BD10">
        <f>INDEX('Dashboard M1'!$A:$BY,$E10,BD$8)</f>
        <v/>
      </c>
      <c r="BE10">
        <f>INDEX('Dashboard M1'!$A:$BY,$E10,BE$8)</f>
        <v/>
      </c>
      <c r="BF10">
        <f>INDEX('Dashboard M1'!$A:$BY,$E10,BF$8)</f>
        <v/>
      </c>
      <c r="BG10">
        <f>INDEX('Dashboard M1'!$A:$BY,$E10,BG$8)</f>
        <v/>
      </c>
      <c r="BH10">
        <f>INDEX('Dashboard M1'!$A:$BY,$E10,BH$8)</f>
        <v/>
      </c>
      <c r="BI10">
        <f>INDEX('Dashboard M1'!$A:$BY,$E10,BI$8)</f>
        <v/>
      </c>
      <c r="BJ10">
        <f>INDEX('Dashboard M1'!$A:$BY,$E10,BJ$8)</f>
        <v/>
      </c>
      <c r="BK10">
        <f>INDEX('Dashboard M1'!$A:$BY,$E10,BK$8)</f>
        <v/>
      </c>
      <c r="BL10">
        <f>INDEX('Dashboard M1'!$A:$BY,$E10,BL$8)</f>
        <v/>
      </c>
      <c r="BM10">
        <f>INDEX('Dashboard M1'!$A:$BY,$E10,BM$8)</f>
        <v/>
      </c>
      <c r="BN10">
        <f>INDEX('Dashboard M1'!$A:$BY,$E10,BN$8)</f>
        <v/>
      </c>
      <c r="BO10">
        <f>INDEX('Dashboard M1'!$A:$BY,$E10,BO$8)</f>
        <v/>
      </c>
      <c r="BP10">
        <f>INDEX('Dashboard M1'!$A:$BY,$E10,BP$8)</f>
        <v/>
      </c>
      <c r="BQ10">
        <f>INDEX('Dashboard M1'!$A:$BY,$E10,BQ$8)</f>
        <v/>
      </c>
      <c r="BR10">
        <f>INDEX('Dashboard M1'!$A:$BY,$E10,BR$8)</f>
        <v/>
      </c>
      <c r="BS10">
        <f>INDEX('Dashboard M1'!$A:$BY,$E10,BS$8)</f>
        <v/>
      </c>
      <c r="BT10">
        <f>INDEX('Dashboard M1'!$A:$BY,$E10,BT$8)</f>
        <v/>
      </c>
      <c r="BU10">
        <f>INDEX('Dashboard M1'!$A:$BY,$E10,BU$8)</f>
        <v/>
      </c>
      <c r="BV10">
        <f>INDEX('Dashboard M1'!$A:$BY,$E10,BV$8)</f>
        <v/>
      </c>
      <c r="BW10">
        <f>INDEX('Dashboard M1'!$A:$BY,$E10,BW$8)</f>
        <v/>
      </c>
      <c r="BX10">
        <f>INDEX('Dashboard M1'!$A:$BY,$E10,BX$8)</f>
        <v/>
      </c>
      <c r="BY10">
        <f>INDEX('Dashboard M1'!$A:$BY,$E10,BY$8)</f>
        <v/>
      </c>
    </row>
    <row r="11" spans="1:77">
      <c r="D11" t="s">
        <v>8</v>
      </c>
      <c r="E11">
        <f>MATCH($D$8,'Dashboard M1'!$B$125:$B$135,0)+ROW('Dashboard M1'!$B$125)-1</f>
        <v/>
      </c>
      <c r="F11" t="s">
        <v>0</v>
      </c>
      <c r="G11">
        <f>INDEX('Dashboard M1'!$A:$BY,$E11,G$8)</f>
        <v/>
      </c>
      <c r="H11">
        <f>INDEX('Dashboard M1'!$A:$BY,$E11,H$8)</f>
        <v/>
      </c>
      <c r="I11">
        <f>INDEX('Dashboard M1'!$A:$BY,$E11,I$8)</f>
        <v/>
      </c>
      <c r="J11">
        <f>INDEX('Dashboard M1'!$A:$BY,$E11,J$8)</f>
        <v/>
      </c>
      <c r="K11">
        <f>INDEX('Dashboard M1'!$A:$BY,$E11,K$8)</f>
        <v/>
      </c>
      <c r="L11">
        <f>INDEX('Dashboard M1'!$A:$BY,$E11,L$8)</f>
        <v/>
      </c>
      <c r="M11">
        <f>INDEX('Dashboard M1'!$A:$BY,$E11,M$8)</f>
        <v/>
      </c>
      <c r="N11">
        <f>INDEX('Dashboard M1'!$A:$BY,$E11,N$8)</f>
        <v/>
      </c>
      <c r="O11">
        <f>INDEX('Dashboard M1'!$A:$BY,$E11,O$8)</f>
        <v/>
      </c>
      <c r="P11">
        <f>INDEX('Dashboard M1'!$A:$BY,$E11,P$8)</f>
        <v/>
      </c>
      <c r="Q11">
        <f>INDEX('Dashboard M1'!$A:$BY,$E11,Q$8)</f>
        <v/>
      </c>
      <c r="R11">
        <f>INDEX('Dashboard M1'!$A:$BY,$E11,R$8)</f>
        <v/>
      </c>
      <c r="S11">
        <f>INDEX('Dashboard M1'!$A:$BY,$E11,S$8)</f>
        <v/>
      </c>
      <c r="T11">
        <f>INDEX('Dashboard M1'!$A:$BY,$E11,T$8)</f>
        <v/>
      </c>
      <c r="U11">
        <f>INDEX('Dashboard M1'!$A:$BY,$E11,U$8)</f>
        <v/>
      </c>
      <c r="V11">
        <f>INDEX('Dashboard M1'!$A:$BY,$E11,V$8)</f>
        <v/>
      </c>
      <c r="W11">
        <f>INDEX('Dashboard M1'!$A:$BY,$E11,W$8)</f>
        <v/>
      </c>
      <c r="X11">
        <f>INDEX('Dashboard M1'!$A:$BY,$E11,X$8)</f>
        <v/>
      </c>
      <c r="Y11">
        <f>INDEX('Dashboard M1'!$A:$BY,$E11,Y$8)</f>
        <v/>
      </c>
      <c r="Z11">
        <f>INDEX('Dashboard M1'!$A:$BY,$E11,Z$8)</f>
        <v/>
      </c>
      <c r="AA11">
        <f>INDEX('Dashboard M1'!$A:$BY,$E11,AA$8)</f>
        <v/>
      </c>
      <c r="AB11">
        <f>INDEX('Dashboard M1'!$A:$BY,$E11,AB$8)</f>
        <v/>
      </c>
      <c r="AC11">
        <f>INDEX('Dashboard M1'!$A:$BY,$E11,AC$8)</f>
        <v/>
      </c>
      <c r="AD11">
        <f>INDEX('Dashboard M1'!$A:$BY,$E11,AD$8)</f>
        <v/>
      </c>
      <c r="AE11">
        <f>INDEX('Dashboard M1'!$A:$BY,$E11,AE$8)</f>
        <v/>
      </c>
      <c r="AF11">
        <f>INDEX('Dashboard M1'!$A:$BY,$E11,AF$8)</f>
        <v/>
      </c>
      <c r="AG11">
        <f>INDEX('Dashboard M1'!$A:$BY,$E11,AG$8)</f>
        <v/>
      </c>
      <c r="AH11">
        <f>INDEX('Dashboard M1'!$A:$BY,$E11,AH$8)</f>
        <v/>
      </c>
      <c r="AI11">
        <f>INDEX('Dashboard M1'!$A:$BY,$E11,AI$8)</f>
        <v/>
      </c>
      <c r="AJ11">
        <f>INDEX('Dashboard M1'!$A:$BY,$E11,AJ$8)</f>
        <v/>
      </c>
      <c r="AK11">
        <f>INDEX('Dashboard M1'!$A:$BY,$E11,AK$8)</f>
        <v/>
      </c>
      <c r="AL11">
        <f>INDEX('Dashboard M1'!$A:$BY,$E11,AL$8)</f>
        <v/>
      </c>
      <c r="AM11">
        <f>INDEX('Dashboard M1'!$A:$BY,$E11,AM$8)</f>
        <v/>
      </c>
      <c r="AN11">
        <f>INDEX('Dashboard M1'!$A:$BY,$E11,AN$8)</f>
        <v/>
      </c>
      <c r="AO11">
        <f>INDEX('Dashboard M1'!$A:$BY,$E11,AO$8)</f>
        <v/>
      </c>
      <c r="AP11">
        <f>INDEX('Dashboard M1'!$A:$BY,$E11,AP$8)</f>
        <v/>
      </c>
      <c r="AQ11">
        <f>INDEX('Dashboard M1'!$A:$BY,$E11,AQ$8)</f>
        <v/>
      </c>
      <c r="AR11">
        <f>INDEX('Dashboard M1'!$A:$BY,$E11,AR$8)</f>
        <v/>
      </c>
      <c r="AS11">
        <f>INDEX('Dashboard M1'!$A:$BY,$E11,AS$8)</f>
        <v/>
      </c>
      <c r="AT11">
        <f>INDEX('Dashboard M1'!$A:$BY,$E11,AT$8)</f>
        <v/>
      </c>
      <c r="AU11">
        <f>INDEX('Dashboard M1'!$A:$BY,$E11,AU$8)</f>
        <v/>
      </c>
      <c r="AV11">
        <f>INDEX('Dashboard M1'!$A:$BY,$E11,AV$8)</f>
        <v/>
      </c>
      <c r="AW11">
        <f>INDEX('Dashboard M1'!$A:$BY,$E11,AW$8)</f>
        <v/>
      </c>
      <c r="AX11">
        <f>INDEX('Dashboard M1'!$A:$BY,$E11,AX$8)</f>
        <v/>
      </c>
      <c r="AY11">
        <f>INDEX('Dashboard M1'!$A:$BY,$E11,AY$8)</f>
        <v/>
      </c>
      <c r="AZ11">
        <f>INDEX('Dashboard M1'!$A:$BY,$E11,AZ$8)</f>
        <v/>
      </c>
      <c r="BA11">
        <f>INDEX('Dashboard M1'!$A:$BY,$E11,BA$8)</f>
        <v/>
      </c>
      <c r="BB11">
        <f>INDEX('Dashboard M1'!$A:$BY,$E11,BB$8)</f>
        <v/>
      </c>
      <c r="BC11">
        <f>INDEX('Dashboard M1'!$A:$BY,$E11,BC$8)</f>
        <v/>
      </c>
      <c r="BD11">
        <f>INDEX('Dashboard M1'!$A:$BY,$E11,BD$8)</f>
        <v/>
      </c>
      <c r="BE11">
        <f>INDEX('Dashboard M1'!$A:$BY,$E11,BE$8)</f>
        <v/>
      </c>
      <c r="BF11">
        <f>INDEX('Dashboard M1'!$A:$BY,$E11,BF$8)</f>
        <v/>
      </c>
      <c r="BG11">
        <f>INDEX('Dashboard M1'!$A:$BY,$E11,BG$8)</f>
        <v/>
      </c>
      <c r="BH11">
        <f>INDEX('Dashboard M1'!$A:$BY,$E11,BH$8)</f>
        <v/>
      </c>
      <c r="BI11">
        <f>INDEX('Dashboard M1'!$A:$BY,$E11,BI$8)</f>
        <v/>
      </c>
      <c r="BJ11">
        <f>INDEX('Dashboard M1'!$A:$BY,$E11,BJ$8)</f>
        <v/>
      </c>
      <c r="BK11">
        <f>INDEX('Dashboard M1'!$A:$BY,$E11,BK$8)</f>
        <v/>
      </c>
      <c r="BL11">
        <f>INDEX('Dashboard M1'!$A:$BY,$E11,BL$8)</f>
        <v/>
      </c>
      <c r="BM11">
        <f>INDEX('Dashboard M1'!$A:$BY,$E11,BM$8)</f>
        <v/>
      </c>
      <c r="BN11">
        <f>INDEX('Dashboard M1'!$A:$BY,$E11,BN$8)</f>
        <v/>
      </c>
      <c r="BO11">
        <f>INDEX('Dashboard M1'!$A:$BY,$E11,BO$8)</f>
        <v/>
      </c>
      <c r="BP11">
        <f>INDEX('Dashboard M1'!$A:$BY,$E11,BP$8)</f>
        <v/>
      </c>
      <c r="BQ11">
        <f>INDEX('Dashboard M1'!$A:$BY,$E11,BQ$8)</f>
        <v/>
      </c>
      <c r="BR11">
        <f>INDEX('Dashboard M1'!$A:$BY,$E11,BR$8)</f>
        <v/>
      </c>
      <c r="BS11">
        <f>INDEX('Dashboard M1'!$A:$BY,$E11,BS$8)</f>
        <v/>
      </c>
      <c r="BT11">
        <f>INDEX('Dashboard M1'!$A:$BY,$E11,BT$8)</f>
        <v/>
      </c>
      <c r="BU11">
        <f>INDEX('Dashboard M1'!$A:$BY,$E11,BU$8)</f>
        <v/>
      </c>
      <c r="BV11">
        <f>INDEX('Dashboard M1'!$A:$BY,$E11,BV$8)</f>
        <v/>
      </c>
      <c r="BW11">
        <f>INDEX('Dashboard M1'!$A:$BY,$E11,BW$8)</f>
        <v/>
      </c>
      <c r="BX11">
        <f>INDEX('Dashboard M1'!$A:$BY,$E11,BX$8)</f>
        <v/>
      </c>
      <c r="BY11">
        <f>INDEX('Dashboard M1'!$A:$BY,$E11,BY$8)</f>
        <v/>
      </c>
    </row>
    <row r="12" spans="1:77">
      <c r="D12" t="s">
        <v>9</v>
      </c>
      <c r="E12">
        <f>MATCH($D$8,'Dashboard M1'!$B$137:$B$150,0)+ROW('Dashboard M1'!$B$137)-1</f>
        <v/>
      </c>
      <c r="F12" t="s">
        <v>0</v>
      </c>
      <c r="G12">
        <f>INDEX('Dashboard M1'!$A:$BY,$E12,G$8)</f>
        <v/>
      </c>
      <c r="H12">
        <f>INDEX('Dashboard M1'!$A:$BY,$E12,H$8)</f>
        <v/>
      </c>
      <c r="I12">
        <f>INDEX('Dashboard M1'!$A:$BY,$E12,I$8)</f>
        <v/>
      </c>
      <c r="J12">
        <f>INDEX('Dashboard M1'!$A:$BY,$E12,J$8)</f>
        <v/>
      </c>
      <c r="K12">
        <f>INDEX('Dashboard M1'!$A:$BY,$E12,K$8)</f>
        <v/>
      </c>
      <c r="L12">
        <f>INDEX('Dashboard M1'!$A:$BY,$E12,L$8)</f>
        <v/>
      </c>
      <c r="M12">
        <f>INDEX('Dashboard M1'!$A:$BY,$E12,M$8)</f>
        <v/>
      </c>
      <c r="N12">
        <f>INDEX('Dashboard M1'!$A:$BY,$E12,N$8)</f>
        <v/>
      </c>
      <c r="O12">
        <f>INDEX('Dashboard M1'!$A:$BY,$E12,O$8)</f>
        <v/>
      </c>
      <c r="P12">
        <f>INDEX('Dashboard M1'!$A:$BY,$E12,P$8)</f>
        <v/>
      </c>
      <c r="Q12">
        <f>INDEX('Dashboard M1'!$A:$BY,$E12,Q$8)</f>
        <v/>
      </c>
      <c r="R12">
        <f>INDEX('Dashboard M1'!$A:$BY,$E12,R$8)</f>
        <v/>
      </c>
      <c r="S12">
        <f>INDEX('Dashboard M1'!$A:$BY,$E12,S$8)</f>
        <v/>
      </c>
      <c r="T12">
        <f>INDEX('Dashboard M1'!$A:$BY,$E12,T$8)</f>
        <v/>
      </c>
      <c r="U12">
        <f>INDEX('Dashboard M1'!$A:$BY,$E12,U$8)</f>
        <v/>
      </c>
      <c r="V12">
        <f>INDEX('Dashboard M1'!$A:$BY,$E12,V$8)</f>
        <v/>
      </c>
      <c r="W12">
        <f>INDEX('Dashboard M1'!$A:$BY,$E12,W$8)</f>
        <v/>
      </c>
      <c r="X12">
        <f>INDEX('Dashboard M1'!$A:$BY,$E12,X$8)</f>
        <v/>
      </c>
      <c r="Y12">
        <f>INDEX('Dashboard M1'!$A:$BY,$E12,Y$8)</f>
        <v/>
      </c>
      <c r="Z12">
        <f>INDEX('Dashboard M1'!$A:$BY,$E12,Z$8)</f>
        <v/>
      </c>
      <c r="AA12">
        <f>INDEX('Dashboard M1'!$A:$BY,$E12,AA$8)</f>
        <v/>
      </c>
      <c r="AB12">
        <f>INDEX('Dashboard M1'!$A:$BY,$E12,AB$8)</f>
        <v/>
      </c>
      <c r="AC12">
        <f>INDEX('Dashboard M1'!$A:$BY,$E12,AC$8)</f>
        <v/>
      </c>
      <c r="AD12">
        <f>INDEX('Dashboard M1'!$A:$BY,$E12,AD$8)</f>
        <v/>
      </c>
      <c r="AE12">
        <f>INDEX('Dashboard M1'!$A:$BY,$E12,AE$8)</f>
        <v/>
      </c>
      <c r="AF12">
        <f>INDEX('Dashboard M1'!$A:$BY,$E12,AF$8)</f>
        <v/>
      </c>
      <c r="AG12">
        <f>INDEX('Dashboard M1'!$A:$BY,$E12,AG$8)</f>
        <v/>
      </c>
      <c r="AH12">
        <f>INDEX('Dashboard M1'!$A:$BY,$E12,AH$8)</f>
        <v/>
      </c>
      <c r="AI12">
        <f>INDEX('Dashboard M1'!$A:$BY,$E12,AI$8)</f>
        <v/>
      </c>
      <c r="AJ12">
        <f>INDEX('Dashboard M1'!$A:$BY,$E12,AJ$8)</f>
        <v/>
      </c>
      <c r="AK12">
        <f>INDEX('Dashboard M1'!$A:$BY,$E12,AK$8)</f>
        <v/>
      </c>
      <c r="AL12">
        <f>INDEX('Dashboard M1'!$A:$BY,$E12,AL$8)</f>
        <v/>
      </c>
      <c r="AM12">
        <f>INDEX('Dashboard M1'!$A:$BY,$E12,AM$8)</f>
        <v/>
      </c>
      <c r="AN12">
        <f>INDEX('Dashboard M1'!$A:$BY,$E12,AN$8)</f>
        <v/>
      </c>
      <c r="AO12">
        <f>INDEX('Dashboard M1'!$A:$BY,$E12,AO$8)</f>
        <v/>
      </c>
      <c r="AP12">
        <f>INDEX('Dashboard M1'!$A:$BY,$E12,AP$8)</f>
        <v/>
      </c>
      <c r="AQ12">
        <f>INDEX('Dashboard M1'!$A:$BY,$E12,AQ$8)</f>
        <v/>
      </c>
      <c r="AR12">
        <f>INDEX('Dashboard M1'!$A:$BY,$E12,AR$8)</f>
        <v/>
      </c>
      <c r="AS12">
        <f>INDEX('Dashboard M1'!$A:$BY,$E12,AS$8)</f>
        <v/>
      </c>
      <c r="AT12">
        <f>INDEX('Dashboard M1'!$A:$BY,$E12,AT$8)</f>
        <v/>
      </c>
      <c r="AU12">
        <f>INDEX('Dashboard M1'!$A:$BY,$E12,AU$8)</f>
        <v/>
      </c>
      <c r="AV12">
        <f>INDEX('Dashboard M1'!$A:$BY,$E12,AV$8)</f>
        <v/>
      </c>
      <c r="AW12">
        <f>INDEX('Dashboard M1'!$A:$BY,$E12,AW$8)</f>
        <v/>
      </c>
      <c r="AX12">
        <f>INDEX('Dashboard M1'!$A:$BY,$E12,AX$8)</f>
        <v/>
      </c>
      <c r="AY12">
        <f>INDEX('Dashboard M1'!$A:$BY,$E12,AY$8)</f>
        <v/>
      </c>
      <c r="AZ12">
        <f>INDEX('Dashboard M1'!$A:$BY,$E12,AZ$8)</f>
        <v/>
      </c>
      <c r="BA12">
        <f>INDEX('Dashboard M1'!$A:$BY,$E12,BA$8)</f>
        <v/>
      </c>
      <c r="BB12">
        <f>INDEX('Dashboard M1'!$A:$BY,$E12,BB$8)</f>
        <v/>
      </c>
      <c r="BC12">
        <f>INDEX('Dashboard M1'!$A:$BY,$E12,BC$8)</f>
        <v/>
      </c>
      <c r="BD12">
        <f>INDEX('Dashboard M1'!$A:$BY,$E12,BD$8)</f>
        <v/>
      </c>
      <c r="BE12">
        <f>INDEX('Dashboard M1'!$A:$BY,$E12,BE$8)</f>
        <v/>
      </c>
      <c r="BF12">
        <f>INDEX('Dashboard M1'!$A:$BY,$E12,BF$8)</f>
        <v/>
      </c>
      <c r="BG12">
        <f>INDEX('Dashboard M1'!$A:$BY,$E12,BG$8)</f>
        <v/>
      </c>
      <c r="BH12">
        <f>INDEX('Dashboard M1'!$A:$BY,$E12,BH$8)</f>
        <v/>
      </c>
      <c r="BI12">
        <f>INDEX('Dashboard M1'!$A:$BY,$E12,BI$8)</f>
        <v/>
      </c>
      <c r="BJ12">
        <f>INDEX('Dashboard M1'!$A:$BY,$E12,BJ$8)</f>
        <v/>
      </c>
      <c r="BK12">
        <f>INDEX('Dashboard M1'!$A:$BY,$E12,BK$8)</f>
        <v/>
      </c>
      <c r="BL12">
        <f>INDEX('Dashboard M1'!$A:$BY,$E12,BL$8)</f>
        <v/>
      </c>
      <c r="BM12">
        <f>INDEX('Dashboard M1'!$A:$BY,$E12,BM$8)</f>
        <v/>
      </c>
      <c r="BN12">
        <f>INDEX('Dashboard M1'!$A:$BY,$E12,BN$8)</f>
        <v/>
      </c>
      <c r="BO12">
        <f>INDEX('Dashboard M1'!$A:$BY,$E12,BO$8)</f>
        <v/>
      </c>
      <c r="BP12">
        <f>INDEX('Dashboard M1'!$A:$BY,$E12,BP$8)</f>
        <v/>
      </c>
      <c r="BQ12">
        <f>INDEX('Dashboard M1'!$A:$BY,$E12,BQ$8)</f>
        <v/>
      </c>
      <c r="BR12">
        <f>INDEX('Dashboard M1'!$A:$BY,$E12,BR$8)</f>
        <v/>
      </c>
      <c r="BS12">
        <f>INDEX('Dashboard M1'!$A:$BY,$E12,BS$8)</f>
        <v/>
      </c>
      <c r="BT12">
        <f>INDEX('Dashboard M1'!$A:$BY,$E12,BT$8)</f>
        <v/>
      </c>
      <c r="BU12">
        <f>INDEX('Dashboard M1'!$A:$BY,$E12,BU$8)</f>
        <v/>
      </c>
      <c r="BV12">
        <f>INDEX('Dashboard M1'!$A:$BY,$E12,BV$8)</f>
        <v/>
      </c>
      <c r="BW12">
        <f>INDEX('Dashboard M1'!$A:$BY,$E12,BW$8)</f>
        <v/>
      </c>
      <c r="BX12">
        <f>INDEX('Dashboard M1'!$A:$BY,$E12,BX$8)</f>
        <v/>
      </c>
      <c r="BY12">
        <f>INDEX('Dashboard M1'!$A:$BY,$E12,BY$8)</f>
        <v/>
      </c>
    </row>
    <row r="13" spans="1:77">
      <c r="D13" t="s">
        <v>10</v>
      </c>
      <c r="E13">
        <f>MATCH($D$8,'Dashboard M1'!$B$170:$B$178,0)+ROW('Dashboard M1'!$B$170)-1</f>
        <v/>
      </c>
      <c r="F13" t="s">
        <v>0</v>
      </c>
      <c r="G13">
        <f>INDEX('Dashboard M1'!$A:$BY,$E13,G$8)</f>
        <v/>
      </c>
      <c r="H13">
        <f>INDEX('Dashboard M1'!$A:$BY,$E13,H$8)</f>
        <v/>
      </c>
      <c r="I13">
        <f>INDEX('Dashboard M1'!$A:$BY,$E13,I$8)</f>
        <v/>
      </c>
      <c r="J13">
        <f>INDEX('Dashboard M1'!$A:$BY,$E13,J$8)</f>
        <v/>
      </c>
      <c r="K13">
        <f>INDEX('Dashboard M1'!$A:$BY,$E13,K$8)</f>
        <v/>
      </c>
      <c r="L13">
        <f>INDEX('Dashboard M1'!$A:$BY,$E13,L$8)</f>
        <v/>
      </c>
      <c r="M13">
        <f>INDEX('Dashboard M1'!$A:$BY,$E13,M$8)</f>
        <v/>
      </c>
      <c r="N13">
        <f>INDEX('Dashboard M1'!$A:$BY,$E13,N$8)</f>
        <v/>
      </c>
      <c r="O13">
        <f>INDEX('Dashboard M1'!$A:$BY,$E13,O$8)</f>
        <v/>
      </c>
      <c r="P13">
        <f>INDEX('Dashboard M1'!$A:$BY,$E13,P$8)</f>
        <v/>
      </c>
      <c r="Q13">
        <f>INDEX('Dashboard M1'!$A:$BY,$E13,Q$8)</f>
        <v/>
      </c>
      <c r="R13">
        <f>INDEX('Dashboard M1'!$A:$BY,$E13,R$8)</f>
        <v/>
      </c>
      <c r="S13">
        <f>INDEX('Dashboard M1'!$A:$BY,$E13,S$8)</f>
        <v/>
      </c>
      <c r="T13">
        <f>INDEX('Dashboard M1'!$A:$BY,$E13,T$8)</f>
        <v/>
      </c>
      <c r="U13">
        <f>INDEX('Dashboard M1'!$A:$BY,$E13,U$8)</f>
        <v/>
      </c>
      <c r="V13">
        <f>INDEX('Dashboard M1'!$A:$BY,$E13,V$8)</f>
        <v/>
      </c>
      <c r="W13">
        <f>INDEX('Dashboard M1'!$A:$BY,$E13,W$8)</f>
        <v/>
      </c>
      <c r="X13">
        <f>INDEX('Dashboard M1'!$A:$BY,$E13,X$8)</f>
        <v/>
      </c>
      <c r="Y13">
        <f>INDEX('Dashboard M1'!$A:$BY,$E13,Y$8)</f>
        <v/>
      </c>
      <c r="Z13">
        <f>INDEX('Dashboard M1'!$A:$BY,$E13,Z$8)</f>
        <v/>
      </c>
      <c r="AA13">
        <f>INDEX('Dashboard M1'!$A:$BY,$E13,AA$8)</f>
        <v/>
      </c>
      <c r="AB13">
        <f>INDEX('Dashboard M1'!$A:$BY,$E13,AB$8)</f>
        <v/>
      </c>
      <c r="AC13">
        <f>INDEX('Dashboard M1'!$A:$BY,$E13,AC$8)</f>
        <v/>
      </c>
      <c r="AD13">
        <f>INDEX('Dashboard M1'!$A:$BY,$E13,AD$8)</f>
        <v/>
      </c>
      <c r="AE13">
        <f>INDEX('Dashboard M1'!$A:$BY,$E13,AE$8)</f>
        <v/>
      </c>
      <c r="AF13">
        <f>INDEX('Dashboard M1'!$A:$BY,$E13,AF$8)</f>
        <v/>
      </c>
      <c r="AG13">
        <f>INDEX('Dashboard M1'!$A:$BY,$E13,AG$8)</f>
        <v/>
      </c>
      <c r="AH13">
        <f>INDEX('Dashboard M1'!$A:$BY,$E13,AH$8)</f>
        <v/>
      </c>
      <c r="AI13">
        <f>INDEX('Dashboard M1'!$A:$BY,$E13,AI$8)</f>
        <v/>
      </c>
      <c r="AJ13">
        <f>INDEX('Dashboard M1'!$A:$BY,$E13,AJ$8)</f>
        <v/>
      </c>
      <c r="AK13">
        <f>INDEX('Dashboard M1'!$A:$BY,$E13,AK$8)</f>
        <v/>
      </c>
      <c r="AL13">
        <f>INDEX('Dashboard M1'!$A:$BY,$E13,AL$8)</f>
        <v/>
      </c>
      <c r="AM13">
        <f>INDEX('Dashboard M1'!$A:$BY,$E13,AM$8)</f>
        <v/>
      </c>
      <c r="AN13">
        <f>INDEX('Dashboard M1'!$A:$BY,$E13,AN$8)</f>
        <v/>
      </c>
      <c r="AO13">
        <f>INDEX('Dashboard M1'!$A:$BY,$E13,AO$8)</f>
        <v/>
      </c>
      <c r="AP13">
        <f>INDEX('Dashboard M1'!$A:$BY,$E13,AP$8)</f>
        <v/>
      </c>
      <c r="AQ13">
        <f>INDEX('Dashboard M1'!$A:$BY,$E13,AQ$8)</f>
        <v/>
      </c>
      <c r="AR13">
        <f>INDEX('Dashboard M1'!$A:$BY,$E13,AR$8)</f>
        <v/>
      </c>
      <c r="AS13">
        <f>INDEX('Dashboard M1'!$A:$BY,$E13,AS$8)</f>
        <v/>
      </c>
      <c r="AT13">
        <f>INDEX('Dashboard M1'!$A:$BY,$E13,AT$8)</f>
        <v/>
      </c>
      <c r="AU13">
        <f>INDEX('Dashboard M1'!$A:$BY,$E13,AU$8)</f>
        <v/>
      </c>
      <c r="AV13">
        <f>INDEX('Dashboard M1'!$A:$BY,$E13,AV$8)</f>
        <v/>
      </c>
      <c r="AW13">
        <f>INDEX('Dashboard M1'!$A:$BY,$E13,AW$8)</f>
        <v/>
      </c>
      <c r="AX13">
        <f>INDEX('Dashboard M1'!$A:$BY,$E13,AX$8)</f>
        <v/>
      </c>
      <c r="AY13">
        <f>INDEX('Dashboard M1'!$A:$BY,$E13,AY$8)</f>
        <v/>
      </c>
      <c r="AZ13">
        <f>INDEX('Dashboard M1'!$A:$BY,$E13,AZ$8)</f>
        <v/>
      </c>
      <c r="BA13">
        <f>INDEX('Dashboard M1'!$A:$BY,$E13,BA$8)</f>
        <v/>
      </c>
      <c r="BB13">
        <f>INDEX('Dashboard M1'!$A:$BY,$E13,BB$8)</f>
        <v/>
      </c>
      <c r="BC13">
        <f>INDEX('Dashboard M1'!$A:$BY,$E13,BC$8)</f>
        <v/>
      </c>
      <c r="BD13">
        <f>INDEX('Dashboard M1'!$A:$BY,$E13,BD$8)</f>
        <v/>
      </c>
      <c r="BE13">
        <f>INDEX('Dashboard M1'!$A:$BY,$E13,BE$8)</f>
        <v/>
      </c>
      <c r="BF13">
        <f>INDEX('Dashboard M1'!$A:$BY,$E13,BF$8)</f>
        <v/>
      </c>
      <c r="BG13">
        <f>INDEX('Dashboard M1'!$A:$BY,$E13,BG$8)</f>
        <v/>
      </c>
      <c r="BH13">
        <f>INDEX('Dashboard M1'!$A:$BY,$E13,BH$8)</f>
        <v/>
      </c>
      <c r="BI13">
        <f>INDEX('Dashboard M1'!$A:$BY,$E13,BI$8)</f>
        <v/>
      </c>
      <c r="BJ13">
        <f>INDEX('Dashboard M1'!$A:$BY,$E13,BJ$8)</f>
        <v/>
      </c>
      <c r="BK13">
        <f>INDEX('Dashboard M1'!$A:$BY,$E13,BK$8)</f>
        <v/>
      </c>
      <c r="BL13">
        <f>INDEX('Dashboard M1'!$A:$BY,$E13,BL$8)</f>
        <v/>
      </c>
      <c r="BM13">
        <f>INDEX('Dashboard M1'!$A:$BY,$E13,BM$8)</f>
        <v/>
      </c>
      <c r="BN13">
        <f>INDEX('Dashboard M1'!$A:$BY,$E13,BN$8)</f>
        <v/>
      </c>
      <c r="BO13">
        <f>INDEX('Dashboard M1'!$A:$BY,$E13,BO$8)</f>
        <v/>
      </c>
      <c r="BP13">
        <f>INDEX('Dashboard M1'!$A:$BY,$E13,BP$8)</f>
        <v/>
      </c>
      <c r="BQ13">
        <f>INDEX('Dashboard M1'!$A:$BY,$E13,BQ$8)</f>
        <v/>
      </c>
      <c r="BR13">
        <f>INDEX('Dashboard M1'!$A:$BY,$E13,BR$8)</f>
        <v/>
      </c>
      <c r="BS13">
        <f>INDEX('Dashboard M1'!$A:$BY,$E13,BS$8)</f>
        <v/>
      </c>
      <c r="BT13">
        <f>INDEX('Dashboard M1'!$A:$BY,$E13,BT$8)</f>
        <v/>
      </c>
      <c r="BU13">
        <f>INDEX('Dashboard M1'!$A:$BY,$E13,BU$8)</f>
        <v/>
      </c>
      <c r="BV13">
        <f>INDEX('Dashboard M1'!$A:$BY,$E13,BV$8)</f>
        <v/>
      </c>
      <c r="BW13">
        <f>INDEX('Dashboard M1'!$A:$BY,$E13,BW$8)</f>
        <v/>
      </c>
      <c r="BX13">
        <f>INDEX('Dashboard M1'!$A:$BY,$E13,BX$8)</f>
        <v/>
      </c>
      <c r="BY13">
        <f>INDEX('Dashboard M1'!$A:$BY,$E13,BY$8)</f>
        <v/>
      </c>
    </row>
    <row r="14" spans="1:77">
      <c r="D14" t="s">
        <v>11</v>
      </c>
      <c r="E14">
        <f>MATCH($D$8,'Dashboard M1'!$B$152:$B$163,0)+ROW('Dashboard M1'!$B$152)-1</f>
        <v/>
      </c>
      <c r="F14" t="s">
        <v>0</v>
      </c>
      <c r="G14">
        <f>INDEX('Dashboard M1'!$A:$BY,$E14,G$8)</f>
        <v/>
      </c>
      <c r="H14">
        <f>INDEX('Dashboard M1'!$A:$BY,$E14,H$8)</f>
        <v/>
      </c>
      <c r="I14">
        <f>INDEX('Dashboard M1'!$A:$BY,$E14,I$8)</f>
        <v/>
      </c>
      <c r="J14">
        <f>INDEX('Dashboard M1'!$A:$BY,$E14,J$8)</f>
        <v/>
      </c>
      <c r="K14">
        <f>INDEX('Dashboard M1'!$A:$BY,$E14,K$8)</f>
        <v/>
      </c>
      <c r="L14">
        <f>INDEX('Dashboard M1'!$A:$BY,$E14,L$8)</f>
        <v/>
      </c>
      <c r="M14">
        <f>INDEX('Dashboard M1'!$A:$BY,$E14,M$8)</f>
        <v/>
      </c>
      <c r="N14">
        <f>INDEX('Dashboard M1'!$A:$BY,$E14,N$8)</f>
        <v/>
      </c>
      <c r="O14">
        <f>INDEX('Dashboard M1'!$A:$BY,$E14,O$8)</f>
        <v/>
      </c>
      <c r="P14">
        <f>INDEX('Dashboard M1'!$A:$BY,$E14,P$8)</f>
        <v/>
      </c>
      <c r="Q14">
        <f>INDEX('Dashboard M1'!$A:$BY,$E14,Q$8)</f>
        <v/>
      </c>
      <c r="R14">
        <f>INDEX('Dashboard M1'!$A:$BY,$E14,R$8)</f>
        <v/>
      </c>
      <c r="S14">
        <f>INDEX('Dashboard M1'!$A:$BY,$E14,S$8)</f>
        <v/>
      </c>
      <c r="T14">
        <f>INDEX('Dashboard M1'!$A:$BY,$E14,T$8)</f>
        <v/>
      </c>
      <c r="U14">
        <f>INDEX('Dashboard M1'!$A:$BY,$E14,U$8)</f>
        <v/>
      </c>
      <c r="V14">
        <f>INDEX('Dashboard M1'!$A:$BY,$E14,V$8)</f>
        <v/>
      </c>
      <c r="W14">
        <f>INDEX('Dashboard M1'!$A:$BY,$E14,W$8)</f>
        <v/>
      </c>
      <c r="X14">
        <f>INDEX('Dashboard M1'!$A:$BY,$E14,X$8)</f>
        <v/>
      </c>
      <c r="Y14">
        <f>INDEX('Dashboard M1'!$A:$BY,$E14,Y$8)</f>
        <v/>
      </c>
      <c r="Z14">
        <f>INDEX('Dashboard M1'!$A:$BY,$E14,Z$8)</f>
        <v/>
      </c>
      <c r="AA14">
        <f>INDEX('Dashboard M1'!$A:$BY,$E14,AA$8)</f>
        <v/>
      </c>
      <c r="AB14">
        <f>INDEX('Dashboard M1'!$A:$BY,$E14,AB$8)</f>
        <v/>
      </c>
      <c r="AC14">
        <f>INDEX('Dashboard M1'!$A:$BY,$E14,AC$8)</f>
        <v/>
      </c>
      <c r="AD14">
        <f>INDEX('Dashboard M1'!$A:$BY,$E14,AD$8)</f>
        <v/>
      </c>
      <c r="AE14">
        <f>INDEX('Dashboard M1'!$A:$BY,$E14,AE$8)</f>
        <v/>
      </c>
      <c r="AF14">
        <f>INDEX('Dashboard M1'!$A:$BY,$E14,AF$8)</f>
        <v/>
      </c>
      <c r="AG14">
        <f>INDEX('Dashboard M1'!$A:$BY,$E14,AG$8)</f>
        <v/>
      </c>
      <c r="AH14">
        <f>INDEX('Dashboard M1'!$A:$BY,$E14,AH$8)</f>
        <v/>
      </c>
      <c r="AI14">
        <f>INDEX('Dashboard M1'!$A:$BY,$E14,AI$8)</f>
        <v/>
      </c>
      <c r="AJ14">
        <f>INDEX('Dashboard M1'!$A:$BY,$E14,AJ$8)</f>
        <v/>
      </c>
      <c r="AK14">
        <f>INDEX('Dashboard M1'!$A:$BY,$E14,AK$8)</f>
        <v/>
      </c>
      <c r="AL14">
        <f>INDEX('Dashboard M1'!$A:$BY,$E14,AL$8)</f>
        <v/>
      </c>
      <c r="AM14">
        <f>INDEX('Dashboard M1'!$A:$BY,$E14,AM$8)</f>
        <v/>
      </c>
      <c r="AN14">
        <f>INDEX('Dashboard M1'!$A:$BY,$E14,AN$8)</f>
        <v/>
      </c>
      <c r="AO14">
        <f>INDEX('Dashboard M1'!$A:$BY,$E14,AO$8)</f>
        <v/>
      </c>
      <c r="AP14">
        <f>INDEX('Dashboard M1'!$A:$BY,$E14,AP$8)</f>
        <v/>
      </c>
      <c r="AQ14">
        <f>INDEX('Dashboard M1'!$A:$BY,$E14,AQ$8)</f>
        <v/>
      </c>
      <c r="AR14">
        <f>INDEX('Dashboard M1'!$A:$BY,$E14,AR$8)</f>
        <v/>
      </c>
      <c r="AS14">
        <f>INDEX('Dashboard M1'!$A:$BY,$E14,AS$8)</f>
        <v/>
      </c>
      <c r="AT14">
        <f>INDEX('Dashboard M1'!$A:$BY,$E14,AT$8)</f>
        <v/>
      </c>
      <c r="AU14">
        <f>INDEX('Dashboard M1'!$A:$BY,$E14,AU$8)</f>
        <v/>
      </c>
      <c r="AV14">
        <f>INDEX('Dashboard M1'!$A:$BY,$E14,AV$8)</f>
        <v/>
      </c>
      <c r="AW14">
        <f>INDEX('Dashboard M1'!$A:$BY,$E14,AW$8)</f>
        <v/>
      </c>
      <c r="AX14">
        <f>INDEX('Dashboard M1'!$A:$BY,$E14,AX$8)</f>
        <v/>
      </c>
      <c r="AY14">
        <f>INDEX('Dashboard M1'!$A:$BY,$E14,AY$8)</f>
        <v/>
      </c>
      <c r="AZ14">
        <f>INDEX('Dashboard M1'!$A:$BY,$E14,AZ$8)</f>
        <v/>
      </c>
      <c r="BA14">
        <f>INDEX('Dashboard M1'!$A:$BY,$E14,BA$8)</f>
        <v/>
      </c>
      <c r="BB14">
        <f>INDEX('Dashboard M1'!$A:$BY,$E14,BB$8)</f>
        <v/>
      </c>
      <c r="BC14">
        <f>INDEX('Dashboard M1'!$A:$BY,$E14,BC$8)</f>
        <v/>
      </c>
      <c r="BD14">
        <f>INDEX('Dashboard M1'!$A:$BY,$E14,BD$8)</f>
        <v/>
      </c>
      <c r="BE14">
        <f>INDEX('Dashboard M1'!$A:$BY,$E14,BE$8)</f>
        <v/>
      </c>
      <c r="BF14">
        <f>INDEX('Dashboard M1'!$A:$BY,$E14,BF$8)</f>
        <v/>
      </c>
      <c r="BG14">
        <f>INDEX('Dashboard M1'!$A:$BY,$E14,BG$8)</f>
        <v/>
      </c>
      <c r="BH14">
        <f>INDEX('Dashboard M1'!$A:$BY,$E14,BH$8)</f>
        <v/>
      </c>
      <c r="BI14">
        <f>INDEX('Dashboard M1'!$A:$BY,$E14,BI$8)</f>
        <v/>
      </c>
      <c r="BJ14">
        <f>INDEX('Dashboard M1'!$A:$BY,$E14,BJ$8)</f>
        <v/>
      </c>
      <c r="BK14">
        <f>INDEX('Dashboard M1'!$A:$BY,$E14,BK$8)</f>
        <v/>
      </c>
      <c r="BL14">
        <f>INDEX('Dashboard M1'!$A:$BY,$E14,BL$8)</f>
        <v/>
      </c>
      <c r="BM14">
        <f>INDEX('Dashboard M1'!$A:$BY,$E14,BM$8)</f>
        <v/>
      </c>
      <c r="BN14">
        <f>INDEX('Dashboard M1'!$A:$BY,$E14,BN$8)</f>
        <v/>
      </c>
      <c r="BO14">
        <f>INDEX('Dashboard M1'!$A:$BY,$E14,BO$8)</f>
        <v/>
      </c>
      <c r="BP14">
        <f>INDEX('Dashboard M1'!$A:$BY,$E14,BP$8)</f>
        <v/>
      </c>
      <c r="BQ14">
        <f>INDEX('Dashboard M1'!$A:$BY,$E14,BQ$8)</f>
        <v/>
      </c>
      <c r="BR14">
        <f>INDEX('Dashboard M1'!$A:$BY,$E14,BR$8)</f>
        <v/>
      </c>
      <c r="BS14">
        <f>INDEX('Dashboard M1'!$A:$BY,$E14,BS$8)</f>
        <v/>
      </c>
      <c r="BT14">
        <f>INDEX('Dashboard M1'!$A:$BY,$E14,BT$8)</f>
        <v/>
      </c>
      <c r="BU14">
        <f>INDEX('Dashboard M1'!$A:$BY,$E14,BU$8)</f>
        <v/>
      </c>
      <c r="BV14">
        <f>INDEX('Dashboard M1'!$A:$BY,$E14,BV$8)</f>
        <v/>
      </c>
      <c r="BW14">
        <f>INDEX('Dashboard M1'!$A:$BY,$E14,BW$8)</f>
        <v/>
      </c>
      <c r="BX14">
        <f>INDEX('Dashboard M1'!$A:$BY,$E14,BX$8)</f>
        <v/>
      </c>
      <c r="BY14">
        <f>INDEX('Dashboard M1'!$A:$BY,$E14,BY$8)</f>
        <v/>
      </c>
    </row>
    <row r="15" spans="1:77">
      <c r="D15" t="s">
        <v>12</v>
      </c>
      <c r="E15">
        <f>MATCH($D$8,'Dashboard M1'!$B$165:$B$168,0)+ROW('Dashboard M1'!$B$165)-1</f>
        <v/>
      </c>
      <c r="F15" t="s">
        <v>0</v>
      </c>
      <c r="G15">
        <f>INDEX('Dashboard M1'!$A:$BY,$E15,G$8)</f>
        <v/>
      </c>
      <c r="H15">
        <f>INDEX('Dashboard M1'!$A:$BY,$E15,H$8)</f>
        <v/>
      </c>
      <c r="I15">
        <f>INDEX('Dashboard M1'!$A:$BY,$E15,I$8)</f>
        <v/>
      </c>
      <c r="J15">
        <f>INDEX('Dashboard M1'!$A:$BY,$E15,J$8)</f>
        <v/>
      </c>
      <c r="K15">
        <f>INDEX('Dashboard M1'!$A:$BY,$E15,K$8)</f>
        <v/>
      </c>
      <c r="L15">
        <f>INDEX('Dashboard M1'!$A:$BY,$E15,L$8)</f>
        <v/>
      </c>
      <c r="M15">
        <f>INDEX('Dashboard M1'!$A:$BY,$E15,M$8)</f>
        <v/>
      </c>
      <c r="N15">
        <f>INDEX('Dashboard M1'!$A:$BY,$E15,N$8)</f>
        <v/>
      </c>
      <c r="O15">
        <f>INDEX('Dashboard M1'!$A:$BY,$E15,O$8)</f>
        <v/>
      </c>
      <c r="P15">
        <f>INDEX('Dashboard M1'!$A:$BY,$E15,P$8)</f>
        <v/>
      </c>
      <c r="Q15">
        <f>INDEX('Dashboard M1'!$A:$BY,$E15,Q$8)</f>
        <v/>
      </c>
      <c r="R15">
        <f>INDEX('Dashboard M1'!$A:$BY,$E15,R$8)</f>
        <v/>
      </c>
      <c r="S15">
        <f>INDEX('Dashboard M1'!$A:$BY,$E15,S$8)</f>
        <v/>
      </c>
      <c r="T15">
        <f>INDEX('Dashboard M1'!$A:$BY,$E15,T$8)</f>
        <v/>
      </c>
      <c r="U15">
        <f>INDEX('Dashboard M1'!$A:$BY,$E15,U$8)</f>
        <v/>
      </c>
      <c r="V15">
        <f>INDEX('Dashboard M1'!$A:$BY,$E15,V$8)</f>
        <v/>
      </c>
      <c r="W15">
        <f>INDEX('Dashboard M1'!$A:$BY,$E15,W$8)</f>
        <v/>
      </c>
      <c r="X15">
        <f>INDEX('Dashboard M1'!$A:$BY,$E15,X$8)</f>
        <v/>
      </c>
      <c r="Y15">
        <f>INDEX('Dashboard M1'!$A:$BY,$E15,Y$8)</f>
        <v/>
      </c>
      <c r="Z15">
        <f>INDEX('Dashboard M1'!$A:$BY,$E15,Z$8)</f>
        <v/>
      </c>
      <c r="AA15">
        <f>INDEX('Dashboard M1'!$A:$BY,$E15,AA$8)</f>
        <v/>
      </c>
      <c r="AB15">
        <f>INDEX('Dashboard M1'!$A:$BY,$E15,AB$8)</f>
        <v/>
      </c>
      <c r="AC15">
        <f>INDEX('Dashboard M1'!$A:$BY,$E15,AC$8)</f>
        <v/>
      </c>
      <c r="AD15">
        <f>INDEX('Dashboard M1'!$A:$BY,$E15,AD$8)</f>
        <v/>
      </c>
      <c r="AE15">
        <f>INDEX('Dashboard M1'!$A:$BY,$E15,AE$8)</f>
        <v/>
      </c>
      <c r="AF15">
        <f>INDEX('Dashboard M1'!$A:$BY,$E15,AF$8)</f>
        <v/>
      </c>
      <c r="AG15">
        <f>INDEX('Dashboard M1'!$A:$BY,$E15,AG$8)</f>
        <v/>
      </c>
      <c r="AH15">
        <f>INDEX('Dashboard M1'!$A:$BY,$E15,AH$8)</f>
        <v/>
      </c>
      <c r="AI15">
        <f>INDEX('Dashboard M1'!$A:$BY,$E15,AI$8)</f>
        <v/>
      </c>
      <c r="AJ15">
        <f>INDEX('Dashboard M1'!$A:$BY,$E15,AJ$8)</f>
        <v/>
      </c>
      <c r="AK15">
        <f>INDEX('Dashboard M1'!$A:$BY,$E15,AK$8)</f>
        <v/>
      </c>
      <c r="AL15">
        <f>INDEX('Dashboard M1'!$A:$BY,$E15,AL$8)</f>
        <v/>
      </c>
      <c r="AM15">
        <f>INDEX('Dashboard M1'!$A:$BY,$E15,AM$8)</f>
        <v/>
      </c>
      <c r="AN15">
        <f>INDEX('Dashboard M1'!$A:$BY,$E15,AN$8)</f>
        <v/>
      </c>
      <c r="AO15">
        <f>INDEX('Dashboard M1'!$A:$BY,$E15,AO$8)</f>
        <v/>
      </c>
      <c r="AP15">
        <f>INDEX('Dashboard M1'!$A:$BY,$E15,AP$8)</f>
        <v/>
      </c>
      <c r="AQ15">
        <f>INDEX('Dashboard M1'!$A:$BY,$E15,AQ$8)</f>
        <v/>
      </c>
      <c r="AR15">
        <f>INDEX('Dashboard M1'!$A:$BY,$E15,AR$8)</f>
        <v/>
      </c>
      <c r="AS15">
        <f>INDEX('Dashboard M1'!$A:$BY,$E15,AS$8)</f>
        <v/>
      </c>
      <c r="AT15">
        <f>INDEX('Dashboard M1'!$A:$BY,$E15,AT$8)</f>
        <v/>
      </c>
      <c r="AU15">
        <f>INDEX('Dashboard M1'!$A:$BY,$E15,AU$8)</f>
        <v/>
      </c>
      <c r="AV15">
        <f>INDEX('Dashboard M1'!$A:$BY,$E15,AV$8)</f>
        <v/>
      </c>
      <c r="AW15">
        <f>INDEX('Dashboard M1'!$A:$BY,$E15,AW$8)</f>
        <v/>
      </c>
      <c r="AX15">
        <f>INDEX('Dashboard M1'!$A:$BY,$E15,AX$8)</f>
        <v/>
      </c>
      <c r="AY15">
        <f>INDEX('Dashboard M1'!$A:$BY,$E15,AY$8)</f>
        <v/>
      </c>
      <c r="AZ15">
        <f>INDEX('Dashboard M1'!$A:$BY,$E15,AZ$8)</f>
        <v/>
      </c>
      <c r="BA15">
        <f>INDEX('Dashboard M1'!$A:$BY,$E15,BA$8)</f>
        <v/>
      </c>
      <c r="BB15">
        <f>INDEX('Dashboard M1'!$A:$BY,$E15,BB$8)</f>
        <v/>
      </c>
      <c r="BC15">
        <f>INDEX('Dashboard M1'!$A:$BY,$E15,BC$8)</f>
        <v/>
      </c>
      <c r="BD15">
        <f>INDEX('Dashboard M1'!$A:$BY,$E15,BD$8)</f>
        <v/>
      </c>
      <c r="BE15">
        <f>INDEX('Dashboard M1'!$A:$BY,$E15,BE$8)</f>
        <v/>
      </c>
      <c r="BF15">
        <f>INDEX('Dashboard M1'!$A:$BY,$E15,BF$8)</f>
        <v/>
      </c>
      <c r="BG15">
        <f>INDEX('Dashboard M1'!$A:$BY,$E15,BG$8)</f>
        <v/>
      </c>
      <c r="BH15">
        <f>INDEX('Dashboard M1'!$A:$BY,$E15,BH$8)</f>
        <v/>
      </c>
      <c r="BI15">
        <f>INDEX('Dashboard M1'!$A:$BY,$E15,BI$8)</f>
        <v/>
      </c>
      <c r="BJ15">
        <f>INDEX('Dashboard M1'!$A:$BY,$E15,BJ$8)</f>
        <v/>
      </c>
      <c r="BK15">
        <f>INDEX('Dashboard M1'!$A:$BY,$E15,BK$8)</f>
        <v/>
      </c>
      <c r="BL15">
        <f>INDEX('Dashboard M1'!$A:$BY,$E15,BL$8)</f>
        <v/>
      </c>
      <c r="BM15">
        <f>INDEX('Dashboard M1'!$A:$BY,$E15,BM$8)</f>
        <v/>
      </c>
      <c r="BN15">
        <f>INDEX('Dashboard M1'!$A:$BY,$E15,BN$8)</f>
        <v/>
      </c>
      <c r="BO15">
        <f>INDEX('Dashboard M1'!$A:$BY,$E15,BO$8)</f>
        <v/>
      </c>
      <c r="BP15">
        <f>INDEX('Dashboard M1'!$A:$BY,$E15,BP$8)</f>
        <v/>
      </c>
      <c r="BQ15">
        <f>INDEX('Dashboard M1'!$A:$BY,$E15,BQ$8)</f>
        <v/>
      </c>
      <c r="BR15">
        <f>INDEX('Dashboard M1'!$A:$BY,$E15,BR$8)</f>
        <v/>
      </c>
      <c r="BS15">
        <f>INDEX('Dashboard M1'!$A:$BY,$E15,BS$8)</f>
        <v/>
      </c>
      <c r="BT15">
        <f>INDEX('Dashboard M1'!$A:$BY,$E15,BT$8)</f>
        <v/>
      </c>
      <c r="BU15">
        <f>INDEX('Dashboard M1'!$A:$BY,$E15,BU$8)</f>
        <v/>
      </c>
      <c r="BV15">
        <f>INDEX('Dashboard M1'!$A:$BY,$E15,BV$8)</f>
        <v/>
      </c>
      <c r="BW15">
        <f>INDEX('Dashboard M1'!$A:$BY,$E15,BW$8)</f>
        <v/>
      </c>
      <c r="BX15">
        <f>INDEX('Dashboard M1'!$A:$BY,$E15,BX$8)</f>
        <v/>
      </c>
      <c r="BY15">
        <f>INDEX('Dashboard M1'!$A:$BY,$E15,BY$8)</f>
        <v/>
      </c>
    </row>
    <row r="16" spans="1:77">
      <c r="D16" t="s">
        <v>13</v>
      </c>
      <c r="F16" t="s">
        <v>0</v>
      </c>
      <c r="G16">
        <f>IFERROR(G10,0)+IFERROR(G11,0)+IFERROR(G12,0)+IFERROR(G13,0)+IFERROR(G14,0)+IFERROR(G15,0)</f>
        <v/>
      </c>
      <c r="H16">
        <f>IFERROR(H10,0)+IFERROR(H11,0)+IFERROR(H12,0)+IFERROR(H13,0)+IFERROR(H14,0)+IFERROR(H15,0)</f>
        <v/>
      </c>
      <c r="I16">
        <f>IFERROR(I10,0)+IFERROR(I11,0)+IFERROR(I12,0)+IFERROR(I13,0)+IFERROR(I14,0)+IFERROR(I15,0)</f>
        <v/>
      </c>
      <c r="J16">
        <f>IFERROR(J10,0)+IFERROR(J11,0)+IFERROR(J12,0)+IFERROR(J13,0)+IFERROR(J14,0)+IFERROR(J15,0)</f>
        <v/>
      </c>
      <c r="K16">
        <f>IFERROR(K10,0)+IFERROR(K11,0)+IFERROR(K12,0)+IFERROR(K13,0)+IFERROR(K14,0)+IFERROR(K15,0)</f>
        <v/>
      </c>
      <c r="L16">
        <f>IFERROR(L10,0)+IFERROR(L11,0)+IFERROR(L12,0)+IFERROR(L13,0)+IFERROR(L14,0)+IFERROR(L15,0)</f>
        <v/>
      </c>
      <c r="M16">
        <f>IFERROR(M10,0)+IFERROR(M11,0)+IFERROR(M12,0)+IFERROR(M13,0)+IFERROR(M14,0)+IFERROR(M15,0)</f>
        <v/>
      </c>
      <c r="N16">
        <f>IFERROR(N10,0)+IFERROR(N11,0)+IFERROR(N12,0)+IFERROR(N13,0)+IFERROR(N14,0)+IFERROR(N15,0)</f>
        <v/>
      </c>
      <c r="O16">
        <f>IFERROR(O10,0)+IFERROR(O11,0)+IFERROR(O12,0)+IFERROR(O13,0)+IFERROR(O14,0)+IFERROR(O15,0)</f>
        <v/>
      </c>
      <c r="P16">
        <f>IFERROR(P10,0)+IFERROR(P11,0)+IFERROR(P12,0)+IFERROR(P13,0)+IFERROR(P14,0)+IFERROR(P15,0)</f>
        <v/>
      </c>
      <c r="Q16">
        <f>IFERROR(Q10,0)+IFERROR(Q11,0)+IFERROR(Q12,0)+IFERROR(Q13,0)+IFERROR(Q14,0)+IFERROR(Q15,0)</f>
        <v/>
      </c>
      <c r="R16">
        <f>IFERROR(R10,0)+IFERROR(R11,0)+IFERROR(R12,0)+IFERROR(R13,0)+IFERROR(R14,0)+IFERROR(R15,0)</f>
        <v/>
      </c>
      <c r="S16">
        <f>IFERROR(S10,0)+IFERROR(S11,0)+IFERROR(S12,0)+IFERROR(S13,0)+IFERROR(S14,0)+IFERROR(S15,0)</f>
        <v/>
      </c>
      <c r="T16">
        <f>IFERROR(T10,0)+IFERROR(T11,0)+IFERROR(T12,0)+IFERROR(T13,0)+IFERROR(T14,0)+IFERROR(T15,0)</f>
        <v/>
      </c>
      <c r="U16">
        <f>IFERROR(U10,0)+IFERROR(U11,0)+IFERROR(U12,0)+IFERROR(U13,0)+IFERROR(U14,0)+IFERROR(U15,0)</f>
        <v/>
      </c>
      <c r="V16">
        <f>IFERROR(V10,0)+IFERROR(V11,0)+IFERROR(V12,0)+IFERROR(V13,0)+IFERROR(V14,0)+IFERROR(V15,0)</f>
        <v/>
      </c>
      <c r="W16">
        <f>IFERROR(W10,0)+IFERROR(W11,0)+IFERROR(W12,0)+IFERROR(W13,0)+IFERROR(W14,0)+IFERROR(W15,0)</f>
        <v/>
      </c>
      <c r="X16">
        <f>IFERROR(X10,0)+IFERROR(X11,0)+IFERROR(X12,0)+IFERROR(X13,0)+IFERROR(X14,0)+IFERROR(X15,0)</f>
        <v/>
      </c>
      <c r="Y16">
        <f>IFERROR(Y10,0)+IFERROR(Y11,0)+IFERROR(Y12,0)+IFERROR(Y13,0)+IFERROR(Y14,0)+IFERROR(Y15,0)</f>
        <v/>
      </c>
      <c r="Z16">
        <f>IFERROR(Z10,0)+IFERROR(Z11,0)+IFERROR(Z12,0)+IFERROR(Z13,0)+IFERROR(Z14,0)+IFERROR(Z15,0)</f>
        <v/>
      </c>
      <c r="AA16">
        <f>IFERROR(AA10,0)+IFERROR(AA11,0)+IFERROR(AA12,0)+IFERROR(AA13,0)+IFERROR(AA14,0)+IFERROR(AA15,0)</f>
        <v/>
      </c>
      <c r="AB16">
        <f>IFERROR(AB10,0)+IFERROR(AB11,0)+IFERROR(AB12,0)+IFERROR(AB13,0)+IFERROR(AB14,0)+IFERROR(AB15,0)</f>
        <v/>
      </c>
      <c r="AC16">
        <f>IFERROR(AC10,0)+IFERROR(AC11,0)+IFERROR(AC12,0)+IFERROR(AC13,0)+IFERROR(AC14,0)+IFERROR(AC15,0)</f>
        <v/>
      </c>
      <c r="AD16">
        <f>IFERROR(AD10,0)+IFERROR(AD11,0)+IFERROR(AD12,0)+IFERROR(AD13,0)+IFERROR(AD14,0)+IFERROR(AD15,0)</f>
        <v/>
      </c>
      <c r="AE16">
        <f>IFERROR(AE10,0)+IFERROR(AE11,0)+IFERROR(AE12,0)+IFERROR(AE13,0)+IFERROR(AE14,0)+IFERROR(AE15,0)</f>
        <v/>
      </c>
      <c r="AF16">
        <f>IFERROR(AF10,0)+IFERROR(AF11,0)+IFERROR(AF12,0)+IFERROR(AF13,0)+IFERROR(AF14,0)+IFERROR(AF15,0)</f>
        <v/>
      </c>
      <c r="AG16">
        <f>IFERROR(AG10,0)+IFERROR(AG11,0)+IFERROR(AG12,0)+IFERROR(AG13,0)+IFERROR(AG14,0)+IFERROR(AG15,0)</f>
        <v/>
      </c>
      <c r="AH16">
        <f>IFERROR(AH10,0)+IFERROR(AH11,0)+IFERROR(AH12,0)+IFERROR(AH13,0)+IFERROR(AH14,0)+IFERROR(AH15,0)</f>
        <v/>
      </c>
      <c r="AI16">
        <f>IFERROR(AI10,0)+IFERROR(AI11,0)+IFERROR(AI12,0)+IFERROR(AI13,0)+IFERROR(AI14,0)+IFERROR(AI15,0)</f>
        <v/>
      </c>
      <c r="AJ16">
        <f>IFERROR(AJ10,0)+IFERROR(AJ11,0)+IFERROR(AJ12,0)+IFERROR(AJ13,0)+IFERROR(AJ14,0)+IFERROR(AJ15,0)</f>
        <v/>
      </c>
      <c r="AK16">
        <f>IFERROR(AK10,0)+IFERROR(AK11,0)+IFERROR(AK12,0)+IFERROR(AK13,0)+IFERROR(AK14,0)+IFERROR(AK15,0)</f>
        <v/>
      </c>
      <c r="AL16">
        <f>IFERROR(AL10,0)+IFERROR(AL11,0)+IFERROR(AL12,0)+IFERROR(AL13,0)+IFERROR(AL14,0)+IFERROR(AL15,0)</f>
        <v/>
      </c>
      <c r="AM16">
        <f>IFERROR(AM10,0)+IFERROR(AM11,0)+IFERROR(AM12,0)+IFERROR(AM13,0)+IFERROR(AM14,0)+IFERROR(AM15,0)</f>
        <v/>
      </c>
      <c r="AN16">
        <f>IFERROR(AN10,0)+IFERROR(AN11,0)+IFERROR(AN12,0)+IFERROR(AN13,0)+IFERROR(AN14,0)+IFERROR(AN15,0)</f>
        <v/>
      </c>
      <c r="AO16">
        <f>IFERROR(AO10,0)+IFERROR(AO11,0)+IFERROR(AO12,0)+IFERROR(AO13,0)+IFERROR(AO14,0)+IFERROR(AO15,0)</f>
        <v/>
      </c>
      <c r="AP16">
        <f>IFERROR(AP10,0)+IFERROR(AP11,0)+IFERROR(AP12,0)+IFERROR(AP13,0)+IFERROR(AP14,0)+IFERROR(AP15,0)</f>
        <v/>
      </c>
      <c r="AQ16">
        <f>IFERROR(AQ10,0)+IFERROR(AQ11,0)+IFERROR(AQ12,0)+IFERROR(AQ13,0)+IFERROR(AQ14,0)+IFERROR(AQ15,0)</f>
        <v/>
      </c>
      <c r="AR16">
        <f>IFERROR(AR10,0)+IFERROR(AR11,0)+IFERROR(AR12,0)+IFERROR(AR13,0)+IFERROR(AR14,0)+IFERROR(AR15,0)</f>
        <v/>
      </c>
      <c r="AS16">
        <f>IFERROR(AS10,0)+IFERROR(AS11,0)+IFERROR(AS12,0)+IFERROR(AS13,0)+IFERROR(AS14,0)+IFERROR(AS15,0)</f>
        <v/>
      </c>
      <c r="AT16">
        <f>IFERROR(AT10,0)+IFERROR(AT11,0)+IFERROR(AT12,0)+IFERROR(AT13,0)+IFERROR(AT14,0)+IFERROR(AT15,0)</f>
        <v/>
      </c>
      <c r="AU16">
        <f>IFERROR(AU10,0)+IFERROR(AU11,0)+IFERROR(AU12,0)+IFERROR(AU13,0)+IFERROR(AU14,0)+IFERROR(AU15,0)</f>
        <v/>
      </c>
      <c r="AV16">
        <f>IFERROR(AV10,0)+IFERROR(AV11,0)+IFERROR(AV12,0)+IFERROR(AV13,0)+IFERROR(AV14,0)+IFERROR(AV15,0)</f>
        <v/>
      </c>
      <c r="AW16">
        <f>IFERROR(AW10,0)+IFERROR(AW11,0)+IFERROR(AW12,0)+IFERROR(AW13,0)+IFERROR(AW14,0)+IFERROR(AW15,0)</f>
        <v/>
      </c>
      <c r="AX16">
        <f>IFERROR(AX10,0)+IFERROR(AX11,0)+IFERROR(AX12,0)+IFERROR(AX13,0)+IFERROR(AX14,0)+IFERROR(AX15,0)</f>
        <v/>
      </c>
      <c r="AY16">
        <f>IFERROR(AY10,0)+IFERROR(AY11,0)+IFERROR(AY12,0)+IFERROR(AY13,0)+IFERROR(AY14,0)+IFERROR(AY15,0)</f>
        <v/>
      </c>
      <c r="AZ16">
        <f>IFERROR(AZ10,0)+IFERROR(AZ11,0)+IFERROR(AZ12,0)+IFERROR(AZ13,0)+IFERROR(AZ14,0)+IFERROR(AZ15,0)</f>
        <v/>
      </c>
      <c r="BA16">
        <f>IFERROR(BA10,0)+IFERROR(BA11,0)+IFERROR(BA12,0)+IFERROR(BA13,0)+IFERROR(BA14,0)+IFERROR(BA15,0)</f>
        <v/>
      </c>
      <c r="BB16">
        <f>IFERROR(BB10,0)+IFERROR(BB11,0)+IFERROR(BB12,0)+IFERROR(BB13,0)+IFERROR(BB14,0)+IFERROR(BB15,0)</f>
        <v/>
      </c>
      <c r="BC16">
        <f>IFERROR(BC10,0)+IFERROR(BC11,0)+IFERROR(BC12,0)+IFERROR(BC13,0)+IFERROR(BC14,0)+IFERROR(BC15,0)</f>
        <v/>
      </c>
      <c r="BD16">
        <f>IFERROR(BD10,0)+IFERROR(BD11,0)+IFERROR(BD12,0)+IFERROR(BD13,0)+IFERROR(BD14,0)+IFERROR(BD15,0)</f>
        <v/>
      </c>
      <c r="BE16">
        <f>IFERROR(BE10,0)+IFERROR(BE11,0)+IFERROR(BE12,0)+IFERROR(BE13,0)+IFERROR(BE14,0)+IFERROR(BE15,0)</f>
        <v/>
      </c>
      <c r="BF16">
        <f>IFERROR(BF10,0)+IFERROR(BF11,0)+IFERROR(BF12,0)+IFERROR(BF13,0)+IFERROR(BF14,0)+IFERROR(BF15,0)</f>
        <v/>
      </c>
      <c r="BG16">
        <f>IFERROR(BG10,0)+IFERROR(BG11,0)+IFERROR(BG12,0)+IFERROR(BG13,0)+IFERROR(BG14,0)+IFERROR(BG15,0)</f>
        <v/>
      </c>
      <c r="BH16">
        <f>IFERROR(BH10,0)+IFERROR(BH11,0)+IFERROR(BH12,0)+IFERROR(BH13,0)+IFERROR(BH14,0)+IFERROR(BH15,0)</f>
        <v/>
      </c>
      <c r="BI16">
        <f>IFERROR(BI10,0)+IFERROR(BI11,0)+IFERROR(BI12,0)+IFERROR(BI13,0)+IFERROR(BI14,0)+IFERROR(BI15,0)</f>
        <v/>
      </c>
      <c r="BJ16">
        <f>IFERROR(BJ10,0)+IFERROR(BJ11,0)+IFERROR(BJ12,0)+IFERROR(BJ13,0)+IFERROR(BJ14,0)+IFERROR(BJ15,0)</f>
        <v/>
      </c>
      <c r="BK16">
        <f>IFERROR(BK10,0)+IFERROR(BK11,0)+IFERROR(BK12,0)+IFERROR(BK13,0)+IFERROR(BK14,0)+IFERROR(BK15,0)</f>
        <v/>
      </c>
      <c r="BL16">
        <f>IFERROR(BL10,0)+IFERROR(BL11,0)+IFERROR(BL12,0)+IFERROR(BL13,0)+IFERROR(BL14,0)+IFERROR(BL15,0)</f>
        <v/>
      </c>
      <c r="BM16">
        <f>IFERROR(BM10,0)+IFERROR(BM11,0)+IFERROR(BM12,0)+IFERROR(BM13,0)+IFERROR(BM14,0)+IFERROR(BM15,0)</f>
        <v/>
      </c>
      <c r="BN16">
        <f>IFERROR(BN10,0)+IFERROR(BN11,0)+IFERROR(BN12,0)+IFERROR(BN13,0)+IFERROR(BN14,0)+IFERROR(BN15,0)</f>
        <v/>
      </c>
      <c r="BO16">
        <f>IFERROR(BO10,0)+IFERROR(BO11,0)+IFERROR(BO12,0)+IFERROR(BO13,0)+IFERROR(BO14,0)+IFERROR(BO15,0)</f>
        <v/>
      </c>
      <c r="BP16">
        <f>IFERROR(BP10,0)+IFERROR(BP11,0)+IFERROR(BP12,0)+IFERROR(BP13,0)+IFERROR(BP14,0)+IFERROR(BP15,0)</f>
        <v/>
      </c>
      <c r="BQ16">
        <f>IFERROR(BQ10,0)+IFERROR(BQ11,0)+IFERROR(BQ12,0)+IFERROR(BQ13,0)+IFERROR(BQ14,0)+IFERROR(BQ15,0)</f>
        <v/>
      </c>
      <c r="BR16">
        <f>IFERROR(BR10,0)+IFERROR(BR11,0)+IFERROR(BR12,0)+IFERROR(BR13,0)+IFERROR(BR14,0)+IFERROR(BR15,0)</f>
        <v/>
      </c>
      <c r="BS16">
        <f>IFERROR(BS10,0)+IFERROR(BS11,0)+IFERROR(BS12,0)+IFERROR(BS13,0)+IFERROR(BS14,0)+IFERROR(BS15,0)</f>
        <v/>
      </c>
      <c r="BT16">
        <f>IFERROR(BT10,0)+IFERROR(BT11,0)+IFERROR(BT12,0)+IFERROR(BT13,0)+IFERROR(BT14,0)+IFERROR(BT15,0)</f>
        <v/>
      </c>
      <c r="BU16">
        <f>IFERROR(BU10,0)+IFERROR(BU11,0)+IFERROR(BU12,0)+IFERROR(BU13,0)+IFERROR(BU14,0)+IFERROR(BU15,0)</f>
        <v/>
      </c>
      <c r="BV16">
        <f>IFERROR(BV10,0)+IFERROR(BV11,0)+IFERROR(BV12,0)+IFERROR(BV13,0)+IFERROR(BV14,0)+IFERROR(BV15,0)</f>
        <v/>
      </c>
      <c r="BW16">
        <f>IFERROR(BW10,0)+IFERROR(BW11,0)+IFERROR(BW12,0)+IFERROR(BW13,0)+IFERROR(BW14,0)+IFERROR(BW15,0)</f>
        <v/>
      </c>
      <c r="BX16">
        <f>IFERROR(BX10,0)+IFERROR(BX11,0)+IFERROR(BX12,0)+IFERROR(BX13,0)+IFERROR(BX14,0)+IFERROR(BX15,0)</f>
        <v/>
      </c>
      <c r="BY16">
        <f>IFERROR(BY10,0)+IFERROR(BY11,0)+IFERROR(BY12,0)+IFERROR(BY13,0)+IFERROR(BY14,0)+IFERROR(BY15,0)</f>
        <v/>
      </c>
    </row>
    <row r="17" spans="1:77">
      <c r="F17" t="s">
        <v>0</v>
      </c>
    </row>
    <row r="18" spans="1:77">
      <c r="F18" t="s">
        <v>0</v>
      </c>
    </row>
    <row r="19" spans="1:77">
      <c r="C19">
        <f>"MMBTU"&amp;'Charts Data M1'!C2</f>
        <v/>
      </c>
      <c r="F19" t="s">
        <v>0</v>
      </c>
    </row>
    <row r="20" spans="1:77">
      <c r="C20">
        <f>"Fossil Fuel Content of Hawaii (MMBtu"&amp;'Charts Data M1'!C2&amp;")"</f>
        <v/>
      </c>
      <c r="F20" t="s">
        <v>0</v>
      </c>
    </row>
    <row r="21" spans="1:77">
      <c r="C21">
        <f>"Life Cycle Analysis Comparison (MMBtu"&amp;'Charts Data M1'!C2&amp;")"</f>
        <v/>
      </c>
      <c r="F21" t="s">
        <v>0</v>
      </c>
    </row>
    <row r="22" spans="1:77">
      <c r="A22" t="s">
        <v>14</v>
      </c>
      <c r="B22" t="s">
        <v>15</v>
      </c>
      <c r="C22">
        <f>VLOOKUP('Charts M1'!B4,'Interactive List M1'!A:D,4,FALSE)</f>
        <v/>
      </c>
      <c r="F22" t="s">
        <v>0</v>
      </c>
    </row>
    <row r="23" spans="1:77">
      <c r="B23" t="s">
        <v>16</v>
      </c>
      <c r="C23">
        <f>"Life Cycle "&amp;'Charts Data M1'!D8&amp;" Consumed in "&amp;'Charts Data M1'!C22</f>
        <v/>
      </c>
      <c r="F23" t="s">
        <v>0</v>
      </c>
    </row>
    <row r="24" spans="1:77">
      <c r="C24" t="s">
        <v>17</v>
      </c>
      <c r="D24" t="s">
        <v>7</v>
      </c>
      <c r="F24" t="s">
        <v>0</v>
      </c>
      <c r="G24">
        <f>INDEX($G10:$BY10,1,'Charts M1'!$B$4)</f>
        <v/>
      </c>
      <c r="H24">
        <f>INDEX('Dashboard M1'!$G$118:$CF$196,MATCH(C24,'Dashboard M1'!$A$118:$A$196,0),MATCH($C$22,'Dashboard M1'!$G$3:$CF$3,0))</f>
        <v/>
      </c>
    </row>
    <row r="25" spans="1:77">
      <c r="C25" t="s">
        <v>18</v>
      </c>
      <c r="D25" t="s">
        <v>8</v>
      </c>
      <c r="F25" t="s">
        <v>0</v>
      </c>
      <c r="G25">
        <f>INDEX($G11:$BY11,1,'Charts M1'!$B$4)</f>
        <v/>
      </c>
      <c r="H25">
        <f>INDEX('Dashboard M1'!$G$118:$CF$196,MATCH(C25,'Dashboard M1'!$A$118:$A$196,0),MATCH($C$22,'Dashboard M1'!$G$3:$CF$3,0))</f>
        <v/>
      </c>
    </row>
    <row r="26" spans="1:77">
      <c r="C26" t="s">
        <v>19</v>
      </c>
      <c r="D26" t="s">
        <v>9</v>
      </c>
      <c r="F26" t="s">
        <v>0</v>
      </c>
      <c r="G26">
        <f>INDEX($G12:$BY12,1,'Charts M1'!$B$4)</f>
        <v/>
      </c>
      <c r="H26">
        <f>INDEX('Dashboard M1'!$G$118:$CF$196,MATCH(C26,'Dashboard M1'!$A$118:$A$196,0),MATCH($C$22,'Dashboard M1'!$G$3:$CF$3,0))</f>
        <v/>
      </c>
    </row>
    <row r="27" spans="1:77">
      <c r="C27" t="s">
        <v>20</v>
      </c>
      <c r="D27" t="s">
        <v>10</v>
      </c>
      <c r="F27" t="s">
        <v>0</v>
      </c>
      <c r="G27">
        <f>INDEX($G13:$BY13,1,'Charts M1'!$B$4)</f>
        <v/>
      </c>
      <c r="H27">
        <f>INDEX('Dashboard M1'!$G$118:$CF$196,MATCH(C27,'Dashboard M1'!$A$118:$A$196,0),MATCH($C$22,'Dashboard M1'!$G$3:$CF$3,0))</f>
        <v/>
      </c>
    </row>
    <row r="28" spans="1:77">
      <c r="C28" t="s">
        <v>21</v>
      </c>
      <c r="D28" t="s">
        <v>11</v>
      </c>
      <c r="F28" t="s">
        <v>0</v>
      </c>
      <c r="G28">
        <f>INDEX($G14:$BY14,1,'Charts M1'!$B$4)</f>
        <v/>
      </c>
      <c r="H28">
        <f>INDEX('Dashboard M1'!$G$118:$CF$196,MATCH(C28,'Dashboard M1'!$A$118:$A$196,0),MATCH($C$22,'Dashboard M1'!$G$3:$CF$3,0))</f>
        <v/>
      </c>
    </row>
    <row r="29" spans="1:77">
      <c r="C29" t="s">
        <v>22</v>
      </c>
      <c r="D29" t="s">
        <v>12</v>
      </c>
      <c r="F29" t="s">
        <v>0</v>
      </c>
      <c r="G29">
        <f>INDEX($G15:$BY15,1,'Charts M1'!$B$4)</f>
        <v/>
      </c>
      <c r="H29">
        <f>INDEX('Dashboard M1'!$G$118:$CF$196,MATCH(C29,'Dashboard M1'!$A$118:$A$196,0),MATCH($C$22,'Dashboard M1'!$G$3:$CF$3,0))</f>
        <v/>
      </c>
    </row>
    <row r="30" spans="1:77">
      <c r="A30" t="s">
        <v>23</v>
      </c>
      <c r="F30" t="s">
        <v>0</v>
      </c>
    </row>
    <row r="31" spans="1:77">
      <c r="A31" t="s">
        <v>7</v>
      </c>
      <c r="B31" t="s">
        <v>2</v>
      </c>
      <c r="C31" t="s">
        <v>24</v>
      </c>
      <c r="D31">
        <f>"Billion BTU "&amp;'Charts Data M1'!C2</f>
        <v/>
      </c>
      <c r="F31" t="s">
        <v>0</v>
      </c>
      <c r="G31">
        <f>SUM('Dashboard M1'!G118,'Dashboard M1'!G121:G122)/'Charts Data M1'!G$2</f>
        <v/>
      </c>
      <c r="H31">
        <f>SUM('Dashboard M1'!H118,'Dashboard M1'!H121:H122)/'Charts Data M1'!H$2</f>
        <v/>
      </c>
      <c r="I31">
        <f>SUM('Dashboard M1'!I118,'Dashboard M1'!I121:I122)/'Charts Data M1'!I$2</f>
        <v/>
      </c>
      <c r="J31">
        <f>SUM('Dashboard M1'!J118,'Dashboard M1'!J121:J122)/'Charts Data M1'!J$2</f>
        <v/>
      </c>
      <c r="K31">
        <f>SUM('Dashboard M1'!K118,'Dashboard M1'!K121:K122)/'Charts Data M1'!K$2</f>
        <v/>
      </c>
      <c r="L31">
        <f>SUM('Dashboard M1'!L118,'Dashboard M1'!L121:L122)/'Charts Data M1'!L$2</f>
        <v/>
      </c>
      <c r="M31">
        <f>SUM('Dashboard M1'!M118,'Dashboard M1'!M121:M122)/'Charts Data M1'!M$2</f>
        <v/>
      </c>
      <c r="N31">
        <f>SUM('Dashboard M1'!N118,'Dashboard M1'!N121:N122)/'Charts Data M1'!N$2</f>
        <v/>
      </c>
      <c r="O31">
        <f>SUM('Dashboard M1'!O118,'Dashboard M1'!O121:O122)/'Charts Data M1'!O$2</f>
        <v/>
      </c>
      <c r="P31">
        <f>SUM('Dashboard M1'!P118,'Dashboard M1'!P121:P122)/'Charts Data M1'!P$2</f>
        <v/>
      </c>
      <c r="Q31">
        <f>SUM('Dashboard M1'!Q118,'Dashboard M1'!Q121:Q122)/'Charts Data M1'!Q$2</f>
        <v/>
      </c>
      <c r="R31">
        <f>SUM('Dashboard M1'!R118,'Dashboard M1'!R121:R122)/'Charts Data M1'!R$2</f>
        <v/>
      </c>
      <c r="S31">
        <f>SUM('Dashboard M1'!S118,'Dashboard M1'!S121:S122)/'Charts Data M1'!S$2</f>
        <v/>
      </c>
      <c r="T31">
        <f>SUM('Dashboard M1'!T118,'Dashboard M1'!T121:T122)/'Charts Data M1'!T$2</f>
        <v/>
      </c>
      <c r="U31">
        <f>SUM('Dashboard M1'!U118,'Dashboard M1'!U121:U122)/'Charts Data M1'!U$2</f>
        <v/>
      </c>
      <c r="V31">
        <f>SUM('Dashboard M1'!V118,'Dashboard M1'!V121:V122)/'Charts Data M1'!V$2</f>
        <v/>
      </c>
      <c r="W31">
        <f>SUM('Dashboard M1'!W118,'Dashboard M1'!W121:W122)/'Charts Data M1'!W$2</f>
        <v/>
      </c>
      <c r="X31">
        <f>SUM('Dashboard M1'!X118,'Dashboard M1'!X121:X122)/'Charts Data M1'!X$2</f>
        <v/>
      </c>
      <c r="Y31">
        <f>SUM('Dashboard M1'!Y118,'Dashboard M1'!Y121:Y122)/'Charts Data M1'!Y$2</f>
        <v/>
      </c>
      <c r="Z31">
        <f>SUM('Dashboard M1'!Z118,'Dashboard M1'!Z121:Z122)/'Charts Data M1'!Z$2</f>
        <v/>
      </c>
      <c r="AA31">
        <f>SUM('Dashboard M1'!AA118,'Dashboard M1'!AA121:AA122)/'Charts Data M1'!AA$2</f>
        <v/>
      </c>
      <c r="AB31">
        <f>SUM('Dashboard M1'!AB118,'Dashboard M1'!AB121:AB122)/'Charts Data M1'!AB$2</f>
        <v/>
      </c>
      <c r="AC31">
        <f>SUM('Dashboard M1'!AC118,'Dashboard M1'!AC121:AC122)/'Charts Data M1'!AC$2</f>
        <v/>
      </c>
      <c r="AD31">
        <f>SUM('Dashboard M1'!AD118,'Dashboard M1'!AD121:AD122)/'Charts Data M1'!AD$2</f>
        <v/>
      </c>
      <c r="AE31">
        <f>SUM('Dashboard M1'!AE118,'Dashboard M1'!AE121:AE122)/'Charts Data M1'!AE$2</f>
        <v/>
      </c>
      <c r="AF31">
        <f>SUM('Dashboard M1'!AF118,'Dashboard M1'!AF121:AF122)/'Charts Data M1'!AF$2</f>
        <v/>
      </c>
      <c r="AG31">
        <f>SUM('Dashboard M1'!AG118,'Dashboard M1'!AG121:AG122)/'Charts Data M1'!AG$2</f>
        <v/>
      </c>
      <c r="AH31">
        <f>SUM('Dashboard M1'!AH118,'Dashboard M1'!AH121:AH122)/'Charts Data M1'!AH$2</f>
        <v/>
      </c>
      <c r="AI31">
        <f>SUM('Dashboard M1'!AI118,'Dashboard M1'!AI121:AI122)/'Charts Data M1'!AI$2</f>
        <v/>
      </c>
      <c r="AJ31">
        <f>SUM('Dashboard M1'!AJ118,'Dashboard M1'!AJ121:AJ122)/'Charts Data M1'!AJ$2</f>
        <v/>
      </c>
      <c r="AK31">
        <f>SUM('Dashboard M1'!AK118,'Dashboard M1'!AK121:AK122)/'Charts Data M1'!AK$2</f>
        <v/>
      </c>
      <c r="AL31">
        <f>SUM('Dashboard M1'!AL118,'Dashboard M1'!AL121:AL122)/'Charts Data M1'!AL$2</f>
        <v/>
      </c>
      <c r="AM31">
        <f>SUM('Dashboard M1'!AM118,'Dashboard M1'!AM121:AM122)/'Charts Data M1'!AM$2</f>
        <v/>
      </c>
      <c r="AN31">
        <f>SUM('Dashboard M1'!AN118,'Dashboard M1'!AN121:AN122)/'Charts Data M1'!AN$2</f>
        <v/>
      </c>
      <c r="AO31">
        <f>SUM('Dashboard M1'!AO118,'Dashboard M1'!AO121:AO122)/'Charts Data M1'!AO$2</f>
        <v/>
      </c>
      <c r="AP31">
        <f>SUM('Dashboard M1'!AP118,'Dashboard M1'!AP121:AP122)/'Charts Data M1'!AP$2</f>
        <v/>
      </c>
      <c r="AQ31">
        <f>SUM('Dashboard M1'!AQ118,'Dashboard M1'!AQ121:AQ122)/'Charts Data M1'!AQ$2</f>
        <v/>
      </c>
      <c r="AR31">
        <f>SUM('Dashboard M1'!AR118,'Dashboard M1'!AR121:AR122)/'Charts Data M1'!AR$2</f>
        <v/>
      </c>
      <c r="AS31">
        <f>SUM('Dashboard M1'!AS118,'Dashboard M1'!AS121:AS122)/'Charts Data M1'!AS$2</f>
        <v/>
      </c>
      <c r="AT31">
        <f>SUM('Dashboard M1'!AT118,'Dashboard M1'!AT121:AT122)/'Charts Data M1'!AT$2</f>
        <v/>
      </c>
      <c r="AU31">
        <f>SUM('Dashboard M1'!AU118,'Dashboard M1'!AU121:AU122)/'Charts Data M1'!AU$2</f>
        <v/>
      </c>
      <c r="AV31">
        <f>SUM('Dashboard M1'!AV118,'Dashboard M1'!AV121:AV122)/'Charts Data M1'!AV$2</f>
        <v/>
      </c>
      <c r="AW31">
        <f>SUM('Dashboard M1'!AW118,'Dashboard M1'!AW121:AW122)/'Charts Data M1'!AW$2</f>
        <v/>
      </c>
      <c r="AX31">
        <f>SUM('Dashboard M1'!AX118,'Dashboard M1'!AX121:AX122)/'Charts Data M1'!AX$2</f>
        <v/>
      </c>
      <c r="AY31">
        <f>SUM('Dashboard M1'!AY118,'Dashboard M1'!AY121:AY122)/'Charts Data M1'!AY$2</f>
        <v/>
      </c>
      <c r="AZ31">
        <f>SUM('Dashboard M1'!AZ118,'Dashboard M1'!AZ121:AZ122)/'Charts Data M1'!AZ$2</f>
        <v/>
      </c>
      <c r="BA31">
        <f>SUM('Dashboard M1'!BA118,'Dashboard M1'!BA121:BA122)/'Charts Data M1'!BA$2</f>
        <v/>
      </c>
      <c r="BB31">
        <f>SUM('Dashboard M1'!BB118,'Dashboard M1'!BB121:BB122)/'Charts Data M1'!BB$2</f>
        <v/>
      </c>
      <c r="BC31">
        <f>SUM('Dashboard M1'!BC118,'Dashboard M1'!BC121:BC122)/'Charts Data M1'!BC$2</f>
        <v/>
      </c>
      <c r="BD31">
        <f>SUM('Dashboard M1'!BD118,'Dashboard M1'!BD121:BD122)/'Charts Data M1'!BD$2</f>
        <v/>
      </c>
      <c r="BE31">
        <f>SUM('Dashboard M1'!BE118,'Dashboard M1'!BE121:BE122)/'Charts Data M1'!BE$2</f>
        <v/>
      </c>
      <c r="BF31">
        <f>SUM('Dashboard M1'!BF118,'Dashboard M1'!BF121:BF122)/'Charts Data M1'!BF$2</f>
        <v/>
      </c>
      <c r="BG31">
        <f>SUM('Dashboard M1'!BG118,'Dashboard M1'!BG121:BG122)/'Charts Data M1'!BG$2</f>
        <v/>
      </c>
      <c r="BH31">
        <f>SUM('Dashboard M1'!BH118,'Dashboard M1'!BH121:BH122)/'Charts Data M1'!BH$2</f>
        <v/>
      </c>
      <c r="BI31">
        <f>SUM('Dashboard M1'!BI118,'Dashboard M1'!BI121:BI122)/'Charts Data M1'!BI$2</f>
        <v/>
      </c>
      <c r="BJ31">
        <f>SUM('Dashboard M1'!BJ118,'Dashboard M1'!BJ121:BJ122)/'Charts Data M1'!BJ$2</f>
        <v/>
      </c>
      <c r="BK31">
        <f>SUM('Dashboard M1'!BK118,'Dashboard M1'!BK121:BK122)/'Charts Data M1'!BK$2</f>
        <v/>
      </c>
      <c r="BL31">
        <f>SUM('Dashboard M1'!BL118,'Dashboard M1'!BL121:BL122)/'Charts Data M1'!BL$2</f>
        <v/>
      </c>
      <c r="BM31">
        <f>SUM('Dashboard M1'!BM118,'Dashboard M1'!BM121:BM122)/'Charts Data M1'!BM$2</f>
        <v/>
      </c>
      <c r="BN31">
        <f>SUM('Dashboard M1'!BN118,'Dashboard M1'!BN121:BN122)/'Charts Data M1'!BN$2</f>
        <v/>
      </c>
      <c r="BO31">
        <f>SUM('Dashboard M1'!BO118,'Dashboard M1'!BO121:BO122)/'Charts Data M1'!BO$2</f>
        <v/>
      </c>
      <c r="BP31">
        <f>SUM('Dashboard M1'!BP118,'Dashboard M1'!BP121:BP122)/'Charts Data M1'!BP$2</f>
        <v/>
      </c>
      <c r="BQ31">
        <f>SUM('Dashboard M1'!BQ118,'Dashboard M1'!BQ121:BQ122)/'Charts Data M1'!BQ$2</f>
        <v/>
      </c>
      <c r="BR31">
        <f>SUM('Dashboard M1'!BR118,'Dashboard M1'!BR121:BR122)/'Charts Data M1'!BR$2</f>
        <v/>
      </c>
      <c r="BS31">
        <f>SUM('Dashboard M1'!BS118,'Dashboard M1'!BS121:BS122)/'Charts Data M1'!BS$2</f>
        <v/>
      </c>
      <c r="BT31">
        <f>SUM('Dashboard M1'!BT118,'Dashboard M1'!BT121:BT122)/'Charts Data M1'!BT$2</f>
        <v/>
      </c>
      <c r="BU31">
        <f>SUM('Dashboard M1'!BU118,'Dashboard M1'!BU121:BU122)/'Charts Data M1'!BU$2</f>
        <v/>
      </c>
      <c r="BV31">
        <f>SUM('Dashboard M1'!BV118,'Dashboard M1'!BV121:BV122)/'Charts Data M1'!BV$2</f>
        <v/>
      </c>
      <c r="BW31">
        <f>SUM('Dashboard M1'!BW118,'Dashboard M1'!BW121:BW122)/'Charts Data M1'!BW$2</f>
        <v/>
      </c>
      <c r="BX31">
        <f>SUM('Dashboard M1'!BX118,'Dashboard M1'!BX121:BX122)/'Charts Data M1'!BX$2</f>
        <v/>
      </c>
      <c r="BY31">
        <f>SUM('Dashboard M1'!BY118,'Dashboard M1'!BY121:BY122)/'Charts Data M1'!BY$2</f>
        <v/>
      </c>
    </row>
    <row r="32" spans="1:77">
      <c r="A32" t="s">
        <v>8</v>
      </c>
      <c r="B32" t="s">
        <v>2</v>
      </c>
      <c r="C32" t="s">
        <v>24</v>
      </c>
      <c r="D32">
        <f>"Billion BTU "&amp;'Charts Data M1'!C2</f>
        <v/>
      </c>
      <c r="F32" t="s">
        <v>0</v>
      </c>
      <c r="G32">
        <f>SUM('Dashboard M1'!G125,'Dashboard M1'!G131:G132)/'Charts Data M1'!G$2</f>
        <v/>
      </c>
      <c r="H32">
        <f>SUM('Dashboard M1'!H125,'Dashboard M1'!H131:H132)/'Charts Data M1'!H$2</f>
        <v/>
      </c>
      <c r="I32">
        <f>SUM('Dashboard M1'!I125,'Dashboard M1'!I131:I132)/'Charts Data M1'!I$2</f>
        <v/>
      </c>
      <c r="J32">
        <f>SUM('Dashboard M1'!J125,'Dashboard M1'!J131:J132)/'Charts Data M1'!J$2</f>
        <v/>
      </c>
      <c r="K32">
        <f>SUM('Dashboard M1'!K125,'Dashboard M1'!K131:K132)/'Charts Data M1'!K$2</f>
        <v/>
      </c>
      <c r="L32">
        <f>SUM('Dashboard M1'!L125,'Dashboard M1'!L131:L132)/'Charts Data M1'!L$2</f>
        <v/>
      </c>
      <c r="M32">
        <f>SUM('Dashboard M1'!M125,'Dashboard M1'!M131:M132)/'Charts Data M1'!M$2</f>
        <v/>
      </c>
      <c r="N32">
        <f>SUM('Dashboard M1'!N125,'Dashboard M1'!N131:N132)/'Charts Data M1'!N$2</f>
        <v/>
      </c>
      <c r="O32">
        <f>SUM('Dashboard M1'!O125,'Dashboard M1'!O131:O132)/'Charts Data M1'!O$2</f>
        <v/>
      </c>
      <c r="P32">
        <f>SUM('Dashboard M1'!P125,'Dashboard M1'!P131:P132)/'Charts Data M1'!P$2</f>
        <v/>
      </c>
      <c r="Q32">
        <f>SUM('Dashboard M1'!Q125,'Dashboard M1'!Q131:Q132)/'Charts Data M1'!Q$2</f>
        <v/>
      </c>
      <c r="R32">
        <f>SUM('Dashboard M1'!R125,'Dashboard M1'!R131:R132)/'Charts Data M1'!R$2</f>
        <v/>
      </c>
      <c r="S32">
        <f>SUM('Dashboard M1'!S125,'Dashboard M1'!S131:S132)/'Charts Data M1'!S$2</f>
        <v/>
      </c>
      <c r="T32">
        <f>SUM('Dashboard M1'!T125,'Dashboard M1'!T131:T132)/'Charts Data M1'!T$2</f>
        <v/>
      </c>
      <c r="U32">
        <f>SUM('Dashboard M1'!U125,'Dashboard M1'!U131:U132)/'Charts Data M1'!U$2</f>
        <v/>
      </c>
      <c r="V32">
        <f>SUM('Dashboard M1'!V125,'Dashboard M1'!V131:V132)/'Charts Data M1'!V$2</f>
        <v/>
      </c>
      <c r="W32">
        <f>SUM('Dashboard M1'!W125,'Dashboard M1'!W131:W132)/'Charts Data M1'!W$2</f>
        <v/>
      </c>
      <c r="X32">
        <f>SUM('Dashboard M1'!X125,'Dashboard M1'!X131:X132)/'Charts Data M1'!X$2</f>
        <v/>
      </c>
      <c r="Y32">
        <f>SUM('Dashboard M1'!Y125,'Dashboard M1'!Y131:Y132)/'Charts Data M1'!Y$2</f>
        <v/>
      </c>
      <c r="Z32">
        <f>SUM('Dashboard M1'!Z125,'Dashboard M1'!Z131:Z132)/'Charts Data M1'!Z$2</f>
        <v/>
      </c>
      <c r="AA32">
        <f>SUM('Dashboard M1'!AA125,'Dashboard M1'!AA131:AA132)/'Charts Data M1'!AA$2</f>
        <v/>
      </c>
      <c r="AB32">
        <f>SUM('Dashboard M1'!AB125,'Dashboard M1'!AB131:AB132)/'Charts Data M1'!AB$2</f>
        <v/>
      </c>
      <c r="AC32">
        <f>SUM('Dashboard M1'!AC125,'Dashboard M1'!AC131:AC132)/'Charts Data M1'!AC$2</f>
        <v/>
      </c>
      <c r="AD32">
        <f>SUM('Dashboard M1'!AD125,'Dashboard M1'!AD131:AD132)/'Charts Data M1'!AD$2</f>
        <v/>
      </c>
      <c r="AE32">
        <f>SUM('Dashboard M1'!AE125,'Dashboard M1'!AE131:AE132)/'Charts Data M1'!AE$2</f>
        <v/>
      </c>
      <c r="AF32">
        <f>SUM('Dashboard M1'!AF125,'Dashboard M1'!AF131:AF132)/'Charts Data M1'!AF$2</f>
        <v/>
      </c>
      <c r="AG32">
        <f>SUM('Dashboard M1'!AG125,'Dashboard M1'!AG131:AG132)/'Charts Data M1'!AG$2</f>
        <v/>
      </c>
      <c r="AH32">
        <f>SUM('Dashboard M1'!AH125,'Dashboard M1'!AH131:AH132)/'Charts Data M1'!AH$2</f>
        <v/>
      </c>
      <c r="AI32">
        <f>SUM('Dashboard M1'!AI125,'Dashboard M1'!AI131:AI132)/'Charts Data M1'!AI$2</f>
        <v/>
      </c>
      <c r="AJ32">
        <f>SUM('Dashboard M1'!AJ125,'Dashboard M1'!AJ131:AJ132)/'Charts Data M1'!AJ$2</f>
        <v/>
      </c>
      <c r="AK32">
        <f>SUM('Dashboard M1'!AK125,'Dashboard M1'!AK131:AK132)/'Charts Data M1'!AK$2</f>
        <v/>
      </c>
      <c r="AL32">
        <f>SUM('Dashboard M1'!AL125,'Dashboard M1'!AL131:AL132)/'Charts Data M1'!AL$2</f>
        <v/>
      </c>
      <c r="AM32">
        <f>SUM('Dashboard M1'!AM125,'Dashboard M1'!AM131:AM132)/'Charts Data M1'!AM$2</f>
        <v/>
      </c>
      <c r="AN32">
        <f>SUM('Dashboard M1'!AN125,'Dashboard M1'!AN131:AN132)/'Charts Data M1'!AN$2</f>
        <v/>
      </c>
      <c r="AO32">
        <f>SUM('Dashboard M1'!AO125,'Dashboard M1'!AO131:AO132)/'Charts Data M1'!AO$2</f>
        <v/>
      </c>
      <c r="AP32">
        <f>SUM('Dashboard M1'!AP125,'Dashboard M1'!AP131:AP132)/'Charts Data M1'!AP$2</f>
        <v/>
      </c>
      <c r="AQ32">
        <f>SUM('Dashboard M1'!AQ125,'Dashboard M1'!AQ131:AQ132)/'Charts Data M1'!AQ$2</f>
        <v/>
      </c>
      <c r="AR32">
        <f>SUM('Dashboard M1'!AR125,'Dashboard M1'!AR131:AR132)/'Charts Data M1'!AR$2</f>
        <v/>
      </c>
      <c r="AS32">
        <f>SUM('Dashboard M1'!AS125,'Dashboard M1'!AS131:AS132)/'Charts Data M1'!AS$2</f>
        <v/>
      </c>
      <c r="AT32">
        <f>SUM('Dashboard M1'!AT125,'Dashboard M1'!AT131:AT132)/'Charts Data M1'!AT$2</f>
        <v/>
      </c>
      <c r="AU32">
        <f>SUM('Dashboard M1'!AU125,'Dashboard M1'!AU131:AU132)/'Charts Data M1'!AU$2</f>
        <v/>
      </c>
      <c r="AV32">
        <f>SUM('Dashboard M1'!AV125,'Dashboard M1'!AV131:AV132)/'Charts Data M1'!AV$2</f>
        <v/>
      </c>
      <c r="AW32">
        <f>SUM('Dashboard M1'!AW125,'Dashboard M1'!AW131:AW132)/'Charts Data M1'!AW$2</f>
        <v/>
      </c>
      <c r="AX32">
        <f>SUM('Dashboard M1'!AX125,'Dashboard M1'!AX131:AX132)/'Charts Data M1'!AX$2</f>
        <v/>
      </c>
      <c r="AY32">
        <f>SUM('Dashboard M1'!AY125,'Dashboard M1'!AY131:AY132)/'Charts Data M1'!AY$2</f>
        <v/>
      </c>
      <c r="AZ32">
        <f>SUM('Dashboard M1'!AZ125,'Dashboard M1'!AZ131:AZ132)/'Charts Data M1'!AZ$2</f>
        <v/>
      </c>
      <c r="BA32">
        <f>SUM('Dashboard M1'!BA125,'Dashboard M1'!BA131:BA132)/'Charts Data M1'!BA$2</f>
        <v/>
      </c>
      <c r="BB32">
        <f>SUM('Dashboard M1'!BB125,'Dashboard M1'!BB131:BB132)/'Charts Data M1'!BB$2</f>
        <v/>
      </c>
      <c r="BC32">
        <f>SUM('Dashboard M1'!BC125,'Dashboard M1'!BC131:BC132)/'Charts Data M1'!BC$2</f>
        <v/>
      </c>
      <c r="BD32">
        <f>SUM('Dashboard M1'!BD125,'Dashboard M1'!BD131:BD132)/'Charts Data M1'!BD$2</f>
        <v/>
      </c>
      <c r="BE32">
        <f>SUM('Dashboard M1'!BE125,'Dashboard M1'!BE131:BE132)/'Charts Data M1'!BE$2</f>
        <v/>
      </c>
      <c r="BF32">
        <f>SUM('Dashboard M1'!BF125,'Dashboard M1'!BF131:BF132)/'Charts Data M1'!BF$2</f>
        <v/>
      </c>
      <c r="BG32">
        <f>SUM('Dashboard M1'!BG125,'Dashboard M1'!BG131:BG132)/'Charts Data M1'!BG$2</f>
        <v/>
      </c>
      <c r="BH32">
        <f>SUM('Dashboard M1'!BH125,'Dashboard M1'!BH131:BH132)/'Charts Data M1'!BH$2</f>
        <v/>
      </c>
      <c r="BI32">
        <f>SUM('Dashboard M1'!BI125,'Dashboard M1'!BI131:BI132)/'Charts Data M1'!BI$2</f>
        <v/>
      </c>
      <c r="BJ32">
        <f>SUM('Dashboard M1'!BJ125,'Dashboard M1'!BJ131:BJ132)/'Charts Data M1'!BJ$2</f>
        <v/>
      </c>
      <c r="BK32">
        <f>SUM('Dashboard M1'!BK125,'Dashboard M1'!BK131:BK132)/'Charts Data M1'!BK$2</f>
        <v/>
      </c>
      <c r="BL32">
        <f>SUM('Dashboard M1'!BL125,'Dashboard M1'!BL131:BL132)/'Charts Data M1'!BL$2</f>
        <v/>
      </c>
      <c r="BM32">
        <f>SUM('Dashboard M1'!BM125,'Dashboard M1'!BM131:BM132)/'Charts Data M1'!BM$2</f>
        <v/>
      </c>
      <c r="BN32">
        <f>SUM('Dashboard M1'!BN125,'Dashboard M1'!BN131:BN132)/'Charts Data M1'!BN$2</f>
        <v/>
      </c>
      <c r="BO32">
        <f>SUM('Dashboard M1'!BO125,'Dashboard M1'!BO131:BO132)/'Charts Data M1'!BO$2</f>
        <v/>
      </c>
      <c r="BP32">
        <f>SUM('Dashboard M1'!BP125,'Dashboard M1'!BP131:BP132)/'Charts Data M1'!BP$2</f>
        <v/>
      </c>
      <c r="BQ32">
        <f>SUM('Dashboard M1'!BQ125,'Dashboard M1'!BQ131:BQ132)/'Charts Data M1'!BQ$2</f>
        <v/>
      </c>
      <c r="BR32">
        <f>SUM('Dashboard M1'!BR125,'Dashboard M1'!BR131:BR132)/'Charts Data M1'!BR$2</f>
        <v/>
      </c>
      <c r="BS32">
        <f>SUM('Dashboard M1'!BS125,'Dashboard M1'!BS131:BS132)/'Charts Data M1'!BS$2</f>
        <v/>
      </c>
      <c r="BT32">
        <f>SUM('Dashboard M1'!BT125,'Dashboard M1'!BT131:BT132)/'Charts Data M1'!BT$2</f>
        <v/>
      </c>
      <c r="BU32">
        <f>SUM('Dashboard M1'!BU125,'Dashboard M1'!BU131:BU132)/'Charts Data M1'!BU$2</f>
        <v/>
      </c>
      <c r="BV32">
        <f>SUM('Dashboard M1'!BV125,'Dashboard M1'!BV131:BV132)/'Charts Data M1'!BV$2</f>
        <v/>
      </c>
      <c r="BW32">
        <f>SUM('Dashboard M1'!BW125,'Dashboard M1'!BW131:BW132)/'Charts Data M1'!BW$2</f>
        <v/>
      </c>
      <c r="BX32">
        <f>SUM('Dashboard M1'!BX125,'Dashboard M1'!BX131:BX132)/'Charts Data M1'!BX$2</f>
        <v/>
      </c>
      <c r="BY32">
        <f>SUM('Dashboard M1'!BY125,'Dashboard M1'!BY131:BY132)/'Charts Data M1'!BY$2</f>
        <v/>
      </c>
    </row>
    <row r="33" spans="1:77">
      <c r="A33" t="s">
        <v>9</v>
      </c>
      <c r="B33" t="s">
        <v>2</v>
      </c>
      <c r="C33" t="s">
        <v>24</v>
      </c>
      <c r="D33">
        <f>"Billion BTU "&amp;'Charts Data M1'!C2</f>
        <v/>
      </c>
      <c r="F33" t="s">
        <v>0</v>
      </c>
      <c r="G33">
        <f>SUM('Dashboard M1'!G137,'Dashboard M1'!G146:G147)/'Charts Data M1'!G$2</f>
        <v/>
      </c>
      <c r="H33">
        <f>SUM('Dashboard M1'!H137,'Dashboard M1'!H146:H147)/'Charts Data M1'!H$2</f>
        <v/>
      </c>
      <c r="I33">
        <f>SUM('Dashboard M1'!I137,'Dashboard M1'!I146:I147)/'Charts Data M1'!I$2</f>
        <v/>
      </c>
      <c r="J33">
        <f>SUM('Dashboard M1'!J137,'Dashboard M1'!J146:J147)/'Charts Data M1'!J$2</f>
        <v/>
      </c>
      <c r="K33">
        <f>SUM('Dashboard M1'!K137,'Dashboard M1'!K146:K147)/'Charts Data M1'!K$2</f>
        <v/>
      </c>
      <c r="L33">
        <f>SUM('Dashboard M1'!L137,'Dashboard M1'!L146:L147)/'Charts Data M1'!L$2</f>
        <v/>
      </c>
      <c r="M33">
        <f>SUM('Dashboard M1'!M137,'Dashboard M1'!M146:M147)/'Charts Data M1'!M$2</f>
        <v/>
      </c>
      <c r="N33">
        <f>SUM('Dashboard M1'!N137,'Dashboard M1'!N146:N147)/'Charts Data M1'!N$2</f>
        <v/>
      </c>
      <c r="O33">
        <f>SUM('Dashboard M1'!O137,'Dashboard M1'!O146:O147)/'Charts Data M1'!O$2</f>
        <v/>
      </c>
      <c r="P33">
        <f>SUM('Dashboard M1'!P137,'Dashboard M1'!P146:P147)/'Charts Data M1'!P$2</f>
        <v/>
      </c>
      <c r="Q33">
        <f>SUM('Dashboard M1'!Q137,'Dashboard M1'!Q146:Q147)/'Charts Data M1'!Q$2</f>
        <v/>
      </c>
      <c r="R33">
        <f>SUM('Dashboard M1'!R137,'Dashboard M1'!R146:R147)/'Charts Data M1'!R$2</f>
        <v/>
      </c>
      <c r="S33">
        <f>SUM('Dashboard M1'!S137,'Dashboard M1'!S146:S147)/'Charts Data M1'!S$2</f>
        <v/>
      </c>
      <c r="T33">
        <f>SUM('Dashboard M1'!T137,'Dashboard M1'!T146:T147)/'Charts Data M1'!T$2</f>
        <v/>
      </c>
      <c r="U33">
        <f>SUM('Dashboard M1'!U137,'Dashboard M1'!U146:U147)/'Charts Data M1'!U$2</f>
        <v/>
      </c>
      <c r="V33">
        <f>SUM('Dashboard M1'!V137,'Dashboard M1'!V146:V147)/'Charts Data M1'!V$2</f>
        <v/>
      </c>
      <c r="W33">
        <f>SUM('Dashboard M1'!W137,'Dashboard M1'!W146:W147)/'Charts Data M1'!W$2</f>
        <v/>
      </c>
      <c r="X33">
        <f>SUM('Dashboard M1'!X137,'Dashboard M1'!X146:X147)/'Charts Data M1'!X$2</f>
        <v/>
      </c>
      <c r="Y33">
        <f>SUM('Dashboard M1'!Y137,'Dashboard M1'!Y146:Y147)/'Charts Data M1'!Y$2</f>
        <v/>
      </c>
      <c r="Z33">
        <f>SUM('Dashboard M1'!Z137,'Dashboard M1'!Z146:Z147)/'Charts Data M1'!Z$2</f>
        <v/>
      </c>
      <c r="AA33">
        <f>SUM('Dashboard M1'!AA137,'Dashboard M1'!AA146:AA147)/'Charts Data M1'!AA$2</f>
        <v/>
      </c>
      <c r="AB33">
        <f>SUM('Dashboard M1'!AB137,'Dashboard M1'!AB146:AB147)/'Charts Data M1'!AB$2</f>
        <v/>
      </c>
      <c r="AC33">
        <f>SUM('Dashboard M1'!AC137,'Dashboard M1'!AC146:AC147)/'Charts Data M1'!AC$2</f>
        <v/>
      </c>
      <c r="AD33">
        <f>SUM('Dashboard M1'!AD137,'Dashboard M1'!AD146:AD147)/'Charts Data M1'!AD$2</f>
        <v/>
      </c>
      <c r="AE33">
        <f>SUM('Dashboard M1'!AE137,'Dashboard M1'!AE146:AE147)/'Charts Data M1'!AE$2</f>
        <v/>
      </c>
      <c r="AF33">
        <f>SUM('Dashboard M1'!AF137,'Dashboard M1'!AF146:AF147)/'Charts Data M1'!AF$2</f>
        <v/>
      </c>
      <c r="AG33">
        <f>SUM('Dashboard M1'!AG137,'Dashboard M1'!AG146:AG147)/'Charts Data M1'!AG$2</f>
        <v/>
      </c>
      <c r="AH33">
        <f>SUM('Dashboard M1'!AH137,'Dashboard M1'!AH146:AH147)/'Charts Data M1'!AH$2</f>
        <v/>
      </c>
      <c r="AI33">
        <f>SUM('Dashboard M1'!AI137,'Dashboard M1'!AI146:AI147)/'Charts Data M1'!AI$2</f>
        <v/>
      </c>
      <c r="AJ33">
        <f>SUM('Dashboard M1'!AJ137,'Dashboard M1'!AJ146:AJ147)/'Charts Data M1'!AJ$2</f>
        <v/>
      </c>
      <c r="AK33">
        <f>SUM('Dashboard M1'!AK137,'Dashboard M1'!AK146:AK147)/'Charts Data M1'!AK$2</f>
        <v/>
      </c>
      <c r="AL33">
        <f>SUM('Dashboard M1'!AL137,'Dashboard M1'!AL146:AL147)/'Charts Data M1'!AL$2</f>
        <v/>
      </c>
      <c r="AM33">
        <f>SUM('Dashboard M1'!AM137,'Dashboard M1'!AM146:AM147)/'Charts Data M1'!AM$2</f>
        <v/>
      </c>
      <c r="AN33">
        <f>SUM('Dashboard M1'!AN137,'Dashboard M1'!AN146:AN147)/'Charts Data M1'!AN$2</f>
        <v/>
      </c>
      <c r="AO33">
        <f>SUM('Dashboard M1'!AO137,'Dashboard M1'!AO146:AO147)/'Charts Data M1'!AO$2</f>
        <v/>
      </c>
      <c r="AP33">
        <f>SUM('Dashboard M1'!AP137,'Dashboard M1'!AP146:AP147)/'Charts Data M1'!AP$2</f>
        <v/>
      </c>
      <c r="AQ33">
        <f>SUM('Dashboard M1'!AQ137,'Dashboard M1'!AQ146:AQ147)/'Charts Data M1'!AQ$2</f>
        <v/>
      </c>
      <c r="AR33">
        <f>SUM('Dashboard M1'!AR137,'Dashboard M1'!AR146:AR147)/'Charts Data M1'!AR$2</f>
        <v/>
      </c>
      <c r="AS33">
        <f>SUM('Dashboard M1'!AS137,'Dashboard M1'!AS146:AS147)/'Charts Data M1'!AS$2</f>
        <v/>
      </c>
      <c r="AT33">
        <f>SUM('Dashboard M1'!AT137,'Dashboard M1'!AT146:AT147)/'Charts Data M1'!AT$2</f>
        <v/>
      </c>
      <c r="AU33">
        <f>SUM('Dashboard M1'!AU137,'Dashboard M1'!AU146:AU147)/'Charts Data M1'!AU$2</f>
        <v/>
      </c>
      <c r="AV33">
        <f>SUM('Dashboard M1'!AV137,'Dashboard M1'!AV146:AV147)/'Charts Data M1'!AV$2</f>
        <v/>
      </c>
      <c r="AW33">
        <f>SUM('Dashboard M1'!AW137,'Dashboard M1'!AW146:AW147)/'Charts Data M1'!AW$2</f>
        <v/>
      </c>
      <c r="AX33">
        <f>SUM('Dashboard M1'!AX137,'Dashboard M1'!AX146:AX147)/'Charts Data M1'!AX$2</f>
        <v/>
      </c>
      <c r="AY33">
        <f>SUM('Dashboard M1'!AY137,'Dashboard M1'!AY146:AY147)/'Charts Data M1'!AY$2</f>
        <v/>
      </c>
      <c r="AZ33">
        <f>SUM('Dashboard M1'!AZ137,'Dashboard M1'!AZ146:AZ147)/'Charts Data M1'!AZ$2</f>
        <v/>
      </c>
      <c r="BA33">
        <f>SUM('Dashboard M1'!BA137,'Dashboard M1'!BA146:BA147)/'Charts Data M1'!BA$2</f>
        <v/>
      </c>
      <c r="BB33">
        <f>SUM('Dashboard M1'!BB137,'Dashboard M1'!BB146:BB147)/'Charts Data M1'!BB$2</f>
        <v/>
      </c>
      <c r="BC33">
        <f>SUM('Dashboard M1'!BC137,'Dashboard M1'!BC146:BC147)/'Charts Data M1'!BC$2</f>
        <v/>
      </c>
      <c r="BD33">
        <f>SUM('Dashboard M1'!BD137,'Dashboard M1'!BD146:BD147)/'Charts Data M1'!BD$2</f>
        <v/>
      </c>
      <c r="BE33">
        <f>SUM('Dashboard M1'!BE137,'Dashboard M1'!BE146:BE147)/'Charts Data M1'!BE$2</f>
        <v/>
      </c>
      <c r="BF33">
        <f>SUM('Dashboard M1'!BF137,'Dashboard M1'!BF146:BF147)/'Charts Data M1'!BF$2</f>
        <v/>
      </c>
      <c r="BG33">
        <f>SUM('Dashboard M1'!BG137,'Dashboard M1'!BG146:BG147)/'Charts Data M1'!BG$2</f>
        <v/>
      </c>
      <c r="BH33">
        <f>SUM('Dashboard M1'!BH137,'Dashboard M1'!BH146:BH147)/'Charts Data M1'!BH$2</f>
        <v/>
      </c>
      <c r="BI33">
        <f>SUM('Dashboard M1'!BI137,'Dashboard M1'!BI146:BI147)/'Charts Data M1'!BI$2</f>
        <v/>
      </c>
      <c r="BJ33">
        <f>SUM('Dashboard M1'!BJ137,'Dashboard M1'!BJ146:BJ147)/'Charts Data M1'!BJ$2</f>
        <v/>
      </c>
      <c r="BK33">
        <f>SUM('Dashboard M1'!BK137,'Dashboard M1'!BK146:BK147)/'Charts Data M1'!BK$2</f>
        <v/>
      </c>
      <c r="BL33">
        <f>SUM('Dashboard M1'!BL137,'Dashboard M1'!BL146:BL147)/'Charts Data M1'!BL$2</f>
        <v/>
      </c>
      <c r="BM33">
        <f>SUM('Dashboard M1'!BM137,'Dashboard M1'!BM146:BM147)/'Charts Data M1'!BM$2</f>
        <v/>
      </c>
      <c r="BN33">
        <f>SUM('Dashboard M1'!BN137,'Dashboard M1'!BN146:BN147)/'Charts Data M1'!BN$2</f>
        <v/>
      </c>
      <c r="BO33">
        <f>SUM('Dashboard M1'!BO137,'Dashboard M1'!BO146:BO147)/'Charts Data M1'!BO$2</f>
        <v/>
      </c>
      <c r="BP33">
        <f>SUM('Dashboard M1'!BP137,'Dashboard M1'!BP146:BP147)/'Charts Data M1'!BP$2</f>
        <v/>
      </c>
      <c r="BQ33">
        <f>SUM('Dashboard M1'!BQ137,'Dashboard M1'!BQ146:BQ147)/'Charts Data M1'!BQ$2</f>
        <v/>
      </c>
      <c r="BR33">
        <f>SUM('Dashboard M1'!BR137,'Dashboard M1'!BR146:BR147)/'Charts Data M1'!BR$2</f>
        <v/>
      </c>
      <c r="BS33">
        <f>SUM('Dashboard M1'!BS137,'Dashboard M1'!BS146:BS147)/'Charts Data M1'!BS$2</f>
        <v/>
      </c>
      <c r="BT33">
        <f>SUM('Dashboard M1'!BT137,'Dashboard M1'!BT146:BT147)/'Charts Data M1'!BT$2</f>
        <v/>
      </c>
      <c r="BU33">
        <f>SUM('Dashboard M1'!BU137,'Dashboard M1'!BU146:BU147)/'Charts Data M1'!BU$2</f>
        <v/>
      </c>
      <c r="BV33">
        <f>SUM('Dashboard M1'!BV137,'Dashboard M1'!BV146:BV147)/'Charts Data M1'!BV$2</f>
        <v/>
      </c>
      <c r="BW33">
        <f>SUM('Dashboard M1'!BW137,'Dashboard M1'!BW146:BW147)/'Charts Data M1'!BW$2</f>
        <v/>
      </c>
      <c r="BX33">
        <f>SUM('Dashboard M1'!BX137,'Dashboard M1'!BX146:BX147)/'Charts Data M1'!BX$2</f>
        <v/>
      </c>
      <c r="BY33">
        <f>SUM('Dashboard M1'!BY137,'Dashboard M1'!BY146:BY147)/'Charts Data M1'!BY$2</f>
        <v/>
      </c>
    </row>
    <row r="34" spans="1:77">
      <c r="A34" t="s">
        <v>11</v>
      </c>
      <c r="B34" t="s">
        <v>2</v>
      </c>
      <c r="C34" t="s">
        <v>25</v>
      </c>
      <c r="D34">
        <f>"Billion BTU "&amp;'Charts Data M1'!C2</f>
        <v/>
      </c>
      <c r="F34" t="s">
        <v>26</v>
      </c>
      <c r="G34">
        <f>SUM('Dashboard M1'!G163,'Dashboard M1'!G168)/'Charts Data M1'!G$2</f>
        <v/>
      </c>
      <c r="H34">
        <f>SUM('Dashboard M1'!H163,'Dashboard M1'!H168)/'Charts Data M1'!H$2</f>
        <v/>
      </c>
      <c r="I34">
        <f>SUM('Dashboard M1'!I163,'Dashboard M1'!I168)/'Charts Data M1'!I$2</f>
        <v/>
      </c>
      <c r="J34">
        <f>SUM('Dashboard M1'!J163,'Dashboard M1'!J168)/'Charts Data M1'!J$2</f>
        <v/>
      </c>
      <c r="K34">
        <f>SUM('Dashboard M1'!K163,'Dashboard M1'!K168)/'Charts Data M1'!K$2</f>
        <v/>
      </c>
      <c r="L34">
        <f>SUM('Dashboard M1'!L163,'Dashboard M1'!L168)/'Charts Data M1'!L$2</f>
        <v/>
      </c>
      <c r="M34">
        <f>SUM('Dashboard M1'!M163,'Dashboard M1'!M168)/'Charts Data M1'!M$2</f>
        <v/>
      </c>
      <c r="N34">
        <f>SUM('Dashboard M1'!N163,'Dashboard M1'!N168)/'Charts Data M1'!N$2</f>
        <v/>
      </c>
      <c r="O34">
        <f>SUM('Dashboard M1'!O163,'Dashboard M1'!O168)/'Charts Data M1'!O$2</f>
        <v/>
      </c>
      <c r="P34">
        <f>SUM('Dashboard M1'!P163,'Dashboard M1'!P168)/'Charts Data M1'!P$2</f>
        <v/>
      </c>
      <c r="Q34">
        <f>SUM('Dashboard M1'!Q163,'Dashboard M1'!Q168)/'Charts Data M1'!Q$2</f>
        <v/>
      </c>
      <c r="R34">
        <f>SUM('Dashboard M1'!R163,'Dashboard M1'!R168)/'Charts Data M1'!R$2</f>
        <v/>
      </c>
      <c r="S34">
        <f>SUM('Dashboard M1'!S163,'Dashboard M1'!S168)/'Charts Data M1'!S$2</f>
        <v/>
      </c>
      <c r="T34">
        <f>SUM('Dashboard M1'!T163,'Dashboard M1'!T168)/'Charts Data M1'!T$2</f>
        <v/>
      </c>
      <c r="U34">
        <f>SUM('Dashboard M1'!U163,'Dashboard M1'!U168)/'Charts Data M1'!U$2</f>
        <v/>
      </c>
      <c r="V34">
        <f>SUM('Dashboard M1'!V163,'Dashboard M1'!V168)/'Charts Data M1'!V$2</f>
        <v/>
      </c>
      <c r="W34">
        <f>SUM('Dashboard M1'!W163,'Dashboard M1'!W168)/'Charts Data M1'!W$2</f>
        <v/>
      </c>
      <c r="X34">
        <f>SUM('Dashboard M1'!X163,'Dashboard M1'!X168)/'Charts Data M1'!X$2</f>
        <v/>
      </c>
      <c r="Y34">
        <f>SUM('Dashboard M1'!Y163,'Dashboard M1'!Y168)/'Charts Data M1'!Y$2</f>
        <v/>
      </c>
      <c r="Z34">
        <f>SUM('Dashboard M1'!Z163,'Dashboard M1'!Z168)/'Charts Data M1'!Z$2</f>
        <v/>
      </c>
      <c r="AA34">
        <f>SUM('Dashboard M1'!AA163,'Dashboard M1'!AA168)/'Charts Data M1'!AA$2</f>
        <v/>
      </c>
      <c r="AB34">
        <f>SUM('Dashboard M1'!AB163,'Dashboard M1'!AB168)/'Charts Data M1'!AB$2</f>
        <v/>
      </c>
      <c r="AC34">
        <f>SUM('Dashboard M1'!AC163,'Dashboard M1'!AC168)/'Charts Data M1'!AC$2</f>
        <v/>
      </c>
      <c r="AD34">
        <f>SUM('Dashboard M1'!AD163,'Dashboard M1'!AD168)/'Charts Data M1'!AD$2</f>
        <v/>
      </c>
      <c r="AE34">
        <f>SUM('Dashboard M1'!AE163,'Dashboard M1'!AE168)/'Charts Data M1'!AE$2</f>
        <v/>
      </c>
      <c r="AF34">
        <f>SUM('Dashboard M1'!AF163,'Dashboard M1'!AF168)/'Charts Data M1'!AF$2</f>
        <v/>
      </c>
      <c r="AG34">
        <f>SUM('Dashboard M1'!AG163,'Dashboard M1'!AG168)/'Charts Data M1'!AG$2</f>
        <v/>
      </c>
      <c r="AH34">
        <f>SUM('Dashboard M1'!AH163,'Dashboard M1'!AH168)/'Charts Data M1'!AH$2</f>
        <v/>
      </c>
      <c r="AI34">
        <f>SUM('Dashboard M1'!AI163,'Dashboard M1'!AI168)/'Charts Data M1'!AI$2</f>
        <v/>
      </c>
      <c r="AJ34">
        <f>SUM('Dashboard M1'!AJ163,'Dashboard M1'!AJ168)/'Charts Data M1'!AJ$2</f>
        <v/>
      </c>
      <c r="AK34">
        <f>SUM('Dashboard M1'!AK163,'Dashboard M1'!AK168)/'Charts Data M1'!AK$2</f>
        <v/>
      </c>
      <c r="AL34">
        <f>SUM('Dashboard M1'!AL163,'Dashboard M1'!AL168)/'Charts Data M1'!AL$2</f>
        <v/>
      </c>
      <c r="AM34">
        <f>SUM('Dashboard M1'!AM163,'Dashboard M1'!AM168)/'Charts Data M1'!AM$2</f>
        <v/>
      </c>
      <c r="AN34">
        <f>SUM('Dashboard M1'!AN163,'Dashboard M1'!AN168)/'Charts Data M1'!AN$2</f>
        <v/>
      </c>
      <c r="AO34">
        <f>SUM('Dashboard M1'!AO163,'Dashboard M1'!AO168)/'Charts Data M1'!AO$2</f>
        <v/>
      </c>
      <c r="AP34">
        <f>SUM('Dashboard M1'!AP163,'Dashboard M1'!AP168)/'Charts Data M1'!AP$2</f>
        <v/>
      </c>
      <c r="AQ34">
        <f>SUM('Dashboard M1'!AQ163,'Dashboard M1'!AQ168)/'Charts Data M1'!AQ$2</f>
        <v/>
      </c>
      <c r="AR34">
        <f>SUM('Dashboard M1'!AR163,'Dashboard M1'!AR168)/'Charts Data M1'!AR$2</f>
        <v/>
      </c>
      <c r="AS34">
        <f>SUM('Dashboard M1'!AS163,'Dashboard M1'!AS168)/'Charts Data M1'!AS$2</f>
        <v/>
      </c>
      <c r="AT34">
        <f>SUM('Dashboard M1'!AT163,'Dashboard M1'!AT168)/'Charts Data M1'!AT$2</f>
        <v/>
      </c>
      <c r="AU34">
        <f>SUM('Dashboard M1'!AU163,'Dashboard M1'!AU168)/'Charts Data M1'!AU$2</f>
        <v/>
      </c>
      <c r="AV34">
        <f>SUM('Dashboard M1'!AV163,'Dashboard M1'!AV168)/'Charts Data M1'!AV$2</f>
        <v/>
      </c>
      <c r="AW34">
        <f>SUM('Dashboard M1'!AW163,'Dashboard M1'!AW168)/'Charts Data M1'!AW$2</f>
        <v/>
      </c>
      <c r="AX34">
        <f>SUM('Dashboard M1'!AX163,'Dashboard M1'!AX168)/'Charts Data M1'!AX$2</f>
        <v/>
      </c>
      <c r="AY34">
        <f>SUM('Dashboard M1'!AY163,'Dashboard M1'!AY168)/'Charts Data M1'!AY$2</f>
        <v/>
      </c>
      <c r="AZ34">
        <f>SUM('Dashboard M1'!AZ163,'Dashboard M1'!AZ168)/'Charts Data M1'!AZ$2</f>
        <v/>
      </c>
      <c r="BA34">
        <f>SUM('Dashboard M1'!BA163,'Dashboard M1'!BA168)/'Charts Data M1'!BA$2</f>
        <v/>
      </c>
      <c r="BB34">
        <f>SUM('Dashboard M1'!BB163,'Dashboard M1'!BB168)/'Charts Data M1'!BB$2</f>
        <v/>
      </c>
      <c r="BC34">
        <f>SUM('Dashboard M1'!BC163,'Dashboard M1'!BC168)/'Charts Data M1'!BC$2</f>
        <v/>
      </c>
      <c r="BD34">
        <f>SUM('Dashboard M1'!BD163,'Dashboard M1'!BD168)/'Charts Data M1'!BD$2</f>
        <v/>
      </c>
      <c r="BE34">
        <f>SUM('Dashboard M1'!BE163,'Dashboard M1'!BE168)/'Charts Data M1'!BE$2</f>
        <v/>
      </c>
      <c r="BF34">
        <f>SUM('Dashboard M1'!BF163,'Dashboard M1'!BF168)/'Charts Data M1'!BF$2</f>
        <v/>
      </c>
      <c r="BG34">
        <f>SUM('Dashboard M1'!BG163,'Dashboard M1'!BG168)/'Charts Data M1'!BG$2</f>
        <v/>
      </c>
      <c r="BH34">
        <f>SUM('Dashboard M1'!BH163,'Dashboard M1'!BH168)/'Charts Data M1'!BH$2</f>
        <v/>
      </c>
      <c r="BI34">
        <f>SUM('Dashboard M1'!BI163,'Dashboard M1'!BI168)/'Charts Data M1'!BI$2</f>
        <v/>
      </c>
      <c r="BJ34">
        <f>SUM('Dashboard M1'!BJ163,'Dashboard M1'!BJ168)/'Charts Data M1'!BJ$2</f>
        <v/>
      </c>
      <c r="BK34">
        <f>SUM('Dashboard M1'!BK163,'Dashboard M1'!BK168)/'Charts Data M1'!BK$2</f>
        <v/>
      </c>
      <c r="BL34">
        <f>SUM('Dashboard M1'!BL163,'Dashboard M1'!BL168)/'Charts Data M1'!BL$2</f>
        <v/>
      </c>
      <c r="BM34">
        <f>SUM('Dashboard M1'!BM163,'Dashboard M1'!BM168)/'Charts Data M1'!BM$2</f>
        <v/>
      </c>
      <c r="BN34">
        <f>SUM('Dashboard M1'!BN163,'Dashboard M1'!BN168)/'Charts Data M1'!BN$2</f>
        <v/>
      </c>
      <c r="BO34">
        <f>SUM('Dashboard M1'!BO163,'Dashboard M1'!BO168)/'Charts Data M1'!BO$2</f>
        <v/>
      </c>
      <c r="BP34">
        <f>SUM('Dashboard M1'!BP163,'Dashboard M1'!BP168)/'Charts Data M1'!BP$2</f>
        <v/>
      </c>
      <c r="BQ34">
        <f>SUM('Dashboard M1'!BQ163,'Dashboard M1'!BQ168)/'Charts Data M1'!BQ$2</f>
        <v/>
      </c>
      <c r="BR34">
        <f>SUM('Dashboard M1'!BR163,'Dashboard M1'!BR168)/'Charts Data M1'!BR$2</f>
        <v/>
      </c>
      <c r="BS34">
        <f>SUM('Dashboard M1'!BS163,'Dashboard M1'!BS168)/'Charts Data M1'!BS$2</f>
        <v/>
      </c>
      <c r="BT34">
        <f>SUM('Dashboard M1'!BT163,'Dashboard M1'!BT168)/'Charts Data M1'!BT$2</f>
        <v/>
      </c>
      <c r="BU34">
        <f>SUM('Dashboard M1'!BU163,'Dashboard M1'!BU168)/'Charts Data M1'!BU$2</f>
        <v/>
      </c>
      <c r="BV34">
        <f>SUM('Dashboard M1'!BV163,'Dashboard M1'!BV168)/'Charts Data M1'!BV$2</f>
        <v/>
      </c>
      <c r="BW34">
        <f>SUM('Dashboard M1'!BW163,'Dashboard M1'!BW168)/'Charts Data M1'!BW$2</f>
        <v/>
      </c>
      <c r="BX34">
        <f>SUM('Dashboard M1'!BX163,'Dashboard M1'!BX168)/'Charts Data M1'!BX$2</f>
        <v/>
      </c>
      <c r="BY34">
        <f>SUM('Dashboard M1'!BY163,'Dashboard M1'!BY168)/'Charts Data M1'!BY$2</f>
        <v/>
      </c>
    </row>
    <row r="35" spans="1:77">
      <c r="A35" t="s">
        <v>12</v>
      </c>
      <c r="B35" t="s">
        <v>2</v>
      </c>
      <c r="C35" t="s">
        <v>27</v>
      </c>
      <c r="D35" t="s">
        <v>28</v>
      </c>
      <c r="F35" t="s">
        <v>26</v>
      </c>
      <c r="G35">
        <f>'Dashboard M1'!G58/'Charts Data M1'!G2</f>
        <v/>
      </c>
      <c r="H35">
        <f>'Dashboard M1'!H58/'Charts Data M1'!H2</f>
        <v/>
      </c>
      <c r="I35">
        <f>'Dashboard M1'!I58/'Charts Data M1'!I2</f>
        <v/>
      </c>
      <c r="J35">
        <f>'Dashboard M1'!J58/'Charts Data M1'!J2</f>
        <v/>
      </c>
      <c r="K35">
        <f>'Dashboard M1'!K58/'Charts Data M1'!K2</f>
        <v/>
      </c>
      <c r="L35">
        <f>'Dashboard M1'!L58/'Charts Data M1'!L2</f>
        <v/>
      </c>
      <c r="M35">
        <f>'Dashboard M1'!M58/'Charts Data M1'!M2</f>
        <v/>
      </c>
      <c r="N35">
        <f>'Dashboard M1'!N58/'Charts Data M1'!N2</f>
        <v/>
      </c>
      <c r="O35">
        <f>'Dashboard M1'!O58/'Charts Data M1'!O2</f>
        <v/>
      </c>
      <c r="P35">
        <f>'Dashboard M1'!P58/'Charts Data M1'!P2</f>
        <v/>
      </c>
      <c r="Q35">
        <f>'Dashboard M1'!Q58/'Charts Data M1'!Q2</f>
        <v/>
      </c>
      <c r="R35">
        <f>'Dashboard M1'!R58/'Charts Data M1'!R2</f>
        <v/>
      </c>
      <c r="S35">
        <f>'Dashboard M1'!S58/'Charts Data M1'!S2</f>
        <v/>
      </c>
      <c r="T35">
        <f>'Dashboard M1'!T58/'Charts Data M1'!T2</f>
        <v/>
      </c>
      <c r="U35">
        <f>'Dashboard M1'!U58/'Charts Data M1'!U2</f>
        <v/>
      </c>
      <c r="V35">
        <f>'Dashboard M1'!V58/'Charts Data M1'!V2</f>
        <v/>
      </c>
      <c r="W35">
        <f>'Dashboard M1'!W58/'Charts Data M1'!W2</f>
        <v/>
      </c>
      <c r="X35">
        <f>'Dashboard M1'!X58/'Charts Data M1'!X2</f>
        <v/>
      </c>
      <c r="Y35">
        <f>'Dashboard M1'!Y58/'Charts Data M1'!Y2</f>
        <v/>
      </c>
      <c r="Z35">
        <f>'Dashboard M1'!Z58/'Charts Data M1'!Z2</f>
        <v/>
      </c>
      <c r="AA35">
        <f>'Dashboard M1'!AA58/'Charts Data M1'!AA2</f>
        <v/>
      </c>
      <c r="AB35">
        <f>'Dashboard M1'!AB58/'Charts Data M1'!AB2</f>
        <v/>
      </c>
      <c r="AC35">
        <f>'Dashboard M1'!AC58/'Charts Data M1'!AC2</f>
        <v/>
      </c>
      <c r="AD35">
        <f>'Dashboard M1'!AD58/'Charts Data M1'!AD2</f>
        <v/>
      </c>
      <c r="AE35">
        <f>'Dashboard M1'!AE58/'Charts Data M1'!AE2</f>
        <v/>
      </c>
      <c r="AF35">
        <f>'Dashboard M1'!AF58/'Charts Data M1'!AF2</f>
        <v/>
      </c>
      <c r="AG35">
        <f>'Dashboard M1'!AG58/'Charts Data M1'!AG2</f>
        <v/>
      </c>
      <c r="AH35">
        <f>'Dashboard M1'!AH58/'Charts Data M1'!AH2</f>
        <v/>
      </c>
      <c r="AI35">
        <f>'Dashboard M1'!AI58/'Charts Data M1'!AI2</f>
        <v/>
      </c>
      <c r="AJ35">
        <f>'Dashboard M1'!AJ58/'Charts Data M1'!AJ2</f>
        <v/>
      </c>
      <c r="AK35">
        <f>'Dashboard M1'!AK58/'Charts Data M1'!AK2</f>
        <v/>
      </c>
      <c r="AL35">
        <f>'Dashboard M1'!AL58/'Charts Data M1'!AL2</f>
        <v/>
      </c>
      <c r="AM35">
        <f>'Dashboard M1'!AM58/'Charts Data M1'!AM2</f>
        <v/>
      </c>
      <c r="AN35">
        <f>'Dashboard M1'!AN58/'Charts Data M1'!AN2</f>
        <v/>
      </c>
      <c r="AO35">
        <f>'Dashboard M1'!AO58/'Charts Data M1'!AO2</f>
        <v/>
      </c>
      <c r="AP35">
        <f>'Dashboard M1'!AP58/'Charts Data M1'!AP2</f>
        <v/>
      </c>
      <c r="AQ35">
        <f>'Dashboard M1'!AQ58/'Charts Data M1'!AQ2</f>
        <v/>
      </c>
      <c r="AR35">
        <f>'Dashboard M1'!AR58/'Charts Data M1'!AR2</f>
        <v/>
      </c>
      <c r="AS35">
        <f>'Dashboard M1'!AS58/'Charts Data M1'!AS2</f>
        <v/>
      </c>
      <c r="AT35">
        <f>'Dashboard M1'!AT58/'Charts Data M1'!AT2</f>
        <v/>
      </c>
      <c r="AU35">
        <f>'Dashboard M1'!AU58/'Charts Data M1'!AU2</f>
        <v/>
      </c>
      <c r="AV35">
        <f>'Dashboard M1'!AV58/'Charts Data M1'!AV2</f>
        <v/>
      </c>
      <c r="AW35">
        <f>'Dashboard M1'!AW58/'Charts Data M1'!AW2</f>
        <v/>
      </c>
      <c r="AX35">
        <f>'Dashboard M1'!AX58/'Charts Data M1'!AX2</f>
        <v/>
      </c>
      <c r="AY35">
        <f>'Dashboard M1'!AY58/'Charts Data M1'!AY2</f>
        <v/>
      </c>
      <c r="AZ35">
        <f>'Dashboard M1'!AZ58/'Charts Data M1'!AZ2</f>
        <v/>
      </c>
      <c r="BA35">
        <f>'Dashboard M1'!BA58/'Charts Data M1'!BA2</f>
        <v/>
      </c>
      <c r="BB35">
        <f>'Dashboard M1'!BB58/'Charts Data M1'!BB2</f>
        <v/>
      </c>
      <c r="BC35">
        <f>'Dashboard M1'!BC58/'Charts Data M1'!BC2</f>
        <v/>
      </c>
      <c r="BD35">
        <f>'Dashboard M1'!BD58/'Charts Data M1'!BD2</f>
        <v/>
      </c>
      <c r="BE35">
        <f>'Dashboard M1'!BE58/'Charts Data M1'!BE2</f>
        <v/>
      </c>
      <c r="BF35">
        <f>'Dashboard M1'!BF58/'Charts Data M1'!BF2</f>
        <v/>
      </c>
      <c r="BG35">
        <f>'Dashboard M1'!BG58/'Charts Data M1'!BG2</f>
        <v/>
      </c>
      <c r="BH35">
        <f>'Dashboard M1'!BH58/'Charts Data M1'!BH2</f>
        <v/>
      </c>
      <c r="BI35">
        <f>'Dashboard M1'!BI58/'Charts Data M1'!BI2</f>
        <v/>
      </c>
      <c r="BJ35">
        <f>'Dashboard M1'!BJ58/'Charts Data M1'!BJ2</f>
        <v/>
      </c>
      <c r="BK35">
        <f>'Dashboard M1'!BK58/'Charts Data M1'!BK2</f>
        <v/>
      </c>
      <c r="BL35">
        <f>'Dashboard M1'!BL58/'Charts Data M1'!BL2</f>
        <v/>
      </c>
      <c r="BM35">
        <f>'Dashboard M1'!BM58/'Charts Data M1'!BM2</f>
        <v/>
      </c>
      <c r="BN35">
        <f>'Dashboard M1'!BN58/'Charts Data M1'!BN2</f>
        <v/>
      </c>
      <c r="BO35">
        <f>'Dashboard M1'!BO58/'Charts Data M1'!BO2</f>
        <v/>
      </c>
      <c r="BP35">
        <f>'Dashboard M1'!BP58/'Charts Data M1'!BP2</f>
        <v/>
      </c>
      <c r="BQ35">
        <f>'Dashboard M1'!BQ58/'Charts Data M1'!BQ2</f>
        <v/>
      </c>
      <c r="BR35">
        <f>'Dashboard M1'!BR58/'Charts Data M1'!BR2</f>
        <v/>
      </c>
      <c r="BS35">
        <f>'Dashboard M1'!BS58/'Charts Data M1'!BS2</f>
        <v/>
      </c>
      <c r="BT35">
        <f>'Dashboard M1'!BT58/'Charts Data M1'!BT2</f>
        <v/>
      </c>
      <c r="BU35">
        <f>'Dashboard M1'!BU58/'Charts Data M1'!BU2</f>
        <v/>
      </c>
      <c r="BV35">
        <f>'Dashboard M1'!BV58/'Charts Data M1'!BV2</f>
        <v/>
      </c>
      <c r="BW35">
        <f>'Dashboard M1'!BW58/'Charts Data M1'!BW2</f>
        <v/>
      </c>
      <c r="BX35">
        <f>'Dashboard M1'!BX58/'Charts Data M1'!BX2</f>
        <v/>
      </c>
      <c r="BY35">
        <f>'Dashboard M1'!BY58/'Charts Data M1'!BY2</f>
        <v/>
      </c>
    </row>
    <row r="36" spans="1:77">
      <c r="A36" t="s">
        <v>10</v>
      </c>
      <c r="B36" t="s">
        <v>2</v>
      </c>
      <c r="C36" t="s">
        <v>29</v>
      </c>
      <c r="D36">
        <f>"Billion BTU "&amp;'Charts Data M1'!C2</f>
        <v/>
      </c>
      <c r="F36" t="s">
        <v>26</v>
      </c>
      <c r="G36">
        <f>SUM('Dashboard M1'!G170,'Dashboard M1'!G173:G174)/'Charts Data M1'!G$2</f>
        <v/>
      </c>
      <c r="H36">
        <f>SUM('Dashboard M1'!H170,'Dashboard M1'!H173:H174)/'Charts Data M1'!H$2</f>
        <v/>
      </c>
      <c r="I36">
        <f>SUM('Dashboard M1'!I170,'Dashboard M1'!I173:I174)/'Charts Data M1'!I$2</f>
        <v/>
      </c>
      <c r="J36">
        <f>SUM('Dashboard M1'!J170,'Dashboard M1'!J173:J174)/'Charts Data M1'!J$2</f>
        <v/>
      </c>
      <c r="K36">
        <f>SUM('Dashboard M1'!K170,'Dashboard M1'!K173:K174)/'Charts Data M1'!K$2</f>
        <v/>
      </c>
      <c r="L36">
        <f>SUM('Dashboard M1'!L170,'Dashboard M1'!L173:L174)/'Charts Data M1'!L$2</f>
        <v/>
      </c>
      <c r="M36">
        <f>SUM('Dashboard M1'!M170,'Dashboard M1'!M173:M174)/'Charts Data M1'!M$2</f>
        <v/>
      </c>
      <c r="N36">
        <f>SUM('Dashboard M1'!N170,'Dashboard M1'!N173:N174)/'Charts Data M1'!N$2</f>
        <v/>
      </c>
      <c r="O36">
        <f>SUM('Dashboard M1'!O170,'Dashboard M1'!O173:O174)/'Charts Data M1'!O$2</f>
        <v/>
      </c>
      <c r="P36">
        <f>SUM('Dashboard M1'!P170,'Dashboard M1'!P173:P174)/'Charts Data M1'!P$2</f>
        <v/>
      </c>
      <c r="Q36">
        <f>SUM('Dashboard M1'!Q170,'Dashboard M1'!Q173:Q174)/'Charts Data M1'!Q$2</f>
        <v/>
      </c>
      <c r="R36">
        <f>SUM('Dashboard M1'!R170,'Dashboard M1'!R173:R174)/'Charts Data M1'!R$2</f>
        <v/>
      </c>
      <c r="S36">
        <f>SUM('Dashboard M1'!S170,'Dashboard M1'!S173:S174)/'Charts Data M1'!S$2</f>
        <v/>
      </c>
      <c r="T36">
        <f>SUM('Dashboard M1'!T170,'Dashboard M1'!T173:T174)/'Charts Data M1'!T$2</f>
        <v/>
      </c>
      <c r="U36">
        <f>SUM('Dashboard M1'!U170,'Dashboard M1'!U173:U174)/'Charts Data M1'!U$2</f>
        <v/>
      </c>
      <c r="V36">
        <f>SUM('Dashboard M1'!V170,'Dashboard M1'!V173:V174)/'Charts Data M1'!V$2</f>
        <v/>
      </c>
      <c r="W36">
        <f>SUM('Dashboard M1'!W170,'Dashboard M1'!W173:W174)/'Charts Data M1'!W$2</f>
        <v/>
      </c>
      <c r="X36">
        <f>SUM('Dashboard M1'!X170,'Dashboard M1'!X173:X174)/'Charts Data M1'!X$2</f>
        <v/>
      </c>
      <c r="Y36">
        <f>SUM('Dashboard M1'!Y170,'Dashboard M1'!Y173:Y174)/'Charts Data M1'!Y$2</f>
        <v/>
      </c>
      <c r="Z36">
        <f>SUM('Dashboard M1'!Z170,'Dashboard M1'!Z173:Z174)/'Charts Data M1'!Z$2</f>
        <v/>
      </c>
      <c r="AA36">
        <f>SUM('Dashboard M1'!AA170,'Dashboard M1'!AA173:AA174)/'Charts Data M1'!AA$2</f>
        <v/>
      </c>
      <c r="AB36">
        <f>SUM('Dashboard M1'!AB170,'Dashboard M1'!AB173:AB174)/'Charts Data M1'!AB$2</f>
        <v/>
      </c>
      <c r="AC36">
        <f>SUM('Dashboard M1'!AC170,'Dashboard M1'!AC173:AC174)/'Charts Data M1'!AC$2</f>
        <v/>
      </c>
      <c r="AD36">
        <f>SUM('Dashboard M1'!AD170,'Dashboard M1'!AD173:AD174)/'Charts Data M1'!AD$2</f>
        <v/>
      </c>
      <c r="AE36">
        <f>SUM('Dashboard M1'!AE170,'Dashboard M1'!AE173:AE174)/'Charts Data M1'!AE$2</f>
        <v/>
      </c>
      <c r="AF36">
        <f>SUM('Dashboard M1'!AF170,'Dashboard M1'!AF173:AF174)/'Charts Data M1'!AF$2</f>
        <v/>
      </c>
      <c r="AG36">
        <f>SUM('Dashboard M1'!AG170,'Dashboard M1'!AG173:AG174)/'Charts Data M1'!AG$2</f>
        <v/>
      </c>
      <c r="AH36">
        <f>SUM('Dashboard M1'!AH170,'Dashboard M1'!AH173:AH174)/'Charts Data M1'!AH$2</f>
        <v/>
      </c>
      <c r="AI36">
        <f>SUM('Dashboard M1'!AI170,'Dashboard M1'!AI173:AI174)/'Charts Data M1'!AI$2</f>
        <v/>
      </c>
      <c r="AJ36">
        <f>SUM('Dashboard M1'!AJ170,'Dashboard M1'!AJ173:AJ174)/'Charts Data M1'!AJ$2</f>
        <v/>
      </c>
      <c r="AK36">
        <f>SUM('Dashboard M1'!AK170,'Dashboard M1'!AK173:AK174)/'Charts Data M1'!AK$2</f>
        <v/>
      </c>
      <c r="AL36">
        <f>SUM('Dashboard M1'!AL170,'Dashboard M1'!AL173:AL174)/'Charts Data M1'!AL$2</f>
        <v/>
      </c>
      <c r="AM36">
        <f>SUM('Dashboard M1'!AM170,'Dashboard M1'!AM173:AM174)/'Charts Data M1'!AM$2</f>
        <v/>
      </c>
      <c r="AN36">
        <f>SUM('Dashboard M1'!AN170,'Dashboard M1'!AN173:AN174)/'Charts Data M1'!AN$2</f>
        <v/>
      </c>
      <c r="AO36">
        <f>SUM('Dashboard M1'!AO170,'Dashboard M1'!AO173:AO174)/'Charts Data M1'!AO$2</f>
        <v/>
      </c>
      <c r="AP36">
        <f>SUM('Dashboard M1'!AP170,'Dashboard M1'!AP173:AP174)/'Charts Data M1'!AP$2</f>
        <v/>
      </c>
      <c r="AQ36">
        <f>SUM('Dashboard M1'!AQ170,'Dashboard M1'!AQ173:AQ174)/'Charts Data M1'!AQ$2</f>
        <v/>
      </c>
      <c r="AR36">
        <f>SUM('Dashboard M1'!AR170,'Dashboard M1'!AR173:AR174)/'Charts Data M1'!AR$2</f>
        <v/>
      </c>
      <c r="AS36">
        <f>SUM('Dashboard M1'!AS170,'Dashboard M1'!AS173:AS174)/'Charts Data M1'!AS$2</f>
        <v/>
      </c>
      <c r="AT36">
        <f>SUM('Dashboard M1'!AT170,'Dashboard M1'!AT173:AT174)/'Charts Data M1'!AT$2</f>
        <v/>
      </c>
      <c r="AU36">
        <f>SUM('Dashboard M1'!AU170,'Dashboard M1'!AU173:AU174)/'Charts Data M1'!AU$2</f>
        <v/>
      </c>
      <c r="AV36">
        <f>SUM('Dashboard M1'!AV170,'Dashboard M1'!AV173:AV174)/'Charts Data M1'!AV$2</f>
        <v/>
      </c>
      <c r="AW36">
        <f>SUM('Dashboard M1'!AW170,'Dashboard M1'!AW173:AW174)/'Charts Data M1'!AW$2</f>
        <v/>
      </c>
      <c r="AX36">
        <f>SUM('Dashboard M1'!AX170,'Dashboard M1'!AX173:AX174)/'Charts Data M1'!AX$2</f>
        <v/>
      </c>
      <c r="AY36">
        <f>SUM('Dashboard M1'!AY170,'Dashboard M1'!AY173:AY174)/'Charts Data M1'!AY$2</f>
        <v/>
      </c>
      <c r="AZ36">
        <f>SUM('Dashboard M1'!AZ170,'Dashboard M1'!AZ173:AZ174)/'Charts Data M1'!AZ$2</f>
        <v/>
      </c>
      <c r="BA36">
        <f>SUM('Dashboard M1'!BA170,'Dashboard M1'!BA173:BA174)/'Charts Data M1'!BA$2</f>
        <v/>
      </c>
      <c r="BB36">
        <f>SUM('Dashboard M1'!BB170,'Dashboard M1'!BB173:BB174)/'Charts Data M1'!BB$2</f>
        <v/>
      </c>
      <c r="BC36">
        <f>SUM('Dashboard M1'!BC170,'Dashboard M1'!BC173:BC174)/'Charts Data M1'!BC$2</f>
        <v/>
      </c>
      <c r="BD36">
        <f>SUM('Dashboard M1'!BD170,'Dashboard M1'!BD173:BD174)/'Charts Data M1'!BD$2</f>
        <v/>
      </c>
      <c r="BE36">
        <f>SUM('Dashboard M1'!BE170,'Dashboard M1'!BE173:BE174)/'Charts Data M1'!BE$2</f>
        <v/>
      </c>
      <c r="BF36">
        <f>SUM('Dashboard M1'!BF170,'Dashboard M1'!BF173:BF174)/'Charts Data M1'!BF$2</f>
        <v/>
      </c>
      <c r="BG36">
        <f>SUM('Dashboard M1'!BG170,'Dashboard M1'!BG173:BG174)/'Charts Data M1'!BG$2</f>
        <v/>
      </c>
      <c r="BH36">
        <f>SUM('Dashboard M1'!BH170,'Dashboard M1'!BH173:BH174)/'Charts Data M1'!BH$2</f>
        <v/>
      </c>
      <c r="BI36">
        <f>SUM('Dashboard M1'!BI170,'Dashboard M1'!BI173:BI174)/'Charts Data M1'!BI$2</f>
        <v/>
      </c>
      <c r="BJ36">
        <f>SUM('Dashboard M1'!BJ170,'Dashboard M1'!BJ173:BJ174)/'Charts Data M1'!BJ$2</f>
        <v/>
      </c>
      <c r="BK36">
        <f>SUM('Dashboard M1'!BK170,'Dashboard M1'!BK173:BK174)/'Charts Data M1'!BK$2</f>
        <v/>
      </c>
      <c r="BL36">
        <f>SUM('Dashboard M1'!BL170,'Dashboard M1'!BL173:BL174)/'Charts Data M1'!BL$2</f>
        <v/>
      </c>
      <c r="BM36">
        <f>SUM('Dashboard M1'!BM170,'Dashboard M1'!BM173:BM174)/'Charts Data M1'!BM$2</f>
        <v/>
      </c>
      <c r="BN36">
        <f>SUM('Dashboard M1'!BN170,'Dashboard M1'!BN173:BN174)/'Charts Data M1'!BN$2</f>
        <v/>
      </c>
      <c r="BO36">
        <f>SUM('Dashboard M1'!BO170,'Dashboard M1'!BO173:BO174)/'Charts Data M1'!BO$2</f>
        <v/>
      </c>
      <c r="BP36">
        <f>SUM('Dashboard M1'!BP170,'Dashboard M1'!BP173:BP174)/'Charts Data M1'!BP$2</f>
        <v/>
      </c>
      <c r="BQ36">
        <f>SUM('Dashboard M1'!BQ170,'Dashboard M1'!BQ173:BQ174)/'Charts Data M1'!BQ$2</f>
        <v/>
      </c>
      <c r="BR36">
        <f>SUM('Dashboard M1'!BR170,'Dashboard M1'!BR173:BR174)/'Charts Data M1'!BR$2</f>
        <v/>
      </c>
      <c r="BS36">
        <f>SUM('Dashboard M1'!BS170,'Dashboard M1'!BS173:BS174)/'Charts Data M1'!BS$2</f>
        <v/>
      </c>
      <c r="BT36">
        <f>SUM('Dashboard M1'!BT170,'Dashboard M1'!BT173:BT174)/'Charts Data M1'!BT$2</f>
        <v/>
      </c>
      <c r="BU36">
        <f>SUM('Dashboard M1'!BU170,'Dashboard M1'!BU173:BU174)/'Charts Data M1'!BU$2</f>
        <v/>
      </c>
      <c r="BV36">
        <f>SUM('Dashboard M1'!BV170,'Dashboard M1'!BV173:BV174)/'Charts Data M1'!BV$2</f>
        <v/>
      </c>
      <c r="BW36">
        <f>SUM('Dashboard M1'!BW170,'Dashboard M1'!BW173:BW174)/'Charts Data M1'!BW$2</f>
        <v/>
      </c>
      <c r="BX36">
        <f>SUM('Dashboard M1'!BX170,'Dashboard M1'!BX173:BX174)/'Charts Data M1'!BX$2</f>
        <v/>
      </c>
      <c r="BY36">
        <f>SUM('Dashboard M1'!BY170,'Dashboard M1'!BY173:BY174)/'Charts Data M1'!BY$2</f>
        <v/>
      </c>
    </row>
    <row r="37" spans="1:77">
      <c r="A37" t="s">
        <v>30</v>
      </c>
      <c r="F37" t="s">
        <v>0</v>
      </c>
    </row>
    <row r="38" spans="1:77">
      <c r="B38" t="s">
        <v>2</v>
      </c>
      <c r="D38">
        <f>"Billion BTU "&amp;'Charts Data M1'!C2</f>
        <v/>
      </c>
      <c r="F38" t="s">
        <v>0</v>
      </c>
      <c r="G38">
        <f>SUM(G31,G32,G33,G34,G36)</f>
        <v/>
      </c>
      <c r="H38">
        <f>SUM(H31,H32,H33,H34,H36)</f>
        <v/>
      </c>
      <c r="I38">
        <f>SUM(I31,I32,I33,I34,I36)</f>
        <v/>
      </c>
      <c r="J38">
        <f>SUM(J31,J32,J33,J34,J36)</f>
        <v/>
      </c>
      <c r="K38">
        <f>SUM(K31,K32,K33,K34,K36)</f>
        <v/>
      </c>
      <c r="L38">
        <f>SUM(L31,L32,L33,L34,L36)</f>
        <v/>
      </c>
      <c r="M38">
        <f>SUM(M31,M32,M33,M34,M36)</f>
        <v/>
      </c>
      <c r="N38">
        <f>SUM(N31,N32,N33,N34,N36)</f>
        <v/>
      </c>
      <c r="O38">
        <f>SUM(O31,O32,O33,O34,O36)</f>
        <v/>
      </c>
      <c r="P38">
        <f>SUM(P31,P32,P33,P34,P36)</f>
        <v/>
      </c>
      <c r="Q38">
        <f>SUM(Q31,Q32,Q33,Q34,Q36)</f>
        <v/>
      </c>
      <c r="R38">
        <f>SUM(R31,R32,R33,R34,R36)</f>
        <v/>
      </c>
      <c r="S38">
        <f>SUM(S31,S32,S33,S34,S36)</f>
        <v/>
      </c>
      <c r="T38">
        <f>SUM(T31,T32,T33,T34,T36)</f>
        <v/>
      </c>
      <c r="U38">
        <f>SUM(U31,U32,U33,U34,U36)</f>
        <v/>
      </c>
      <c r="V38">
        <f>SUM(V31,V32,V33,V34,V36)</f>
        <v/>
      </c>
      <c r="W38">
        <f>SUM(W31,W32,W33,W34,W36)</f>
        <v/>
      </c>
      <c r="X38">
        <f>SUM(X31,X32,X33,X34,X36)</f>
        <v/>
      </c>
      <c r="Y38">
        <f>SUM(Y31,Y32,Y33,Y34,Y36)</f>
        <v/>
      </c>
      <c r="Z38">
        <f>SUM(Z31,Z32,Z33,Z34,Z36)</f>
        <v/>
      </c>
      <c r="AA38">
        <f>SUM(AA31,AA32,AA33,AA34,AA36)</f>
        <v/>
      </c>
      <c r="AB38">
        <f>SUM(AB31,AB32,AB33,AB34,AB36)</f>
        <v/>
      </c>
      <c r="AC38">
        <f>SUM(AC31,AC32,AC33,AC34,AC36)</f>
        <v/>
      </c>
      <c r="AD38">
        <f>SUM(AD31,AD32,AD33,AD34,AD36)</f>
        <v/>
      </c>
      <c r="AE38">
        <f>SUM(AE31,AE32,AE33,AE34,AE36)</f>
        <v/>
      </c>
      <c r="AF38">
        <f>SUM(AF31,AF32,AF33,AF34,AF36)</f>
        <v/>
      </c>
      <c r="AG38">
        <f>SUM(AG31,AG32,AG33,AG34,AG36)</f>
        <v/>
      </c>
      <c r="AH38">
        <f>SUM(AH31,AH32,AH33,AH34,AH36)</f>
        <v/>
      </c>
      <c r="AI38">
        <f>SUM(AI31,AI32,AI33,AI34,AI36)</f>
        <v/>
      </c>
      <c r="AJ38">
        <f>SUM(AJ31,AJ32,AJ33,AJ34,AJ36)</f>
        <v/>
      </c>
      <c r="AK38">
        <f>SUM(AK31,AK32,AK33,AK34,AK36)</f>
        <v/>
      </c>
      <c r="AL38">
        <f>SUM(AL31,AL32,AL33,AL34,AL36)</f>
        <v/>
      </c>
      <c r="AM38">
        <f>SUM(AM31,AM32,AM33,AM34,AM36)</f>
        <v/>
      </c>
      <c r="AN38">
        <f>SUM(AN31,AN32,AN33,AN34,AN36)</f>
        <v/>
      </c>
      <c r="AO38">
        <f>SUM(AO31,AO32,AO33,AO34,AO36)</f>
        <v/>
      </c>
      <c r="AP38">
        <f>SUM(AP31,AP32,AP33,AP34,AP36)</f>
        <v/>
      </c>
      <c r="AQ38">
        <f>SUM(AQ31,AQ32,AQ33,AQ34,AQ36)</f>
        <v/>
      </c>
      <c r="AR38">
        <f>SUM(AR31,AR32,AR33,AR34,AR36)</f>
        <v/>
      </c>
      <c r="AS38">
        <f>SUM(AS31,AS32,AS33,AS34,AS36)</f>
        <v/>
      </c>
      <c r="AT38">
        <f>SUM(AT31,AT32,AT33,AT34,AT36)</f>
        <v/>
      </c>
      <c r="AU38">
        <f>SUM(AU31,AU32,AU33,AU34,AU36)</f>
        <v/>
      </c>
      <c r="AV38">
        <f>SUM(AV31,AV32,AV33,AV34,AV36)</f>
        <v/>
      </c>
      <c r="AW38">
        <f>SUM(AW31,AW32,AW33,AW34,AW36)</f>
        <v/>
      </c>
      <c r="AX38">
        <f>SUM(AX31,AX32,AX33,AX34,AX36)</f>
        <v/>
      </c>
      <c r="AY38">
        <f>SUM(AY31,AY32,AY33,AY34,AY36)</f>
        <v/>
      </c>
      <c r="AZ38">
        <f>SUM(AZ31,AZ32,AZ33,AZ34,AZ36)</f>
        <v/>
      </c>
      <c r="BA38">
        <f>SUM(BA31,BA32,BA33,BA34,BA36)</f>
        <v/>
      </c>
      <c r="BB38">
        <f>SUM(BB31,BB32,BB33,BB34,BB36)</f>
        <v/>
      </c>
      <c r="BC38">
        <f>SUM(BC31,BC32,BC33,BC34,BC36)</f>
        <v/>
      </c>
      <c r="BD38">
        <f>SUM(BD31,BD32,BD33,BD34,BD36)</f>
        <v/>
      </c>
      <c r="BE38">
        <f>SUM(BE31,BE32,BE33,BE34,BE36)</f>
        <v/>
      </c>
      <c r="BF38">
        <f>SUM(BF31,BF32,BF33,BF34,BF36)</f>
        <v/>
      </c>
      <c r="BG38">
        <f>SUM(BG31,BG32,BG33,BG34,BG36)</f>
        <v/>
      </c>
      <c r="BH38">
        <f>SUM(BH31,BH32,BH33,BH34,BH36)</f>
        <v/>
      </c>
      <c r="BI38">
        <f>SUM(BI31,BI32,BI33,BI34,BI36)</f>
        <v/>
      </c>
      <c r="BJ38">
        <f>SUM(BJ31,BJ32,BJ33,BJ34,BJ36)</f>
        <v/>
      </c>
      <c r="BK38">
        <f>SUM(BK31,BK32,BK33,BK34,BK36)</f>
        <v/>
      </c>
      <c r="BL38">
        <f>SUM(BL31,BL32,BL33,BL34,BL36)</f>
        <v/>
      </c>
      <c r="BM38">
        <f>SUM(BM31,BM32,BM33,BM34,BM36)</f>
        <v/>
      </c>
      <c r="BN38">
        <f>SUM(BN31,BN32,BN33,BN34,BN36)</f>
        <v/>
      </c>
      <c r="BO38">
        <f>SUM(BO31,BO32,BO33,BO34,BO36)</f>
        <v/>
      </c>
      <c r="BP38">
        <f>SUM(BP31,BP32,BP33,BP34,BP36)</f>
        <v/>
      </c>
      <c r="BQ38">
        <f>SUM(BQ31,BQ32,BQ33,BQ34,BQ36)</f>
        <v/>
      </c>
      <c r="BR38">
        <f>SUM(BR31,BR32,BR33,BR34,BR36)</f>
        <v/>
      </c>
      <c r="BS38">
        <f>SUM(BS31,BS32,BS33,BS34,BS36)</f>
        <v/>
      </c>
      <c r="BT38">
        <f>SUM(BT31,BT32,BT33,BT34,BT36)</f>
        <v/>
      </c>
      <c r="BU38">
        <f>SUM(BU31,BU32,BU33,BU34,BU36)</f>
        <v/>
      </c>
      <c r="BV38">
        <f>SUM(BV31,BV32,BV33,BV34,BV36)</f>
        <v/>
      </c>
      <c r="BW38">
        <f>SUM(BW31,BW32,BW33,BW34,BW36)</f>
        <v/>
      </c>
      <c r="BX38">
        <f>SUM(BX31,BX32,BX33,BX34,BX36)</f>
        <v/>
      </c>
      <c r="BY38">
        <f>SUM(BY31,BY32,BY33,BY34,BY36)</f>
        <v/>
      </c>
    </row>
    <row r="39" spans="1:77">
      <c r="D39">
        <f>"MMBTU "&amp;'Charts Data M1'!C2</f>
        <v/>
      </c>
      <c r="F39" t="s">
        <v>0</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c r="BP39">
        <f>BP38*1000</f>
        <v/>
      </c>
      <c r="BQ39">
        <f>BQ38*1000</f>
        <v/>
      </c>
      <c r="BR39">
        <f>BR38*1000</f>
        <v/>
      </c>
      <c r="BS39">
        <f>BS38*1000</f>
        <v/>
      </c>
      <c r="BT39">
        <f>BT38*1000</f>
        <v/>
      </c>
      <c r="BU39">
        <f>BU38*1000</f>
        <v/>
      </c>
      <c r="BV39">
        <f>BV38*1000</f>
        <v/>
      </c>
      <c r="BW39">
        <f>BW38*1000</f>
        <v/>
      </c>
      <c r="BX39">
        <f>BX38*1000</f>
        <v/>
      </c>
      <c r="BY39">
        <f>BY38*1000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31</v>
      </c>
      <c r="F1" t="s">
        <v>0</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32</v>
      </c>
    </row>
    <row r="7" spans="1:77">
      <c r="A7" t="s">
        <v>7</v>
      </c>
      <c r="B7" t="s">
        <v>24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33</v>
      </c>
      <c r="C8" t="s">
        <v>34</v>
      </c>
      <c r="D8" t="s">
        <v>35</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36</v>
      </c>
      <c r="C9" t="s">
        <v>37</v>
      </c>
      <c r="D9" t="s">
        <v>35</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38</v>
      </c>
      <c r="C10" t="s">
        <v>39</v>
      </c>
      <c r="D10" t="s">
        <v>35</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40</v>
      </c>
      <c r="C11" t="s">
        <v>41</v>
      </c>
      <c r="D11" t="s">
        <v>35</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42</v>
      </c>
      <c r="C12" t="s">
        <v>43</v>
      </c>
      <c r="D12" t="s">
        <v>35</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44</v>
      </c>
      <c r="D13" t="s">
        <v>35</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8</v>
      </c>
      <c r="B14" t="s">
        <v>24</v>
      </c>
    </row>
    <row r="15" spans="1:77">
      <c r="A15">
        <f>CONCATENATE(A$14,B15)</f>
        <v/>
      </c>
      <c r="B15" t="s">
        <v>33</v>
      </c>
      <c r="C15" t="s">
        <v>45</v>
      </c>
      <c r="D15" t="s">
        <v>35</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36</v>
      </c>
      <c r="C16" t="s">
        <v>46</v>
      </c>
      <c r="D16" t="s">
        <v>35</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47</v>
      </c>
      <c r="C17" t="s">
        <v>48</v>
      </c>
      <c r="D17" t="s">
        <v>35</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38</v>
      </c>
      <c r="C18" t="s">
        <v>49</v>
      </c>
      <c r="D18" t="s">
        <v>35</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50</v>
      </c>
      <c r="C19" t="s">
        <v>51</v>
      </c>
      <c r="D19" t="s">
        <v>35</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52</v>
      </c>
      <c r="C20" t="s">
        <v>53</v>
      </c>
      <c r="D20" t="s">
        <v>35</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40</v>
      </c>
      <c r="C21" t="s">
        <v>54</v>
      </c>
      <c r="D21" t="s">
        <v>35</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42</v>
      </c>
      <c r="C22" t="s">
        <v>55</v>
      </c>
      <c r="D22" t="s">
        <v>35</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56</v>
      </c>
      <c r="C23" t="s">
        <v>57</v>
      </c>
      <c r="D23" t="s">
        <v>35</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58</v>
      </c>
      <c r="C24" t="s">
        <v>59</v>
      </c>
      <c r="D24" t="s">
        <v>35</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44</v>
      </c>
      <c r="D25" t="s">
        <v>35</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9</v>
      </c>
      <c r="B26" t="s">
        <v>24</v>
      </c>
    </row>
    <row r="27" spans="1:77">
      <c r="A27">
        <f>CONCATENATE(A$26,B27)</f>
        <v/>
      </c>
      <c r="B27" t="s">
        <v>33</v>
      </c>
      <c r="C27" t="s">
        <v>60</v>
      </c>
      <c r="D27" t="s">
        <v>35</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61</v>
      </c>
      <c r="C28" t="s">
        <v>62</v>
      </c>
      <c r="D28" t="s">
        <v>35</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36</v>
      </c>
      <c r="C29" t="s">
        <v>63</v>
      </c>
      <c r="D29" t="s">
        <v>35</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47</v>
      </c>
      <c r="C30" t="s">
        <v>64</v>
      </c>
      <c r="D30" t="s">
        <v>35</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38</v>
      </c>
      <c r="C31" t="s">
        <v>65</v>
      </c>
      <c r="D31" t="s">
        <v>35</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66</v>
      </c>
      <c r="C32" t="s">
        <v>67</v>
      </c>
      <c r="D32" t="s">
        <v>35</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50</v>
      </c>
      <c r="C33" t="s">
        <v>68</v>
      </c>
      <c r="D33" t="s">
        <v>35</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69</v>
      </c>
      <c r="C34" t="s">
        <v>70</v>
      </c>
      <c r="D34" t="s">
        <v>35</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52</v>
      </c>
      <c r="C35" t="s">
        <v>71</v>
      </c>
      <c r="D35" t="s">
        <v>35</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40</v>
      </c>
      <c r="C36" t="s">
        <v>72</v>
      </c>
      <c r="D36" t="s">
        <v>35</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42</v>
      </c>
      <c r="C37" t="s">
        <v>73</v>
      </c>
      <c r="D37" t="s">
        <v>35</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56</v>
      </c>
      <c r="C38" t="s">
        <v>57</v>
      </c>
      <c r="D38" t="s">
        <v>35</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58</v>
      </c>
      <c r="C39" t="s">
        <v>74</v>
      </c>
      <c r="D39" t="s">
        <v>35</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44</v>
      </c>
      <c r="D40" t="s">
        <v>35</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11</v>
      </c>
      <c r="F41" t="s">
        <v>75</v>
      </c>
    </row>
    <row r="42" spans="1:77">
      <c r="A42">
        <f>CONCATENATE(A$41,B42)</f>
        <v/>
      </c>
      <c r="B42" t="s">
        <v>33</v>
      </c>
      <c r="C42" t="s">
        <v>76</v>
      </c>
      <c r="D42" t="s">
        <v>35</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36</v>
      </c>
      <c r="C43" t="s">
        <v>77</v>
      </c>
      <c r="D43" t="s">
        <v>35</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38</v>
      </c>
      <c r="C44" t="s">
        <v>78</v>
      </c>
      <c r="D44" t="s">
        <v>35</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66</v>
      </c>
      <c r="C45" t="s">
        <v>79</v>
      </c>
      <c r="D45" t="s">
        <v>35</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80</v>
      </c>
      <c r="C46" t="s">
        <v>81</v>
      </c>
      <c r="D46" t="s">
        <v>35</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52</v>
      </c>
      <c r="C47" t="s">
        <v>82</v>
      </c>
      <c r="D47" t="s">
        <v>35</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40</v>
      </c>
      <c r="C48" t="s">
        <v>83</v>
      </c>
      <c r="D48" t="s">
        <v>35</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42</v>
      </c>
      <c r="C49" t="s">
        <v>84</v>
      </c>
      <c r="D49" t="s">
        <v>35</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56</v>
      </c>
      <c r="C50" t="s">
        <v>57</v>
      </c>
      <c r="D50" t="s">
        <v>35</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58</v>
      </c>
      <c r="C51" t="s">
        <v>85</v>
      </c>
      <c r="D51" t="s">
        <v>35</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86</v>
      </c>
      <c r="C52" t="s">
        <v>57</v>
      </c>
      <c r="D52" t="s">
        <v>35</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44</v>
      </c>
      <c r="C53" t="s">
        <v>57</v>
      </c>
      <c r="D53" t="s">
        <v>35</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12</v>
      </c>
      <c r="F54" t="s">
        <v>75</v>
      </c>
    </row>
    <row r="55" spans="1:77">
      <c r="A55">
        <f>CONCATENATE(A$54,B55)</f>
        <v/>
      </c>
      <c r="B55" t="s">
        <v>33</v>
      </c>
      <c r="D55" t="s">
        <v>35</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87</v>
      </c>
      <c r="C56" t="s">
        <v>88</v>
      </c>
      <c r="D56" t="s">
        <v>35</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89</v>
      </c>
      <c r="C57" t="s">
        <v>90</v>
      </c>
      <c r="D57" t="s">
        <v>35</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44</v>
      </c>
      <c r="D58" t="s">
        <v>35</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10</v>
      </c>
      <c r="F59" t="s">
        <v>75</v>
      </c>
    </row>
    <row r="60" spans="1:77">
      <c r="A60">
        <f>CONCATENATE(A$59,B60)</f>
        <v/>
      </c>
      <c r="B60" t="s">
        <v>33</v>
      </c>
      <c r="C60" t="s">
        <v>91</v>
      </c>
      <c r="D60" t="s">
        <v>35</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36</v>
      </c>
      <c r="C61" t="s">
        <v>92</v>
      </c>
      <c r="D61" t="s">
        <v>35</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52</v>
      </c>
      <c r="C62" t="s">
        <v>93</v>
      </c>
      <c r="D62" t="s">
        <v>35</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40</v>
      </c>
      <c r="C63" t="s">
        <v>94</v>
      </c>
      <c r="D63" t="s">
        <v>35</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42</v>
      </c>
      <c r="C64" t="s">
        <v>95</v>
      </c>
      <c r="D64" t="s">
        <v>35</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56</v>
      </c>
      <c r="C65" t="s">
        <v>57</v>
      </c>
      <c r="D65" t="s">
        <v>35</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58</v>
      </c>
      <c r="D66" t="s">
        <v>35</v>
      </c>
    </row>
    <row r="67" spans="1:77">
      <c r="A67">
        <f>CONCATENATE(A$59,B67)</f>
        <v/>
      </c>
      <c r="B67" t="s">
        <v>86</v>
      </c>
      <c r="D67" t="s">
        <v>35</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44</v>
      </c>
      <c r="D68" t="s">
        <v>35</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96</v>
      </c>
      <c r="F69" t="s">
        <v>75</v>
      </c>
    </row>
    <row r="70" spans="1:77">
      <c r="A70">
        <f>CONCATENATE(A$69,B70)</f>
        <v/>
      </c>
      <c r="B70" t="s">
        <v>33</v>
      </c>
      <c r="D70" t="s">
        <v>35</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87</v>
      </c>
      <c r="D71" t="s">
        <v>35</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61</v>
      </c>
      <c r="D72" t="s">
        <v>35</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36</v>
      </c>
      <c r="D73" t="s">
        <v>35</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89</v>
      </c>
      <c r="D74" t="s">
        <v>35</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47</v>
      </c>
      <c r="D75" t="s">
        <v>35</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38</v>
      </c>
      <c r="D76" t="s">
        <v>35</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66</v>
      </c>
      <c r="D77" t="s">
        <v>35</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80</v>
      </c>
      <c r="D78" t="s">
        <v>35</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69</v>
      </c>
      <c r="D79" t="s">
        <v>35</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52</v>
      </c>
      <c r="D80" t="s">
        <v>35</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40</v>
      </c>
      <c r="D81" t="s">
        <v>35</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42</v>
      </c>
      <c r="D82" t="s">
        <v>35</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56</v>
      </c>
      <c r="D83" t="s">
        <v>35</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58</v>
      </c>
      <c r="D84" t="s">
        <v>35</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86</v>
      </c>
      <c r="D85" t="s">
        <v>35</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44</v>
      </c>
      <c r="D86" t="s">
        <v>35</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97</v>
      </c>
    </row>
    <row r="88" spans="1:77">
      <c r="C88" t="s">
        <v>98</v>
      </c>
      <c r="D88" t="s">
        <v>99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98</v>
      </c>
      <c r="D89" t="s">
        <v>100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101</v>
      </c>
      <c r="D91" t="s">
        <v>102</v>
      </c>
    </row>
    <row r="92" spans="1:77">
      <c r="A92" t="s">
        <v>103</v>
      </c>
      <c r="B92">
        <f>1-C99-C102-C103-C104-C106-C107</f>
        <v/>
      </c>
      <c r="D92" t="s">
        <v>104</v>
      </c>
    </row>
    <row r="94" spans="1:77">
      <c r="A94" t="s">
        <v>105</v>
      </c>
      <c r="H94" t="s">
        <v>106</v>
      </c>
      <c r="J94" t="s">
        <v>107</v>
      </c>
      <c r="M94" t="s">
        <v>108</v>
      </c>
    </row>
    <row r="96" spans="1:77">
      <c r="A96" t="s">
        <v>96</v>
      </c>
      <c r="B96" t="s">
        <v>109</v>
      </c>
    </row>
    <row r="97" spans="1:77">
      <c r="B97" t="s">
        <v>33</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87</v>
      </c>
      <c r="C98">
        <f>SUM(AV71:BE71)/SUM($AV$70:$BE$70)</f>
        <v/>
      </c>
      <c r="D98" t="s">
        <v>110</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61</v>
      </c>
      <c r="C99">
        <f>SUM(AV72:BE72)/SUM($AV$70:$BE$70)</f>
        <v/>
      </c>
      <c r="D99" t="s">
        <v>111</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36</v>
      </c>
      <c r="C100">
        <f>SUM(AV73:BE73)/SUM($AV$70:$BE$70)</f>
        <v/>
      </c>
      <c r="D100" t="s">
        <v>112</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89</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47</v>
      </c>
      <c r="C102">
        <f>SUM(AV75:BE75)/SUM($AV$70:$BE$70)</f>
        <v/>
      </c>
      <c r="D102" t="s">
        <v>111</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38</v>
      </c>
      <c r="C103">
        <f>SUM(AV76:BE76)/SUM($AV$70:$BE$70)</f>
        <v/>
      </c>
      <c r="D103" t="s">
        <v>111</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66</v>
      </c>
      <c r="C104">
        <f>SUM(AV77:BE77)/SUM($AV$70:$BE$70)</f>
        <v/>
      </c>
      <c r="D104" t="s">
        <v>111</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80</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69</v>
      </c>
      <c r="C106">
        <f>SUM(AV79:BE79)/SUM($AV$70:$BE$70)</f>
        <v/>
      </c>
      <c r="D106" t="s">
        <v>111</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52</v>
      </c>
      <c r="C107">
        <f>SUM(AV80:BE80)/SUM($AV$70:$BE$70)</f>
        <v/>
      </c>
      <c r="D107" t="s">
        <v>111</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40</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42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56</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58</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86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113</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7</v>
      </c>
      <c r="B117" t="s">
        <v>24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33</v>
      </c>
      <c r="D118" t="s">
        <v>35</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36</v>
      </c>
      <c r="D119" t="s">
        <v>35</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38</v>
      </c>
      <c r="D120" t="s">
        <v>35</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40</v>
      </c>
      <c r="D121" t="s">
        <v>35</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42</v>
      </c>
      <c r="D122" t="s">
        <v>35</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44</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8</v>
      </c>
      <c r="B124" t="s">
        <v>24</v>
      </c>
      <c r="D124" t="s">
        <v>114</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33</v>
      </c>
      <c r="D125" t="s">
        <v>35</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36</v>
      </c>
      <c r="D126" t="s">
        <v>35</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47</v>
      </c>
      <c r="D127" t="s">
        <v>35</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38</v>
      </c>
      <c r="D128" t="s">
        <v>35</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50</v>
      </c>
      <c r="D129" t="s">
        <v>35</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52</v>
      </c>
      <c r="D130" t="s">
        <v>35</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40</v>
      </c>
      <c r="D131" t="s">
        <v>35</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42</v>
      </c>
      <c r="D132" t="s">
        <v>35</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56</v>
      </c>
      <c r="D133" t="s">
        <v>35</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58</v>
      </c>
      <c r="D134" t="s">
        <v>35</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44</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9</v>
      </c>
      <c r="B136" t="s">
        <v>24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33</v>
      </c>
      <c r="D137" t="s">
        <v>35</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61</v>
      </c>
      <c r="D138" t="s">
        <v>35</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36</v>
      </c>
      <c r="D139" t="s">
        <v>35</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47</v>
      </c>
      <c r="D140" t="s">
        <v>35</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38</v>
      </c>
      <c r="D141" t="s">
        <v>35</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66</v>
      </c>
      <c r="D142" t="s">
        <v>35</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50</v>
      </c>
      <c r="D143" t="s">
        <v>35</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69</v>
      </c>
      <c r="D144" t="s">
        <v>35</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52</v>
      </c>
      <c r="D145" t="s">
        <v>35</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40</v>
      </c>
      <c r="D146" t="s">
        <v>35</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42</v>
      </c>
      <c r="D147" t="s">
        <v>35</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56</v>
      </c>
      <c r="D148" t="s">
        <v>35</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58</v>
      </c>
      <c r="D149" t="s">
        <v>35</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44</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11</v>
      </c>
      <c r="F151" t="s">
        <v>75</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33</v>
      </c>
      <c r="D152" t="s">
        <v>35</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36</v>
      </c>
      <c r="D153" t="s">
        <v>35</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38</v>
      </c>
      <c r="D154" t="s">
        <v>35</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66</v>
      </c>
      <c r="D155" t="s">
        <v>35</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80</v>
      </c>
      <c r="D156" t="s">
        <v>35</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52</v>
      </c>
      <c r="D157" t="s">
        <v>35</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40</v>
      </c>
      <c r="D158" t="s">
        <v>35</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42</v>
      </c>
      <c r="D159" t="s">
        <v>35</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56</v>
      </c>
      <c r="D160" t="s">
        <v>35</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58</v>
      </c>
      <c r="D161" t="s">
        <v>35</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86</v>
      </c>
      <c r="D162" t="s">
        <v>35</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44</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12</v>
      </c>
      <c r="F164" t="s">
        <v>75</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33</v>
      </c>
      <c r="D165" t="s">
        <v>35</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87</v>
      </c>
      <c r="D166" t="s">
        <v>35</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89</v>
      </c>
      <c r="D167" t="s">
        <v>35</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44</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10</v>
      </c>
      <c r="F169" t="s">
        <v>75</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33</v>
      </c>
      <c r="D170" t="s">
        <v>35</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36</v>
      </c>
      <c r="D171" t="s">
        <v>35</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52</v>
      </c>
      <c r="D172" t="s">
        <v>35</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40</v>
      </c>
      <c r="D173" t="s">
        <v>35</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42</v>
      </c>
      <c r="D174" t="s">
        <v>35</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56</v>
      </c>
      <c r="D175" t="s">
        <v>35</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58</v>
      </c>
      <c r="D176" t="s">
        <v>35</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86</v>
      </c>
      <c r="D177" t="s">
        <v>35</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44</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96</v>
      </c>
      <c r="F179" t="s">
        <v>75</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33</v>
      </c>
      <c r="D180" t="s">
        <v>35</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87</v>
      </c>
      <c r="D181" t="s">
        <v>35</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61</v>
      </c>
      <c r="D182" t="s">
        <v>35</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36</v>
      </c>
      <c r="D183" t="s">
        <v>35</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89</v>
      </c>
      <c r="D184" t="s">
        <v>35</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47</v>
      </c>
      <c r="D185" t="s">
        <v>35</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38</v>
      </c>
      <c r="D186" t="s">
        <v>35</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66</v>
      </c>
      <c r="D187" t="s">
        <v>35</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80</v>
      </c>
      <c r="D188" t="s">
        <v>35</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69</v>
      </c>
      <c r="D189" t="s">
        <v>35</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52</v>
      </c>
      <c r="D190" t="s">
        <v>35</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40</v>
      </c>
      <c r="D191" t="s">
        <v>35</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42</v>
      </c>
      <c r="D192" t="s">
        <v>35</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56</v>
      </c>
      <c r="D193" t="s">
        <v>35</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58</v>
      </c>
      <c r="D194" t="s">
        <v>35</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86</v>
      </c>
      <c r="D195" t="s">
        <v>35</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44</v>
      </c>
      <c r="D196" t="s">
        <v>35</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0</v>
      </c>
    </row>
    <row r="199" spans="1:77">
      <c r="A199" t="s">
        <v>115</v>
      </c>
    </row>
    <row r="200" spans="1:77">
      <c r="A200" t="s">
        <v>116</v>
      </c>
    </row>
    <row r="201" spans="1:77">
      <c r="A201" t="s">
        <v>117</v>
      </c>
    </row>
  </sheetData>
  <pageMargins bottom="1" footer="0.5" header="0.5" left="0.75" right="0.75" top="1"/>
</worksheet>
</file>

<file path=xl/worksheets/sheet3.xml><?xml version="1.0" encoding="utf-8"?>
<worksheet xmlns="http://schemas.openxmlformats.org/spreadsheetml/2006/main">
  <sheetPr>
    <tabColor rgb="00FF0000"/>
    <outlinePr summaryBelow="1" summaryRight="1"/>
    <pageSetUpPr/>
  </sheetPr>
  <dimension ref="B1:S21"/>
  <sheetViews>
    <sheetView workbookViewId="0">
      <selection activeCell="A1" sqref="A1"/>
    </sheetView>
  </sheetViews>
  <sheetFormatPr baseColWidth="10" defaultRowHeight="15"/>
  <sheetData>
    <row r="1" spans="1:19">
      <c r="B1" t="n">
        <v>1</v>
      </c>
    </row>
    <row r="2" spans="1:19">
      <c r="B2" t="n">
        <v>5</v>
      </c>
      <c r="D2" t="s">
        <v>31</v>
      </c>
      <c r="S2" t="s">
        <v>118</v>
      </c>
    </row>
    <row r="3" spans="1:19">
      <c r="B3" t="n">
        <v>1</v>
      </c>
    </row>
    <row r="4" spans="1:19">
      <c r="B4" t="n">
        <v>53</v>
      </c>
    </row>
    <row r="5" spans="1:19">
      <c r="D5" t="s">
        <v>119</v>
      </c>
    </row>
    <row r="8" spans="1:19">
      <c r="B8">
        <f>'Charts Data M1'!$C$20</f>
        <v/>
      </c>
      <c r="O8">
        <f>'Charts Data M1'!$C$23</f>
        <v/>
      </c>
    </row>
    <row r="21" spans="1:19">
      <c r="B21">
        <f>'Charts Data M1'!$C$21</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120</v>
      </c>
      <c r="B1" t="s">
        <v>121</v>
      </c>
    </row>
    <row r="2" spans="1:302">
      <c r="A2" t="s">
        <v>122</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123</v>
      </c>
      <c r="B4" t="s">
        <v>124</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125</v>
      </c>
      <c r="B7" t="s">
        <v>126</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127</v>
      </c>
    </row>
    <row r="11" spans="1:302">
      <c r="A11" t="s">
        <v>128</v>
      </c>
      <c r="B11" t="s">
        <v>129</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130</v>
      </c>
      <c r="B12" t="s">
        <v>129</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131</v>
      </c>
      <c r="B13" t="s">
        <v>129</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132</v>
      </c>
      <c r="B14" t="s">
        <v>129</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133</v>
      </c>
      <c r="B15" t="s">
        <v>129</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130</v>
      </c>
      <c r="B16" t="s">
        <v>129</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131</v>
      </c>
      <c r="B17" t="s">
        <v>129</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134</v>
      </c>
      <c r="B18" t="s">
        <v>129</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135</v>
      </c>
    </row>
    <row r="21" spans="1:302">
      <c r="A21" t="s">
        <v>136</v>
      </c>
      <c r="B21" t="s">
        <v>137</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138</v>
      </c>
    </row>
    <row r="24" spans="1:302">
      <c r="A24" t="s">
        <v>139</v>
      </c>
      <c r="B24" t="s">
        <v>140</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141</v>
      </c>
      <c r="B25" t="s">
        <v>140</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142</v>
      </c>
      <c r="B26" t="s">
        <v>140</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143</v>
      </c>
      <c r="B27" t="s">
        <v>140</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144</v>
      </c>
      <c r="B28" t="s">
        <v>140</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145</v>
      </c>
      <c r="B29" t="s">
        <v>140</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146</v>
      </c>
      <c r="B30" t="s">
        <v>140</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147</v>
      </c>
    </row>
    <row r="33" spans="1:302">
      <c r="A33" t="s">
        <v>148</v>
      </c>
      <c r="B33" t="s">
        <v>149</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150</v>
      </c>
      <c r="B34" t="s">
        <v>149</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151</v>
      </c>
      <c r="B35" t="s">
        <v>149</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152</v>
      </c>
      <c r="B36" t="s">
        <v>149</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153</v>
      </c>
      <c r="B37" t="s">
        <v>149</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154</v>
      </c>
      <c r="B38" t="s">
        <v>149</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155</v>
      </c>
      <c r="B39" t="s">
        <v>149</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156</v>
      </c>
      <c r="B40" t="s">
        <v>149</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157</v>
      </c>
      <c r="B41" t="s">
        <v>149</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158</v>
      </c>
      <c r="B42" t="s">
        <v>149</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159</v>
      </c>
    </row>
    <row r="45" spans="1:302">
      <c r="A45" t="s">
        <v>160</v>
      </c>
      <c r="B45" t="s">
        <v>161</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162</v>
      </c>
      <c r="B46" t="s">
        <v>161</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163</v>
      </c>
      <c r="B47" t="s">
        <v>161</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164</v>
      </c>
      <c r="B48" t="s">
        <v>161</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165</v>
      </c>
      <c r="B49" t="s">
        <v>161</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166</v>
      </c>
      <c r="B50" t="s">
        <v>161</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167</v>
      </c>
      <c r="B51" t="s">
        <v>161</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168</v>
      </c>
      <c r="B52" t="s">
        <v>161</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169</v>
      </c>
      <c r="B53" t="s">
        <v>161</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170</v>
      </c>
      <c r="B54" t="s">
        <v>161</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171</v>
      </c>
    </row>
    <row r="57" spans="1:302">
      <c r="A57" t="s">
        <v>172</v>
      </c>
    </row>
    <row r="58" spans="1:302">
      <c r="A58" t="s">
        <v>173</v>
      </c>
      <c r="B58" t="s">
        <v>174</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7</v>
      </c>
      <c r="B59" t="s">
        <v>174</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8</v>
      </c>
      <c r="B60" t="s">
        <v>174</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175</v>
      </c>
      <c r="B61" t="s">
        <v>174</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176</v>
      </c>
      <c r="B64" t="s">
        <v>177</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7</v>
      </c>
      <c r="B65" t="s">
        <v>177</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8</v>
      </c>
      <c r="B66" t="s">
        <v>177</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175</v>
      </c>
      <c r="B67" t="s">
        <v>177</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178</v>
      </c>
      <c r="B70" t="s">
        <v>179</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7</v>
      </c>
      <c r="B71" t="s">
        <v>179</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8</v>
      </c>
      <c r="B72" t="s">
        <v>179</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175</v>
      </c>
      <c r="B73" t="s">
        <v>179</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180</v>
      </c>
      <c r="B76" t="s">
        <v>181</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7</v>
      </c>
      <c r="B77" t="s">
        <v>181</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8</v>
      </c>
      <c r="B78" t="s">
        <v>181</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175</v>
      </c>
      <c r="B79" t="s">
        <v>181</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182</v>
      </c>
      <c r="B82" t="s">
        <v>183</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7</v>
      </c>
      <c r="B83" t="s">
        <v>183</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8</v>
      </c>
      <c r="B84" t="s">
        <v>183</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175</v>
      </c>
      <c r="B85" t="s">
        <v>183</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184</v>
      </c>
      <c r="B88" t="s">
        <v>179</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185</v>
      </c>
      <c r="B89" t="s">
        <v>179</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186</v>
      </c>
      <c r="B90" t="s">
        <v>179</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187</v>
      </c>
      <c r="B91" t="s">
        <v>179</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188</v>
      </c>
      <c r="B92" t="s">
        <v>179</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189</v>
      </c>
      <c r="B93" t="s">
        <v>179</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190</v>
      </c>
      <c r="B94" t="s">
        <v>179</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191</v>
      </c>
      <c r="B95" t="s">
        <v>179</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192</v>
      </c>
    </row>
    <row r="98" spans="1:302">
      <c r="A98" t="s">
        <v>193</v>
      </c>
      <c r="B98" t="s">
        <v>194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195</v>
      </c>
      <c r="B99" t="s">
        <v>181</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196</v>
      </c>
      <c r="B100" t="s">
        <v>181</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197</v>
      </c>
      <c r="B101" t="s">
        <v>181</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198</v>
      </c>
      <c r="B102" t="s">
        <v>181</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199</v>
      </c>
    </row>
    <row r="105" spans="1:302">
      <c r="A105" t="s">
        <v>193</v>
      </c>
      <c r="B105" t="s">
        <v>194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195</v>
      </c>
      <c r="B106" t="s">
        <v>181</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196</v>
      </c>
      <c r="B107" t="s">
        <v>181</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197</v>
      </c>
      <c r="B108" t="s">
        <v>181</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198</v>
      </c>
      <c r="B109" t="s">
        <v>181</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200</v>
      </c>
    </row>
    <row r="112" spans="1:302">
      <c r="A112" t="s">
        <v>193</v>
      </c>
      <c r="B112" t="s">
        <v>194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195</v>
      </c>
      <c r="B113" t="s">
        <v>181</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196</v>
      </c>
      <c r="B114" t="s">
        <v>181</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197</v>
      </c>
      <c r="B115" t="s">
        <v>181</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198</v>
      </c>
      <c r="B116" t="s">
        <v>181</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201</v>
      </c>
      <c r="B1" t="s">
        <v>202</v>
      </c>
      <c r="C1" t="s">
        <v>203</v>
      </c>
      <c r="D1" t="s">
        <v>204</v>
      </c>
      <c r="E1" t="s">
        <v>205</v>
      </c>
      <c r="F1" t="s">
        <v>206</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1363980</v>
      </c>
      <c r="C59" t="n">
        <v>73217</v>
      </c>
      <c r="D59" t="n">
        <v>1468712</v>
      </c>
      <c r="E59" t="n">
        <v>177949</v>
      </c>
      <c r="F59" t="n">
        <v>1.07678411707</v>
      </c>
    </row>
    <row r="60" spans="1:6">
      <c r="A60" s="1" t="n">
        <v>40725</v>
      </c>
      <c r="B60" t="n">
        <v>1378227</v>
      </c>
      <c r="C60" t="n">
        <v>73863.040721</v>
      </c>
      <c r="D60" t="n">
        <v>1490188.26389</v>
      </c>
      <c r="E60" t="n">
        <v>185824.304609</v>
      </c>
      <c r="F60" t="n">
        <v>1.08123572089</v>
      </c>
    </row>
    <row r="61" spans="1:6">
      <c r="A61" s="1" t="n">
        <v>41091</v>
      </c>
      <c r="B61" t="n">
        <v>1392641</v>
      </c>
      <c r="C61" t="n">
        <v>75985</v>
      </c>
      <c r="D61" t="n">
        <v>1517923</v>
      </c>
      <c r="E61" t="n">
        <v>201267</v>
      </c>
      <c r="F61" t="n">
        <v>1.08996001123</v>
      </c>
    </row>
    <row r="62" spans="1:6">
      <c r="A62" s="1" t="n">
        <v>41456</v>
      </c>
      <c r="B62" t="n">
        <v>1408765</v>
      </c>
      <c r="C62" t="n">
        <v>68946</v>
      </c>
      <c r="D62" t="n">
        <v>1542695</v>
      </c>
      <c r="E62" t="n">
        <v>202876</v>
      </c>
      <c r="F62" t="n">
        <v>1.09506908533</v>
      </c>
    </row>
    <row r="63" spans="1:6">
      <c r="A63" s="1" t="n">
        <v>41821</v>
      </c>
      <c r="B63" t="n">
        <v>1420257</v>
      </c>
      <c r="C63" t="n">
        <v>64898</v>
      </c>
      <c r="D63" t="n">
        <v>1561576</v>
      </c>
      <c r="E63" t="n">
        <v>206217</v>
      </c>
      <c r="F63" t="n">
        <v>1.099502414</v>
      </c>
    </row>
    <row r="64" spans="1:6">
      <c r="A64" s="1" t="n">
        <v>42186</v>
      </c>
      <c r="B64" t="n">
        <v>1431603</v>
      </c>
      <c r="C64" t="n">
        <v>62389</v>
      </c>
      <c r="D64" t="n">
        <v>1583148</v>
      </c>
      <c r="E64" t="n">
        <v>213934</v>
      </c>
      <c r="F64" t="n">
        <v>1.10585686115</v>
      </c>
    </row>
    <row r="65" spans="1:6">
      <c r="A65" t="s">
        <v>207</v>
      </c>
    </row>
    <row r="66" spans="1:6">
      <c r="A66" t="s">
        <v>208</v>
      </c>
    </row>
    <row r="67" spans="1:6">
      <c r="A67" t="s">
        <v>209</v>
      </c>
    </row>
    <row r="68" spans="1:6">
      <c r="A68" t="s">
        <v>210</v>
      </c>
    </row>
    <row r="69" spans="1:6">
      <c r="A69" t="s">
        <v>211</v>
      </c>
    </row>
    <row r="70" spans="1:6">
      <c r="A70" t="s">
        <v>212</v>
      </c>
    </row>
    <row r="71" spans="1:6">
      <c r="A71" t="s">
        <v>213</v>
      </c>
    </row>
    <row r="72" spans="1:6">
      <c r="A72" t="s">
        <v>214</v>
      </c>
    </row>
    <row r="73" spans="1:6">
      <c r="A73" t="s">
        <v>215</v>
      </c>
    </row>
    <row r="74" spans="1:6">
      <c r="A74" t="s">
        <v>216</v>
      </c>
    </row>
    <row r="75" spans="1:6">
      <c r="A75" t="s">
        <v>217</v>
      </c>
    </row>
    <row r="76" spans="1:6">
      <c r="A76" t="s">
        <v>218</v>
      </c>
    </row>
    <row r="77" spans="1:6">
      <c r="A77" t="s">
        <v>219</v>
      </c>
    </row>
    <row r="78" spans="1:6">
      <c r="A78" t="s">
        <v>220</v>
      </c>
    </row>
    <row r="79" spans="1:6">
      <c r="A79" t="s">
        <v>221</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S3703"/>
  <sheetViews>
    <sheetView workbookViewId="0">
      <selection activeCell="A1" sqref="A1"/>
    </sheetView>
  </sheetViews>
  <sheetFormatPr baseColWidth="10" defaultRowHeight="15"/>
  <sheetData>
    <row r="1" spans="1:19">
      <c r="A1" t="s">
        <v>222</v>
      </c>
      <c r="B1" t="s">
        <v>223</v>
      </c>
      <c r="C1" t="s">
        <v>224</v>
      </c>
      <c r="D1" t="s">
        <v>225</v>
      </c>
      <c r="E1" t="s">
        <v>226</v>
      </c>
      <c r="F1" t="s">
        <v>227</v>
      </c>
      <c r="G1" t="s">
        <v>228</v>
      </c>
      <c r="H1" t="s">
        <v>229</v>
      </c>
      <c r="I1" t="s">
        <v>230</v>
      </c>
      <c r="J1" t="s">
        <v>231</v>
      </c>
      <c r="K1" t="s">
        <v>232</v>
      </c>
      <c r="L1" t="s">
        <v>233</v>
      </c>
      <c r="M1" t="s">
        <v>234</v>
      </c>
      <c r="N1" t="s">
        <v>235</v>
      </c>
      <c r="O1" t="s">
        <v>236</v>
      </c>
      <c r="P1" t="s">
        <v>237</v>
      </c>
      <c r="Q1" t="s">
        <v>238</v>
      </c>
      <c r="R1" t="s">
        <v>239</v>
      </c>
      <c r="S1" t="s">
        <v>240</v>
      </c>
    </row>
    <row r="2" spans="1:19">
      <c r="A2" s="1" t="n">
        <v>31443</v>
      </c>
      <c r="B2" t="s">
        <v>241</v>
      </c>
      <c r="C2" t="n">
        <v>1</v>
      </c>
      <c r="D2" t="s">
        <v>242</v>
      </c>
      <c r="E2" t="s">
        <v>243</v>
      </c>
      <c r="F2" t="s">
        <v>244</v>
      </c>
      <c r="G2" t="s">
        <v>245</v>
      </c>
      <c r="H2" t="s">
        <v>246</v>
      </c>
      <c r="I2" t="s">
        <v>247</v>
      </c>
      <c r="J2" t="s">
        <v>248</v>
      </c>
      <c r="K2" t="s">
        <v>249</v>
      </c>
      <c r="L2" t="n">
        <v>584</v>
      </c>
      <c r="M2" t="n">
        <v>0.1</v>
      </c>
      <c r="N2" t="n">
        <v>25</v>
      </c>
      <c r="O2" t="s">
        <v>250</v>
      </c>
      <c r="P2" t="s">
        <v>251</v>
      </c>
      <c r="Q2" t="s">
        <v>252</v>
      </c>
      <c r="R2" t="s">
        <v>246</v>
      </c>
      <c r="S2" t="s">
        <v>247</v>
      </c>
    </row>
    <row r="3" spans="1:19">
      <c r="A3" s="1" t="n">
        <v>31471</v>
      </c>
      <c r="B3" t="s">
        <v>241</v>
      </c>
      <c r="C3" t="n">
        <v>1</v>
      </c>
      <c r="D3" t="s">
        <v>253</v>
      </c>
      <c r="E3" t="s">
        <v>254</v>
      </c>
      <c r="F3" t="s">
        <v>244</v>
      </c>
      <c r="G3" t="s">
        <v>245</v>
      </c>
      <c r="H3" t="s">
        <v>246</v>
      </c>
      <c r="I3" t="s">
        <v>247</v>
      </c>
      <c r="J3" t="s">
        <v>255</v>
      </c>
      <c r="K3" t="s">
        <v>256</v>
      </c>
      <c r="L3" t="n">
        <v>37</v>
      </c>
      <c r="M3" t="n">
        <v>0</v>
      </c>
      <c r="N3" t="n">
        <v>0</v>
      </c>
    </row>
    <row r="4" spans="1:19">
      <c r="A4" s="1" t="n">
        <v>31471</v>
      </c>
      <c r="B4" t="s">
        <v>241</v>
      </c>
      <c r="C4" t="n">
        <v>2</v>
      </c>
      <c r="D4" t="s">
        <v>242</v>
      </c>
      <c r="E4" t="s">
        <v>243</v>
      </c>
      <c r="F4" t="s">
        <v>244</v>
      </c>
      <c r="G4" t="s">
        <v>245</v>
      </c>
      <c r="H4" t="s">
        <v>246</v>
      </c>
      <c r="I4" t="s">
        <v>247</v>
      </c>
      <c r="J4" t="s">
        <v>248</v>
      </c>
      <c r="K4" t="s">
        <v>249</v>
      </c>
      <c r="L4" t="n">
        <v>704</v>
      </c>
      <c r="M4" t="n">
        <v>0.1</v>
      </c>
      <c r="N4" t="n">
        <v>36.2</v>
      </c>
      <c r="O4" t="s">
        <v>250</v>
      </c>
      <c r="P4" t="s">
        <v>251</v>
      </c>
      <c r="Q4" t="s">
        <v>252</v>
      </c>
      <c r="R4" t="s">
        <v>246</v>
      </c>
      <c r="S4" t="s">
        <v>247</v>
      </c>
    </row>
    <row r="5" spans="1:19">
      <c r="A5" s="1" t="n">
        <v>31471</v>
      </c>
      <c r="B5" t="s">
        <v>241</v>
      </c>
      <c r="C5" t="n">
        <v>3</v>
      </c>
      <c r="D5" t="s">
        <v>242</v>
      </c>
      <c r="E5" t="s">
        <v>243</v>
      </c>
      <c r="F5" t="s">
        <v>244</v>
      </c>
      <c r="G5" t="s">
        <v>245</v>
      </c>
      <c r="H5" t="s">
        <v>246</v>
      </c>
      <c r="I5" t="s">
        <v>247</v>
      </c>
      <c r="J5" t="s">
        <v>248</v>
      </c>
      <c r="K5" t="s">
        <v>249</v>
      </c>
      <c r="L5" t="n">
        <v>1037</v>
      </c>
      <c r="M5" t="n">
        <v>0.1</v>
      </c>
      <c r="N5" t="n">
        <v>36.3</v>
      </c>
      <c r="O5" t="s">
        <v>250</v>
      </c>
      <c r="P5" t="s">
        <v>251</v>
      </c>
      <c r="Q5" t="s">
        <v>252</v>
      </c>
      <c r="R5" t="s">
        <v>246</v>
      </c>
      <c r="S5" t="s">
        <v>247</v>
      </c>
    </row>
    <row r="6" spans="1:19">
      <c r="A6" s="1" t="n">
        <v>31471</v>
      </c>
      <c r="B6" t="s">
        <v>257</v>
      </c>
      <c r="C6" t="n">
        <v>1</v>
      </c>
      <c r="D6" t="s">
        <v>253</v>
      </c>
      <c r="E6" t="s">
        <v>254</v>
      </c>
      <c r="F6" t="s">
        <v>244</v>
      </c>
      <c r="G6" t="s">
        <v>245</v>
      </c>
      <c r="H6" t="s">
        <v>246</v>
      </c>
      <c r="I6" t="s">
        <v>247</v>
      </c>
      <c r="J6" t="s">
        <v>255</v>
      </c>
      <c r="K6" t="s">
        <v>256</v>
      </c>
      <c r="L6" t="n">
        <v>37</v>
      </c>
      <c r="M6" t="n">
        <v>0</v>
      </c>
      <c r="N6" t="n">
        <v>0</v>
      </c>
    </row>
    <row r="7" spans="1:19">
      <c r="A7" s="1" t="n">
        <v>31471</v>
      </c>
      <c r="B7" t="s">
        <v>258</v>
      </c>
      <c r="C7" t="n">
        <v>1</v>
      </c>
      <c r="D7" t="s">
        <v>259</v>
      </c>
      <c r="E7" t="s">
        <v>260</v>
      </c>
      <c r="F7" t="s">
        <v>244</v>
      </c>
      <c r="G7" t="s">
        <v>245</v>
      </c>
      <c r="H7" t="s">
        <v>246</v>
      </c>
      <c r="I7" t="s">
        <v>247</v>
      </c>
      <c r="J7" t="s">
        <v>261</v>
      </c>
      <c r="K7" t="s">
        <v>262</v>
      </c>
      <c r="L7" t="n">
        <v>28</v>
      </c>
      <c r="M7" t="n">
        <v>0</v>
      </c>
      <c r="N7" t="n">
        <v>0</v>
      </c>
    </row>
    <row r="8" spans="1:19">
      <c r="A8" s="1" t="n">
        <v>31502</v>
      </c>
      <c r="B8" t="s">
        <v>241</v>
      </c>
      <c r="C8" t="n">
        <v>1</v>
      </c>
      <c r="D8" t="s">
        <v>253</v>
      </c>
      <c r="E8" t="s">
        <v>254</v>
      </c>
      <c r="F8" t="s">
        <v>244</v>
      </c>
      <c r="G8" t="s">
        <v>245</v>
      </c>
      <c r="H8" t="s">
        <v>246</v>
      </c>
      <c r="I8" t="s">
        <v>247</v>
      </c>
      <c r="J8" t="s">
        <v>263</v>
      </c>
      <c r="K8" t="s">
        <v>264</v>
      </c>
      <c r="L8" t="n">
        <v>9</v>
      </c>
      <c r="M8" t="n">
        <v>0</v>
      </c>
      <c r="N8" t="n">
        <v>0</v>
      </c>
    </row>
    <row r="9" spans="1:19">
      <c r="A9" s="1" t="n">
        <v>31502</v>
      </c>
      <c r="B9" t="s">
        <v>241</v>
      </c>
      <c r="C9" t="n">
        <v>2</v>
      </c>
      <c r="D9" t="s">
        <v>242</v>
      </c>
      <c r="E9" t="s">
        <v>243</v>
      </c>
      <c r="F9" t="s">
        <v>244</v>
      </c>
      <c r="G9" t="s">
        <v>245</v>
      </c>
      <c r="H9" t="s">
        <v>246</v>
      </c>
      <c r="I9" t="s">
        <v>247</v>
      </c>
      <c r="J9" t="s">
        <v>248</v>
      </c>
      <c r="K9" t="s">
        <v>249</v>
      </c>
      <c r="L9" t="n">
        <v>1023</v>
      </c>
      <c r="M9" t="n">
        <v>0.1</v>
      </c>
      <c r="N9" t="n">
        <v>36.4</v>
      </c>
      <c r="O9" t="s">
        <v>250</v>
      </c>
      <c r="P9" t="s">
        <v>251</v>
      </c>
      <c r="Q9" t="s">
        <v>252</v>
      </c>
      <c r="R9" t="s">
        <v>246</v>
      </c>
      <c r="S9" t="s">
        <v>247</v>
      </c>
    </row>
    <row r="10" spans="1:19">
      <c r="A10" s="1" t="n">
        <v>31532</v>
      </c>
      <c r="B10" t="s">
        <v>241</v>
      </c>
      <c r="C10" t="n">
        <v>1</v>
      </c>
      <c r="D10" t="s">
        <v>242</v>
      </c>
      <c r="E10" t="s">
        <v>243</v>
      </c>
      <c r="F10" t="s">
        <v>244</v>
      </c>
      <c r="G10" t="s">
        <v>245</v>
      </c>
      <c r="H10" t="s">
        <v>246</v>
      </c>
      <c r="I10" t="s">
        <v>247</v>
      </c>
      <c r="J10" t="s">
        <v>248</v>
      </c>
      <c r="K10" t="s">
        <v>249</v>
      </c>
      <c r="L10" t="n">
        <v>1077</v>
      </c>
      <c r="M10" t="n">
        <v>0.1</v>
      </c>
      <c r="N10" t="n">
        <v>36.4</v>
      </c>
      <c r="O10" t="s">
        <v>250</v>
      </c>
      <c r="P10" t="s">
        <v>251</v>
      </c>
      <c r="Q10" t="s">
        <v>252</v>
      </c>
      <c r="R10" t="s">
        <v>246</v>
      </c>
      <c r="S10" t="s">
        <v>247</v>
      </c>
    </row>
    <row r="11" spans="1:19">
      <c r="A11" s="1" t="n">
        <v>31532</v>
      </c>
      <c r="B11" t="s">
        <v>265</v>
      </c>
      <c r="C11" t="n">
        <v>1</v>
      </c>
      <c r="D11" t="s">
        <v>253</v>
      </c>
      <c r="E11" t="s">
        <v>254</v>
      </c>
      <c r="F11" t="s">
        <v>244</v>
      </c>
      <c r="G11" t="s">
        <v>245</v>
      </c>
      <c r="H11" t="s">
        <v>246</v>
      </c>
      <c r="I11" t="s">
        <v>247</v>
      </c>
      <c r="J11" t="s">
        <v>263</v>
      </c>
      <c r="K11" t="s">
        <v>264</v>
      </c>
      <c r="L11" t="n">
        <v>20</v>
      </c>
      <c r="M11" t="n">
        <v>0</v>
      </c>
      <c r="N11" t="n">
        <v>0</v>
      </c>
    </row>
    <row r="12" spans="1:19">
      <c r="A12" s="1" t="n">
        <v>31563</v>
      </c>
      <c r="B12" t="s">
        <v>241</v>
      </c>
      <c r="C12" t="n">
        <v>1</v>
      </c>
      <c r="D12" t="s">
        <v>242</v>
      </c>
      <c r="E12" t="s">
        <v>243</v>
      </c>
      <c r="F12" t="s">
        <v>244</v>
      </c>
      <c r="G12" t="s">
        <v>245</v>
      </c>
      <c r="H12" t="s">
        <v>246</v>
      </c>
      <c r="I12" t="s">
        <v>247</v>
      </c>
      <c r="J12" t="s">
        <v>248</v>
      </c>
      <c r="K12" t="s">
        <v>249</v>
      </c>
      <c r="L12" t="n">
        <v>1065</v>
      </c>
      <c r="M12" t="n">
        <v>0.1</v>
      </c>
      <c r="N12" t="n">
        <v>36.2</v>
      </c>
      <c r="O12" t="s">
        <v>250</v>
      </c>
      <c r="P12" t="s">
        <v>251</v>
      </c>
      <c r="Q12" t="s">
        <v>252</v>
      </c>
      <c r="R12" t="s">
        <v>246</v>
      </c>
      <c r="S12" t="s">
        <v>247</v>
      </c>
    </row>
    <row r="13" spans="1:19">
      <c r="A13" s="1" t="n">
        <v>31563</v>
      </c>
      <c r="B13" t="s">
        <v>257</v>
      </c>
      <c r="C13" t="n">
        <v>1</v>
      </c>
      <c r="D13" t="s">
        <v>253</v>
      </c>
      <c r="E13" t="s">
        <v>254</v>
      </c>
      <c r="F13" t="s">
        <v>244</v>
      </c>
      <c r="G13" t="s">
        <v>245</v>
      </c>
      <c r="H13" t="s">
        <v>246</v>
      </c>
      <c r="I13" t="s">
        <v>247</v>
      </c>
      <c r="J13" t="s">
        <v>263</v>
      </c>
      <c r="K13" t="s">
        <v>264</v>
      </c>
      <c r="L13" t="n">
        <v>80</v>
      </c>
      <c r="M13" t="n">
        <v>0</v>
      </c>
      <c r="N13" t="n">
        <v>0</v>
      </c>
    </row>
    <row r="14" spans="1:19">
      <c r="A14" s="1" t="n">
        <v>31593</v>
      </c>
      <c r="B14" t="s">
        <v>241</v>
      </c>
      <c r="C14" t="n">
        <v>1</v>
      </c>
      <c r="D14" t="s">
        <v>253</v>
      </c>
      <c r="E14" t="s">
        <v>254</v>
      </c>
      <c r="F14" t="s">
        <v>244</v>
      </c>
      <c r="G14" t="s">
        <v>245</v>
      </c>
      <c r="H14" t="s">
        <v>246</v>
      </c>
      <c r="I14" t="s">
        <v>247</v>
      </c>
      <c r="J14" t="s">
        <v>263</v>
      </c>
      <c r="K14" t="s">
        <v>264</v>
      </c>
      <c r="L14" t="n">
        <v>79</v>
      </c>
      <c r="M14" t="n">
        <v>0</v>
      </c>
      <c r="N14" t="n">
        <v>0</v>
      </c>
    </row>
    <row r="15" spans="1:19">
      <c r="A15" s="1" t="n">
        <v>31593</v>
      </c>
      <c r="B15" t="s">
        <v>241</v>
      </c>
      <c r="C15" t="n">
        <v>2</v>
      </c>
      <c r="D15" t="s">
        <v>253</v>
      </c>
      <c r="E15" t="s">
        <v>254</v>
      </c>
      <c r="F15" t="s">
        <v>244</v>
      </c>
      <c r="G15" t="s">
        <v>245</v>
      </c>
      <c r="H15" t="s">
        <v>246</v>
      </c>
      <c r="I15" t="s">
        <v>247</v>
      </c>
      <c r="J15" t="s">
        <v>263</v>
      </c>
      <c r="K15" t="s">
        <v>264</v>
      </c>
      <c r="L15" t="n">
        <v>114</v>
      </c>
      <c r="M15" t="n">
        <v>0</v>
      </c>
      <c r="N15" t="n">
        <v>0</v>
      </c>
    </row>
    <row r="16" spans="1:19">
      <c r="A16" s="1" t="n">
        <v>31593</v>
      </c>
      <c r="B16" t="s">
        <v>241</v>
      </c>
      <c r="C16" t="n">
        <v>3</v>
      </c>
      <c r="D16" t="s">
        <v>242</v>
      </c>
      <c r="E16" t="s">
        <v>243</v>
      </c>
      <c r="F16" t="s">
        <v>244</v>
      </c>
      <c r="G16" t="s">
        <v>245</v>
      </c>
      <c r="H16" t="s">
        <v>246</v>
      </c>
      <c r="I16" t="s">
        <v>247</v>
      </c>
      <c r="J16" t="s">
        <v>248</v>
      </c>
      <c r="K16" t="s">
        <v>249</v>
      </c>
      <c r="L16" t="n">
        <v>582</v>
      </c>
      <c r="M16" t="n">
        <v>0.1</v>
      </c>
      <c r="N16" t="n">
        <v>34.8</v>
      </c>
      <c r="O16" t="s">
        <v>250</v>
      </c>
      <c r="P16" t="s">
        <v>251</v>
      </c>
      <c r="Q16" t="s">
        <v>252</v>
      </c>
      <c r="R16" t="s">
        <v>246</v>
      </c>
      <c r="S16" t="s">
        <v>247</v>
      </c>
    </row>
    <row r="17" spans="1:19">
      <c r="A17" s="1" t="n">
        <v>31624</v>
      </c>
      <c r="B17" t="s">
        <v>266</v>
      </c>
      <c r="C17" t="n">
        <v>1</v>
      </c>
      <c r="D17" t="s">
        <v>253</v>
      </c>
      <c r="E17" t="s">
        <v>254</v>
      </c>
      <c r="F17" t="s">
        <v>244</v>
      </c>
      <c r="G17" t="s">
        <v>245</v>
      </c>
      <c r="H17" t="s">
        <v>246</v>
      </c>
      <c r="I17" t="s">
        <v>247</v>
      </c>
      <c r="J17" t="s">
        <v>263</v>
      </c>
      <c r="K17" t="s">
        <v>264</v>
      </c>
      <c r="L17" t="n">
        <v>228</v>
      </c>
      <c r="M17" t="n">
        <v>0</v>
      </c>
      <c r="N17" t="n">
        <v>0</v>
      </c>
    </row>
    <row r="18" spans="1:19">
      <c r="A18" s="1" t="n">
        <v>31624</v>
      </c>
      <c r="B18" t="s">
        <v>241</v>
      </c>
      <c r="C18" t="n">
        <v>1</v>
      </c>
      <c r="D18" t="s">
        <v>242</v>
      </c>
      <c r="E18" t="s">
        <v>243</v>
      </c>
      <c r="F18" t="s">
        <v>244</v>
      </c>
      <c r="G18" t="s">
        <v>245</v>
      </c>
      <c r="H18" t="s">
        <v>246</v>
      </c>
      <c r="I18" t="s">
        <v>247</v>
      </c>
      <c r="J18" t="s">
        <v>248</v>
      </c>
      <c r="K18" t="s">
        <v>249</v>
      </c>
      <c r="L18" t="n">
        <v>1106</v>
      </c>
      <c r="M18" t="n">
        <v>0.1</v>
      </c>
      <c r="N18" t="n">
        <v>34.8</v>
      </c>
      <c r="O18" t="s">
        <v>250</v>
      </c>
      <c r="P18" t="s">
        <v>251</v>
      </c>
      <c r="Q18" t="s">
        <v>252</v>
      </c>
      <c r="R18" t="s">
        <v>246</v>
      </c>
      <c r="S18" t="s">
        <v>247</v>
      </c>
    </row>
    <row r="19" spans="1:19">
      <c r="A19" s="1" t="n">
        <v>31624</v>
      </c>
      <c r="B19" t="s">
        <v>241</v>
      </c>
      <c r="C19" t="n">
        <v>2</v>
      </c>
      <c r="D19" t="s">
        <v>242</v>
      </c>
      <c r="E19" t="s">
        <v>243</v>
      </c>
      <c r="F19" t="s">
        <v>244</v>
      </c>
      <c r="G19" t="s">
        <v>245</v>
      </c>
      <c r="H19" t="s">
        <v>246</v>
      </c>
      <c r="I19" t="s">
        <v>247</v>
      </c>
      <c r="J19" t="s">
        <v>248</v>
      </c>
      <c r="K19" t="s">
        <v>249</v>
      </c>
      <c r="L19" t="n">
        <v>195</v>
      </c>
      <c r="M19" t="n">
        <v>0.1</v>
      </c>
      <c r="N19" t="n">
        <v>34.8</v>
      </c>
      <c r="O19" t="s">
        <v>250</v>
      </c>
      <c r="P19" t="s">
        <v>251</v>
      </c>
      <c r="Q19" t="s">
        <v>252</v>
      </c>
      <c r="R19" t="s">
        <v>246</v>
      </c>
      <c r="S19" t="s">
        <v>247</v>
      </c>
    </row>
    <row r="20" spans="1:19">
      <c r="A20" s="1" t="n">
        <v>31624</v>
      </c>
      <c r="B20" t="s">
        <v>265</v>
      </c>
      <c r="C20" t="n">
        <v>1</v>
      </c>
      <c r="D20" t="s">
        <v>253</v>
      </c>
      <c r="E20" t="s">
        <v>254</v>
      </c>
      <c r="F20" t="s">
        <v>244</v>
      </c>
      <c r="G20" t="s">
        <v>245</v>
      </c>
      <c r="H20" t="s">
        <v>246</v>
      </c>
      <c r="I20" t="s">
        <v>247</v>
      </c>
      <c r="J20" t="s">
        <v>261</v>
      </c>
      <c r="K20" t="s">
        <v>262</v>
      </c>
      <c r="L20" t="n">
        <v>40</v>
      </c>
      <c r="M20" t="n">
        <v>0</v>
      </c>
      <c r="N20" t="n">
        <v>0</v>
      </c>
    </row>
    <row r="21" spans="1:19">
      <c r="A21" s="1" t="n">
        <v>31624</v>
      </c>
      <c r="B21" t="s">
        <v>258</v>
      </c>
      <c r="C21" t="n">
        <v>1</v>
      </c>
      <c r="D21" t="s">
        <v>267</v>
      </c>
      <c r="E21" t="s">
        <v>268</v>
      </c>
      <c r="F21" t="s">
        <v>244</v>
      </c>
      <c r="G21" t="s">
        <v>245</v>
      </c>
      <c r="H21" t="s">
        <v>246</v>
      </c>
      <c r="I21" t="s">
        <v>247</v>
      </c>
      <c r="J21" t="s">
        <v>261</v>
      </c>
      <c r="K21" t="s">
        <v>262</v>
      </c>
      <c r="L21" t="n">
        <v>28</v>
      </c>
      <c r="M21" t="n">
        <v>0</v>
      </c>
      <c r="N21" t="n">
        <v>0</v>
      </c>
      <c r="O21" t="s">
        <v>250</v>
      </c>
      <c r="P21" t="s">
        <v>251</v>
      </c>
      <c r="Q21" t="s">
        <v>252</v>
      </c>
      <c r="R21" t="s">
        <v>246</v>
      </c>
      <c r="S21" t="s">
        <v>247</v>
      </c>
    </row>
    <row r="22" spans="1:19">
      <c r="A22" s="1" t="n">
        <v>31655</v>
      </c>
      <c r="B22" t="s">
        <v>241</v>
      </c>
      <c r="C22" t="n">
        <v>1</v>
      </c>
      <c r="D22" t="s">
        <v>242</v>
      </c>
      <c r="E22" t="s">
        <v>243</v>
      </c>
      <c r="F22" t="s">
        <v>244</v>
      </c>
      <c r="G22" t="s">
        <v>245</v>
      </c>
      <c r="H22" t="s">
        <v>246</v>
      </c>
      <c r="I22" t="s">
        <v>247</v>
      </c>
      <c r="J22" t="s">
        <v>248</v>
      </c>
      <c r="K22" t="s">
        <v>249</v>
      </c>
      <c r="L22" t="n">
        <v>1078</v>
      </c>
      <c r="M22" t="n">
        <v>0.1</v>
      </c>
      <c r="N22" t="n">
        <v>36.1</v>
      </c>
      <c r="O22" t="s">
        <v>250</v>
      </c>
      <c r="P22" t="s">
        <v>251</v>
      </c>
      <c r="Q22" t="s">
        <v>252</v>
      </c>
      <c r="R22" t="s">
        <v>246</v>
      </c>
      <c r="S22" t="s">
        <v>247</v>
      </c>
    </row>
    <row r="23" spans="1:19">
      <c r="A23" s="1" t="n">
        <v>31655</v>
      </c>
      <c r="B23" t="s">
        <v>241</v>
      </c>
      <c r="C23" t="n">
        <v>2</v>
      </c>
      <c r="D23" t="s">
        <v>242</v>
      </c>
      <c r="E23" t="s">
        <v>243</v>
      </c>
      <c r="F23" t="s">
        <v>244</v>
      </c>
      <c r="G23" t="s">
        <v>245</v>
      </c>
      <c r="H23" t="s">
        <v>246</v>
      </c>
      <c r="I23" t="s">
        <v>247</v>
      </c>
      <c r="J23" t="s">
        <v>248</v>
      </c>
      <c r="K23" t="s">
        <v>249</v>
      </c>
      <c r="L23" t="n">
        <v>575</v>
      </c>
      <c r="M23" t="n">
        <v>0.1</v>
      </c>
      <c r="N23" t="n">
        <v>36.1</v>
      </c>
      <c r="O23" t="s">
        <v>250</v>
      </c>
      <c r="P23" t="s">
        <v>251</v>
      </c>
      <c r="Q23" t="s">
        <v>252</v>
      </c>
      <c r="R23" t="s">
        <v>246</v>
      </c>
      <c r="S23" t="s">
        <v>247</v>
      </c>
    </row>
    <row r="24" spans="1:19">
      <c r="A24" s="1" t="n">
        <v>31655</v>
      </c>
      <c r="B24" t="s">
        <v>258</v>
      </c>
      <c r="C24" t="n">
        <v>1</v>
      </c>
      <c r="D24" t="s">
        <v>267</v>
      </c>
      <c r="E24" t="s">
        <v>268</v>
      </c>
      <c r="F24" t="s">
        <v>244</v>
      </c>
      <c r="G24" t="s">
        <v>245</v>
      </c>
      <c r="H24" t="s">
        <v>246</v>
      </c>
      <c r="I24" t="s">
        <v>247</v>
      </c>
      <c r="J24" t="s">
        <v>269</v>
      </c>
      <c r="K24" t="s">
        <v>270</v>
      </c>
      <c r="L24" t="n">
        <v>36</v>
      </c>
      <c r="M24" t="n">
        <v>0</v>
      </c>
      <c r="N24" t="n">
        <v>0</v>
      </c>
      <c r="O24" t="s">
        <v>250</v>
      </c>
      <c r="P24" t="s">
        <v>251</v>
      </c>
      <c r="Q24" t="s">
        <v>252</v>
      </c>
      <c r="R24" t="s">
        <v>246</v>
      </c>
      <c r="S24" t="s">
        <v>247</v>
      </c>
    </row>
    <row r="25" spans="1:19">
      <c r="A25" s="1" t="n">
        <v>31685</v>
      </c>
      <c r="B25" t="s">
        <v>241</v>
      </c>
      <c r="C25" t="n">
        <v>1</v>
      </c>
      <c r="D25" t="s">
        <v>253</v>
      </c>
      <c r="E25" t="s">
        <v>254</v>
      </c>
      <c r="F25" t="s">
        <v>244</v>
      </c>
      <c r="G25" t="s">
        <v>245</v>
      </c>
      <c r="H25" t="s">
        <v>246</v>
      </c>
      <c r="I25" t="s">
        <v>247</v>
      </c>
      <c r="J25" t="s">
        <v>269</v>
      </c>
      <c r="K25" t="s">
        <v>270</v>
      </c>
      <c r="L25" t="n">
        <v>103</v>
      </c>
      <c r="M25" t="n">
        <v>0</v>
      </c>
      <c r="N25" t="n">
        <v>0</v>
      </c>
    </row>
    <row r="26" spans="1:19">
      <c r="A26" s="1" t="n">
        <v>31685</v>
      </c>
      <c r="B26" t="s">
        <v>265</v>
      </c>
      <c r="C26" t="n">
        <v>1</v>
      </c>
      <c r="D26" t="s">
        <v>253</v>
      </c>
      <c r="E26" t="s">
        <v>254</v>
      </c>
      <c r="F26" t="s">
        <v>244</v>
      </c>
      <c r="G26" t="s">
        <v>245</v>
      </c>
      <c r="H26" t="s">
        <v>246</v>
      </c>
      <c r="I26" t="s">
        <v>247</v>
      </c>
      <c r="J26" t="s">
        <v>261</v>
      </c>
      <c r="K26" t="s">
        <v>262</v>
      </c>
      <c r="L26" t="n">
        <v>65</v>
      </c>
      <c r="M26" t="n">
        <v>0</v>
      </c>
      <c r="N26" t="n">
        <v>0</v>
      </c>
    </row>
    <row r="27" spans="1:19">
      <c r="A27" s="1" t="n">
        <v>31685</v>
      </c>
      <c r="B27" t="s">
        <v>271</v>
      </c>
      <c r="C27" t="n">
        <v>1</v>
      </c>
      <c r="D27" t="s">
        <v>272</v>
      </c>
      <c r="E27" t="s">
        <v>273</v>
      </c>
      <c r="F27" t="s">
        <v>244</v>
      </c>
      <c r="G27" t="s">
        <v>245</v>
      </c>
      <c r="H27" t="s">
        <v>246</v>
      </c>
      <c r="I27" t="s">
        <v>247</v>
      </c>
      <c r="J27" t="s">
        <v>248</v>
      </c>
      <c r="K27" t="s">
        <v>249</v>
      </c>
      <c r="L27" t="n">
        <v>460</v>
      </c>
      <c r="M27" t="n">
        <v>0.11</v>
      </c>
      <c r="N27" t="n">
        <v>0</v>
      </c>
    </row>
    <row r="28" spans="1:19">
      <c r="A28" s="1" t="n">
        <v>31716</v>
      </c>
      <c r="B28" t="s">
        <v>241</v>
      </c>
      <c r="C28" t="n">
        <v>1</v>
      </c>
      <c r="D28" t="s">
        <v>242</v>
      </c>
      <c r="E28" t="s">
        <v>243</v>
      </c>
      <c r="F28" t="s">
        <v>244</v>
      </c>
      <c r="G28" t="s">
        <v>245</v>
      </c>
      <c r="H28" t="s">
        <v>246</v>
      </c>
      <c r="I28" t="s">
        <v>247</v>
      </c>
      <c r="J28" t="s">
        <v>248</v>
      </c>
      <c r="K28" t="s">
        <v>249</v>
      </c>
      <c r="L28" t="n">
        <v>732</v>
      </c>
      <c r="M28" t="n">
        <v>0.1</v>
      </c>
      <c r="N28" t="n">
        <v>36.3</v>
      </c>
      <c r="O28" t="s">
        <v>250</v>
      </c>
      <c r="P28" t="s">
        <v>251</v>
      </c>
      <c r="Q28" t="s">
        <v>252</v>
      </c>
      <c r="R28" t="s">
        <v>246</v>
      </c>
      <c r="S28" t="s">
        <v>247</v>
      </c>
    </row>
    <row r="29" spans="1:19">
      <c r="A29" s="1" t="n">
        <v>31716</v>
      </c>
      <c r="B29" t="s">
        <v>241</v>
      </c>
      <c r="C29" t="n">
        <v>2</v>
      </c>
      <c r="D29" t="s">
        <v>274</v>
      </c>
      <c r="E29" t="s">
        <v>275</v>
      </c>
      <c r="F29" t="s">
        <v>244</v>
      </c>
      <c r="G29" t="s">
        <v>245</v>
      </c>
      <c r="H29" t="s">
        <v>246</v>
      </c>
      <c r="I29" t="s">
        <v>247</v>
      </c>
      <c r="J29" t="s">
        <v>276</v>
      </c>
      <c r="K29" t="s">
        <v>277</v>
      </c>
      <c r="L29" t="n">
        <v>265</v>
      </c>
      <c r="M29" t="n">
        <v>1</v>
      </c>
      <c r="N29" t="n">
        <v>0</v>
      </c>
    </row>
    <row r="30" spans="1:19">
      <c r="A30" s="1" t="n">
        <v>31716</v>
      </c>
      <c r="B30" t="s">
        <v>265</v>
      </c>
      <c r="C30" t="n">
        <v>1</v>
      </c>
      <c r="D30" t="s">
        <v>253</v>
      </c>
      <c r="E30" t="s">
        <v>254</v>
      </c>
      <c r="F30" t="s">
        <v>244</v>
      </c>
      <c r="G30" t="s">
        <v>245</v>
      </c>
      <c r="H30" t="s">
        <v>246</v>
      </c>
      <c r="I30" t="s">
        <v>247</v>
      </c>
      <c r="J30" t="s">
        <v>278</v>
      </c>
      <c r="K30" t="s">
        <v>279</v>
      </c>
      <c r="L30" t="n">
        <v>63</v>
      </c>
      <c r="M30" t="n">
        <v>0</v>
      </c>
      <c r="N30" t="n">
        <v>0</v>
      </c>
    </row>
    <row r="31" spans="1:19">
      <c r="A31" s="1" t="n">
        <v>31716</v>
      </c>
      <c r="B31" t="s">
        <v>258</v>
      </c>
      <c r="C31" t="n">
        <v>1</v>
      </c>
      <c r="D31" t="s">
        <v>267</v>
      </c>
      <c r="E31" t="s">
        <v>268</v>
      </c>
      <c r="F31" t="s">
        <v>244</v>
      </c>
      <c r="G31" t="s">
        <v>245</v>
      </c>
      <c r="H31" t="s">
        <v>246</v>
      </c>
      <c r="I31" t="s">
        <v>247</v>
      </c>
      <c r="J31" t="s">
        <v>261</v>
      </c>
      <c r="K31" t="s">
        <v>262</v>
      </c>
      <c r="L31" t="n">
        <v>30</v>
      </c>
      <c r="M31" t="n">
        <v>0</v>
      </c>
      <c r="N31" t="n">
        <v>0</v>
      </c>
      <c r="O31" t="s">
        <v>250</v>
      </c>
      <c r="P31" t="s">
        <v>251</v>
      </c>
      <c r="Q31" t="s">
        <v>252</v>
      </c>
      <c r="R31" t="s">
        <v>246</v>
      </c>
      <c r="S31" t="s">
        <v>247</v>
      </c>
    </row>
    <row r="32" spans="1:19">
      <c r="A32" s="1" t="n">
        <v>31746</v>
      </c>
      <c r="B32" t="s">
        <v>241</v>
      </c>
      <c r="C32" t="n">
        <v>1</v>
      </c>
      <c r="D32" t="s">
        <v>253</v>
      </c>
      <c r="E32" t="s">
        <v>254</v>
      </c>
      <c r="F32" t="s">
        <v>244</v>
      </c>
      <c r="G32" t="s">
        <v>245</v>
      </c>
      <c r="H32" t="s">
        <v>246</v>
      </c>
      <c r="I32" t="s">
        <v>247</v>
      </c>
      <c r="J32" t="s">
        <v>255</v>
      </c>
      <c r="K32" t="s">
        <v>256</v>
      </c>
      <c r="L32" t="n">
        <v>40</v>
      </c>
      <c r="M32" t="n">
        <v>0</v>
      </c>
      <c r="N32" t="n">
        <v>0</v>
      </c>
    </row>
    <row r="33" spans="1:19">
      <c r="A33" s="1" t="n">
        <v>31746</v>
      </c>
      <c r="B33" t="s">
        <v>241</v>
      </c>
      <c r="C33" t="n">
        <v>2</v>
      </c>
      <c r="D33" t="s">
        <v>242</v>
      </c>
      <c r="E33" t="s">
        <v>243</v>
      </c>
      <c r="F33" t="s">
        <v>244</v>
      </c>
      <c r="G33" t="s">
        <v>245</v>
      </c>
      <c r="H33" t="s">
        <v>246</v>
      </c>
      <c r="I33" t="s">
        <v>247</v>
      </c>
      <c r="J33" t="s">
        <v>248</v>
      </c>
      <c r="K33" t="s">
        <v>249</v>
      </c>
      <c r="L33" t="n">
        <v>1105</v>
      </c>
      <c r="M33" t="n">
        <v>0.1</v>
      </c>
      <c r="N33" t="n">
        <v>35.1</v>
      </c>
      <c r="O33" t="s">
        <v>250</v>
      </c>
      <c r="P33" t="s">
        <v>251</v>
      </c>
      <c r="Q33" t="s">
        <v>252</v>
      </c>
      <c r="R33" t="s">
        <v>246</v>
      </c>
      <c r="S33" t="s">
        <v>247</v>
      </c>
    </row>
    <row r="34" spans="1:19">
      <c r="A34" s="1" t="n">
        <v>31746</v>
      </c>
      <c r="B34" t="s">
        <v>241</v>
      </c>
      <c r="C34" t="n">
        <v>3</v>
      </c>
      <c r="D34" t="s">
        <v>242</v>
      </c>
      <c r="E34" t="s">
        <v>243</v>
      </c>
      <c r="F34" t="s">
        <v>244</v>
      </c>
      <c r="G34" t="s">
        <v>245</v>
      </c>
      <c r="H34" t="s">
        <v>246</v>
      </c>
      <c r="I34" t="s">
        <v>247</v>
      </c>
      <c r="J34" t="s">
        <v>248</v>
      </c>
      <c r="K34" t="s">
        <v>249</v>
      </c>
      <c r="L34" t="n">
        <v>255</v>
      </c>
      <c r="M34" t="n">
        <v>0.1</v>
      </c>
      <c r="N34" t="n">
        <v>21.9</v>
      </c>
      <c r="O34" t="s">
        <v>250</v>
      </c>
      <c r="P34" t="s">
        <v>251</v>
      </c>
      <c r="Q34" t="s">
        <v>252</v>
      </c>
      <c r="R34" t="s">
        <v>246</v>
      </c>
      <c r="S34" t="s">
        <v>247</v>
      </c>
    </row>
    <row r="35" spans="1:19">
      <c r="A35" s="1" t="n">
        <v>31777</v>
      </c>
      <c r="B35" t="s">
        <v>241</v>
      </c>
      <c r="C35" t="n">
        <v>1</v>
      </c>
      <c r="D35" t="s">
        <v>242</v>
      </c>
      <c r="E35" t="s">
        <v>243</v>
      </c>
      <c r="F35" t="s">
        <v>244</v>
      </c>
      <c r="G35" t="s">
        <v>245</v>
      </c>
      <c r="H35" t="s">
        <v>246</v>
      </c>
      <c r="I35" t="s">
        <v>247</v>
      </c>
      <c r="J35" t="s">
        <v>248</v>
      </c>
      <c r="K35" t="s">
        <v>249</v>
      </c>
      <c r="L35" t="n">
        <v>574</v>
      </c>
      <c r="M35" t="n">
        <v>0.1</v>
      </c>
      <c r="N35" t="n">
        <v>35.7</v>
      </c>
      <c r="O35" t="s">
        <v>250</v>
      </c>
      <c r="P35" t="s">
        <v>251</v>
      </c>
      <c r="Q35" t="s">
        <v>252</v>
      </c>
      <c r="R35" t="s">
        <v>246</v>
      </c>
      <c r="S35" t="s">
        <v>247</v>
      </c>
    </row>
    <row r="36" spans="1:19">
      <c r="A36" s="1" t="n">
        <v>31777</v>
      </c>
      <c r="B36" t="s">
        <v>257</v>
      </c>
      <c r="C36" t="n">
        <v>1</v>
      </c>
      <c r="D36" t="s">
        <v>253</v>
      </c>
      <c r="E36" t="s">
        <v>254</v>
      </c>
      <c r="F36" t="s">
        <v>244</v>
      </c>
      <c r="G36" t="s">
        <v>245</v>
      </c>
      <c r="H36" t="s">
        <v>246</v>
      </c>
      <c r="I36" t="s">
        <v>247</v>
      </c>
      <c r="J36" t="s">
        <v>280</v>
      </c>
      <c r="K36" t="s">
        <v>281</v>
      </c>
      <c r="L36" t="n">
        <v>3</v>
      </c>
      <c r="M36" t="n">
        <v>0</v>
      </c>
      <c r="N36" t="n">
        <v>0</v>
      </c>
    </row>
    <row r="37" spans="1:19">
      <c r="A37" s="1" t="n">
        <v>31808</v>
      </c>
      <c r="B37" t="s">
        <v>241</v>
      </c>
      <c r="C37" t="n">
        <v>1</v>
      </c>
      <c r="D37" t="s">
        <v>242</v>
      </c>
      <c r="E37" t="s">
        <v>243</v>
      </c>
      <c r="F37" t="s">
        <v>244</v>
      </c>
      <c r="G37" t="s">
        <v>245</v>
      </c>
      <c r="H37" t="s">
        <v>246</v>
      </c>
      <c r="I37" t="s">
        <v>247</v>
      </c>
      <c r="J37" t="s">
        <v>248</v>
      </c>
      <c r="K37" t="s">
        <v>249</v>
      </c>
      <c r="L37" t="n">
        <v>757</v>
      </c>
      <c r="M37" t="n">
        <v>0.1</v>
      </c>
      <c r="N37" t="n">
        <v>35.5</v>
      </c>
      <c r="O37" t="s">
        <v>250</v>
      </c>
      <c r="P37" t="s">
        <v>251</v>
      </c>
      <c r="Q37" t="s">
        <v>252</v>
      </c>
      <c r="R37" t="s">
        <v>246</v>
      </c>
      <c r="S37" t="s">
        <v>247</v>
      </c>
    </row>
    <row r="38" spans="1:19">
      <c r="A38" s="1" t="n">
        <v>31808</v>
      </c>
      <c r="B38" t="s">
        <v>241</v>
      </c>
      <c r="C38" t="n">
        <v>2</v>
      </c>
      <c r="D38" t="s">
        <v>272</v>
      </c>
      <c r="E38" t="s">
        <v>273</v>
      </c>
      <c r="F38" t="s">
        <v>244</v>
      </c>
      <c r="G38" t="s">
        <v>245</v>
      </c>
      <c r="H38" t="s">
        <v>246</v>
      </c>
      <c r="I38" t="s">
        <v>247</v>
      </c>
      <c r="J38" t="s">
        <v>263</v>
      </c>
      <c r="K38" t="s">
        <v>264</v>
      </c>
      <c r="L38" t="n">
        <v>104</v>
      </c>
      <c r="M38" t="n">
        <v>0.17</v>
      </c>
      <c r="N38" t="n">
        <v>0</v>
      </c>
    </row>
    <row r="39" spans="1:19">
      <c r="A39" s="1" t="n">
        <v>31808</v>
      </c>
      <c r="B39" t="s">
        <v>257</v>
      </c>
      <c r="C39" t="n">
        <v>1</v>
      </c>
      <c r="D39" t="s">
        <v>242</v>
      </c>
      <c r="E39" t="s">
        <v>243</v>
      </c>
      <c r="F39" t="s">
        <v>244</v>
      </c>
      <c r="G39" t="s">
        <v>245</v>
      </c>
      <c r="H39" t="s">
        <v>246</v>
      </c>
      <c r="I39" t="s">
        <v>247</v>
      </c>
      <c r="J39" t="s">
        <v>282</v>
      </c>
      <c r="K39" t="s">
        <v>283</v>
      </c>
      <c r="L39" t="n">
        <v>2</v>
      </c>
      <c r="M39" t="n">
        <v>0.08</v>
      </c>
      <c r="N39" t="n">
        <v>32.3</v>
      </c>
      <c r="O39" t="s">
        <v>284</v>
      </c>
      <c r="P39" t="s">
        <v>285</v>
      </c>
      <c r="Q39" t="s">
        <v>252</v>
      </c>
      <c r="R39" t="s">
        <v>246</v>
      </c>
      <c r="S39" t="s">
        <v>247</v>
      </c>
    </row>
    <row r="40" spans="1:19">
      <c r="A40" s="1" t="n">
        <v>31808</v>
      </c>
      <c r="B40" t="s">
        <v>286</v>
      </c>
      <c r="C40" t="n">
        <v>1</v>
      </c>
      <c r="D40" t="s">
        <v>242</v>
      </c>
      <c r="E40" t="s">
        <v>243</v>
      </c>
      <c r="F40" t="s">
        <v>244</v>
      </c>
      <c r="G40" t="s">
        <v>245</v>
      </c>
      <c r="H40" t="s">
        <v>246</v>
      </c>
      <c r="I40" t="s">
        <v>247</v>
      </c>
      <c r="J40" t="s">
        <v>248</v>
      </c>
      <c r="K40" t="s">
        <v>249</v>
      </c>
      <c r="L40" t="n">
        <v>251</v>
      </c>
      <c r="M40" t="n">
        <v>0.18</v>
      </c>
      <c r="N40" t="n">
        <v>21.6</v>
      </c>
      <c r="O40" t="s">
        <v>284</v>
      </c>
      <c r="P40" t="s">
        <v>285</v>
      </c>
      <c r="Q40" t="s">
        <v>252</v>
      </c>
      <c r="R40" t="s">
        <v>246</v>
      </c>
      <c r="S40" t="s">
        <v>247</v>
      </c>
    </row>
    <row r="41" spans="1:19">
      <c r="A41" s="1" t="n">
        <v>31808</v>
      </c>
      <c r="B41" t="s">
        <v>286</v>
      </c>
      <c r="C41" t="n">
        <v>2</v>
      </c>
      <c r="D41" t="s">
        <v>242</v>
      </c>
      <c r="E41" t="s">
        <v>243</v>
      </c>
      <c r="F41" t="s">
        <v>244</v>
      </c>
      <c r="G41" t="s">
        <v>245</v>
      </c>
      <c r="H41" t="s">
        <v>246</v>
      </c>
      <c r="I41" t="s">
        <v>247</v>
      </c>
      <c r="J41" t="s">
        <v>248</v>
      </c>
      <c r="K41" t="s">
        <v>249</v>
      </c>
      <c r="L41" t="n">
        <v>296</v>
      </c>
      <c r="M41" t="n">
        <v>0.04</v>
      </c>
      <c r="N41" t="n">
        <v>42.9</v>
      </c>
      <c r="O41" t="s">
        <v>284</v>
      </c>
      <c r="P41" t="s">
        <v>285</v>
      </c>
      <c r="Q41" t="s">
        <v>252</v>
      </c>
      <c r="R41" t="s">
        <v>246</v>
      </c>
      <c r="S41" t="s">
        <v>247</v>
      </c>
    </row>
    <row r="42" spans="1:19">
      <c r="A42" s="1" t="n">
        <v>31808</v>
      </c>
      <c r="B42" t="s">
        <v>286</v>
      </c>
      <c r="C42" t="n">
        <v>3</v>
      </c>
      <c r="D42" t="s">
        <v>242</v>
      </c>
      <c r="E42" t="s">
        <v>243</v>
      </c>
      <c r="F42" t="s">
        <v>244</v>
      </c>
      <c r="G42" t="s">
        <v>245</v>
      </c>
      <c r="H42" t="s">
        <v>246</v>
      </c>
      <c r="I42" t="s">
        <v>247</v>
      </c>
      <c r="J42" t="s">
        <v>276</v>
      </c>
      <c r="K42" t="s">
        <v>277</v>
      </c>
      <c r="L42" t="n">
        <v>658</v>
      </c>
      <c r="M42" t="n">
        <v>0.03</v>
      </c>
      <c r="N42" t="n">
        <v>46.5</v>
      </c>
      <c r="O42" t="s">
        <v>284</v>
      </c>
      <c r="P42" t="s">
        <v>285</v>
      </c>
      <c r="Q42" t="s">
        <v>252</v>
      </c>
      <c r="R42" t="s">
        <v>246</v>
      </c>
      <c r="S42" t="s">
        <v>247</v>
      </c>
    </row>
    <row r="43" spans="1:19">
      <c r="A43" s="1" t="n">
        <v>31836</v>
      </c>
      <c r="B43" t="s">
        <v>241</v>
      </c>
      <c r="C43" t="n">
        <v>1</v>
      </c>
      <c r="D43" t="s">
        <v>287</v>
      </c>
      <c r="E43" t="s">
        <v>288</v>
      </c>
      <c r="F43" t="s">
        <v>244</v>
      </c>
      <c r="G43" t="s">
        <v>245</v>
      </c>
      <c r="H43" t="s">
        <v>246</v>
      </c>
      <c r="I43" t="s">
        <v>247</v>
      </c>
      <c r="J43" t="s">
        <v>263</v>
      </c>
      <c r="K43" t="s">
        <v>264</v>
      </c>
      <c r="L43" t="n">
        <v>242</v>
      </c>
      <c r="M43" t="n">
        <v>1.12</v>
      </c>
      <c r="N43" t="n">
        <v>0</v>
      </c>
    </row>
    <row r="44" spans="1:19">
      <c r="A44" s="1" t="n">
        <v>31836</v>
      </c>
      <c r="B44" t="s">
        <v>241</v>
      </c>
      <c r="C44" t="n">
        <v>2</v>
      </c>
      <c r="D44" t="s">
        <v>242</v>
      </c>
      <c r="E44" t="s">
        <v>243</v>
      </c>
      <c r="F44" t="s">
        <v>244</v>
      </c>
      <c r="G44" t="s">
        <v>245</v>
      </c>
      <c r="H44" t="s">
        <v>246</v>
      </c>
      <c r="I44" t="s">
        <v>247</v>
      </c>
      <c r="J44" t="s">
        <v>248</v>
      </c>
      <c r="K44" t="s">
        <v>249</v>
      </c>
      <c r="L44" t="n">
        <v>375</v>
      </c>
      <c r="M44" t="n">
        <v>0.1</v>
      </c>
      <c r="N44" t="n">
        <v>35.6</v>
      </c>
      <c r="O44" t="s">
        <v>250</v>
      </c>
      <c r="P44" t="s">
        <v>251</v>
      </c>
      <c r="Q44" t="s">
        <v>252</v>
      </c>
      <c r="R44" t="s">
        <v>246</v>
      </c>
      <c r="S44" t="s">
        <v>247</v>
      </c>
    </row>
    <row r="45" spans="1:19">
      <c r="A45" s="1" t="n">
        <v>31836</v>
      </c>
      <c r="B45" t="s">
        <v>241</v>
      </c>
      <c r="C45" t="n">
        <v>3</v>
      </c>
      <c r="D45" t="s">
        <v>242</v>
      </c>
      <c r="E45" t="s">
        <v>243</v>
      </c>
      <c r="F45" t="s">
        <v>244</v>
      </c>
      <c r="G45" t="s">
        <v>245</v>
      </c>
      <c r="H45" t="s">
        <v>246</v>
      </c>
      <c r="I45" t="s">
        <v>247</v>
      </c>
      <c r="J45" t="s">
        <v>248</v>
      </c>
      <c r="K45" t="s">
        <v>249</v>
      </c>
      <c r="L45" t="n">
        <v>184</v>
      </c>
      <c r="M45" t="n">
        <v>0.2</v>
      </c>
      <c r="N45" t="n">
        <v>22.4</v>
      </c>
      <c r="O45" t="s">
        <v>250</v>
      </c>
      <c r="P45" t="s">
        <v>251</v>
      </c>
      <c r="Q45" t="s">
        <v>252</v>
      </c>
      <c r="R45" t="s">
        <v>246</v>
      </c>
      <c r="S45" t="s">
        <v>247</v>
      </c>
    </row>
    <row r="46" spans="1:19">
      <c r="A46" s="1" t="n">
        <v>31836</v>
      </c>
      <c r="B46" t="s">
        <v>241</v>
      </c>
      <c r="C46" t="n">
        <v>4</v>
      </c>
      <c r="D46" t="s">
        <v>242</v>
      </c>
      <c r="E46" t="s">
        <v>243</v>
      </c>
      <c r="F46" t="s">
        <v>244</v>
      </c>
      <c r="G46" t="s">
        <v>245</v>
      </c>
      <c r="H46" t="s">
        <v>246</v>
      </c>
      <c r="I46" t="s">
        <v>247</v>
      </c>
      <c r="J46" t="s">
        <v>248</v>
      </c>
      <c r="K46" t="s">
        <v>249</v>
      </c>
      <c r="L46" t="n">
        <v>1019</v>
      </c>
      <c r="M46" t="n">
        <v>0.1</v>
      </c>
      <c r="N46" t="n">
        <v>35.7</v>
      </c>
      <c r="O46" t="s">
        <v>250</v>
      </c>
      <c r="P46" t="s">
        <v>251</v>
      </c>
      <c r="Q46" t="s">
        <v>252</v>
      </c>
      <c r="R46" t="s">
        <v>246</v>
      </c>
      <c r="S46" t="s">
        <v>247</v>
      </c>
    </row>
    <row r="47" spans="1:19">
      <c r="A47" s="1" t="n">
        <v>31836</v>
      </c>
      <c r="B47" t="s">
        <v>289</v>
      </c>
      <c r="C47" t="n">
        <v>1</v>
      </c>
      <c r="D47" t="s">
        <v>287</v>
      </c>
      <c r="E47" t="s">
        <v>288</v>
      </c>
      <c r="F47" t="s">
        <v>244</v>
      </c>
      <c r="G47" t="s">
        <v>245</v>
      </c>
      <c r="H47" t="s">
        <v>246</v>
      </c>
      <c r="I47" t="s">
        <v>247</v>
      </c>
      <c r="J47" t="s">
        <v>290</v>
      </c>
      <c r="K47" t="s">
        <v>291</v>
      </c>
      <c r="L47" t="n">
        <v>7</v>
      </c>
      <c r="M47" t="n">
        <v>2.2</v>
      </c>
      <c r="N47" t="n">
        <v>0</v>
      </c>
    </row>
    <row r="48" spans="1:19">
      <c r="A48" s="1" t="n">
        <v>31836</v>
      </c>
      <c r="B48" t="s">
        <v>286</v>
      </c>
      <c r="C48" t="n">
        <v>1</v>
      </c>
      <c r="D48" t="s">
        <v>242</v>
      </c>
      <c r="E48" t="s">
        <v>243</v>
      </c>
      <c r="F48" t="s">
        <v>244</v>
      </c>
      <c r="G48" t="s">
        <v>245</v>
      </c>
      <c r="H48" t="s">
        <v>246</v>
      </c>
      <c r="I48" t="s">
        <v>247</v>
      </c>
      <c r="J48" t="s">
        <v>248</v>
      </c>
      <c r="K48" t="s">
        <v>249</v>
      </c>
      <c r="L48" t="n">
        <v>283</v>
      </c>
      <c r="M48" t="n">
        <v>0.2</v>
      </c>
      <c r="N48" t="n">
        <v>21.8</v>
      </c>
      <c r="O48" t="s">
        <v>284</v>
      </c>
      <c r="P48" t="s">
        <v>285</v>
      </c>
      <c r="Q48" t="s">
        <v>252</v>
      </c>
      <c r="R48" t="s">
        <v>246</v>
      </c>
      <c r="S48" t="s">
        <v>247</v>
      </c>
    </row>
    <row r="49" spans="1:19">
      <c r="A49" s="1" t="n">
        <v>31836</v>
      </c>
      <c r="B49" t="s">
        <v>286</v>
      </c>
      <c r="C49" t="n">
        <v>2</v>
      </c>
      <c r="D49" t="s">
        <v>242</v>
      </c>
      <c r="E49" t="s">
        <v>243</v>
      </c>
      <c r="F49" t="s">
        <v>244</v>
      </c>
      <c r="G49" t="s">
        <v>245</v>
      </c>
      <c r="H49" t="s">
        <v>246</v>
      </c>
      <c r="I49" t="s">
        <v>247</v>
      </c>
      <c r="J49" t="s">
        <v>248</v>
      </c>
      <c r="K49" t="s">
        <v>249</v>
      </c>
      <c r="L49" t="n">
        <v>300</v>
      </c>
      <c r="M49" t="n">
        <v>0</v>
      </c>
      <c r="N49" t="n">
        <v>46.2</v>
      </c>
      <c r="O49" t="s">
        <v>284</v>
      </c>
      <c r="P49" t="s">
        <v>285</v>
      </c>
      <c r="Q49" t="s">
        <v>252</v>
      </c>
      <c r="R49" t="s">
        <v>246</v>
      </c>
      <c r="S49" t="s">
        <v>247</v>
      </c>
    </row>
    <row r="50" spans="1:19">
      <c r="A50" s="1" t="n">
        <v>31836</v>
      </c>
      <c r="B50" t="s">
        <v>286</v>
      </c>
      <c r="C50" t="n">
        <v>3</v>
      </c>
      <c r="D50" t="s">
        <v>242</v>
      </c>
      <c r="E50" t="s">
        <v>243</v>
      </c>
      <c r="F50" t="s">
        <v>244</v>
      </c>
      <c r="G50" t="s">
        <v>245</v>
      </c>
      <c r="H50" t="s">
        <v>246</v>
      </c>
      <c r="I50" t="s">
        <v>247</v>
      </c>
      <c r="J50" t="s">
        <v>248</v>
      </c>
      <c r="K50" t="s">
        <v>249</v>
      </c>
      <c r="L50" t="n">
        <v>589</v>
      </c>
      <c r="M50" t="n">
        <v>0.13</v>
      </c>
      <c r="N50" t="n">
        <v>37.2</v>
      </c>
      <c r="O50" t="s">
        <v>284</v>
      </c>
      <c r="P50" t="s">
        <v>285</v>
      </c>
      <c r="Q50" t="s">
        <v>252</v>
      </c>
      <c r="R50" t="s">
        <v>246</v>
      </c>
      <c r="S50" t="s">
        <v>247</v>
      </c>
    </row>
    <row r="51" spans="1:19">
      <c r="A51" s="1" t="n">
        <v>31867</v>
      </c>
      <c r="B51" t="s">
        <v>241</v>
      </c>
      <c r="C51" t="n">
        <v>1</v>
      </c>
      <c r="D51" t="s">
        <v>272</v>
      </c>
      <c r="E51" t="s">
        <v>273</v>
      </c>
      <c r="F51" t="s">
        <v>244</v>
      </c>
      <c r="G51" t="s">
        <v>245</v>
      </c>
      <c r="H51" t="s">
        <v>246</v>
      </c>
      <c r="I51" t="s">
        <v>247</v>
      </c>
      <c r="J51" t="s">
        <v>263</v>
      </c>
      <c r="K51" t="s">
        <v>264</v>
      </c>
      <c r="L51" t="n">
        <v>151</v>
      </c>
      <c r="M51" t="n">
        <v>0.18</v>
      </c>
      <c r="N51" t="n">
        <v>0</v>
      </c>
    </row>
    <row r="52" spans="1:19">
      <c r="A52" s="1" t="n">
        <v>31867</v>
      </c>
      <c r="B52" t="s">
        <v>241</v>
      </c>
      <c r="C52" t="n">
        <v>2</v>
      </c>
      <c r="D52" t="s">
        <v>272</v>
      </c>
      <c r="E52" t="s">
        <v>273</v>
      </c>
      <c r="F52" t="s">
        <v>244</v>
      </c>
      <c r="G52" t="s">
        <v>245</v>
      </c>
      <c r="H52" t="s">
        <v>246</v>
      </c>
      <c r="I52" t="s">
        <v>247</v>
      </c>
      <c r="J52" t="s">
        <v>263</v>
      </c>
      <c r="K52" t="s">
        <v>264</v>
      </c>
      <c r="L52" t="n">
        <v>131</v>
      </c>
      <c r="M52" t="n">
        <v>0.19</v>
      </c>
      <c r="N52" t="n">
        <v>0</v>
      </c>
    </row>
    <row r="53" spans="1:19">
      <c r="A53" s="1" t="n">
        <v>31867</v>
      </c>
      <c r="B53" t="s">
        <v>241</v>
      </c>
      <c r="C53" t="n">
        <v>3</v>
      </c>
      <c r="D53" t="s">
        <v>242</v>
      </c>
      <c r="E53" t="s">
        <v>243</v>
      </c>
      <c r="F53" t="s">
        <v>244</v>
      </c>
      <c r="G53" t="s">
        <v>245</v>
      </c>
      <c r="H53" t="s">
        <v>246</v>
      </c>
      <c r="I53" t="s">
        <v>247</v>
      </c>
      <c r="J53" t="s">
        <v>248</v>
      </c>
      <c r="K53" t="s">
        <v>249</v>
      </c>
      <c r="L53" t="n">
        <v>388</v>
      </c>
      <c r="M53" t="n">
        <v>0.1</v>
      </c>
      <c r="N53" t="n">
        <v>34</v>
      </c>
      <c r="O53" t="s">
        <v>250</v>
      </c>
      <c r="P53" t="s">
        <v>251</v>
      </c>
      <c r="Q53" t="s">
        <v>252</v>
      </c>
      <c r="R53" t="s">
        <v>246</v>
      </c>
      <c r="S53" t="s">
        <v>247</v>
      </c>
    </row>
    <row r="54" spans="1:19">
      <c r="A54" s="1" t="n">
        <v>31867</v>
      </c>
      <c r="B54" t="s">
        <v>241</v>
      </c>
      <c r="C54" t="n">
        <v>4</v>
      </c>
      <c r="D54" t="s">
        <v>242</v>
      </c>
      <c r="E54" t="s">
        <v>243</v>
      </c>
      <c r="F54" t="s">
        <v>244</v>
      </c>
      <c r="G54" t="s">
        <v>245</v>
      </c>
      <c r="H54" t="s">
        <v>246</v>
      </c>
      <c r="I54" t="s">
        <v>247</v>
      </c>
      <c r="J54" t="s">
        <v>248</v>
      </c>
      <c r="K54" t="s">
        <v>249</v>
      </c>
      <c r="L54" t="n">
        <v>100</v>
      </c>
      <c r="M54" t="n">
        <v>0.2</v>
      </c>
      <c r="N54" t="n">
        <v>31.6</v>
      </c>
      <c r="O54" t="s">
        <v>250</v>
      </c>
      <c r="P54" t="s">
        <v>251</v>
      </c>
      <c r="Q54" t="s">
        <v>252</v>
      </c>
      <c r="R54" t="s">
        <v>246</v>
      </c>
      <c r="S54" t="s">
        <v>247</v>
      </c>
    </row>
    <row r="55" spans="1:19">
      <c r="A55" s="1" t="n">
        <v>31867</v>
      </c>
      <c r="B55" t="s">
        <v>257</v>
      </c>
      <c r="C55" t="n">
        <v>1</v>
      </c>
      <c r="D55" t="s">
        <v>253</v>
      </c>
      <c r="E55" t="s">
        <v>254</v>
      </c>
      <c r="F55" t="s">
        <v>244</v>
      </c>
      <c r="G55" t="s">
        <v>245</v>
      </c>
      <c r="H55" t="s">
        <v>246</v>
      </c>
      <c r="I55" t="s">
        <v>247</v>
      </c>
      <c r="J55" t="s">
        <v>263</v>
      </c>
      <c r="K55" t="s">
        <v>264</v>
      </c>
      <c r="L55" t="n">
        <v>2</v>
      </c>
      <c r="M55" t="n">
        <v>0</v>
      </c>
      <c r="N55" t="n">
        <v>0</v>
      </c>
    </row>
    <row r="56" spans="1:19">
      <c r="A56" s="1" t="n">
        <v>31867</v>
      </c>
      <c r="B56" t="s">
        <v>286</v>
      </c>
      <c r="C56" t="n">
        <v>1</v>
      </c>
      <c r="D56" t="s">
        <v>274</v>
      </c>
      <c r="E56" t="s">
        <v>275</v>
      </c>
      <c r="F56" t="s">
        <v>244</v>
      </c>
      <c r="G56" t="s">
        <v>245</v>
      </c>
      <c r="H56" t="s">
        <v>246</v>
      </c>
      <c r="I56" t="s">
        <v>247</v>
      </c>
      <c r="J56" t="s">
        <v>292</v>
      </c>
      <c r="K56" t="s">
        <v>293</v>
      </c>
      <c r="L56" t="n">
        <v>52</v>
      </c>
      <c r="M56" t="n">
        <v>0.35</v>
      </c>
      <c r="N56" t="n">
        <v>0</v>
      </c>
    </row>
    <row r="57" spans="1:19">
      <c r="A57" s="1" t="n">
        <v>31867</v>
      </c>
      <c r="B57" t="s">
        <v>286</v>
      </c>
      <c r="C57" t="n">
        <v>2</v>
      </c>
      <c r="D57" t="s">
        <v>242</v>
      </c>
      <c r="E57" t="s">
        <v>243</v>
      </c>
      <c r="F57" t="s">
        <v>244</v>
      </c>
      <c r="G57" t="s">
        <v>245</v>
      </c>
      <c r="H57" t="s">
        <v>246</v>
      </c>
      <c r="I57" t="s">
        <v>247</v>
      </c>
      <c r="J57" t="s">
        <v>292</v>
      </c>
      <c r="K57" t="s">
        <v>293</v>
      </c>
      <c r="L57" t="n">
        <v>872</v>
      </c>
      <c r="M57" t="n">
        <v>0.1</v>
      </c>
      <c r="N57" t="n">
        <v>44.8</v>
      </c>
      <c r="O57" t="s">
        <v>284</v>
      </c>
      <c r="P57" t="s">
        <v>285</v>
      </c>
      <c r="Q57" t="s">
        <v>252</v>
      </c>
      <c r="R57" t="s">
        <v>246</v>
      </c>
      <c r="S57" t="s">
        <v>247</v>
      </c>
    </row>
    <row r="58" spans="1:19">
      <c r="A58" s="1" t="n">
        <v>31867</v>
      </c>
      <c r="B58" t="s">
        <v>286</v>
      </c>
      <c r="C58" t="n">
        <v>3</v>
      </c>
      <c r="D58" t="s">
        <v>242</v>
      </c>
      <c r="E58" t="s">
        <v>243</v>
      </c>
      <c r="F58" t="s">
        <v>244</v>
      </c>
      <c r="G58" t="s">
        <v>245</v>
      </c>
      <c r="H58" t="s">
        <v>246</v>
      </c>
      <c r="I58" t="s">
        <v>247</v>
      </c>
      <c r="J58" t="s">
        <v>292</v>
      </c>
      <c r="K58" t="s">
        <v>293</v>
      </c>
      <c r="L58" t="n">
        <v>590</v>
      </c>
      <c r="M58" t="n">
        <v>0.08</v>
      </c>
      <c r="N58" t="n">
        <v>44.4</v>
      </c>
      <c r="O58" t="s">
        <v>284</v>
      </c>
      <c r="P58" t="s">
        <v>285</v>
      </c>
      <c r="Q58" t="s">
        <v>252</v>
      </c>
      <c r="R58" t="s">
        <v>246</v>
      </c>
      <c r="S58" t="s">
        <v>247</v>
      </c>
    </row>
    <row r="59" spans="1:19">
      <c r="A59" s="1" t="n">
        <v>31867</v>
      </c>
      <c r="B59" t="s">
        <v>286</v>
      </c>
      <c r="C59" t="n">
        <v>4</v>
      </c>
      <c r="D59" t="s">
        <v>242</v>
      </c>
      <c r="E59" t="s">
        <v>243</v>
      </c>
      <c r="F59" t="s">
        <v>244</v>
      </c>
      <c r="G59" t="s">
        <v>245</v>
      </c>
      <c r="H59" t="s">
        <v>246</v>
      </c>
      <c r="I59" t="s">
        <v>247</v>
      </c>
      <c r="J59" t="s">
        <v>292</v>
      </c>
      <c r="K59" t="s">
        <v>293</v>
      </c>
      <c r="L59" t="n">
        <v>113</v>
      </c>
      <c r="M59" t="n">
        <v>0.08</v>
      </c>
      <c r="N59" t="n">
        <v>43.2</v>
      </c>
      <c r="O59" t="s">
        <v>284</v>
      </c>
      <c r="P59" t="s">
        <v>285</v>
      </c>
      <c r="Q59" t="s">
        <v>252</v>
      </c>
      <c r="R59" t="s">
        <v>246</v>
      </c>
      <c r="S59" t="s">
        <v>247</v>
      </c>
    </row>
    <row r="60" spans="1:19">
      <c r="A60" s="1" t="n">
        <v>31897</v>
      </c>
      <c r="B60" t="s">
        <v>241</v>
      </c>
      <c r="C60" t="n">
        <v>1</v>
      </c>
      <c r="D60" t="s">
        <v>253</v>
      </c>
      <c r="E60" t="s">
        <v>254</v>
      </c>
      <c r="F60" t="s">
        <v>244</v>
      </c>
      <c r="G60" t="s">
        <v>245</v>
      </c>
      <c r="H60" t="s">
        <v>246</v>
      </c>
      <c r="I60" t="s">
        <v>247</v>
      </c>
      <c r="J60" t="s">
        <v>294</v>
      </c>
      <c r="K60" t="s">
        <v>295</v>
      </c>
      <c r="L60" t="n">
        <v>101</v>
      </c>
      <c r="M60" t="n">
        <v>0</v>
      </c>
      <c r="N60" t="n">
        <v>0</v>
      </c>
    </row>
    <row r="61" spans="1:19">
      <c r="A61" s="1" t="n">
        <v>31897</v>
      </c>
      <c r="B61" t="s">
        <v>241</v>
      </c>
      <c r="C61" t="n">
        <v>2</v>
      </c>
      <c r="D61" t="s">
        <v>272</v>
      </c>
      <c r="E61" t="s">
        <v>273</v>
      </c>
      <c r="F61" t="s">
        <v>244</v>
      </c>
      <c r="G61" t="s">
        <v>245</v>
      </c>
      <c r="H61" t="s">
        <v>246</v>
      </c>
      <c r="I61" t="s">
        <v>247</v>
      </c>
      <c r="J61" t="s">
        <v>263</v>
      </c>
      <c r="K61" t="s">
        <v>264</v>
      </c>
      <c r="L61" t="n">
        <v>148</v>
      </c>
      <c r="M61" t="n">
        <v>0.11</v>
      </c>
      <c r="N61" t="n">
        <v>0</v>
      </c>
    </row>
    <row r="62" spans="1:19">
      <c r="A62" s="1" t="n">
        <v>31897</v>
      </c>
      <c r="B62" t="s">
        <v>241</v>
      </c>
      <c r="C62" t="n">
        <v>3</v>
      </c>
      <c r="D62" t="s">
        <v>272</v>
      </c>
      <c r="E62" t="s">
        <v>273</v>
      </c>
      <c r="F62" t="s">
        <v>244</v>
      </c>
      <c r="G62" t="s">
        <v>245</v>
      </c>
      <c r="H62" t="s">
        <v>246</v>
      </c>
      <c r="I62" t="s">
        <v>247</v>
      </c>
      <c r="J62" t="s">
        <v>263</v>
      </c>
      <c r="K62" t="s">
        <v>264</v>
      </c>
      <c r="L62" t="n">
        <v>198</v>
      </c>
      <c r="M62" t="n">
        <v>0.2</v>
      </c>
      <c r="N62" t="n">
        <v>0</v>
      </c>
    </row>
    <row r="63" spans="1:19">
      <c r="A63" s="1" t="n">
        <v>31897</v>
      </c>
      <c r="B63" t="s">
        <v>241</v>
      </c>
      <c r="C63" t="n">
        <v>4</v>
      </c>
      <c r="D63" t="s">
        <v>242</v>
      </c>
      <c r="E63" t="s">
        <v>243</v>
      </c>
      <c r="F63" t="s">
        <v>244</v>
      </c>
      <c r="G63" t="s">
        <v>245</v>
      </c>
      <c r="H63" t="s">
        <v>246</v>
      </c>
      <c r="I63" t="s">
        <v>247</v>
      </c>
      <c r="J63" t="s">
        <v>248</v>
      </c>
      <c r="K63" t="s">
        <v>249</v>
      </c>
      <c r="L63" t="n">
        <v>231</v>
      </c>
      <c r="M63" t="n">
        <v>0.2</v>
      </c>
      <c r="N63" t="n">
        <v>21.8</v>
      </c>
      <c r="O63" t="s">
        <v>250</v>
      </c>
      <c r="P63" t="s">
        <v>251</v>
      </c>
      <c r="Q63" t="s">
        <v>252</v>
      </c>
      <c r="R63" t="s">
        <v>246</v>
      </c>
      <c r="S63" t="s">
        <v>247</v>
      </c>
    </row>
    <row r="64" spans="1:19">
      <c r="A64" s="1" t="n">
        <v>31897</v>
      </c>
      <c r="B64" t="s">
        <v>241</v>
      </c>
      <c r="C64" t="n">
        <v>5</v>
      </c>
      <c r="D64" t="s">
        <v>242</v>
      </c>
      <c r="E64" t="s">
        <v>243</v>
      </c>
      <c r="F64" t="s">
        <v>244</v>
      </c>
      <c r="G64" t="s">
        <v>245</v>
      </c>
      <c r="H64" t="s">
        <v>246</v>
      </c>
      <c r="I64" t="s">
        <v>247</v>
      </c>
      <c r="J64" t="s">
        <v>248</v>
      </c>
      <c r="K64" t="s">
        <v>249</v>
      </c>
      <c r="L64" t="n">
        <v>273</v>
      </c>
      <c r="M64" t="n">
        <v>0.1</v>
      </c>
      <c r="N64" t="n">
        <v>36.1</v>
      </c>
      <c r="O64" t="s">
        <v>250</v>
      </c>
      <c r="P64" t="s">
        <v>251</v>
      </c>
      <c r="Q64" t="s">
        <v>252</v>
      </c>
      <c r="R64" t="s">
        <v>246</v>
      </c>
      <c r="S64" t="s">
        <v>247</v>
      </c>
    </row>
    <row r="65" spans="1:19">
      <c r="A65" s="1" t="n">
        <v>31897</v>
      </c>
      <c r="B65" t="s">
        <v>241</v>
      </c>
      <c r="C65" t="n">
        <v>6</v>
      </c>
      <c r="D65" t="s">
        <v>242</v>
      </c>
      <c r="E65" t="s">
        <v>243</v>
      </c>
      <c r="F65" t="s">
        <v>244</v>
      </c>
      <c r="G65" t="s">
        <v>245</v>
      </c>
      <c r="H65" t="s">
        <v>246</v>
      </c>
      <c r="I65" t="s">
        <v>247</v>
      </c>
      <c r="J65" t="s">
        <v>248</v>
      </c>
      <c r="K65" t="s">
        <v>249</v>
      </c>
      <c r="L65" t="n">
        <v>596</v>
      </c>
      <c r="M65" t="n">
        <v>0.1</v>
      </c>
      <c r="N65" t="n">
        <v>35.2</v>
      </c>
      <c r="O65" t="s">
        <v>250</v>
      </c>
      <c r="P65" t="s">
        <v>251</v>
      </c>
      <c r="Q65" t="s">
        <v>252</v>
      </c>
      <c r="R65" t="s">
        <v>246</v>
      </c>
      <c r="S65" t="s">
        <v>247</v>
      </c>
    </row>
    <row r="66" spans="1:19">
      <c r="A66" s="1" t="n">
        <v>31897</v>
      </c>
      <c r="B66" t="s">
        <v>241</v>
      </c>
      <c r="C66" t="n">
        <v>7</v>
      </c>
      <c r="D66" t="s">
        <v>242</v>
      </c>
      <c r="E66" t="s">
        <v>243</v>
      </c>
      <c r="F66" t="s">
        <v>244</v>
      </c>
      <c r="G66" t="s">
        <v>245</v>
      </c>
      <c r="H66" t="s">
        <v>246</v>
      </c>
      <c r="I66" t="s">
        <v>247</v>
      </c>
      <c r="J66" t="s">
        <v>248</v>
      </c>
      <c r="K66" t="s">
        <v>249</v>
      </c>
      <c r="L66" t="n">
        <v>349</v>
      </c>
      <c r="M66" t="n">
        <v>0.1</v>
      </c>
      <c r="N66" t="n">
        <v>35.2</v>
      </c>
      <c r="O66" t="s">
        <v>250</v>
      </c>
      <c r="P66" t="s">
        <v>251</v>
      </c>
      <c r="Q66" t="s">
        <v>252</v>
      </c>
      <c r="R66" t="s">
        <v>246</v>
      </c>
      <c r="S66" t="s">
        <v>247</v>
      </c>
    </row>
    <row r="67" spans="1:19">
      <c r="A67" s="1" t="n">
        <v>31897</v>
      </c>
      <c r="B67" t="s">
        <v>241</v>
      </c>
      <c r="C67" t="n">
        <v>8</v>
      </c>
      <c r="D67" t="s">
        <v>242</v>
      </c>
      <c r="E67" t="s">
        <v>243</v>
      </c>
      <c r="F67" t="s">
        <v>244</v>
      </c>
      <c r="G67" t="s">
        <v>245</v>
      </c>
      <c r="H67" t="s">
        <v>246</v>
      </c>
      <c r="I67" t="s">
        <v>247</v>
      </c>
      <c r="J67" t="s">
        <v>248</v>
      </c>
      <c r="K67" t="s">
        <v>249</v>
      </c>
      <c r="L67" t="n">
        <v>104</v>
      </c>
      <c r="M67" t="n">
        <v>0.2</v>
      </c>
      <c r="N67" t="n">
        <v>21.9</v>
      </c>
      <c r="O67" t="s">
        <v>250</v>
      </c>
      <c r="P67" t="s">
        <v>251</v>
      </c>
      <c r="Q67" t="s">
        <v>252</v>
      </c>
      <c r="R67" t="s">
        <v>246</v>
      </c>
      <c r="S67" t="s">
        <v>247</v>
      </c>
    </row>
    <row r="68" spans="1:19">
      <c r="A68" s="1" t="n">
        <v>31897</v>
      </c>
      <c r="B68" t="s">
        <v>257</v>
      </c>
      <c r="C68" t="n">
        <v>1</v>
      </c>
      <c r="D68" t="s">
        <v>253</v>
      </c>
      <c r="E68" t="s">
        <v>254</v>
      </c>
      <c r="F68" t="s">
        <v>244</v>
      </c>
      <c r="G68" t="s">
        <v>245</v>
      </c>
      <c r="H68" t="s">
        <v>246</v>
      </c>
      <c r="I68" t="s">
        <v>247</v>
      </c>
      <c r="J68" t="s">
        <v>263</v>
      </c>
      <c r="K68" t="s">
        <v>264</v>
      </c>
      <c r="L68" t="n">
        <v>2</v>
      </c>
      <c r="M68" t="n">
        <v>0</v>
      </c>
      <c r="N68" t="n">
        <v>0</v>
      </c>
    </row>
    <row r="69" spans="1:19">
      <c r="A69" s="1" t="n">
        <v>31897</v>
      </c>
      <c r="B69" t="s">
        <v>265</v>
      </c>
      <c r="C69" t="n">
        <v>1</v>
      </c>
      <c r="D69" t="s">
        <v>253</v>
      </c>
      <c r="E69" t="s">
        <v>254</v>
      </c>
      <c r="F69" t="s">
        <v>244</v>
      </c>
      <c r="G69" t="s">
        <v>245</v>
      </c>
      <c r="H69" t="s">
        <v>246</v>
      </c>
      <c r="I69" t="s">
        <v>247</v>
      </c>
      <c r="J69" t="s">
        <v>255</v>
      </c>
      <c r="K69" t="s">
        <v>256</v>
      </c>
      <c r="L69" t="n">
        <v>46</v>
      </c>
      <c r="M69" t="n">
        <v>0</v>
      </c>
      <c r="N69" t="n">
        <v>0</v>
      </c>
    </row>
    <row r="70" spans="1:19">
      <c r="A70" s="1" t="n">
        <v>31897</v>
      </c>
      <c r="B70" t="s">
        <v>286</v>
      </c>
      <c r="C70" t="n">
        <v>1</v>
      </c>
      <c r="D70" t="s">
        <v>242</v>
      </c>
      <c r="E70" t="s">
        <v>243</v>
      </c>
      <c r="F70" t="s">
        <v>244</v>
      </c>
      <c r="G70" t="s">
        <v>245</v>
      </c>
      <c r="H70" t="s">
        <v>246</v>
      </c>
      <c r="I70" t="s">
        <v>247</v>
      </c>
      <c r="J70" t="s">
        <v>248</v>
      </c>
      <c r="K70" t="s">
        <v>249</v>
      </c>
      <c r="L70" t="n">
        <v>262</v>
      </c>
      <c r="M70" t="n">
        <v>0.19</v>
      </c>
      <c r="N70" t="n">
        <v>21.6</v>
      </c>
      <c r="O70" t="s">
        <v>284</v>
      </c>
      <c r="P70" t="s">
        <v>285</v>
      </c>
      <c r="Q70" t="s">
        <v>252</v>
      </c>
      <c r="R70" t="s">
        <v>246</v>
      </c>
      <c r="S70" t="s">
        <v>247</v>
      </c>
    </row>
    <row r="71" spans="1:19">
      <c r="A71" s="1" t="n">
        <v>31897</v>
      </c>
      <c r="B71" t="s">
        <v>286</v>
      </c>
      <c r="C71" t="n">
        <v>2</v>
      </c>
      <c r="D71" t="s">
        <v>287</v>
      </c>
      <c r="E71" t="s">
        <v>288</v>
      </c>
      <c r="F71" t="s">
        <v>244</v>
      </c>
      <c r="G71" t="s">
        <v>245</v>
      </c>
      <c r="H71" t="s">
        <v>246</v>
      </c>
      <c r="I71" t="s">
        <v>247</v>
      </c>
      <c r="J71" t="s">
        <v>292</v>
      </c>
      <c r="K71" t="s">
        <v>293</v>
      </c>
      <c r="L71" t="n">
        <v>63</v>
      </c>
      <c r="M71" t="n">
        <v>2.9</v>
      </c>
      <c r="N71" t="n">
        <v>0</v>
      </c>
    </row>
    <row r="72" spans="1:19">
      <c r="A72" s="1" t="n">
        <v>31897</v>
      </c>
      <c r="B72" t="s">
        <v>286</v>
      </c>
      <c r="C72" t="n">
        <v>3</v>
      </c>
      <c r="D72" t="s">
        <v>242</v>
      </c>
      <c r="E72" t="s">
        <v>243</v>
      </c>
      <c r="F72" t="s">
        <v>244</v>
      </c>
      <c r="G72" t="s">
        <v>245</v>
      </c>
      <c r="H72" t="s">
        <v>246</v>
      </c>
      <c r="I72" t="s">
        <v>247</v>
      </c>
      <c r="J72" t="s">
        <v>248</v>
      </c>
      <c r="K72" t="s">
        <v>249</v>
      </c>
      <c r="L72" t="n">
        <v>411</v>
      </c>
      <c r="M72" t="n">
        <v>0.03</v>
      </c>
      <c r="N72" t="n">
        <v>43.4</v>
      </c>
      <c r="O72" t="s">
        <v>284</v>
      </c>
      <c r="P72" t="s">
        <v>285</v>
      </c>
      <c r="Q72" t="s">
        <v>252</v>
      </c>
      <c r="R72" t="s">
        <v>246</v>
      </c>
      <c r="S72" t="s">
        <v>247</v>
      </c>
    </row>
    <row r="73" spans="1:19">
      <c r="A73" s="1" t="n">
        <v>31928</v>
      </c>
      <c r="B73" t="s">
        <v>286</v>
      </c>
      <c r="C73" t="n">
        <v>1</v>
      </c>
      <c r="D73" t="s">
        <v>272</v>
      </c>
      <c r="E73" t="s">
        <v>273</v>
      </c>
      <c r="F73" t="s">
        <v>244</v>
      </c>
      <c r="G73" t="s">
        <v>245</v>
      </c>
      <c r="H73" t="s">
        <v>246</v>
      </c>
      <c r="I73" t="s">
        <v>247</v>
      </c>
      <c r="J73" t="s">
        <v>292</v>
      </c>
      <c r="K73" t="s">
        <v>293</v>
      </c>
      <c r="L73" t="n">
        <v>79</v>
      </c>
      <c r="M73" t="n">
        <v>0.29</v>
      </c>
      <c r="N73" t="n">
        <v>0</v>
      </c>
    </row>
    <row r="74" spans="1:19">
      <c r="A74" s="1" t="n">
        <v>31928</v>
      </c>
      <c r="B74" t="s">
        <v>286</v>
      </c>
      <c r="C74" t="n">
        <v>2</v>
      </c>
      <c r="D74" t="s">
        <v>242</v>
      </c>
      <c r="E74" t="s">
        <v>243</v>
      </c>
      <c r="F74" t="s">
        <v>244</v>
      </c>
      <c r="G74" t="s">
        <v>245</v>
      </c>
      <c r="H74" t="s">
        <v>246</v>
      </c>
      <c r="I74" t="s">
        <v>247</v>
      </c>
      <c r="J74" t="s">
        <v>248</v>
      </c>
      <c r="K74" t="s">
        <v>249</v>
      </c>
      <c r="L74" t="n">
        <v>300</v>
      </c>
      <c r="M74" t="n">
        <v>0.2</v>
      </c>
      <c r="N74" t="n">
        <v>21.7</v>
      </c>
      <c r="O74" t="s">
        <v>284</v>
      </c>
      <c r="P74" t="s">
        <v>285</v>
      </c>
      <c r="Q74" t="s">
        <v>252</v>
      </c>
      <c r="R74" t="s">
        <v>246</v>
      </c>
      <c r="S74" t="s">
        <v>247</v>
      </c>
    </row>
    <row r="75" spans="1:19">
      <c r="A75" s="1" t="n">
        <v>31928</v>
      </c>
      <c r="B75" t="s">
        <v>286</v>
      </c>
      <c r="C75" t="n">
        <v>3</v>
      </c>
      <c r="D75" t="s">
        <v>242</v>
      </c>
      <c r="E75" t="s">
        <v>243</v>
      </c>
      <c r="F75" t="s">
        <v>244</v>
      </c>
      <c r="G75" t="s">
        <v>245</v>
      </c>
      <c r="H75" t="s">
        <v>246</v>
      </c>
      <c r="I75" t="s">
        <v>247</v>
      </c>
      <c r="J75" t="s">
        <v>248</v>
      </c>
      <c r="K75" t="s">
        <v>249</v>
      </c>
      <c r="L75" t="n">
        <v>210</v>
      </c>
      <c r="M75" t="n">
        <v>0.19</v>
      </c>
      <c r="N75" t="n">
        <v>21.4</v>
      </c>
      <c r="O75" t="s">
        <v>284</v>
      </c>
      <c r="P75" t="s">
        <v>285</v>
      </c>
      <c r="Q75" t="s">
        <v>252</v>
      </c>
      <c r="R75" t="s">
        <v>246</v>
      </c>
      <c r="S75" t="s">
        <v>247</v>
      </c>
    </row>
    <row r="76" spans="1:19">
      <c r="A76" s="1" t="n">
        <v>31928</v>
      </c>
      <c r="B76" t="s">
        <v>286</v>
      </c>
      <c r="C76" t="n">
        <v>4</v>
      </c>
      <c r="D76" t="s">
        <v>242</v>
      </c>
      <c r="E76" t="s">
        <v>243</v>
      </c>
      <c r="F76" t="s">
        <v>244</v>
      </c>
      <c r="G76" t="s">
        <v>245</v>
      </c>
      <c r="H76" t="s">
        <v>246</v>
      </c>
      <c r="I76" t="s">
        <v>247</v>
      </c>
      <c r="J76" t="s">
        <v>248</v>
      </c>
      <c r="K76" t="s">
        <v>249</v>
      </c>
      <c r="L76" t="n">
        <v>192</v>
      </c>
      <c r="M76" t="n">
        <v>0.03</v>
      </c>
      <c r="N76" t="n">
        <v>50.4</v>
      </c>
      <c r="O76" t="s">
        <v>284</v>
      </c>
      <c r="P76" t="s">
        <v>285</v>
      </c>
      <c r="Q76" t="s">
        <v>252</v>
      </c>
      <c r="R76" t="s">
        <v>246</v>
      </c>
      <c r="S76" t="s">
        <v>247</v>
      </c>
    </row>
    <row r="77" spans="1:19">
      <c r="A77" s="1" t="n">
        <v>31928</v>
      </c>
      <c r="B77" t="s">
        <v>286</v>
      </c>
      <c r="C77" t="n">
        <v>5</v>
      </c>
      <c r="D77" t="s">
        <v>242</v>
      </c>
      <c r="E77" t="s">
        <v>243</v>
      </c>
      <c r="F77" t="s">
        <v>244</v>
      </c>
      <c r="G77" t="s">
        <v>245</v>
      </c>
      <c r="H77" t="s">
        <v>246</v>
      </c>
      <c r="I77" t="s">
        <v>247</v>
      </c>
      <c r="J77" t="s">
        <v>248</v>
      </c>
      <c r="K77" t="s">
        <v>249</v>
      </c>
      <c r="L77" t="n">
        <v>303</v>
      </c>
      <c r="M77" t="n">
        <v>0.05</v>
      </c>
      <c r="N77" t="n">
        <v>41.4</v>
      </c>
      <c r="O77" t="s">
        <v>284</v>
      </c>
      <c r="P77" t="s">
        <v>285</v>
      </c>
      <c r="Q77" t="s">
        <v>252</v>
      </c>
      <c r="R77" t="s">
        <v>246</v>
      </c>
      <c r="S77" t="s">
        <v>247</v>
      </c>
    </row>
    <row r="78" spans="1:19">
      <c r="A78" s="1" t="n">
        <v>31928</v>
      </c>
      <c r="B78" t="s">
        <v>286</v>
      </c>
      <c r="C78" t="n">
        <v>6</v>
      </c>
      <c r="D78" t="s">
        <v>242</v>
      </c>
      <c r="E78" t="s">
        <v>243</v>
      </c>
      <c r="F78" t="s">
        <v>244</v>
      </c>
      <c r="G78" t="s">
        <v>245</v>
      </c>
      <c r="H78" t="s">
        <v>246</v>
      </c>
      <c r="I78" t="s">
        <v>247</v>
      </c>
      <c r="J78" t="s">
        <v>248</v>
      </c>
      <c r="K78" t="s">
        <v>249</v>
      </c>
      <c r="L78" t="n">
        <v>295</v>
      </c>
      <c r="M78" t="n">
        <v>0</v>
      </c>
      <c r="N78" t="n">
        <v>46.4</v>
      </c>
      <c r="O78" t="s">
        <v>284</v>
      </c>
      <c r="P78" t="s">
        <v>285</v>
      </c>
      <c r="Q78" t="s">
        <v>252</v>
      </c>
      <c r="R78" t="s">
        <v>246</v>
      </c>
      <c r="S78" t="s">
        <v>247</v>
      </c>
    </row>
    <row r="79" spans="1:19">
      <c r="A79" s="1" t="n">
        <v>31928</v>
      </c>
      <c r="B79" t="s">
        <v>286</v>
      </c>
      <c r="C79" t="n">
        <v>7</v>
      </c>
      <c r="D79" t="s">
        <v>242</v>
      </c>
      <c r="E79" t="s">
        <v>243</v>
      </c>
      <c r="F79" t="s">
        <v>244</v>
      </c>
      <c r="G79" t="s">
        <v>245</v>
      </c>
      <c r="H79" t="s">
        <v>246</v>
      </c>
      <c r="I79" t="s">
        <v>247</v>
      </c>
      <c r="J79" t="s">
        <v>263</v>
      </c>
      <c r="K79" t="s">
        <v>264</v>
      </c>
      <c r="L79" t="n">
        <v>299</v>
      </c>
      <c r="M79" t="n">
        <v>0.2</v>
      </c>
      <c r="N79" t="n">
        <v>23.5</v>
      </c>
      <c r="O79" t="s">
        <v>284</v>
      </c>
      <c r="P79" t="s">
        <v>285</v>
      </c>
      <c r="Q79" t="s">
        <v>252</v>
      </c>
      <c r="R79" t="s">
        <v>246</v>
      </c>
      <c r="S79" t="s">
        <v>247</v>
      </c>
    </row>
    <row r="80" spans="1:19">
      <c r="A80" s="1" t="n">
        <v>31958</v>
      </c>
      <c r="B80" t="s">
        <v>241</v>
      </c>
      <c r="C80" t="n">
        <v>1</v>
      </c>
      <c r="D80" t="s">
        <v>253</v>
      </c>
      <c r="E80" t="s">
        <v>254</v>
      </c>
      <c r="F80" t="s">
        <v>244</v>
      </c>
      <c r="G80" t="s">
        <v>245</v>
      </c>
      <c r="H80" t="s">
        <v>246</v>
      </c>
      <c r="I80" t="s">
        <v>247</v>
      </c>
      <c r="J80" t="s">
        <v>280</v>
      </c>
      <c r="K80" t="s">
        <v>281</v>
      </c>
      <c r="L80" t="n">
        <v>62</v>
      </c>
      <c r="M80" t="n">
        <v>0</v>
      </c>
      <c r="N80" t="n">
        <v>0</v>
      </c>
    </row>
    <row r="81" spans="1:19">
      <c r="A81" s="1" t="n">
        <v>31958</v>
      </c>
      <c r="B81" t="s">
        <v>241</v>
      </c>
      <c r="C81" t="n">
        <v>2</v>
      </c>
      <c r="D81" t="s">
        <v>296</v>
      </c>
      <c r="E81" t="s">
        <v>297</v>
      </c>
      <c r="F81" t="s">
        <v>244</v>
      </c>
      <c r="G81" t="s">
        <v>245</v>
      </c>
      <c r="H81" t="s">
        <v>246</v>
      </c>
      <c r="I81" t="s">
        <v>247</v>
      </c>
      <c r="J81" t="s">
        <v>280</v>
      </c>
      <c r="K81" t="s">
        <v>281</v>
      </c>
      <c r="L81" t="n">
        <v>45</v>
      </c>
      <c r="M81" t="n">
        <v>0</v>
      </c>
      <c r="N81" t="n">
        <v>0</v>
      </c>
    </row>
    <row r="82" spans="1:19">
      <c r="A82" s="1" t="n">
        <v>31958</v>
      </c>
      <c r="B82" t="s">
        <v>241</v>
      </c>
      <c r="C82" t="n">
        <v>3</v>
      </c>
      <c r="D82" t="s">
        <v>242</v>
      </c>
      <c r="E82" t="s">
        <v>243</v>
      </c>
      <c r="F82" t="s">
        <v>244</v>
      </c>
      <c r="G82" t="s">
        <v>245</v>
      </c>
      <c r="H82" t="s">
        <v>246</v>
      </c>
      <c r="I82" t="s">
        <v>247</v>
      </c>
      <c r="J82" t="s">
        <v>248</v>
      </c>
      <c r="K82" t="s">
        <v>249</v>
      </c>
      <c r="L82" t="n">
        <v>919</v>
      </c>
      <c r="M82" t="n">
        <v>0.2</v>
      </c>
      <c r="N82" t="n">
        <v>35</v>
      </c>
      <c r="O82" t="s">
        <v>250</v>
      </c>
      <c r="P82" t="s">
        <v>251</v>
      </c>
      <c r="Q82" t="s">
        <v>252</v>
      </c>
      <c r="R82" t="s">
        <v>246</v>
      </c>
      <c r="S82" t="s">
        <v>247</v>
      </c>
    </row>
    <row r="83" spans="1:19">
      <c r="A83" s="1" t="n">
        <v>31958</v>
      </c>
      <c r="B83" t="s">
        <v>241</v>
      </c>
      <c r="C83" t="n">
        <v>11</v>
      </c>
      <c r="D83" t="s">
        <v>242</v>
      </c>
      <c r="E83" t="s">
        <v>243</v>
      </c>
      <c r="F83" t="s">
        <v>244</v>
      </c>
      <c r="G83" t="s">
        <v>245</v>
      </c>
      <c r="H83" t="s">
        <v>246</v>
      </c>
      <c r="I83" t="s">
        <v>247</v>
      </c>
      <c r="J83" t="s">
        <v>248</v>
      </c>
      <c r="K83" t="s">
        <v>249</v>
      </c>
      <c r="L83" t="n">
        <v>126</v>
      </c>
      <c r="M83" t="n">
        <v>0.1</v>
      </c>
      <c r="N83" t="n">
        <v>23</v>
      </c>
      <c r="O83" t="s">
        <v>250</v>
      </c>
      <c r="P83" t="s">
        <v>251</v>
      </c>
      <c r="Q83" t="s">
        <v>252</v>
      </c>
      <c r="R83" t="s">
        <v>246</v>
      </c>
      <c r="S83" t="s">
        <v>247</v>
      </c>
    </row>
    <row r="84" spans="1:19">
      <c r="A84" s="1" t="n">
        <v>31958</v>
      </c>
      <c r="B84" t="s">
        <v>257</v>
      </c>
      <c r="C84" t="n">
        <v>1</v>
      </c>
      <c r="D84" t="s">
        <v>253</v>
      </c>
      <c r="E84" t="s">
        <v>254</v>
      </c>
      <c r="F84" t="s">
        <v>244</v>
      </c>
      <c r="G84" t="s">
        <v>245</v>
      </c>
      <c r="H84" t="s">
        <v>246</v>
      </c>
      <c r="I84" t="s">
        <v>247</v>
      </c>
      <c r="J84" t="s">
        <v>248</v>
      </c>
      <c r="K84" t="s">
        <v>249</v>
      </c>
      <c r="L84" t="n">
        <v>1</v>
      </c>
      <c r="M84" t="n">
        <v>0</v>
      </c>
      <c r="N84" t="n">
        <v>0</v>
      </c>
    </row>
    <row r="85" spans="1:19">
      <c r="A85" s="1" t="n">
        <v>31958</v>
      </c>
      <c r="B85" t="s">
        <v>257</v>
      </c>
      <c r="C85" t="n">
        <v>2</v>
      </c>
      <c r="D85" t="s">
        <v>253</v>
      </c>
      <c r="E85" t="s">
        <v>254</v>
      </c>
      <c r="F85" t="s">
        <v>244</v>
      </c>
      <c r="G85" t="s">
        <v>245</v>
      </c>
      <c r="H85" t="s">
        <v>246</v>
      </c>
      <c r="I85" t="s">
        <v>247</v>
      </c>
      <c r="J85" t="s">
        <v>294</v>
      </c>
      <c r="K85" t="s">
        <v>295</v>
      </c>
      <c r="L85" t="n">
        <v>1</v>
      </c>
      <c r="M85" t="n">
        <v>0</v>
      </c>
      <c r="N85" t="n">
        <v>0</v>
      </c>
    </row>
    <row r="86" spans="1:19">
      <c r="A86" s="1" t="n">
        <v>31958</v>
      </c>
      <c r="B86" t="s">
        <v>265</v>
      </c>
      <c r="C86" t="n">
        <v>1</v>
      </c>
      <c r="D86" t="s">
        <v>253</v>
      </c>
      <c r="E86" t="s">
        <v>254</v>
      </c>
      <c r="F86" t="s">
        <v>244</v>
      </c>
      <c r="G86" t="s">
        <v>245</v>
      </c>
      <c r="H86" t="s">
        <v>246</v>
      </c>
      <c r="I86" t="s">
        <v>247</v>
      </c>
      <c r="J86" t="s">
        <v>255</v>
      </c>
      <c r="K86" t="s">
        <v>256</v>
      </c>
      <c r="L86" t="n">
        <v>35</v>
      </c>
      <c r="M86" t="n">
        <v>0</v>
      </c>
      <c r="N86" t="n">
        <v>0</v>
      </c>
    </row>
    <row r="87" spans="1:19">
      <c r="A87" s="1" t="n">
        <v>31958</v>
      </c>
      <c r="B87" t="s">
        <v>286</v>
      </c>
      <c r="C87" t="n">
        <v>1</v>
      </c>
      <c r="D87" t="s">
        <v>272</v>
      </c>
      <c r="E87" t="s">
        <v>273</v>
      </c>
      <c r="F87" t="s">
        <v>244</v>
      </c>
      <c r="G87" t="s">
        <v>245</v>
      </c>
      <c r="H87" t="s">
        <v>246</v>
      </c>
      <c r="I87" t="s">
        <v>247</v>
      </c>
      <c r="J87" t="s">
        <v>292</v>
      </c>
      <c r="K87" t="s">
        <v>293</v>
      </c>
      <c r="L87" t="n">
        <v>59</v>
      </c>
      <c r="M87" t="n">
        <v>0.1</v>
      </c>
      <c r="N87" t="n">
        <v>0</v>
      </c>
    </row>
    <row r="88" spans="1:19">
      <c r="A88" s="1" t="n">
        <v>31958</v>
      </c>
      <c r="B88" t="s">
        <v>286</v>
      </c>
      <c r="C88" t="n">
        <v>2</v>
      </c>
      <c r="D88" t="s">
        <v>242</v>
      </c>
      <c r="E88" t="s">
        <v>243</v>
      </c>
      <c r="F88" t="s">
        <v>244</v>
      </c>
      <c r="G88" t="s">
        <v>245</v>
      </c>
      <c r="H88" t="s">
        <v>246</v>
      </c>
      <c r="I88" t="s">
        <v>247</v>
      </c>
      <c r="J88" t="s">
        <v>292</v>
      </c>
      <c r="K88" t="s">
        <v>293</v>
      </c>
      <c r="L88" t="n">
        <v>603</v>
      </c>
      <c r="M88" t="n">
        <v>0.08</v>
      </c>
      <c r="N88" t="n">
        <v>45.1</v>
      </c>
      <c r="O88" t="s">
        <v>284</v>
      </c>
      <c r="P88" t="s">
        <v>285</v>
      </c>
      <c r="Q88" t="s">
        <v>252</v>
      </c>
      <c r="R88" t="s">
        <v>246</v>
      </c>
      <c r="S88" t="s">
        <v>247</v>
      </c>
    </row>
    <row r="89" spans="1:19">
      <c r="A89" s="1" t="n">
        <v>31989</v>
      </c>
      <c r="B89" t="s">
        <v>241</v>
      </c>
      <c r="C89" t="n">
        <v>1</v>
      </c>
      <c r="D89" t="s">
        <v>253</v>
      </c>
      <c r="E89" t="s">
        <v>254</v>
      </c>
      <c r="F89" t="s">
        <v>244</v>
      </c>
      <c r="G89" t="s">
        <v>245</v>
      </c>
      <c r="H89" t="s">
        <v>246</v>
      </c>
      <c r="I89" t="s">
        <v>247</v>
      </c>
      <c r="J89" t="s">
        <v>263</v>
      </c>
      <c r="K89" t="s">
        <v>264</v>
      </c>
      <c r="L89" t="n">
        <v>99</v>
      </c>
      <c r="M89" t="n">
        <v>0</v>
      </c>
      <c r="N89" t="n">
        <v>0</v>
      </c>
    </row>
    <row r="90" spans="1:19">
      <c r="A90" s="1" t="n">
        <v>31989</v>
      </c>
      <c r="B90" t="s">
        <v>241</v>
      </c>
      <c r="C90" t="n">
        <v>2</v>
      </c>
      <c r="D90" t="s">
        <v>272</v>
      </c>
      <c r="E90" t="s">
        <v>273</v>
      </c>
      <c r="F90" t="s">
        <v>244</v>
      </c>
      <c r="G90" t="s">
        <v>245</v>
      </c>
      <c r="H90" t="s">
        <v>246</v>
      </c>
      <c r="I90" t="s">
        <v>247</v>
      </c>
      <c r="J90" t="s">
        <v>263</v>
      </c>
      <c r="K90" t="s">
        <v>264</v>
      </c>
      <c r="L90" t="n">
        <v>243</v>
      </c>
      <c r="M90" t="n">
        <v>0.13</v>
      </c>
      <c r="N90" t="n">
        <v>0</v>
      </c>
    </row>
    <row r="91" spans="1:19">
      <c r="A91" s="1" t="n">
        <v>31989</v>
      </c>
      <c r="B91" t="s">
        <v>241</v>
      </c>
      <c r="C91" t="n">
        <v>3</v>
      </c>
      <c r="D91" t="s">
        <v>242</v>
      </c>
      <c r="E91" t="s">
        <v>243</v>
      </c>
      <c r="F91" t="s">
        <v>244</v>
      </c>
      <c r="G91" t="s">
        <v>245</v>
      </c>
      <c r="H91" t="s">
        <v>246</v>
      </c>
      <c r="I91" t="s">
        <v>247</v>
      </c>
      <c r="J91" t="s">
        <v>248</v>
      </c>
      <c r="K91" t="s">
        <v>249</v>
      </c>
      <c r="L91" t="n">
        <v>91</v>
      </c>
      <c r="M91" t="n">
        <v>0.2</v>
      </c>
      <c r="N91" t="n">
        <v>23.3</v>
      </c>
      <c r="O91" t="s">
        <v>250</v>
      </c>
      <c r="P91" t="s">
        <v>251</v>
      </c>
      <c r="Q91" t="s">
        <v>252</v>
      </c>
      <c r="R91" t="s">
        <v>246</v>
      </c>
      <c r="S91" t="s">
        <v>247</v>
      </c>
    </row>
    <row r="92" spans="1:19">
      <c r="A92" s="1" t="n">
        <v>31989</v>
      </c>
      <c r="B92" t="s">
        <v>241</v>
      </c>
      <c r="C92" t="n">
        <v>10</v>
      </c>
      <c r="D92" t="s">
        <v>242</v>
      </c>
      <c r="E92" t="s">
        <v>243</v>
      </c>
      <c r="F92" t="s">
        <v>244</v>
      </c>
      <c r="G92" t="s">
        <v>245</v>
      </c>
      <c r="H92" t="s">
        <v>246</v>
      </c>
      <c r="I92" t="s">
        <v>247</v>
      </c>
      <c r="J92" t="s">
        <v>248</v>
      </c>
      <c r="K92" t="s">
        <v>249</v>
      </c>
      <c r="L92" t="n">
        <v>760</v>
      </c>
      <c r="M92" t="n">
        <v>0.1</v>
      </c>
      <c r="N92" t="n">
        <v>34.8</v>
      </c>
      <c r="O92" t="s">
        <v>250</v>
      </c>
      <c r="P92" t="s">
        <v>251</v>
      </c>
      <c r="Q92" t="s">
        <v>252</v>
      </c>
      <c r="R92" t="s">
        <v>246</v>
      </c>
      <c r="S92" t="s">
        <v>247</v>
      </c>
    </row>
    <row r="93" spans="1:19">
      <c r="A93" s="1" t="n">
        <v>31989</v>
      </c>
      <c r="B93" t="s">
        <v>286</v>
      </c>
      <c r="C93" t="n">
        <v>1</v>
      </c>
      <c r="D93" t="s">
        <v>242</v>
      </c>
      <c r="E93" t="s">
        <v>243</v>
      </c>
      <c r="F93" t="s">
        <v>244</v>
      </c>
      <c r="G93" t="s">
        <v>245</v>
      </c>
      <c r="H93" t="s">
        <v>246</v>
      </c>
      <c r="I93" t="s">
        <v>247</v>
      </c>
      <c r="J93" t="s">
        <v>248</v>
      </c>
      <c r="K93" t="s">
        <v>249</v>
      </c>
      <c r="L93" t="n">
        <v>170</v>
      </c>
      <c r="M93" t="n">
        <v>0.23</v>
      </c>
      <c r="N93" t="n">
        <v>21.8</v>
      </c>
      <c r="O93" t="s">
        <v>284</v>
      </c>
      <c r="P93" t="s">
        <v>285</v>
      </c>
      <c r="Q93" t="s">
        <v>252</v>
      </c>
      <c r="R93" t="s">
        <v>246</v>
      </c>
      <c r="S93" t="s">
        <v>247</v>
      </c>
    </row>
    <row r="94" spans="1:19">
      <c r="A94" s="1" t="n">
        <v>31989</v>
      </c>
      <c r="B94" t="s">
        <v>286</v>
      </c>
      <c r="C94" t="n">
        <v>2</v>
      </c>
      <c r="D94" t="s">
        <v>242</v>
      </c>
      <c r="E94" t="s">
        <v>243</v>
      </c>
      <c r="F94" t="s">
        <v>244</v>
      </c>
      <c r="G94" t="s">
        <v>245</v>
      </c>
      <c r="H94" t="s">
        <v>246</v>
      </c>
      <c r="I94" t="s">
        <v>247</v>
      </c>
      <c r="J94" t="s">
        <v>248</v>
      </c>
      <c r="K94" t="s">
        <v>249</v>
      </c>
      <c r="L94" t="n">
        <v>411</v>
      </c>
      <c r="M94" t="n">
        <v>0.07000000000000001</v>
      </c>
      <c r="N94" t="n">
        <v>49.5</v>
      </c>
      <c r="O94" t="s">
        <v>284</v>
      </c>
      <c r="P94" t="s">
        <v>285</v>
      </c>
      <c r="Q94" t="s">
        <v>252</v>
      </c>
      <c r="R94" t="s">
        <v>246</v>
      </c>
      <c r="S94" t="s">
        <v>247</v>
      </c>
    </row>
    <row r="95" spans="1:19">
      <c r="A95" s="1" t="n">
        <v>31989</v>
      </c>
      <c r="B95" t="s">
        <v>286</v>
      </c>
      <c r="C95" t="n">
        <v>3</v>
      </c>
      <c r="D95" t="s">
        <v>242</v>
      </c>
      <c r="E95" t="s">
        <v>243</v>
      </c>
      <c r="F95" t="s">
        <v>244</v>
      </c>
      <c r="G95" t="s">
        <v>245</v>
      </c>
      <c r="H95" t="s">
        <v>246</v>
      </c>
      <c r="I95" t="s">
        <v>247</v>
      </c>
      <c r="J95" t="s">
        <v>248</v>
      </c>
      <c r="K95" t="s">
        <v>249</v>
      </c>
      <c r="L95" t="n">
        <v>249</v>
      </c>
      <c r="M95" t="n">
        <v>0.21</v>
      </c>
      <c r="N95" t="n">
        <v>21.9</v>
      </c>
      <c r="O95" t="s">
        <v>284</v>
      </c>
      <c r="P95" t="s">
        <v>285</v>
      </c>
      <c r="Q95" t="s">
        <v>252</v>
      </c>
      <c r="R95" t="s">
        <v>246</v>
      </c>
      <c r="S95" t="s">
        <v>247</v>
      </c>
    </row>
    <row r="96" spans="1:19">
      <c r="A96" s="1" t="n">
        <v>31989</v>
      </c>
      <c r="B96" t="s">
        <v>286</v>
      </c>
      <c r="C96" t="n">
        <v>4</v>
      </c>
      <c r="D96" t="s">
        <v>242</v>
      </c>
      <c r="E96" t="s">
        <v>243</v>
      </c>
      <c r="F96" t="s">
        <v>244</v>
      </c>
      <c r="G96" t="s">
        <v>245</v>
      </c>
      <c r="H96" t="s">
        <v>246</v>
      </c>
      <c r="I96" t="s">
        <v>247</v>
      </c>
      <c r="J96" t="s">
        <v>276</v>
      </c>
      <c r="K96" t="s">
        <v>277</v>
      </c>
      <c r="L96" t="n">
        <v>332</v>
      </c>
      <c r="M96" t="n">
        <v>0.04</v>
      </c>
      <c r="N96" t="n">
        <v>47</v>
      </c>
      <c r="O96" t="s">
        <v>284</v>
      </c>
      <c r="P96" t="s">
        <v>285</v>
      </c>
      <c r="Q96" t="s">
        <v>252</v>
      </c>
      <c r="R96" t="s">
        <v>246</v>
      </c>
      <c r="S96" t="s">
        <v>247</v>
      </c>
    </row>
    <row r="97" spans="1:19">
      <c r="A97" s="1" t="n">
        <v>32020</v>
      </c>
      <c r="B97" t="s">
        <v>241</v>
      </c>
      <c r="C97" t="n">
        <v>1</v>
      </c>
      <c r="D97" t="s">
        <v>272</v>
      </c>
      <c r="E97" t="s">
        <v>273</v>
      </c>
      <c r="F97" t="s">
        <v>244</v>
      </c>
      <c r="G97" t="s">
        <v>245</v>
      </c>
      <c r="H97" t="s">
        <v>246</v>
      </c>
      <c r="I97" t="s">
        <v>247</v>
      </c>
      <c r="J97" t="s">
        <v>263</v>
      </c>
      <c r="K97" t="s">
        <v>264</v>
      </c>
      <c r="L97" t="n">
        <v>401</v>
      </c>
      <c r="M97" t="n">
        <v>0.2</v>
      </c>
      <c r="N97" t="n">
        <v>0</v>
      </c>
    </row>
    <row r="98" spans="1:19">
      <c r="A98" s="1" t="n">
        <v>32020</v>
      </c>
      <c r="B98" t="s">
        <v>241</v>
      </c>
      <c r="C98" t="n">
        <v>2</v>
      </c>
      <c r="D98" t="s">
        <v>242</v>
      </c>
      <c r="E98" t="s">
        <v>243</v>
      </c>
      <c r="F98" t="s">
        <v>244</v>
      </c>
      <c r="G98" t="s">
        <v>245</v>
      </c>
      <c r="H98" t="s">
        <v>246</v>
      </c>
      <c r="I98" t="s">
        <v>247</v>
      </c>
      <c r="J98" t="s">
        <v>248</v>
      </c>
      <c r="K98" t="s">
        <v>249</v>
      </c>
      <c r="L98" t="n">
        <v>616</v>
      </c>
      <c r="M98" t="n">
        <v>0.1</v>
      </c>
      <c r="N98" t="n">
        <v>35.6</v>
      </c>
      <c r="O98" t="s">
        <v>250</v>
      </c>
      <c r="P98" t="s">
        <v>251</v>
      </c>
      <c r="Q98" t="s">
        <v>252</v>
      </c>
      <c r="R98" t="s">
        <v>246</v>
      </c>
      <c r="S98" t="s">
        <v>247</v>
      </c>
    </row>
    <row r="99" spans="1:19">
      <c r="A99" s="1" t="n">
        <v>32020</v>
      </c>
      <c r="B99" t="s">
        <v>286</v>
      </c>
      <c r="C99" t="n">
        <v>1</v>
      </c>
      <c r="D99" t="s">
        <v>242</v>
      </c>
      <c r="E99" t="s">
        <v>243</v>
      </c>
      <c r="F99" t="s">
        <v>244</v>
      </c>
      <c r="G99" t="s">
        <v>245</v>
      </c>
      <c r="H99" t="s">
        <v>246</v>
      </c>
      <c r="I99" t="s">
        <v>247</v>
      </c>
      <c r="J99" t="s">
        <v>292</v>
      </c>
      <c r="K99" t="s">
        <v>293</v>
      </c>
      <c r="L99" t="n">
        <v>100</v>
      </c>
      <c r="M99" t="n">
        <v>0.33</v>
      </c>
      <c r="N99" t="n">
        <v>12.3</v>
      </c>
      <c r="O99" t="s">
        <v>284</v>
      </c>
      <c r="P99" t="s">
        <v>285</v>
      </c>
      <c r="Q99" t="s">
        <v>252</v>
      </c>
      <c r="R99" t="s">
        <v>246</v>
      </c>
      <c r="S99" t="s">
        <v>247</v>
      </c>
    </row>
    <row r="100" spans="1:19">
      <c r="A100" s="1" t="n">
        <v>32020</v>
      </c>
      <c r="B100" t="s">
        <v>286</v>
      </c>
      <c r="C100" t="n">
        <v>2</v>
      </c>
      <c r="D100" t="s">
        <v>242</v>
      </c>
      <c r="E100" t="s">
        <v>243</v>
      </c>
      <c r="F100" t="s">
        <v>244</v>
      </c>
      <c r="G100" t="s">
        <v>245</v>
      </c>
      <c r="H100" t="s">
        <v>246</v>
      </c>
      <c r="I100" t="s">
        <v>247</v>
      </c>
      <c r="J100" t="s">
        <v>248</v>
      </c>
      <c r="K100" t="s">
        <v>249</v>
      </c>
      <c r="L100" t="n">
        <v>160</v>
      </c>
      <c r="M100" t="n">
        <v>0.14</v>
      </c>
      <c r="N100" t="n">
        <v>20.3</v>
      </c>
      <c r="O100" t="s">
        <v>284</v>
      </c>
      <c r="P100" t="s">
        <v>285</v>
      </c>
      <c r="Q100" t="s">
        <v>252</v>
      </c>
      <c r="R100" t="s">
        <v>246</v>
      </c>
      <c r="S100" t="s">
        <v>247</v>
      </c>
    </row>
    <row r="101" spans="1:19">
      <c r="A101" s="1" t="n">
        <v>32020</v>
      </c>
      <c r="B101" t="s">
        <v>286</v>
      </c>
      <c r="C101" t="n">
        <v>3</v>
      </c>
      <c r="D101" t="s">
        <v>242</v>
      </c>
      <c r="E101" t="s">
        <v>243</v>
      </c>
      <c r="F101" t="s">
        <v>244</v>
      </c>
      <c r="G101" t="s">
        <v>245</v>
      </c>
      <c r="H101" t="s">
        <v>246</v>
      </c>
      <c r="I101" t="s">
        <v>247</v>
      </c>
      <c r="J101" t="s">
        <v>248</v>
      </c>
      <c r="K101" t="s">
        <v>249</v>
      </c>
      <c r="L101" t="n">
        <v>402</v>
      </c>
      <c r="M101" t="n">
        <v>0.19</v>
      </c>
      <c r="N101" t="n">
        <v>21.3</v>
      </c>
      <c r="O101" t="s">
        <v>284</v>
      </c>
      <c r="P101" t="s">
        <v>285</v>
      </c>
      <c r="Q101" t="s">
        <v>252</v>
      </c>
      <c r="R101" t="s">
        <v>246</v>
      </c>
      <c r="S101" t="s">
        <v>247</v>
      </c>
    </row>
    <row r="102" spans="1:19">
      <c r="A102" s="1" t="n">
        <v>32020</v>
      </c>
      <c r="B102" t="s">
        <v>286</v>
      </c>
      <c r="C102" t="n">
        <v>4</v>
      </c>
      <c r="D102" t="s">
        <v>242</v>
      </c>
      <c r="E102" t="s">
        <v>243</v>
      </c>
      <c r="F102" t="s">
        <v>244</v>
      </c>
      <c r="G102" t="s">
        <v>245</v>
      </c>
      <c r="H102" t="s">
        <v>246</v>
      </c>
      <c r="I102" t="s">
        <v>247</v>
      </c>
      <c r="J102" t="s">
        <v>248</v>
      </c>
      <c r="K102" t="s">
        <v>249</v>
      </c>
      <c r="L102" t="n">
        <v>454</v>
      </c>
      <c r="M102" t="n">
        <v>1.8</v>
      </c>
      <c r="N102" t="n">
        <v>49.4</v>
      </c>
      <c r="O102" t="s">
        <v>284</v>
      </c>
      <c r="P102" t="s">
        <v>285</v>
      </c>
      <c r="Q102" t="s">
        <v>252</v>
      </c>
      <c r="R102" t="s">
        <v>246</v>
      </c>
      <c r="S102" t="s">
        <v>247</v>
      </c>
    </row>
    <row r="103" spans="1:19">
      <c r="A103" s="1" t="n">
        <v>32050</v>
      </c>
      <c r="B103" t="s">
        <v>241</v>
      </c>
      <c r="C103" t="n">
        <v>1</v>
      </c>
      <c r="D103" t="s">
        <v>253</v>
      </c>
      <c r="E103" t="s">
        <v>254</v>
      </c>
      <c r="F103" t="s">
        <v>244</v>
      </c>
      <c r="G103" t="s">
        <v>245</v>
      </c>
      <c r="H103" t="s">
        <v>246</v>
      </c>
      <c r="I103" t="s">
        <v>247</v>
      </c>
      <c r="J103" t="s">
        <v>263</v>
      </c>
      <c r="K103" t="s">
        <v>264</v>
      </c>
      <c r="L103" t="n">
        <v>48</v>
      </c>
      <c r="M103" t="n">
        <v>0</v>
      </c>
      <c r="N103" t="n">
        <v>0</v>
      </c>
    </row>
    <row r="104" spans="1:19">
      <c r="A104" s="1" t="n">
        <v>32050</v>
      </c>
      <c r="B104" t="s">
        <v>241</v>
      </c>
      <c r="C104" t="n">
        <v>2</v>
      </c>
      <c r="D104" t="s">
        <v>253</v>
      </c>
      <c r="E104" t="s">
        <v>254</v>
      </c>
      <c r="F104" t="s">
        <v>244</v>
      </c>
      <c r="G104" t="s">
        <v>245</v>
      </c>
      <c r="H104" t="s">
        <v>246</v>
      </c>
      <c r="I104" t="s">
        <v>247</v>
      </c>
      <c r="J104" t="s">
        <v>263</v>
      </c>
      <c r="K104" t="s">
        <v>264</v>
      </c>
      <c r="L104" t="n">
        <v>59</v>
      </c>
      <c r="M104" t="n">
        <v>0</v>
      </c>
      <c r="N104" t="n">
        <v>0</v>
      </c>
    </row>
    <row r="105" spans="1:19">
      <c r="A105" s="1" t="n">
        <v>32050</v>
      </c>
      <c r="B105" t="s">
        <v>241</v>
      </c>
      <c r="C105" t="n">
        <v>3</v>
      </c>
      <c r="D105" t="s">
        <v>272</v>
      </c>
      <c r="E105" t="s">
        <v>273</v>
      </c>
      <c r="F105" t="s">
        <v>244</v>
      </c>
      <c r="G105" t="s">
        <v>245</v>
      </c>
      <c r="H105" t="s">
        <v>246</v>
      </c>
      <c r="I105" t="s">
        <v>247</v>
      </c>
      <c r="J105" t="s">
        <v>263</v>
      </c>
      <c r="K105" t="s">
        <v>264</v>
      </c>
      <c r="L105" t="n">
        <v>50</v>
      </c>
      <c r="M105" t="n">
        <v>0.3</v>
      </c>
      <c r="N105" t="n">
        <v>0</v>
      </c>
    </row>
    <row r="106" spans="1:19">
      <c r="A106" s="1" t="n">
        <v>32050</v>
      </c>
      <c r="B106" t="s">
        <v>241</v>
      </c>
      <c r="C106" t="n">
        <v>4</v>
      </c>
      <c r="D106" t="s">
        <v>272</v>
      </c>
      <c r="E106" t="s">
        <v>273</v>
      </c>
      <c r="F106" t="s">
        <v>244</v>
      </c>
      <c r="G106" t="s">
        <v>245</v>
      </c>
      <c r="H106" t="s">
        <v>246</v>
      </c>
      <c r="I106" t="s">
        <v>247</v>
      </c>
      <c r="J106" t="s">
        <v>263</v>
      </c>
      <c r="K106" t="s">
        <v>264</v>
      </c>
      <c r="L106" t="n">
        <v>207</v>
      </c>
      <c r="M106" t="n">
        <v>0.3</v>
      </c>
      <c r="N106" t="n">
        <v>0</v>
      </c>
    </row>
    <row r="107" spans="1:19">
      <c r="A107" s="1" t="n">
        <v>32050</v>
      </c>
      <c r="B107" t="s">
        <v>241</v>
      </c>
      <c r="C107" t="n">
        <v>14</v>
      </c>
      <c r="D107" t="s">
        <v>242</v>
      </c>
      <c r="E107" t="s">
        <v>243</v>
      </c>
      <c r="F107" t="s">
        <v>244</v>
      </c>
      <c r="G107" t="s">
        <v>245</v>
      </c>
      <c r="H107" t="s">
        <v>246</v>
      </c>
      <c r="I107" t="s">
        <v>247</v>
      </c>
      <c r="J107" t="s">
        <v>248</v>
      </c>
      <c r="K107" t="s">
        <v>249</v>
      </c>
      <c r="L107" t="n">
        <v>810</v>
      </c>
      <c r="M107" t="n">
        <v>0.1</v>
      </c>
      <c r="N107" t="n">
        <v>35.9</v>
      </c>
      <c r="O107" t="s">
        <v>250</v>
      </c>
      <c r="P107" t="s">
        <v>251</v>
      </c>
      <c r="Q107" t="s">
        <v>252</v>
      </c>
      <c r="R107" t="s">
        <v>246</v>
      </c>
      <c r="S107" t="s">
        <v>247</v>
      </c>
    </row>
    <row r="108" spans="1:19">
      <c r="A108" s="1" t="n">
        <v>32050</v>
      </c>
      <c r="B108" t="s">
        <v>241</v>
      </c>
      <c r="C108" t="n">
        <v>15</v>
      </c>
      <c r="D108" t="s">
        <v>242</v>
      </c>
      <c r="E108" t="s">
        <v>243</v>
      </c>
      <c r="F108" t="s">
        <v>244</v>
      </c>
      <c r="G108" t="s">
        <v>245</v>
      </c>
      <c r="H108" t="s">
        <v>246</v>
      </c>
      <c r="I108" t="s">
        <v>247</v>
      </c>
      <c r="J108" t="s">
        <v>248</v>
      </c>
      <c r="K108" t="s">
        <v>249</v>
      </c>
      <c r="L108" t="n">
        <v>32</v>
      </c>
      <c r="M108" t="n">
        <v>0.2</v>
      </c>
      <c r="N108" t="n">
        <v>22.1</v>
      </c>
      <c r="O108" t="s">
        <v>250</v>
      </c>
      <c r="P108" t="s">
        <v>251</v>
      </c>
      <c r="Q108" t="s">
        <v>252</v>
      </c>
      <c r="R108" t="s">
        <v>246</v>
      </c>
      <c r="S108" t="s">
        <v>247</v>
      </c>
    </row>
    <row r="109" spans="1:19">
      <c r="A109" s="1" t="n">
        <v>32050</v>
      </c>
      <c r="B109" t="s">
        <v>257</v>
      </c>
      <c r="C109" t="n">
        <v>1</v>
      </c>
      <c r="D109" t="s">
        <v>253</v>
      </c>
      <c r="E109" t="s">
        <v>254</v>
      </c>
      <c r="F109" t="s">
        <v>244</v>
      </c>
      <c r="G109" t="s">
        <v>245</v>
      </c>
      <c r="H109" t="s">
        <v>246</v>
      </c>
      <c r="I109" t="s">
        <v>247</v>
      </c>
      <c r="J109" t="s">
        <v>263</v>
      </c>
      <c r="K109" t="s">
        <v>264</v>
      </c>
      <c r="L109" t="n">
        <v>1</v>
      </c>
      <c r="M109" t="n">
        <v>0</v>
      </c>
      <c r="N109" t="n">
        <v>0</v>
      </c>
    </row>
    <row r="110" spans="1:19">
      <c r="A110" s="1" t="n">
        <v>32050</v>
      </c>
      <c r="B110" t="s">
        <v>265</v>
      </c>
      <c r="C110" t="n">
        <v>1</v>
      </c>
      <c r="D110" t="s">
        <v>253</v>
      </c>
      <c r="E110" t="s">
        <v>254</v>
      </c>
      <c r="F110" t="s">
        <v>244</v>
      </c>
      <c r="G110" t="s">
        <v>245</v>
      </c>
      <c r="H110" t="s">
        <v>246</v>
      </c>
      <c r="I110" t="s">
        <v>247</v>
      </c>
      <c r="J110" t="s">
        <v>263</v>
      </c>
      <c r="K110" t="s">
        <v>264</v>
      </c>
      <c r="L110" t="n">
        <v>30</v>
      </c>
      <c r="M110" t="n">
        <v>0</v>
      </c>
      <c r="N110" t="n">
        <v>0</v>
      </c>
    </row>
    <row r="111" spans="1:19">
      <c r="A111" s="1" t="n">
        <v>32050</v>
      </c>
      <c r="B111" t="s">
        <v>286</v>
      </c>
      <c r="C111" t="n">
        <v>1</v>
      </c>
      <c r="D111" t="s">
        <v>242</v>
      </c>
      <c r="E111" t="s">
        <v>243</v>
      </c>
      <c r="F111" t="s">
        <v>244</v>
      </c>
      <c r="G111" t="s">
        <v>245</v>
      </c>
      <c r="H111" t="s">
        <v>246</v>
      </c>
      <c r="I111" t="s">
        <v>247</v>
      </c>
      <c r="J111" t="s">
        <v>292</v>
      </c>
      <c r="K111" t="s">
        <v>293</v>
      </c>
      <c r="L111" t="n">
        <v>500</v>
      </c>
      <c r="M111" t="n">
        <v>0.04</v>
      </c>
      <c r="N111" t="n">
        <v>42</v>
      </c>
      <c r="O111" t="s">
        <v>284</v>
      </c>
      <c r="P111" t="s">
        <v>285</v>
      </c>
      <c r="Q111" t="s">
        <v>252</v>
      </c>
      <c r="R111" t="s">
        <v>246</v>
      </c>
      <c r="S111" t="s">
        <v>247</v>
      </c>
    </row>
    <row r="112" spans="1:19">
      <c r="A112" s="1" t="n">
        <v>32050</v>
      </c>
      <c r="B112" t="s">
        <v>286</v>
      </c>
      <c r="C112" t="n">
        <v>2</v>
      </c>
      <c r="D112" t="s">
        <v>242</v>
      </c>
      <c r="E112" t="s">
        <v>243</v>
      </c>
      <c r="F112" t="s">
        <v>244</v>
      </c>
      <c r="G112" t="s">
        <v>245</v>
      </c>
      <c r="H112" t="s">
        <v>246</v>
      </c>
      <c r="I112" t="s">
        <v>247</v>
      </c>
      <c r="J112" t="s">
        <v>292</v>
      </c>
      <c r="K112" t="s">
        <v>293</v>
      </c>
      <c r="L112" t="n">
        <v>528</v>
      </c>
      <c r="M112" t="n">
        <v>0.04</v>
      </c>
      <c r="N112" t="n">
        <v>45.8</v>
      </c>
      <c r="O112" t="s">
        <v>284</v>
      </c>
      <c r="P112" t="s">
        <v>285</v>
      </c>
      <c r="Q112" t="s">
        <v>252</v>
      </c>
      <c r="R112" t="s">
        <v>246</v>
      </c>
      <c r="S112" t="s">
        <v>247</v>
      </c>
    </row>
    <row r="113" spans="1:19">
      <c r="A113" s="1" t="n">
        <v>32050</v>
      </c>
      <c r="B113" t="s">
        <v>286</v>
      </c>
      <c r="C113" t="n">
        <v>3</v>
      </c>
      <c r="D113" t="s">
        <v>242</v>
      </c>
      <c r="E113" t="s">
        <v>243</v>
      </c>
      <c r="F113" t="s">
        <v>244</v>
      </c>
      <c r="G113" t="s">
        <v>245</v>
      </c>
      <c r="H113" t="s">
        <v>246</v>
      </c>
      <c r="I113" t="s">
        <v>247</v>
      </c>
      <c r="J113" t="s">
        <v>248</v>
      </c>
      <c r="K113" t="s">
        <v>249</v>
      </c>
      <c r="L113" t="n">
        <v>451</v>
      </c>
      <c r="M113" t="n">
        <v>0.02</v>
      </c>
      <c r="N113" t="n">
        <v>43</v>
      </c>
      <c r="O113" t="s">
        <v>284</v>
      </c>
      <c r="P113" t="s">
        <v>285</v>
      </c>
      <c r="Q113" t="s">
        <v>252</v>
      </c>
      <c r="R113" t="s">
        <v>246</v>
      </c>
      <c r="S113" t="s">
        <v>247</v>
      </c>
    </row>
    <row r="114" spans="1:19">
      <c r="A114" s="1" t="n">
        <v>32081</v>
      </c>
      <c r="B114" t="s">
        <v>241</v>
      </c>
      <c r="C114" t="n">
        <v>1</v>
      </c>
      <c r="D114" t="s">
        <v>242</v>
      </c>
      <c r="E114" t="s">
        <v>243</v>
      </c>
      <c r="F114" t="s">
        <v>244</v>
      </c>
      <c r="G114" t="s">
        <v>245</v>
      </c>
      <c r="H114" t="s">
        <v>246</v>
      </c>
      <c r="I114" t="s">
        <v>247</v>
      </c>
      <c r="J114" t="s">
        <v>248</v>
      </c>
      <c r="K114" t="s">
        <v>249</v>
      </c>
      <c r="L114" t="n">
        <v>363</v>
      </c>
      <c r="M114" t="n">
        <v>0.1</v>
      </c>
      <c r="N114" t="n">
        <v>35.7</v>
      </c>
      <c r="O114" t="s">
        <v>250</v>
      </c>
      <c r="P114" t="s">
        <v>251</v>
      </c>
      <c r="Q114" t="s">
        <v>252</v>
      </c>
      <c r="R114" t="s">
        <v>246</v>
      </c>
      <c r="S114" t="s">
        <v>247</v>
      </c>
    </row>
    <row r="115" spans="1:19">
      <c r="A115" s="1" t="n">
        <v>32081</v>
      </c>
      <c r="B115" t="s">
        <v>241</v>
      </c>
      <c r="C115" t="n">
        <v>3</v>
      </c>
      <c r="D115" t="s">
        <v>253</v>
      </c>
      <c r="E115" t="s">
        <v>254</v>
      </c>
      <c r="F115" t="s">
        <v>244</v>
      </c>
      <c r="G115" t="s">
        <v>245</v>
      </c>
      <c r="H115" t="s">
        <v>246</v>
      </c>
      <c r="I115" t="s">
        <v>247</v>
      </c>
      <c r="J115" t="s">
        <v>294</v>
      </c>
      <c r="K115" t="s">
        <v>295</v>
      </c>
      <c r="L115" t="n">
        <v>99</v>
      </c>
      <c r="M115" t="n">
        <v>0</v>
      </c>
      <c r="N115" t="n">
        <v>0</v>
      </c>
    </row>
    <row r="116" spans="1:19">
      <c r="A116" s="1" t="n">
        <v>32081</v>
      </c>
      <c r="B116" t="s">
        <v>241</v>
      </c>
      <c r="C116" t="n">
        <v>4</v>
      </c>
      <c r="D116" t="s">
        <v>253</v>
      </c>
      <c r="E116" t="s">
        <v>254</v>
      </c>
      <c r="F116" t="s">
        <v>244</v>
      </c>
      <c r="G116" t="s">
        <v>245</v>
      </c>
      <c r="H116" t="s">
        <v>246</v>
      </c>
      <c r="I116" t="s">
        <v>247</v>
      </c>
      <c r="J116" t="s">
        <v>294</v>
      </c>
      <c r="K116" t="s">
        <v>295</v>
      </c>
      <c r="L116" t="n">
        <v>43</v>
      </c>
      <c r="M116" t="n">
        <v>0</v>
      </c>
      <c r="N116" t="n">
        <v>0</v>
      </c>
    </row>
    <row r="117" spans="1:19">
      <c r="A117" s="1" t="n">
        <v>32081</v>
      </c>
      <c r="B117" t="s">
        <v>241</v>
      </c>
      <c r="C117" t="n">
        <v>5</v>
      </c>
      <c r="D117" t="s">
        <v>272</v>
      </c>
      <c r="E117" t="s">
        <v>273</v>
      </c>
      <c r="F117" t="s">
        <v>244</v>
      </c>
      <c r="G117" t="s">
        <v>245</v>
      </c>
      <c r="H117" t="s">
        <v>246</v>
      </c>
      <c r="I117" t="s">
        <v>247</v>
      </c>
      <c r="J117" t="s">
        <v>263</v>
      </c>
      <c r="K117" t="s">
        <v>264</v>
      </c>
      <c r="L117" t="n">
        <v>98</v>
      </c>
      <c r="M117" t="n">
        <v>0.19</v>
      </c>
      <c r="N117" t="n">
        <v>0</v>
      </c>
    </row>
    <row r="118" spans="1:19">
      <c r="A118" s="1" t="n">
        <v>32081</v>
      </c>
      <c r="B118" t="s">
        <v>265</v>
      </c>
      <c r="C118" t="n">
        <v>1</v>
      </c>
      <c r="D118" t="s">
        <v>253</v>
      </c>
      <c r="E118" t="s">
        <v>254</v>
      </c>
      <c r="F118" t="s">
        <v>244</v>
      </c>
      <c r="G118" t="s">
        <v>245</v>
      </c>
      <c r="H118" t="s">
        <v>246</v>
      </c>
      <c r="I118" t="s">
        <v>247</v>
      </c>
      <c r="J118" t="s">
        <v>263</v>
      </c>
      <c r="K118" t="s">
        <v>264</v>
      </c>
      <c r="L118" t="n">
        <v>30</v>
      </c>
      <c r="M118" t="n">
        <v>0</v>
      </c>
      <c r="N118" t="n">
        <v>0</v>
      </c>
    </row>
    <row r="119" spans="1:19">
      <c r="A119" s="1" t="n">
        <v>32081</v>
      </c>
      <c r="B119" t="s">
        <v>286</v>
      </c>
      <c r="C119" t="n">
        <v>1</v>
      </c>
      <c r="D119" t="s">
        <v>242</v>
      </c>
      <c r="E119" t="s">
        <v>243</v>
      </c>
      <c r="F119" t="s">
        <v>244</v>
      </c>
      <c r="G119" t="s">
        <v>245</v>
      </c>
      <c r="H119" t="s">
        <v>246</v>
      </c>
      <c r="I119" t="s">
        <v>247</v>
      </c>
      <c r="J119" t="s">
        <v>248</v>
      </c>
      <c r="K119" t="s">
        <v>249</v>
      </c>
      <c r="L119" t="n">
        <v>370</v>
      </c>
      <c r="M119" t="n">
        <v>0.09</v>
      </c>
      <c r="N119" t="n">
        <v>22.7</v>
      </c>
      <c r="O119" t="s">
        <v>284</v>
      </c>
      <c r="P119" t="s">
        <v>285</v>
      </c>
      <c r="Q119" t="s">
        <v>252</v>
      </c>
      <c r="R119" t="s">
        <v>246</v>
      </c>
      <c r="S119" t="s">
        <v>247</v>
      </c>
    </row>
    <row r="120" spans="1:19">
      <c r="A120" s="1" t="n">
        <v>32081</v>
      </c>
      <c r="B120" t="s">
        <v>286</v>
      </c>
      <c r="C120" t="n">
        <v>2</v>
      </c>
      <c r="D120" t="s">
        <v>242</v>
      </c>
      <c r="E120" t="s">
        <v>243</v>
      </c>
      <c r="F120" t="s">
        <v>244</v>
      </c>
      <c r="G120" t="s">
        <v>245</v>
      </c>
      <c r="H120" t="s">
        <v>246</v>
      </c>
      <c r="I120" t="s">
        <v>247</v>
      </c>
      <c r="J120" t="s">
        <v>276</v>
      </c>
      <c r="K120" t="s">
        <v>277</v>
      </c>
      <c r="L120" t="n">
        <v>280</v>
      </c>
      <c r="M120" t="n">
        <v>0.01</v>
      </c>
      <c r="N120" t="n">
        <v>44.9</v>
      </c>
      <c r="O120" t="s">
        <v>284</v>
      </c>
      <c r="P120" t="s">
        <v>285</v>
      </c>
      <c r="Q120" t="s">
        <v>252</v>
      </c>
      <c r="R120" t="s">
        <v>246</v>
      </c>
      <c r="S120" t="s">
        <v>247</v>
      </c>
    </row>
    <row r="121" spans="1:19">
      <c r="A121" s="1" t="n">
        <v>32111</v>
      </c>
      <c r="B121" t="s">
        <v>241</v>
      </c>
      <c r="C121" t="n">
        <v>1</v>
      </c>
      <c r="D121" t="s">
        <v>272</v>
      </c>
      <c r="E121" t="s">
        <v>273</v>
      </c>
      <c r="F121" t="s">
        <v>244</v>
      </c>
      <c r="G121" t="s">
        <v>245</v>
      </c>
      <c r="H121" t="s">
        <v>246</v>
      </c>
      <c r="I121" t="s">
        <v>247</v>
      </c>
      <c r="J121" t="s">
        <v>263</v>
      </c>
      <c r="K121" t="s">
        <v>264</v>
      </c>
      <c r="L121" t="n">
        <v>246</v>
      </c>
      <c r="M121" t="n">
        <v>0.23</v>
      </c>
      <c r="N121" t="n">
        <v>0</v>
      </c>
    </row>
    <row r="122" spans="1:19">
      <c r="A122" s="1" t="n">
        <v>32111</v>
      </c>
      <c r="B122" t="s">
        <v>241</v>
      </c>
      <c r="C122" t="n">
        <v>9</v>
      </c>
      <c r="D122" t="s">
        <v>242</v>
      </c>
      <c r="E122" t="s">
        <v>243</v>
      </c>
      <c r="F122" t="s">
        <v>244</v>
      </c>
      <c r="G122" t="s">
        <v>245</v>
      </c>
      <c r="H122" t="s">
        <v>246</v>
      </c>
      <c r="I122" t="s">
        <v>247</v>
      </c>
      <c r="J122" t="s">
        <v>248</v>
      </c>
      <c r="K122" t="s">
        <v>249</v>
      </c>
      <c r="L122" t="n">
        <v>141</v>
      </c>
      <c r="M122" t="n">
        <v>0.2</v>
      </c>
      <c r="N122" t="n">
        <v>21.9</v>
      </c>
      <c r="O122" t="s">
        <v>250</v>
      </c>
      <c r="P122" t="s">
        <v>251</v>
      </c>
      <c r="Q122" t="s">
        <v>252</v>
      </c>
      <c r="R122" t="s">
        <v>246</v>
      </c>
      <c r="S122" t="s">
        <v>247</v>
      </c>
    </row>
    <row r="123" spans="1:19">
      <c r="A123" s="1" t="n">
        <v>32111</v>
      </c>
      <c r="B123" t="s">
        <v>241</v>
      </c>
      <c r="C123" t="n">
        <v>10</v>
      </c>
      <c r="D123" t="s">
        <v>242</v>
      </c>
      <c r="E123" t="s">
        <v>243</v>
      </c>
      <c r="F123" t="s">
        <v>244</v>
      </c>
      <c r="G123" t="s">
        <v>245</v>
      </c>
      <c r="H123" t="s">
        <v>246</v>
      </c>
      <c r="I123" t="s">
        <v>247</v>
      </c>
      <c r="J123" t="s">
        <v>248</v>
      </c>
      <c r="K123" t="s">
        <v>249</v>
      </c>
      <c r="L123" t="n">
        <v>698</v>
      </c>
      <c r="M123" t="n">
        <v>0.1</v>
      </c>
      <c r="N123" t="n">
        <v>35.2</v>
      </c>
      <c r="O123" t="s">
        <v>250</v>
      </c>
      <c r="P123" t="s">
        <v>251</v>
      </c>
      <c r="Q123" t="s">
        <v>252</v>
      </c>
      <c r="R123" t="s">
        <v>246</v>
      </c>
      <c r="S123" t="s">
        <v>247</v>
      </c>
    </row>
    <row r="124" spans="1:19">
      <c r="A124" s="1" t="n">
        <v>32111</v>
      </c>
      <c r="B124" t="s">
        <v>257</v>
      </c>
      <c r="C124" t="n">
        <v>1</v>
      </c>
      <c r="D124" t="s">
        <v>253</v>
      </c>
      <c r="E124" t="s">
        <v>254</v>
      </c>
      <c r="F124" t="s">
        <v>244</v>
      </c>
      <c r="G124" t="s">
        <v>245</v>
      </c>
      <c r="H124" t="s">
        <v>246</v>
      </c>
      <c r="I124" t="s">
        <v>247</v>
      </c>
      <c r="J124" t="s">
        <v>263</v>
      </c>
      <c r="K124" t="s">
        <v>264</v>
      </c>
      <c r="L124" t="n">
        <v>1</v>
      </c>
      <c r="M124" t="n">
        <v>0</v>
      </c>
      <c r="N124" t="n">
        <v>0</v>
      </c>
    </row>
    <row r="125" spans="1:19">
      <c r="A125" s="1" t="n">
        <v>32111</v>
      </c>
      <c r="B125" t="s">
        <v>286</v>
      </c>
      <c r="C125" t="n">
        <v>1</v>
      </c>
      <c r="D125" t="s">
        <v>267</v>
      </c>
      <c r="E125" t="s">
        <v>268</v>
      </c>
      <c r="F125" t="s">
        <v>244</v>
      </c>
      <c r="G125" t="s">
        <v>245</v>
      </c>
      <c r="H125" t="s">
        <v>246</v>
      </c>
      <c r="I125" t="s">
        <v>247</v>
      </c>
      <c r="J125" t="s">
        <v>263</v>
      </c>
      <c r="K125" t="s">
        <v>264</v>
      </c>
      <c r="L125" t="n">
        <v>17</v>
      </c>
      <c r="M125" t="n">
        <v>0</v>
      </c>
      <c r="N125" t="n">
        <v>0</v>
      </c>
      <c r="O125" t="s">
        <v>284</v>
      </c>
      <c r="P125" t="s">
        <v>285</v>
      </c>
      <c r="Q125" t="s">
        <v>252</v>
      </c>
      <c r="R125" t="s">
        <v>246</v>
      </c>
      <c r="S125" t="s">
        <v>247</v>
      </c>
    </row>
    <row r="126" spans="1:19">
      <c r="A126" s="1" t="n">
        <v>32111</v>
      </c>
      <c r="B126" t="s">
        <v>286</v>
      </c>
      <c r="C126" t="n">
        <v>2</v>
      </c>
      <c r="D126" t="s">
        <v>242</v>
      </c>
      <c r="E126" t="s">
        <v>243</v>
      </c>
      <c r="F126" t="s">
        <v>244</v>
      </c>
      <c r="G126" t="s">
        <v>245</v>
      </c>
      <c r="H126" t="s">
        <v>246</v>
      </c>
      <c r="I126" t="s">
        <v>247</v>
      </c>
      <c r="J126" t="s">
        <v>248</v>
      </c>
      <c r="K126" t="s">
        <v>249</v>
      </c>
      <c r="L126" t="n">
        <v>201</v>
      </c>
      <c r="M126" t="n">
        <v>0.13</v>
      </c>
      <c r="N126" t="n">
        <v>19.4</v>
      </c>
      <c r="O126" t="s">
        <v>284</v>
      </c>
      <c r="P126" t="s">
        <v>285</v>
      </c>
      <c r="Q126" t="s">
        <v>252</v>
      </c>
      <c r="R126" t="s">
        <v>246</v>
      </c>
      <c r="S126" t="s">
        <v>247</v>
      </c>
    </row>
    <row r="127" spans="1:19">
      <c r="A127" s="1" t="n">
        <v>32111</v>
      </c>
      <c r="B127" t="s">
        <v>286</v>
      </c>
      <c r="C127" t="n">
        <v>3</v>
      </c>
      <c r="D127" t="s">
        <v>242</v>
      </c>
      <c r="E127" t="s">
        <v>243</v>
      </c>
      <c r="F127" t="s">
        <v>244</v>
      </c>
      <c r="G127" t="s">
        <v>245</v>
      </c>
      <c r="H127" t="s">
        <v>246</v>
      </c>
      <c r="I127" t="s">
        <v>247</v>
      </c>
      <c r="J127" t="s">
        <v>276</v>
      </c>
      <c r="K127" t="s">
        <v>277</v>
      </c>
      <c r="L127" t="n">
        <v>479</v>
      </c>
      <c r="M127" t="n">
        <v>0.04</v>
      </c>
      <c r="N127" t="n">
        <v>46</v>
      </c>
      <c r="O127" t="s">
        <v>284</v>
      </c>
      <c r="P127" t="s">
        <v>285</v>
      </c>
      <c r="Q127" t="s">
        <v>252</v>
      </c>
      <c r="R127" t="s">
        <v>246</v>
      </c>
      <c r="S127" t="s">
        <v>247</v>
      </c>
    </row>
    <row r="128" spans="1:19">
      <c r="A128" s="1" t="n">
        <v>32142</v>
      </c>
      <c r="B128" t="s">
        <v>241</v>
      </c>
      <c r="C128" t="n">
        <v>1</v>
      </c>
      <c r="D128" t="s">
        <v>242</v>
      </c>
      <c r="E128" t="s">
        <v>243</v>
      </c>
      <c r="F128" t="s">
        <v>244</v>
      </c>
      <c r="G128" t="s">
        <v>245</v>
      </c>
      <c r="H128" t="s">
        <v>246</v>
      </c>
      <c r="I128" t="s">
        <v>247</v>
      </c>
      <c r="J128" t="s">
        <v>248</v>
      </c>
      <c r="K128" t="s">
        <v>249</v>
      </c>
      <c r="L128" t="n">
        <v>126</v>
      </c>
      <c r="M128" t="n">
        <v>0.1</v>
      </c>
      <c r="N128" t="n">
        <v>21.7</v>
      </c>
      <c r="O128" t="s">
        <v>250</v>
      </c>
      <c r="P128" t="s">
        <v>251</v>
      </c>
      <c r="Q128" t="s">
        <v>252</v>
      </c>
      <c r="R128" t="s">
        <v>246</v>
      </c>
      <c r="S128" t="s">
        <v>247</v>
      </c>
    </row>
    <row r="129" spans="1:19">
      <c r="A129" s="1" t="n">
        <v>32142</v>
      </c>
      <c r="B129" t="s">
        <v>241</v>
      </c>
      <c r="C129" t="n">
        <v>8</v>
      </c>
      <c r="D129" t="s">
        <v>242</v>
      </c>
      <c r="E129" t="s">
        <v>243</v>
      </c>
      <c r="F129" t="s">
        <v>244</v>
      </c>
      <c r="G129" t="s">
        <v>245</v>
      </c>
      <c r="H129" t="s">
        <v>246</v>
      </c>
      <c r="I129" t="s">
        <v>247</v>
      </c>
      <c r="J129" t="s">
        <v>248</v>
      </c>
      <c r="K129" t="s">
        <v>249</v>
      </c>
      <c r="L129" t="n">
        <v>899</v>
      </c>
      <c r="M129" t="n">
        <v>0.1</v>
      </c>
      <c r="N129" t="n">
        <v>35.5</v>
      </c>
      <c r="O129" t="s">
        <v>250</v>
      </c>
      <c r="P129" t="s">
        <v>251</v>
      </c>
      <c r="Q129" t="s">
        <v>252</v>
      </c>
      <c r="R129" t="s">
        <v>246</v>
      </c>
      <c r="S129" t="s">
        <v>247</v>
      </c>
    </row>
    <row r="130" spans="1:19">
      <c r="A130" s="1" t="n">
        <v>32142</v>
      </c>
      <c r="B130" t="s">
        <v>286</v>
      </c>
      <c r="C130" t="n">
        <v>1</v>
      </c>
      <c r="D130" t="s">
        <v>242</v>
      </c>
      <c r="E130" t="s">
        <v>243</v>
      </c>
      <c r="F130" t="s">
        <v>244</v>
      </c>
      <c r="G130" t="s">
        <v>245</v>
      </c>
      <c r="H130" t="s">
        <v>246</v>
      </c>
      <c r="I130" t="s">
        <v>247</v>
      </c>
      <c r="J130" t="s">
        <v>248</v>
      </c>
      <c r="K130" t="s">
        <v>249</v>
      </c>
      <c r="L130" t="n">
        <v>250</v>
      </c>
      <c r="M130" t="n">
        <v>0.19</v>
      </c>
      <c r="N130" t="n">
        <v>21.8</v>
      </c>
      <c r="O130" t="s">
        <v>284</v>
      </c>
      <c r="P130" t="s">
        <v>285</v>
      </c>
      <c r="Q130" t="s">
        <v>252</v>
      </c>
      <c r="R130" t="s">
        <v>246</v>
      </c>
      <c r="S130" t="s">
        <v>247</v>
      </c>
    </row>
    <row r="131" spans="1:19">
      <c r="A131" s="1" t="n">
        <v>32142</v>
      </c>
      <c r="B131" t="s">
        <v>286</v>
      </c>
      <c r="C131" t="n">
        <v>2</v>
      </c>
      <c r="D131" t="s">
        <v>242</v>
      </c>
      <c r="E131" t="s">
        <v>243</v>
      </c>
      <c r="F131" t="s">
        <v>244</v>
      </c>
      <c r="G131" t="s">
        <v>245</v>
      </c>
      <c r="H131" t="s">
        <v>246</v>
      </c>
      <c r="I131" t="s">
        <v>247</v>
      </c>
      <c r="J131" t="s">
        <v>276</v>
      </c>
      <c r="K131" t="s">
        <v>277</v>
      </c>
      <c r="L131" t="n">
        <v>335</v>
      </c>
      <c r="M131" t="n">
        <v>0.02</v>
      </c>
      <c r="N131" t="n">
        <v>45.9</v>
      </c>
      <c r="O131" t="s">
        <v>284</v>
      </c>
      <c r="P131" t="s">
        <v>285</v>
      </c>
      <c r="Q131" t="s">
        <v>252</v>
      </c>
      <c r="R131" t="s">
        <v>246</v>
      </c>
      <c r="S131" t="s">
        <v>247</v>
      </c>
    </row>
    <row r="132" spans="1:19">
      <c r="A132" s="1" t="n">
        <v>32173</v>
      </c>
      <c r="B132" t="s">
        <v>241</v>
      </c>
      <c r="C132" t="n">
        <v>1</v>
      </c>
      <c r="D132" t="s">
        <v>272</v>
      </c>
      <c r="E132" t="s">
        <v>273</v>
      </c>
      <c r="F132" t="s">
        <v>244</v>
      </c>
      <c r="G132" t="s">
        <v>245</v>
      </c>
      <c r="H132" t="s">
        <v>246</v>
      </c>
      <c r="I132" t="s">
        <v>247</v>
      </c>
      <c r="J132" t="s">
        <v>263</v>
      </c>
      <c r="K132" t="s">
        <v>264</v>
      </c>
      <c r="L132" t="n">
        <v>330</v>
      </c>
      <c r="M132" t="n">
        <v>0.19</v>
      </c>
      <c r="N132" t="n">
        <v>0</v>
      </c>
    </row>
    <row r="133" spans="1:19">
      <c r="A133" s="1" t="n">
        <v>32173</v>
      </c>
      <c r="B133" t="s">
        <v>241</v>
      </c>
      <c r="C133" t="n">
        <v>5</v>
      </c>
      <c r="D133" t="s">
        <v>242</v>
      </c>
      <c r="E133" t="s">
        <v>243</v>
      </c>
      <c r="F133" t="s">
        <v>244</v>
      </c>
      <c r="G133" t="s">
        <v>245</v>
      </c>
      <c r="H133" t="s">
        <v>246</v>
      </c>
      <c r="I133" t="s">
        <v>247</v>
      </c>
      <c r="J133" t="s">
        <v>248</v>
      </c>
      <c r="K133" t="s">
        <v>249</v>
      </c>
      <c r="L133" t="n">
        <v>773</v>
      </c>
      <c r="M133" t="n">
        <v>0.1</v>
      </c>
      <c r="N133" t="n">
        <v>35.4</v>
      </c>
      <c r="O133" t="s">
        <v>250</v>
      </c>
      <c r="P133" t="s">
        <v>251</v>
      </c>
      <c r="Q133" t="s">
        <v>252</v>
      </c>
      <c r="R133" t="s">
        <v>246</v>
      </c>
      <c r="S133" t="s">
        <v>247</v>
      </c>
    </row>
    <row r="134" spans="1:19">
      <c r="A134" s="1" t="n">
        <v>32173</v>
      </c>
      <c r="B134" t="s">
        <v>257</v>
      </c>
      <c r="C134" t="n">
        <v>1</v>
      </c>
      <c r="D134" t="s">
        <v>253</v>
      </c>
      <c r="E134" t="s">
        <v>254</v>
      </c>
      <c r="F134" t="s">
        <v>244</v>
      </c>
      <c r="G134" t="s">
        <v>245</v>
      </c>
      <c r="H134" t="s">
        <v>246</v>
      </c>
      <c r="I134" t="s">
        <v>247</v>
      </c>
      <c r="J134" t="s">
        <v>294</v>
      </c>
      <c r="K134" t="s">
        <v>295</v>
      </c>
      <c r="L134" t="n">
        <v>1</v>
      </c>
      <c r="M134" t="n">
        <v>0</v>
      </c>
      <c r="N134" t="n">
        <v>0</v>
      </c>
    </row>
    <row r="135" spans="1:19">
      <c r="A135" s="1" t="n">
        <v>32173</v>
      </c>
      <c r="B135" t="s">
        <v>257</v>
      </c>
      <c r="C135" t="n">
        <v>2</v>
      </c>
      <c r="D135" t="s">
        <v>253</v>
      </c>
      <c r="E135" t="s">
        <v>254</v>
      </c>
      <c r="F135" t="s">
        <v>244</v>
      </c>
      <c r="G135" t="s">
        <v>245</v>
      </c>
      <c r="H135" t="s">
        <v>246</v>
      </c>
      <c r="I135" t="s">
        <v>247</v>
      </c>
      <c r="J135" t="s">
        <v>294</v>
      </c>
      <c r="K135" t="s">
        <v>295</v>
      </c>
      <c r="L135" t="n">
        <v>1</v>
      </c>
      <c r="M135" t="n">
        <v>0</v>
      </c>
      <c r="N135" t="n">
        <v>0</v>
      </c>
    </row>
    <row r="136" spans="1:19">
      <c r="A136" s="1" t="n">
        <v>32173</v>
      </c>
      <c r="B136" t="s">
        <v>265</v>
      </c>
      <c r="C136" t="n">
        <v>1</v>
      </c>
      <c r="D136" t="s">
        <v>253</v>
      </c>
      <c r="E136" t="s">
        <v>254</v>
      </c>
      <c r="F136" t="s">
        <v>244</v>
      </c>
      <c r="G136" t="s">
        <v>245</v>
      </c>
      <c r="H136" t="s">
        <v>246</v>
      </c>
      <c r="I136" t="s">
        <v>247</v>
      </c>
      <c r="J136" t="s">
        <v>294</v>
      </c>
      <c r="K136" t="s">
        <v>295</v>
      </c>
      <c r="L136" t="n">
        <v>10</v>
      </c>
      <c r="M136" t="n">
        <v>0</v>
      </c>
      <c r="N136" t="n">
        <v>0</v>
      </c>
    </row>
    <row r="137" spans="1:19">
      <c r="A137" s="1" t="n">
        <v>32173</v>
      </c>
      <c r="B137" t="s">
        <v>286</v>
      </c>
      <c r="C137" t="n">
        <v>1</v>
      </c>
      <c r="D137" t="s">
        <v>242</v>
      </c>
      <c r="E137" t="s">
        <v>243</v>
      </c>
      <c r="F137" t="s">
        <v>244</v>
      </c>
      <c r="G137" t="s">
        <v>245</v>
      </c>
      <c r="H137" t="s">
        <v>246</v>
      </c>
      <c r="I137" t="s">
        <v>247</v>
      </c>
      <c r="J137" t="s">
        <v>292</v>
      </c>
      <c r="K137" t="s">
        <v>293</v>
      </c>
      <c r="L137" t="n">
        <v>418</v>
      </c>
      <c r="M137" t="n">
        <v>0.1</v>
      </c>
      <c r="N137" t="n">
        <v>44.6</v>
      </c>
      <c r="O137" t="s">
        <v>284</v>
      </c>
      <c r="P137" t="s">
        <v>285</v>
      </c>
      <c r="Q137" t="s">
        <v>252</v>
      </c>
      <c r="R137" t="s">
        <v>246</v>
      </c>
      <c r="S137" t="s">
        <v>247</v>
      </c>
    </row>
    <row r="138" spans="1:19">
      <c r="A138" s="1" t="n">
        <v>32173</v>
      </c>
      <c r="B138" t="s">
        <v>286</v>
      </c>
      <c r="C138" t="n">
        <v>2</v>
      </c>
      <c r="D138" t="s">
        <v>242</v>
      </c>
      <c r="E138" t="s">
        <v>243</v>
      </c>
      <c r="F138" t="s">
        <v>244</v>
      </c>
      <c r="G138" t="s">
        <v>245</v>
      </c>
      <c r="H138" t="s">
        <v>246</v>
      </c>
      <c r="I138" t="s">
        <v>247</v>
      </c>
      <c r="J138" t="s">
        <v>248</v>
      </c>
      <c r="K138" t="s">
        <v>249</v>
      </c>
      <c r="L138" t="n">
        <v>333</v>
      </c>
      <c r="M138" t="n">
        <v>0.05</v>
      </c>
      <c r="N138" t="n">
        <v>38.7</v>
      </c>
      <c r="O138" t="s">
        <v>284</v>
      </c>
      <c r="P138" t="s">
        <v>285</v>
      </c>
      <c r="Q138" t="s">
        <v>252</v>
      </c>
      <c r="R138" t="s">
        <v>246</v>
      </c>
      <c r="S138" t="s">
        <v>247</v>
      </c>
    </row>
    <row r="139" spans="1:19">
      <c r="A139" s="1" t="n">
        <v>32173</v>
      </c>
      <c r="B139" t="s">
        <v>286</v>
      </c>
      <c r="C139" t="n">
        <v>3</v>
      </c>
      <c r="D139" t="s">
        <v>242</v>
      </c>
      <c r="E139" t="s">
        <v>243</v>
      </c>
      <c r="F139" t="s">
        <v>244</v>
      </c>
      <c r="G139" t="s">
        <v>245</v>
      </c>
      <c r="H139" t="s">
        <v>246</v>
      </c>
      <c r="I139" t="s">
        <v>247</v>
      </c>
      <c r="J139" t="s">
        <v>248</v>
      </c>
      <c r="K139" t="s">
        <v>249</v>
      </c>
      <c r="L139" t="n">
        <v>297</v>
      </c>
      <c r="M139" t="n">
        <v>0.21</v>
      </c>
      <c r="N139" t="n">
        <v>21.9</v>
      </c>
      <c r="O139" t="s">
        <v>284</v>
      </c>
      <c r="P139" t="s">
        <v>285</v>
      </c>
      <c r="Q139" t="s">
        <v>252</v>
      </c>
      <c r="R139" t="s">
        <v>246</v>
      </c>
      <c r="S139" t="s">
        <v>247</v>
      </c>
    </row>
    <row r="140" spans="1:19">
      <c r="A140" s="1" t="n">
        <v>32202</v>
      </c>
      <c r="B140" t="s">
        <v>241</v>
      </c>
      <c r="C140" t="n">
        <v>2</v>
      </c>
      <c r="D140" t="s">
        <v>272</v>
      </c>
      <c r="E140" t="s">
        <v>273</v>
      </c>
      <c r="F140" t="s">
        <v>244</v>
      </c>
      <c r="G140" t="s">
        <v>245</v>
      </c>
      <c r="H140" t="s">
        <v>246</v>
      </c>
      <c r="I140" t="s">
        <v>247</v>
      </c>
      <c r="J140" t="s">
        <v>263</v>
      </c>
      <c r="K140" t="s">
        <v>264</v>
      </c>
      <c r="L140" t="n">
        <v>168</v>
      </c>
      <c r="M140" t="n">
        <v>0.05</v>
      </c>
      <c r="N140" t="n">
        <v>0</v>
      </c>
    </row>
    <row r="141" spans="1:19">
      <c r="A141" s="1" t="n">
        <v>32202</v>
      </c>
      <c r="B141" t="s">
        <v>241</v>
      </c>
      <c r="C141" t="n">
        <v>3</v>
      </c>
      <c r="D141" t="s">
        <v>272</v>
      </c>
      <c r="E141" t="s">
        <v>273</v>
      </c>
      <c r="F141" t="s">
        <v>244</v>
      </c>
      <c r="G141" t="s">
        <v>245</v>
      </c>
      <c r="H141" t="s">
        <v>246</v>
      </c>
      <c r="I141" t="s">
        <v>247</v>
      </c>
      <c r="J141" t="s">
        <v>263</v>
      </c>
      <c r="K141" t="s">
        <v>264</v>
      </c>
      <c r="L141" t="n">
        <v>220</v>
      </c>
      <c r="M141" t="n">
        <v>0.05</v>
      </c>
      <c r="N141" t="n">
        <v>0</v>
      </c>
    </row>
    <row r="142" spans="1:19">
      <c r="A142" s="1" t="n">
        <v>32202</v>
      </c>
      <c r="B142" t="s">
        <v>241</v>
      </c>
      <c r="C142" t="n">
        <v>5</v>
      </c>
      <c r="D142" t="s">
        <v>242</v>
      </c>
      <c r="E142" t="s">
        <v>243</v>
      </c>
      <c r="F142" t="s">
        <v>244</v>
      </c>
      <c r="G142" t="s">
        <v>245</v>
      </c>
      <c r="H142" t="s">
        <v>246</v>
      </c>
      <c r="I142" t="s">
        <v>247</v>
      </c>
      <c r="J142" t="s">
        <v>248</v>
      </c>
      <c r="K142" t="s">
        <v>249</v>
      </c>
      <c r="L142" t="n">
        <v>228</v>
      </c>
      <c r="M142" t="n">
        <v>0.1</v>
      </c>
      <c r="N142" t="n">
        <v>36.2</v>
      </c>
      <c r="O142" t="s">
        <v>250</v>
      </c>
      <c r="P142" t="s">
        <v>251</v>
      </c>
      <c r="Q142" t="s">
        <v>252</v>
      </c>
      <c r="R142" t="s">
        <v>246</v>
      </c>
      <c r="S142" t="s">
        <v>247</v>
      </c>
    </row>
    <row r="143" spans="1:19">
      <c r="A143" s="1" t="n">
        <v>32202</v>
      </c>
      <c r="B143" t="s">
        <v>257</v>
      </c>
      <c r="C143" t="n">
        <v>1</v>
      </c>
      <c r="D143" t="s">
        <v>253</v>
      </c>
      <c r="E143" t="s">
        <v>254</v>
      </c>
      <c r="F143" t="s">
        <v>244</v>
      </c>
      <c r="G143" t="s">
        <v>245</v>
      </c>
      <c r="H143" t="s">
        <v>246</v>
      </c>
      <c r="I143" t="s">
        <v>247</v>
      </c>
      <c r="J143" t="s">
        <v>294</v>
      </c>
      <c r="K143" t="s">
        <v>295</v>
      </c>
      <c r="L143" t="n">
        <v>1</v>
      </c>
      <c r="M143" t="n">
        <v>0</v>
      </c>
      <c r="N143" t="n">
        <v>0</v>
      </c>
    </row>
    <row r="144" spans="1:19">
      <c r="A144" s="1" t="n">
        <v>32202</v>
      </c>
      <c r="B144" t="s">
        <v>286</v>
      </c>
      <c r="C144" t="n">
        <v>1</v>
      </c>
      <c r="D144" t="s">
        <v>242</v>
      </c>
      <c r="E144" t="s">
        <v>243</v>
      </c>
      <c r="F144" t="s">
        <v>244</v>
      </c>
      <c r="G144" t="s">
        <v>245</v>
      </c>
      <c r="H144" t="s">
        <v>246</v>
      </c>
      <c r="I144" t="s">
        <v>247</v>
      </c>
      <c r="J144" t="s">
        <v>248</v>
      </c>
      <c r="K144" t="s">
        <v>249</v>
      </c>
      <c r="L144" t="n">
        <v>292</v>
      </c>
      <c r="M144" t="n">
        <v>0.2</v>
      </c>
      <c r="N144" t="n">
        <v>21.4</v>
      </c>
      <c r="O144" t="s">
        <v>284</v>
      </c>
      <c r="P144" t="s">
        <v>285</v>
      </c>
      <c r="Q144" t="s">
        <v>252</v>
      </c>
      <c r="R144" t="s">
        <v>246</v>
      </c>
      <c r="S144" t="s">
        <v>247</v>
      </c>
    </row>
    <row r="145" spans="1:19">
      <c r="A145" s="1" t="n">
        <v>32233</v>
      </c>
      <c r="B145" t="s">
        <v>241</v>
      </c>
      <c r="C145" t="n">
        <v>1</v>
      </c>
      <c r="D145" t="s">
        <v>272</v>
      </c>
      <c r="E145" t="s">
        <v>273</v>
      </c>
      <c r="F145" t="s">
        <v>244</v>
      </c>
      <c r="G145" t="s">
        <v>245</v>
      </c>
      <c r="H145" t="s">
        <v>246</v>
      </c>
      <c r="I145" t="s">
        <v>247</v>
      </c>
      <c r="J145" t="s">
        <v>263</v>
      </c>
      <c r="K145" t="s">
        <v>264</v>
      </c>
      <c r="L145" t="n">
        <v>200</v>
      </c>
      <c r="M145" t="n">
        <v>0.25</v>
      </c>
      <c r="N145" t="n">
        <v>0</v>
      </c>
    </row>
    <row r="146" spans="1:19">
      <c r="A146" s="1" t="n">
        <v>32233</v>
      </c>
      <c r="B146" t="s">
        <v>241</v>
      </c>
      <c r="C146" t="n">
        <v>2</v>
      </c>
      <c r="D146" t="s">
        <v>272</v>
      </c>
      <c r="E146" t="s">
        <v>273</v>
      </c>
      <c r="F146" t="s">
        <v>244</v>
      </c>
      <c r="G146" t="s">
        <v>245</v>
      </c>
      <c r="H146" t="s">
        <v>246</v>
      </c>
      <c r="I146" t="s">
        <v>247</v>
      </c>
      <c r="J146" t="s">
        <v>263</v>
      </c>
      <c r="K146" t="s">
        <v>264</v>
      </c>
      <c r="L146" t="n">
        <v>110</v>
      </c>
      <c r="M146" t="n">
        <v>0.25</v>
      </c>
      <c r="N146" t="n">
        <v>0</v>
      </c>
    </row>
    <row r="147" spans="1:19">
      <c r="A147" s="1" t="n">
        <v>32233</v>
      </c>
      <c r="B147" t="s">
        <v>241</v>
      </c>
      <c r="C147" t="n">
        <v>3</v>
      </c>
      <c r="D147" t="s">
        <v>242</v>
      </c>
      <c r="E147" t="s">
        <v>243</v>
      </c>
      <c r="F147" t="s">
        <v>244</v>
      </c>
      <c r="G147" t="s">
        <v>245</v>
      </c>
      <c r="H147" t="s">
        <v>246</v>
      </c>
      <c r="I147" t="s">
        <v>247</v>
      </c>
      <c r="J147" t="s">
        <v>248</v>
      </c>
      <c r="K147" t="s">
        <v>249</v>
      </c>
      <c r="L147" t="n">
        <v>777</v>
      </c>
      <c r="M147" t="n">
        <v>0.1</v>
      </c>
      <c r="N147" t="n">
        <v>35.9</v>
      </c>
      <c r="O147" t="s">
        <v>250</v>
      </c>
      <c r="P147" t="s">
        <v>251</v>
      </c>
      <c r="Q147" t="s">
        <v>252</v>
      </c>
      <c r="R147" t="s">
        <v>246</v>
      </c>
      <c r="S147" t="s">
        <v>247</v>
      </c>
    </row>
    <row r="148" spans="1:19">
      <c r="A148" s="1" t="n">
        <v>32233</v>
      </c>
      <c r="B148" t="s">
        <v>265</v>
      </c>
      <c r="C148" t="n">
        <v>1</v>
      </c>
      <c r="D148" t="s">
        <v>253</v>
      </c>
      <c r="E148" t="s">
        <v>254</v>
      </c>
      <c r="F148" t="s">
        <v>244</v>
      </c>
      <c r="G148" t="s">
        <v>245</v>
      </c>
      <c r="H148" t="s">
        <v>246</v>
      </c>
      <c r="I148" t="s">
        <v>247</v>
      </c>
      <c r="J148" t="s">
        <v>263</v>
      </c>
      <c r="K148" t="s">
        <v>264</v>
      </c>
      <c r="L148" t="n">
        <v>25</v>
      </c>
      <c r="M148" t="n">
        <v>0</v>
      </c>
      <c r="N148" t="n">
        <v>0</v>
      </c>
    </row>
    <row r="149" spans="1:19">
      <c r="A149" s="1" t="n">
        <v>32233</v>
      </c>
      <c r="B149" t="s">
        <v>286</v>
      </c>
      <c r="C149" t="n">
        <v>1</v>
      </c>
      <c r="D149" t="s">
        <v>242</v>
      </c>
      <c r="E149" t="s">
        <v>243</v>
      </c>
      <c r="F149" t="s">
        <v>244</v>
      </c>
      <c r="G149" t="s">
        <v>245</v>
      </c>
      <c r="H149" t="s">
        <v>246</v>
      </c>
      <c r="I149" t="s">
        <v>247</v>
      </c>
      <c r="J149" t="s">
        <v>292</v>
      </c>
      <c r="K149" t="s">
        <v>293</v>
      </c>
      <c r="L149" t="n">
        <v>276</v>
      </c>
      <c r="M149" t="n">
        <v>0.01</v>
      </c>
      <c r="N149" t="n">
        <v>41.6</v>
      </c>
      <c r="O149" t="s">
        <v>284</v>
      </c>
      <c r="P149" t="s">
        <v>285</v>
      </c>
      <c r="Q149" t="s">
        <v>252</v>
      </c>
      <c r="R149" t="s">
        <v>246</v>
      </c>
      <c r="S149" t="s">
        <v>247</v>
      </c>
    </row>
    <row r="150" spans="1:19">
      <c r="A150" s="1" t="n">
        <v>32233</v>
      </c>
      <c r="B150" t="s">
        <v>286</v>
      </c>
      <c r="C150" t="n">
        <v>2</v>
      </c>
      <c r="D150" t="s">
        <v>242</v>
      </c>
      <c r="E150" t="s">
        <v>243</v>
      </c>
      <c r="F150" t="s">
        <v>244</v>
      </c>
      <c r="G150" t="s">
        <v>245</v>
      </c>
      <c r="H150" t="s">
        <v>246</v>
      </c>
      <c r="I150" t="s">
        <v>247</v>
      </c>
      <c r="J150" t="s">
        <v>292</v>
      </c>
      <c r="K150" t="s">
        <v>293</v>
      </c>
      <c r="L150" t="n">
        <v>598</v>
      </c>
      <c r="M150" t="n">
        <v>0.01</v>
      </c>
      <c r="N150" t="n">
        <v>45.3</v>
      </c>
      <c r="O150" t="s">
        <v>284</v>
      </c>
      <c r="P150" t="s">
        <v>285</v>
      </c>
      <c r="Q150" t="s">
        <v>252</v>
      </c>
      <c r="R150" t="s">
        <v>246</v>
      </c>
      <c r="S150" t="s">
        <v>247</v>
      </c>
    </row>
    <row r="151" spans="1:19">
      <c r="A151" s="1" t="n">
        <v>32233</v>
      </c>
      <c r="B151" t="s">
        <v>286</v>
      </c>
      <c r="C151" t="n">
        <v>3</v>
      </c>
      <c r="D151" t="s">
        <v>242</v>
      </c>
      <c r="E151" t="s">
        <v>243</v>
      </c>
      <c r="F151" t="s">
        <v>244</v>
      </c>
      <c r="G151" t="s">
        <v>245</v>
      </c>
      <c r="H151" t="s">
        <v>246</v>
      </c>
      <c r="I151" t="s">
        <v>247</v>
      </c>
      <c r="J151" t="s">
        <v>248</v>
      </c>
      <c r="K151" t="s">
        <v>249</v>
      </c>
      <c r="L151" t="n">
        <v>285</v>
      </c>
      <c r="M151" t="n">
        <v>0.2</v>
      </c>
      <c r="N151" t="n">
        <v>21.2</v>
      </c>
      <c r="O151" t="s">
        <v>284</v>
      </c>
      <c r="P151" t="s">
        <v>285</v>
      </c>
      <c r="Q151" t="s">
        <v>252</v>
      </c>
      <c r="R151" t="s">
        <v>246</v>
      </c>
      <c r="S151" t="s">
        <v>247</v>
      </c>
    </row>
    <row r="152" spans="1:19">
      <c r="A152" s="1" t="n">
        <v>32263</v>
      </c>
      <c r="B152" t="s">
        <v>241</v>
      </c>
      <c r="C152" t="n">
        <v>1</v>
      </c>
      <c r="D152" t="s">
        <v>253</v>
      </c>
      <c r="E152" t="s">
        <v>254</v>
      </c>
      <c r="F152" t="s">
        <v>244</v>
      </c>
      <c r="G152" t="s">
        <v>245</v>
      </c>
      <c r="H152" t="s">
        <v>246</v>
      </c>
      <c r="I152" t="s">
        <v>247</v>
      </c>
      <c r="J152" t="s">
        <v>294</v>
      </c>
      <c r="K152" t="s">
        <v>295</v>
      </c>
      <c r="L152" t="n">
        <v>102</v>
      </c>
      <c r="M152" t="n">
        <v>0</v>
      </c>
      <c r="N152" t="n">
        <v>0</v>
      </c>
    </row>
    <row r="153" spans="1:19">
      <c r="A153" s="1" t="n">
        <v>32263</v>
      </c>
      <c r="B153" t="s">
        <v>241</v>
      </c>
      <c r="C153" t="n">
        <v>2</v>
      </c>
      <c r="D153" t="s">
        <v>242</v>
      </c>
      <c r="E153" t="s">
        <v>243</v>
      </c>
      <c r="F153" t="s">
        <v>244</v>
      </c>
      <c r="G153" t="s">
        <v>245</v>
      </c>
      <c r="H153" t="s">
        <v>246</v>
      </c>
      <c r="I153" t="s">
        <v>247</v>
      </c>
      <c r="J153" t="s">
        <v>248</v>
      </c>
      <c r="K153" t="s">
        <v>249</v>
      </c>
      <c r="L153" t="n">
        <v>1117</v>
      </c>
      <c r="M153" t="n">
        <v>0.1</v>
      </c>
      <c r="N153" t="n">
        <v>35.7</v>
      </c>
      <c r="O153" t="s">
        <v>250</v>
      </c>
      <c r="P153" t="s">
        <v>251</v>
      </c>
      <c r="Q153" t="s">
        <v>252</v>
      </c>
      <c r="R153" t="s">
        <v>246</v>
      </c>
      <c r="S153" t="s">
        <v>247</v>
      </c>
    </row>
    <row r="154" spans="1:19">
      <c r="A154" s="1" t="n">
        <v>32263</v>
      </c>
      <c r="B154" t="s">
        <v>286</v>
      </c>
      <c r="C154" t="n">
        <v>1</v>
      </c>
      <c r="D154" t="s">
        <v>242</v>
      </c>
      <c r="E154" t="s">
        <v>243</v>
      </c>
      <c r="F154" t="s">
        <v>244</v>
      </c>
      <c r="G154" t="s">
        <v>245</v>
      </c>
      <c r="H154" t="s">
        <v>246</v>
      </c>
      <c r="I154" t="s">
        <v>247</v>
      </c>
      <c r="J154" t="s">
        <v>292</v>
      </c>
      <c r="K154" t="s">
        <v>293</v>
      </c>
      <c r="L154" t="n">
        <v>659</v>
      </c>
      <c r="M154" t="n">
        <v>0.06</v>
      </c>
      <c r="N154" t="n">
        <v>44.9</v>
      </c>
      <c r="O154" t="s">
        <v>284</v>
      </c>
      <c r="P154" t="s">
        <v>285</v>
      </c>
      <c r="Q154" t="s">
        <v>252</v>
      </c>
      <c r="R154" t="s">
        <v>246</v>
      </c>
      <c r="S154" t="s">
        <v>247</v>
      </c>
    </row>
    <row r="155" spans="1:19">
      <c r="A155" s="1" t="n">
        <v>32263</v>
      </c>
      <c r="B155" t="s">
        <v>286</v>
      </c>
      <c r="C155" t="n">
        <v>2</v>
      </c>
      <c r="D155" t="s">
        <v>242</v>
      </c>
      <c r="E155" t="s">
        <v>243</v>
      </c>
      <c r="F155" t="s">
        <v>244</v>
      </c>
      <c r="G155" t="s">
        <v>245</v>
      </c>
      <c r="H155" t="s">
        <v>246</v>
      </c>
      <c r="I155" t="s">
        <v>247</v>
      </c>
      <c r="J155" t="s">
        <v>282</v>
      </c>
      <c r="K155" t="s">
        <v>283</v>
      </c>
      <c r="L155" t="n">
        <v>420</v>
      </c>
      <c r="M155" t="n">
        <v>0.12</v>
      </c>
      <c r="N155" t="n">
        <v>32.3</v>
      </c>
      <c r="O155" t="s">
        <v>284</v>
      </c>
      <c r="P155" t="s">
        <v>285</v>
      </c>
      <c r="Q155" t="s">
        <v>252</v>
      </c>
      <c r="R155" t="s">
        <v>246</v>
      </c>
      <c r="S155" t="s">
        <v>247</v>
      </c>
    </row>
    <row r="156" spans="1:19">
      <c r="A156" s="1" t="n">
        <v>32294</v>
      </c>
      <c r="B156" t="s">
        <v>241</v>
      </c>
      <c r="C156" t="n">
        <v>1</v>
      </c>
      <c r="D156" t="s">
        <v>253</v>
      </c>
      <c r="E156" t="s">
        <v>254</v>
      </c>
      <c r="F156" t="s">
        <v>244</v>
      </c>
      <c r="G156" t="s">
        <v>245</v>
      </c>
      <c r="H156" t="s">
        <v>246</v>
      </c>
      <c r="I156" t="s">
        <v>247</v>
      </c>
      <c r="J156" t="s">
        <v>294</v>
      </c>
      <c r="K156" t="s">
        <v>295</v>
      </c>
      <c r="L156" t="n">
        <v>99</v>
      </c>
      <c r="M156" t="n">
        <v>0</v>
      </c>
      <c r="N156" t="n">
        <v>0</v>
      </c>
    </row>
    <row r="157" spans="1:19">
      <c r="A157" s="1" t="n">
        <v>32294</v>
      </c>
      <c r="B157" t="s">
        <v>241</v>
      </c>
      <c r="C157" t="n">
        <v>2</v>
      </c>
      <c r="D157" t="s">
        <v>253</v>
      </c>
      <c r="E157" t="s">
        <v>254</v>
      </c>
      <c r="F157" t="s">
        <v>244</v>
      </c>
      <c r="G157" t="s">
        <v>245</v>
      </c>
      <c r="H157" t="s">
        <v>246</v>
      </c>
      <c r="I157" t="s">
        <v>247</v>
      </c>
      <c r="J157" t="s">
        <v>255</v>
      </c>
      <c r="K157" t="s">
        <v>256</v>
      </c>
      <c r="L157" t="n">
        <v>54</v>
      </c>
      <c r="M157" t="n">
        <v>0</v>
      </c>
      <c r="N157" t="n">
        <v>0</v>
      </c>
    </row>
    <row r="158" spans="1:19">
      <c r="A158" s="1" t="n">
        <v>32294</v>
      </c>
      <c r="B158" t="s">
        <v>241</v>
      </c>
      <c r="C158" t="n">
        <v>3</v>
      </c>
      <c r="D158" t="s">
        <v>253</v>
      </c>
      <c r="E158" t="s">
        <v>254</v>
      </c>
      <c r="F158" t="s">
        <v>244</v>
      </c>
      <c r="G158" t="s">
        <v>245</v>
      </c>
      <c r="H158" t="s">
        <v>246</v>
      </c>
      <c r="I158" t="s">
        <v>247</v>
      </c>
      <c r="J158" t="s">
        <v>255</v>
      </c>
      <c r="K158" t="s">
        <v>256</v>
      </c>
      <c r="L158" t="n">
        <v>60</v>
      </c>
      <c r="M158" t="n">
        <v>0</v>
      </c>
      <c r="N158" t="n">
        <v>0</v>
      </c>
    </row>
    <row r="159" spans="1:19">
      <c r="A159" s="1" t="n">
        <v>32294</v>
      </c>
      <c r="B159" t="s">
        <v>241</v>
      </c>
      <c r="C159" t="n">
        <v>4</v>
      </c>
      <c r="D159" t="s">
        <v>242</v>
      </c>
      <c r="E159" t="s">
        <v>243</v>
      </c>
      <c r="F159" t="s">
        <v>244</v>
      </c>
      <c r="G159" t="s">
        <v>245</v>
      </c>
      <c r="H159" t="s">
        <v>246</v>
      </c>
      <c r="I159" t="s">
        <v>247</v>
      </c>
      <c r="J159" t="s">
        <v>248</v>
      </c>
      <c r="K159" t="s">
        <v>249</v>
      </c>
      <c r="L159" t="n">
        <v>673</v>
      </c>
      <c r="M159" t="n">
        <v>0.1</v>
      </c>
      <c r="N159" t="n">
        <v>35.6</v>
      </c>
      <c r="O159" t="s">
        <v>250</v>
      </c>
      <c r="P159" t="s">
        <v>251</v>
      </c>
      <c r="Q159" t="s">
        <v>252</v>
      </c>
      <c r="R159" t="s">
        <v>246</v>
      </c>
      <c r="S159" t="s">
        <v>247</v>
      </c>
    </row>
    <row r="160" spans="1:19">
      <c r="A160" s="1" t="n">
        <v>32294</v>
      </c>
      <c r="B160" t="s">
        <v>241</v>
      </c>
      <c r="C160" t="n">
        <v>11</v>
      </c>
      <c r="D160" t="s">
        <v>242</v>
      </c>
      <c r="E160" t="s">
        <v>243</v>
      </c>
      <c r="F160" t="s">
        <v>244</v>
      </c>
      <c r="G160" t="s">
        <v>245</v>
      </c>
      <c r="H160" t="s">
        <v>246</v>
      </c>
      <c r="I160" t="s">
        <v>247</v>
      </c>
      <c r="J160" t="s">
        <v>248</v>
      </c>
      <c r="K160" t="s">
        <v>249</v>
      </c>
      <c r="L160" t="n">
        <v>292</v>
      </c>
      <c r="M160" t="n">
        <v>0.1</v>
      </c>
      <c r="N160" t="n">
        <v>35.5</v>
      </c>
      <c r="O160" t="s">
        <v>250</v>
      </c>
      <c r="P160" t="s">
        <v>251</v>
      </c>
      <c r="Q160" t="s">
        <v>252</v>
      </c>
      <c r="R160" t="s">
        <v>246</v>
      </c>
      <c r="S160" t="s">
        <v>247</v>
      </c>
    </row>
    <row r="161" spans="1:19">
      <c r="A161" s="1" t="n">
        <v>32294</v>
      </c>
      <c r="B161" t="s">
        <v>265</v>
      </c>
      <c r="C161" t="n">
        <v>1</v>
      </c>
      <c r="D161" t="s">
        <v>253</v>
      </c>
      <c r="E161" t="s">
        <v>254</v>
      </c>
      <c r="F161" t="s">
        <v>244</v>
      </c>
      <c r="G161" t="s">
        <v>245</v>
      </c>
      <c r="H161" t="s">
        <v>246</v>
      </c>
      <c r="I161" t="s">
        <v>247</v>
      </c>
      <c r="J161" t="s">
        <v>261</v>
      </c>
      <c r="K161" t="s">
        <v>262</v>
      </c>
      <c r="L161" t="n">
        <v>10</v>
      </c>
      <c r="M161" t="n">
        <v>0</v>
      </c>
      <c r="N161" t="n">
        <v>0</v>
      </c>
    </row>
    <row r="162" spans="1:19">
      <c r="A162" s="1" t="n">
        <v>32294</v>
      </c>
      <c r="B162" t="s">
        <v>286</v>
      </c>
      <c r="C162" t="n">
        <v>1</v>
      </c>
      <c r="D162" t="s">
        <v>272</v>
      </c>
      <c r="E162" t="s">
        <v>273</v>
      </c>
      <c r="F162" t="s">
        <v>244</v>
      </c>
      <c r="G162" t="s">
        <v>245</v>
      </c>
      <c r="H162" t="s">
        <v>246</v>
      </c>
      <c r="I162" t="s">
        <v>247</v>
      </c>
      <c r="J162" t="s">
        <v>263</v>
      </c>
      <c r="K162" t="s">
        <v>264</v>
      </c>
      <c r="L162" t="n">
        <v>184</v>
      </c>
      <c r="M162" t="n">
        <v>0.12</v>
      </c>
      <c r="N162" t="n">
        <v>0</v>
      </c>
    </row>
    <row r="163" spans="1:19">
      <c r="A163" s="1" t="n">
        <v>32294</v>
      </c>
      <c r="B163" t="s">
        <v>286</v>
      </c>
      <c r="C163" t="n">
        <v>2</v>
      </c>
      <c r="D163" t="s">
        <v>242</v>
      </c>
      <c r="E163" t="s">
        <v>243</v>
      </c>
      <c r="F163" t="s">
        <v>244</v>
      </c>
      <c r="G163" t="s">
        <v>245</v>
      </c>
      <c r="H163" t="s">
        <v>246</v>
      </c>
      <c r="I163" t="s">
        <v>247</v>
      </c>
      <c r="J163" t="s">
        <v>292</v>
      </c>
      <c r="K163" t="s">
        <v>293</v>
      </c>
      <c r="L163" t="n">
        <v>630</v>
      </c>
      <c r="M163" t="n">
        <v>0.07000000000000001</v>
      </c>
      <c r="N163" t="n">
        <v>45</v>
      </c>
      <c r="O163" t="s">
        <v>284</v>
      </c>
      <c r="P163" t="s">
        <v>285</v>
      </c>
      <c r="Q163" t="s">
        <v>252</v>
      </c>
      <c r="R163" t="s">
        <v>246</v>
      </c>
      <c r="S163" t="s">
        <v>247</v>
      </c>
    </row>
    <row r="164" spans="1:19">
      <c r="A164" s="1" t="n">
        <v>32294</v>
      </c>
      <c r="B164" t="s">
        <v>286</v>
      </c>
      <c r="C164" t="n">
        <v>3</v>
      </c>
      <c r="D164" t="s">
        <v>242</v>
      </c>
      <c r="E164" t="s">
        <v>243</v>
      </c>
      <c r="F164" t="s">
        <v>244</v>
      </c>
      <c r="G164" t="s">
        <v>245</v>
      </c>
      <c r="H164" t="s">
        <v>246</v>
      </c>
      <c r="I164" t="s">
        <v>247</v>
      </c>
      <c r="J164" t="s">
        <v>282</v>
      </c>
      <c r="K164" t="s">
        <v>283</v>
      </c>
      <c r="L164" t="n">
        <v>445</v>
      </c>
      <c r="M164" t="n">
        <v>0.07000000000000001</v>
      </c>
      <c r="N164" t="n">
        <v>32.9</v>
      </c>
      <c r="O164" t="s">
        <v>284</v>
      </c>
      <c r="P164" t="s">
        <v>285</v>
      </c>
      <c r="Q164" t="s">
        <v>252</v>
      </c>
      <c r="R164" t="s">
        <v>246</v>
      </c>
      <c r="S164" t="s">
        <v>247</v>
      </c>
    </row>
    <row r="165" spans="1:19">
      <c r="A165" s="1" t="n">
        <v>32324</v>
      </c>
      <c r="B165" t="s">
        <v>241</v>
      </c>
      <c r="C165" t="n">
        <v>1</v>
      </c>
      <c r="D165" t="s">
        <v>242</v>
      </c>
      <c r="E165" t="s">
        <v>243</v>
      </c>
      <c r="F165" t="s">
        <v>244</v>
      </c>
      <c r="G165" t="s">
        <v>245</v>
      </c>
      <c r="H165" t="s">
        <v>246</v>
      </c>
      <c r="I165" t="s">
        <v>247</v>
      </c>
      <c r="J165" t="s">
        <v>248</v>
      </c>
      <c r="K165" t="s">
        <v>249</v>
      </c>
      <c r="L165" t="n">
        <v>1069</v>
      </c>
      <c r="M165" t="n">
        <v>0.1</v>
      </c>
      <c r="N165" t="n">
        <v>35.5</v>
      </c>
      <c r="O165" t="s">
        <v>250</v>
      </c>
      <c r="P165" t="s">
        <v>251</v>
      </c>
      <c r="Q165" t="s">
        <v>252</v>
      </c>
      <c r="R165" t="s">
        <v>246</v>
      </c>
      <c r="S165" t="s">
        <v>247</v>
      </c>
    </row>
    <row r="166" spans="1:19">
      <c r="A166" s="1" t="n">
        <v>32324</v>
      </c>
      <c r="B166" t="s">
        <v>241</v>
      </c>
      <c r="C166" t="n">
        <v>4</v>
      </c>
      <c r="D166" t="s">
        <v>242</v>
      </c>
      <c r="E166" t="s">
        <v>243</v>
      </c>
      <c r="F166" t="s">
        <v>244</v>
      </c>
      <c r="G166" t="s">
        <v>245</v>
      </c>
      <c r="H166" t="s">
        <v>246</v>
      </c>
      <c r="I166" t="s">
        <v>247</v>
      </c>
      <c r="J166" t="s">
        <v>248</v>
      </c>
      <c r="K166" t="s">
        <v>249</v>
      </c>
      <c r="L166" t="n">
        <v>107</v>
      </c>
      <c r="M166" t="n">
        <v>0.1</v>
      </c>
      <c r="N166" t="n">
        <v>35.8</v>
      </c>
      <c r="O166" t="s">
        <v>250</v>
      </c>
      <c r="P166" t="s">
        <v>251</v>
      </c>
      <c r="Q166" t="s">
        <v>252</v>
      </c>
      <c r="R166" t="s">
        <v>246</v>
      </c>
      <c r="S166" t="s">
        <v>247</v>
      </c>
    </row>
    <row r="167" spans="1:19">
      <c r="A167" s="1" t="n">
        <v>32324</v>
      </c>
      <c r="B167" t="s">
        <v>286</v>
      </c>
      <c r="C167" t="n">
        <v>1</v>
      </c>
      <c r="D167" t="s">
        <v>274</v>
      </c>
      <c r="E167" t="s">
        <v>275</v>
      </c>
      <c r="F167" t="s">
        <v>244</v>
      </c>
      <c r="G167" t="s">
        <v>245</v>
      </c>
      <c r="H167" t="s">
        <v>246</v>
      </c>
      <c r="I167" t="s">
        <v>247</v>
      </c>
      <c r="J167" t="s">
        <v>263</v>
      </c>
      <c r="K167" t="s">
        <v>264</v>
      </c>
      <c r="L167" t="n">
        <v>160</v>
      </c>
      <c r="M167" t="n">
        <v>0.39</v>
      </c>
      <c r="N167" t="n">
        <v>0</v>
      </c>
    </row>
    <row r="168" spans="1:19">
      <c r="A168" s="1" t="n">
        <v>32324</v>
      </c>
      <c r="B168" t="s">
        <v>286</v>
      </c>
      <c r="C168" t="n">
        <v>2</v>
      </c>
      <c r="D168" t="s">
        <v>242</v>
      </c>
      <c r="E168" t="s">
        <v>243</v>
      </c>
      <c r="F168" t="s">
        <v>244</v>
      </c>
      <c r="G168" t="s">
        <v>245</v>
      </c>
      <c r="H168" t="s">
        <v>246</v>
      </c>
      <c r="I168" t="s">
        <v>247</v>
      </c>
      <c r="J168" t="s">
        <v>292</v>
      </c>
      <c r="K168" t="s">
        <v>293</v>
      </c>
      <c r="L168" t="n">
        <v>431</v>
      </c>
      <c r="M168" t="n">
        <v>0.02</v>
      </c>
      <c r="N168" t="n">
        <v>45.5</v>
      </c>
      <c r="O168" t="s">
        <v>284</v>
      </c>
      <c r="P168" t="s">
        <v>285</v>
      </c>
      <c r="Q168" t="s">
        <v>252</v>
      </c>
      <c r="R168" t="s">
        <v>246</v>
      </c>
      <c r="S168" t="s">
        <v>247</v>
      </c>
    </row>
    <row r="169" spans="1:19">
      <c r="A169" s="1" t="n">
        <v>32324</v>
      </c>
      <c r="B169" t="s">
        <v>286</v>
      </c>
      <c r="C169" t="n">
        <v>3</v>
      </c>
      <c r="D169" t="s">
        <v>242</v>
      </c>
      <c r="E169" t="s">
        <v>243</v>
      </c>
      <c r="F169" t="s">
        <v>244</v>
      </c>
      <c r="G169" t="s">
        <v>245</v>
      </c>
      <c r="H169" t="s">
        <v>246</v>
      </c>
      <c r="I169" t="s">
        <v>247</v>
      </c>
      <c r="J169" t="s">
        <v>282</v>
      </c>
      <c r="K169" t="s">
        <v>283</v>
      </c>
      <c r="L169" t="n">
        <v>442</v>
      </c>
      <c r="M169" t="n">
        <v>0.11</v>
      </c>
      <c r="N169" t="n">
        <v>32.4</v>
      </c>
      <c r="O169" t="s">
        <v>284</v>
      </c>
      <c r="P169" t="s">
        <v>285</v>
      </c>
      <c r="Q169" t="s">
        <v>252</v>
      </c>
      <c r="R169" t="s">
        <v>246</v>
      </c>
      <c r="S169" t="s">
        <v>247</v>
      </c>
    </row>
    <row r="170" spans="1:19">
      <c r="A170" s="1" t="n">
        <v>32355</v>
      </c>
      <c r="B170" t="s">
        <v>241</v>
      </c>
      <c r="C170" t="n">
        <v>1</v>
      </c>
      <c r="D170" t="s">
        <v>242</v>
      </c>
      <c r="E170" t="s">
        <v>243</v>
      </c>
      <c r="F170" t="s">
        <v>244</v>
      </c>
      <c r="G170" t="s">
        <v>245</v>
      </c>
      <c r="H170" t="s">
        <v>246</v>
      </c>
      <c r="I170" t="s">
        <v>247</v>
      </c>
      <c r="J170" t="s">
        <v>248</v>
      </c>
      <c r="K170" t="s">
        <v>249</v>
      </c>
      <c r="L170" t="n">
        <v>765</v>
      </c>
      <c r="M170" t="n">
        <v>0.1</v>
      </c>
      <c r="N170" t="n">
        <v>35.8</v>
      </c>
      <c r="O170" t="s">
        <v>250</v>
      </c>
      <c r="P170" t="s">
        <v>251</v>
      </c>
      <c r="Q170" t="s">
        <v>252</v>
      </c>
      <c r="R170" t="s">
        <v>246</v>
      </c>
      <c r="S170" t="s">
        <v>247</v>
      </c>
    </row>
    <row r="171" spans="1:19">
      <c r="A171" s="1" t="n">
        <v>32355</v>
      </c>
      <c r="B171" t="s">
        <v>286</v>
      </c>
      <c r="C171" t="n">
        <v>1</v>
      </c>
      <c r="D171" t="s">
        <v>272</v>
      </c>
      <c r="E171" t="s">
        <v>273</v>
      </c>
      <c r="F171" t="s">
        <v>244</v>
      </c>
      <c r="G171" t="s">
        <v>245</v>
      </c>
      <c r="H171" t="s">
        <v>246</v>
      </c>
      <c r="I171" t="s">
        <v>247</v>
      </c>
      <c r="J171" t="s">
        <v>263</v>
      </c>
      <c r="K171" t="s">
        <v>264</v>
      </c>
      <c r="L171" t="n">
        <v>258</v>
      </c>
      <c r="M171" t="n">
        <v>0.28</v>
      </c>
      <c r="N171" t="n">
        <v>0</v>
      </c>
    </row>
    <row r="172" spans="1:19">
      <c r="A172" s="1" t="n">
        <v>32386</v>
      </c>
      <c r="B172" t="s">
        <v>241</v>
      </c>
      <c r="C172" t="n">
        <v>3</v>
      </c>
      <c r="D172" t="s">
        <v>253</v>
      </c>
      <c r="E172" t="s">
        <v>254</v>
      </c>
      <c r="F172" t="s">
        <v>244</v>
      </c>
      <c r="G172" t="s">
        <v>245</v>
      </c>
      <c r="H172" t="s">
        <v>246</v>
      </c>
      <c r="I172" t="s">
        <v>247</v>
      </c>
      <c r="J172" t="s">
        <v>294</v>
      </c>
      <c r="K172" t="s">
        <v>295</v>
      </c>
      <c r="L172" t="n">
        <v>72</v>
      </c>
      <c r="M172" t="n">
        <v>0</v>
      </c>
      <c r="N172" t="n">
        <v>0</v>
      </c>
    </row>
    <row r="173" spans="1:19">
      <c r="A173" s="1" t="n">
        <v>32386</v>
      </c>
      <c r="B173" t="s">
        <v>241</v>
      </c>
      <c r="C173" t="n">
        <v>4</v>
      </c>
      <c r="D173" t="s">
        <v>272</v>
      </c>
      <c r="E173" t="s">
        <v>273</v>
      </c>
      <c r="F173" t="s">
        <v>244</v>
      </c>
      <c r="G173" t="s">
        <v>245</v>
      </c>
      <c r="H173" t="s">
        <v>246</v>
      </c>
      <c r="I173" t="s">
        <v>247</v>
      </c>
      <c r="J173" t="s">
        <v>263</v>
      </c>
      <c r="K173" t="s">
        <v>264</v>
      </c>
      <c r="L173" t="n">
        <v>193</v>
      </c>
      <c r="M173" t="n">
        <v>0.25</v>
      </c>
      <c r="N173" t="n">
        <v>0</v>
      </c>
    </row>
    <row r="174" spans="1:19">
      <c r="A174" s="1" t="n">
        <v>32386</v>
      </c>
      <c r="B174" t="s">
        <v>241</v>
      </c>
      <c r="C174" t="n">
        <v>5</v>
      </c>
      <c r="D174" t="s">
        <v>242</v>
      </c>
      <c r="E174" t="s">
        <v>243</v>
      </c>
      <c r="F174" t="s">
        <v>244</v>
      </c>
      <c r="G174" t="s">
        <v>245</v>
      </c>
      <c r="H174" t="s">
        <v>246</v>
      </c>
      <c r="I174" t="s">
        <v>247</v>
      </c>
      <c r="J174" t="s">
        <v>248</v>
      </c>
      <c r="K174" t="s">
        <v>249</v>
      </c>
      <c r="L174" t="n">
        <v>565</v>
      </c>
      <c r="M174" t="n">
        <v>0.1</v>
      </c>
      <c r="N174" t="n">
        <v>35.5</v>
      </c>
      <c r="O174" t="s">
        <v>250</v>
      </c>
      <c r="P174" t="s">
        <v>251</v>
      </c>
      <c r="Q174" t="s">
        <v>252</v>
      </c>
      <c r="R174" t="s">
        <v>246</v>
      </c>
      <c r="S174" t="s">
        <v>247</v>
      </c>
    </row>
    <row r="175" spans="1:19">
      <c r="A175" s="1" t="n">
        <v>32386</v>
      </c>
      <c r="B175" t="s">
        <v>265</v>
      </c>
      <c r="C175" t="n">
        <v>1</v>
      </c>
      <c r="D175" t="s">
        <v>253</v>
      </c>
      <c r="E175" t="s">
        <v>254</v>
      </c>
      <c r="F175" t="s">
        <v>244</v>
      </c>
      <c r="G175" t="s">
        <v>245</v>
      </c>
      <c r="H175" t="s">
        <v>246</v>
      </c>
      <c r="I175" t="s">
        <v>247</v>
      </c>
      <c r="J175" t="s">
        <v>261</v>
      </c>
      <c r="K175" t="s">
        <v>262</v>
      </c>
      <c r="L175" t="n">
        <v>18</v>
      </c>
      <c r="M175" t="n">
        <v>0</v>
      </c>
      <c r="N175" t="n">
        <v>0</v>
      </c>
    </row>
    <row r="176" spans="1:19">
      <c r="A176" s="1" t="n">
        <v>32386</v>
      </c>
      <c r="B176" t="s">
        <v>286</v>
      </c>
      <c r="C176" t="n">
        <v>1</v>
      </c>
      <c r="D176" t="s">
        <v>242</v>
      </c>
      <c r="E176" t="s">
        <v>243</v>
      </c>
      <c r="F176" t="s">
        <v>244</v>
      </c>
      <c r="G176" t="s">
        <v>245</v>
      </c>
      <c r="H176" t="s">
        <v>246</v>
      </c>
      <c r="I176" t="s">
        <v>247</v>
      </c>
      <c r="J176" t="s">
        <v>292</v>
      </c>
      <c r="K176" t="s">
        <v>293</v>
      </c>
      <c r="L176" t="n">
        <v>655</v>
      </c>
      <c r="M176" t="n">
        <v>0.1</v>
      </c>
      <c r="N176" t="n">
        <v>45.5</v>
      </c>
      <c r="O176" t="s">
        <v>284</v>
      </c>
      <c r="P176" t="s">
        <v>285</v>
      </c>
      <c r="Q176" t="s">
        <v>252</v>
      </c>
      <c r="R176" t="s">
        <v>246</v>
      </c>
      <c r="S176" t="s">
        <v>247</v>
      </c>
    </row>
    <row r="177" spans="1:19">
      <c r="A177" s="1" t="n">
        <v>32386</v>
      </c>
      <c r="B177" t="s">
        <v>286</v>
      </c>
      <c r="C177" t="n">
        <v>2</v>
      </c>
      <c r="D177" t="s">
        <v>242</v>
      </c>
      <c r="E177" t="s">
        <v>243</v>
      </c>
      <c r="F177" t="s">
        <v>244</v>
      </c>
      <c r="G177" t="s">
        <v>245</v>
      </c>
      <c r="H177" t="s">
        <v>246</v>
      </c>
      <c r="I177" t="s">
        <v>247</v>
      </c>
      <c r="J177" t="s">
        <v>292</v>
      </c>
      <c r="K177" t="s">
        <v>293</v>
      </c>
      <c r="L177" t="n">
        <v>606</v>
      </c>
      <c r="M177" t="n">
        <v>0.08</v>
      </c>
      <c r="N177" t="n">
        <v>45.8</v>
      </c>
      <c r="O177" t="s">
        <v>284</v>
      </c>
      <c r="P177" t="s">
        <v>285</v>
      </c>
      <c r="Q177" t="s">
        <v>252</v>
      </c>
      <c r="R177" t="s">
        <v>246</v>
      </c>
      <c r="S177" t="s">
        <v>247</v>
      </c>
    </row>
    <row r="178" spans="1:19">
      <c r="A178" s="1" t="n">
        <v>32386</v>
      </c>
      <c r="B178" t="s">
        <v>286</v>
      </c>
      <c r="C178" t="n">
        <v>3</v>
      </c>
      <c r="D178" t="s">
        <v>242</v>
      </c>
      <c r="E178" t="s">
        <v>243</v>
      </c>
      <c r="F178" t="s">
        <v>244</v>
      </c>
      <c r="G178" t="s">
        <v>245</v>
      </c>
      <c r="H178" t="s">
        <v>246</v>
      </c>
      <c r="I178" t="s">
        <v>247</v>
      </c>
      <c r="J178" t="s">
        <v>282</v>
      </c>
      <c r="K178" t="s">
        <v>283</v>
      </c>
      <c r="L178" t="n">
        <v>404</v>
      </c>
      <c r="M178" t="n">
        <v>0.07000000000000001</v>
      </c>
      <c r="N178" t="n">
        <v>32.3</v>
      </c>
      <c r="O178" t="s">
        <v>284</v>
      </c>
      <c r="P178" t="s">
        <v>285</v>
      </c>
      <c r="Q178" t="s">
        <v>252</v>
      </c>
      <c r="R178" t="s">
        <v>246</v>
      </c>
      <c r="S178" t="s">
        <v>247</v>
      </c>
    </row>
    <row r="179" spans="1:19">
      <c r="A179" s="1" t="n">
        <v>32416</v>
      </c>
      <c r="B179" t="s">
        <v>241</v>
      </c>
      <c r="C179" t="n">
        <v>1</v>
      </c>
      <c r="D179" t="s">
        <v>242</v>
      </c>
      <c r="E179" t="s">
        <v>243</v>
      </c>
      <c r="F179" t="s">
        <v>244</v>
      </c>
      <c r="G179" t="s">
        <v>245</v>
      </c>
      <c r="H179" t="s">
        <v>246</v>
      </c>
      <c r="I179" t="s">
        <v>247</v>
      </c>
      <c r="J179" t="s">
        <v>248</v>
      </c>
      <c r="K179" t="s">
        <v>249</v>
      </c>
      <c r="L179" t="n">
        <v>1061</v>
      </c>
      <c r="M179" t="n">
        <v>0.1</v>
      </c>
      <c r="N179" t="n">
        <v>35.5</v>
      </c>
      <c r="O179" t="s">
        <v>250</v>
      </c>
      <c r="P179" t="s">
        <v>251</v>
      </c>
      <c r="Q179" t="s">
        <v>252</v>
      </c>
      <c r="R179" t="s">
        <v>246</v>
      </c>
      <c r="S179" t="s">
        <v>247</v>
      </c>
    </row>
    <row r="180" spans="1:19">
      <c r="A180" s="1" t="n">
        <v>32416</v>
      </c>
      <c r="B180" t="s">
        <v>286</v>
      </c>
      <c r="C180" t="n">
        <v>1</v>
      </c>
      <c r="D180" t="s">
        <v>242</v>
      </c>
      <c r="E180" t="s">
        <v>243</v>
      </c>
      <c r="F180" t="s">
        <v>244</v>
      </c>
      <c r="G180" t="s">
        <v>245</v>
      </c>
      <c r="H180" t="s">
        <v>246</v>
      </c>
      <c r="I180" t="s">
        <v>247</v>
      </c>
      <c r="J180" t="s">
        <v>282</v>
      </c>
      <c r="K180" t="s">
        <v>283</v>
      </c>
      <c r="L180" t="n">
        <v>421</v>
      </c>
      <c r="M180" t="n">
        <v>0.1</v>
      </c>
      <c r="N180" t="n">
        <v>32.4</v>
      </c>
      <c r="O180" t="s">
        <v>284</v>
      </c>
      <c r="P180" t="s">
        <v>285</v>
      </c>
      <c r="Q180" t="s">
        <v>252</v>
      </c>
      <c r="R180" t="s">
        <v>246</v>
      </c>
      <c r="S180" t="s">
        <v>247</v>
      </c>
    </row>
    <row r="181" spans="1:19">
      <c r="A181" s="1" t="n">
        <v>32447</v>
      </c>
      <c r="B181" t="s">
        <v>241</v>
      </c>
      <c r="C181" t="n">
        <v>1</v>
      </c>
      <c r="D181" t="s">
        <v>242</v>
      </c>
      <c r="E181" t="s">
        <v>243</v>
      </c>
      <c r="F181" t="s">
        <v>244</v>
      </c>
      <c r="G181" t="s">
        <v>245</v>
      </c>
      <c r="H181" t="s">
        <v>246</v>
      </c>
      <c r="I181" t="s">
        <v>247</v>
      </c>
      <c r="J181" t="s">
        <v>248</v>
      </c>
      <c r="K181" t="s">
        <v>249</v>
      </c>
      <c r="L181" t="n">
        <v>669</v>
      </c>
      <c r="M181" t="n">
        <v>0.1</v>
      </c>
      <c r="N181" t="n">
        <v>35.6</v>
      </c>
      <c r="O181" t="s">
        <v>250</v>
      </c>
      <c r="P181" t="s">
        <v>251</v>
      </c>
      <c r="Q181" t="s">
        <v>252</v>
      </c>
      <c r="R181" t="s">
        <v>246</v>
      </c>
      <c r="S181" t="s">
        <v>247</v>
      </c>
    </row>
    <row r="182" spans="1:19">
      <c r="A182" s="1" t="n">
        <v>32447</v>
      </c>
      <c r="B182" t="s">
        <v>241</v>
      </c>
      <c r="C182" t="n">
        <v>2</v>
      </c>
      <c r="D182" t="s">
        <v>253</v>
      </c>
      <c r="E182" t="s">
        <v>254</v>
      </c>
      <c r="F182" t="s">
        <v>244</v>
      </c>
      <c r="G182" t="s">
        <v>245</v>
      </c>
      <c r="H182" t="s">
        <v>246</v>
      </c>
      <c r="I182" t="s">
        <v>247</v>
      </c>
      <c r="J182" t="s">
        <v>298</v>
      </c>
      <c r="K182" t="s">
        <v>299</v>
      </c>
      <c r="L182" t="n">
        <v>45</v>
      </c>
      <c r="M182" t="n">
        <v>0</v>
      </c>
      <c r="N182" t="n">
        <v>0</v>
      </c>
    </row>
    <row r="183" spans="1:19">
      <c r="A183" s="1" t="n">
        <v>32447</v>
      </c>
      <c r="B183" t="s">
        <v>241</v>
      </c>
      <c r="C183" t="n">
        <v>3</v>
      </c>
      <c r="D183" t="s">
        <v>272</v>
      </c>
      <c r="E183" t="s">
        <v>273</v>
      </c>
      <c r="F183" t="s">
        <v>244</v>
      </c>
      <c r="G183" t="s">
        <v>245</v>
      </c>
      <c r="H183" t="s">
        <v>246</v>
      </c>
      <c r="I183" t="s">
        <v>247</v>
      </c>
      <c r="J183" t="s">
        <v>263</v>
      </c>
      <c r="K183" t="s">
        <v>264</v>
      </c>
      <c r="L183" t="n">
        <v>270</v>
      </c>
      <c r="M183" t="n">
        <v>0.19</v>
      </c>
      <c r="N183" t="n">
        <v>0</v>
      </c>
    </row>
    <row r="184" spans="1:19">
      <c r="A184" s="1" t="n">
        <v>32447</v>
      </c>
      <c r="B184" t="s">
        <v>241</v>
      </c>
      <c r="C184" t="n">
        <v>4</v>
      </c>
      <c r="D184" t="s">
        <v>242</v>
      </c>
      <c r="E184" t="s">
        <v>243</v>
      </c>
      <c r="F184" t="s">
        <v>244</v>
      </c>
      <c r="G184" t="s">
        <v>245</v>
      </c>
      <c r="H184" t="s">
        <v>246</v>
      </c>
      <c r="I184" t="s">
        <v>247</v>
      </c>
      <c r="J184" t="s">
        <v>248</v>
      </c>
      <c r="K184" t="s">
        <v>249</v>
      </c>
      <c r="L184" t="n">
        <v>14</v>
      </c>
      <c r="M184" t="n">
        <v>0.1</v>
      </c>
      <c r="N184" t="n">
        <v>35.4</v>
      </c>
      <c r="O184" t="s">
        <v>250</v>
      </c>
      <c r="P184" t="s">
        <v>251</v>
      </c>
      <c r="Q184" t="s">
        <v>252</v>
      </c>
      <c r="R184" t="s">
        <v>246</v>
      </c>
      <c r="S184" t="s">
        <v>247</v>
      </c>
    </row>
    <row r="185" spans="1:19">
      <c r="A185" s="1" t="n">
        <v>32447</v>
      </c>
      <c r="B185" t="s">
        <v>241</v>
      </c>
      <c r="C185" t="n">
        <v>8</v>
      </c>
      <c r="D185" t="s">
        <v>242</v>
      </c>
      <c r="E185" t="s">
        <v>243</v>
      </c>
      <c r="F185" t="s">
        <v>244</v>
      </c>
      <c r="G185" t="s">
        <v>245</v>
      </c>
      <c r="H185" t="s">
        <v>246</v>
      </c>
      <c r="I185" t="s">
        <v>247</v>
      </c>
      <c r="J185" t="s">
        <v>248</v>
      </c>
      <c r="K185" t="s">
        <v>249</v>
      </c>
      <c r="L185" t="n">
        <v>732</v>
      </c>
      <c r="M185" t="n">
        <v>0.1</v>
      </c>
      <c r="N185" t="n">
        <v>35.3</v>
      </c>
      <c r="O185" t="s">
        <v>250</v>
      </c>
      <c r="P185" t="s">
        <v>251</v>
      </c>
      <c r="Q185" t="s">
        <v>252</v>
      </c>
      <c r="R185" t="s">
        <v>246</v>
      </c>
      <c r="S185" t="s">
        <v>247</v>
      </c>
    </row>
    <row r="186" spans="1:19">
      <c r="A186" s="1" t="n">
        <v>32447</v>
      </c>
      <c r="B186" t="s">
        <v>265</v>
      </c>
      <c r="C186" t="n">
        <v>1</v>
      </c>
      <c r="D186" t="s">
        <v>253</v>
      </c>
      <c r="E186" t="s">
        <v>254</v>
      </c>
      <c r="F186" t="s">
        <v>244</v>
      </c>
      <c r="G186" t="s">
        <v>245</v>
      </c>
      <c r="H186" t="s">
        <v>246</v>
      </c>
      <c r="I186" t="s">
        <v>247</v>
      </c>
      <c r="J186" t="s">
        <v>263</v>
      </c>
      <c r="K186" t="s">
        <v>264</v>
      </c>
      <c r="L186" t="n">
        <v>19</v>
      </c>
      <c r="M186" t="n">
        <v>0</v>
      </c>
      <c r="N186" t="n">
        <v>0</v>
      </c>
    </row>
    <row r="187" spans="1:19">
      <c r="A187" s="1" t="n">
        <v>32447</v>
      </c>
      <c r="B187" t="s">
        <v>286</v>
      </c>
      <c r="C187" t="n">
        <v>1</v>
      </c>
      <c r="D187" t="s">
        <v>272</v>
      </c>
      <c r="E187" t="s">
        <v>273</v>
      </c>
      <c r="F187" t="s">
        <v>244</v>
      </c>
      <c r="G187" t="s">
        <v>245</v>
      </c>
      <c r="H187" t="s">
        <v>246</v>
      </c>
      <c r="I187" t="s">
        <v>247</v>
      </c>
      <c r="J187" t="s">
        <v>263</v>
      </c>
      <c r="K187" t="s">
        <v>264</v>
      </c>
      <c r="L187" t="n">
        <v>233</v>
      </c>
      <c r="M187" t="n">
        <v>0.12</v>
      </c>
      <c r="N187" t="n">
        <v>0</v>
      </c>
    </row>
    <row r="188" spans="1:19">
      <c r="A188" s="1" t="n">
        <v>32447</v>
      </c>
      <c r="B188" t="s">
        <v>286</v>
      </c>
      <c r="C188" t="n">
        <v>2</v>
      </c>
      <c r="D188" t="s">
        <v>242</v>
      </c>
      <c r="E188" t="s">
        <v>243</v>
      </c>
      <c r="F188" t="s">
        <v>244</v>
      </c>
      <c r="G188" t="s">
        <v>245</v>
      </c>
      <c r="H188" t="s">
        <v>246</v>
      </c>
      <c r="I188" t="s">
        <v>247</v>
      </c>
      <c r="J188" t="s">
        <v>248</v>
      </c>
      <c r="K188" t="s">
        <v>249</v>
      </c>
      <c r="L188" t="n">
        <v>199</v>
      </c>
      <c r="M188" t="n">
        <v>0.2</v>
      </c>
      <c r="N188" t="n">
        <v>21.3</v>
      </c>
      <c r="O188" t="s">
        <v>284</v>
      </c>
      <c r="P188" t="s">
        <v>285</v>
      </c>
      <c r="Q188" t="s">
        <v>252</v>
      </c>
      <c r="R188" t="s">
        <v>246</v>
      </c>
      <c r="S188" t="s">
        <v>247</v>
      </c>
    </row>
    <row r="189" spans="1:19">
      <c r="A189" s="1" t="n">
        <v>32447</v>
      </c>
      <c r="B189" t="s">
        <v>286</v>
      </c>
      <c r="C189" t="n">
        <v>3</v>
      </c>
      <c r="D189" t="s">
        <v>242</v>
      </c>
      <c r="E189" t="s">
        <v>243</v>
      </c>
      <c r="F189" t="s">
        <v>244</v>
      </c>
      <c r="G189" t="s">
        <v>245</v>
      </c>
      <c r="H189" t="s">
        <v>246</v>
      </c>
      <c r="I189" t="s">
        <v>247</v>
      </c>
      <c r="J189" t="s">
        <v>248</v>
      </c>
      <c r="K189" t="s">
        <v>249</v>
      </c>
      <c r="L189" t="n">
        <v>191</v>
      </c>
      <c r="M189" t="n">
        <v>0.18</v>
      </c>
      <c r="N189" t="n">
        <v>21</v>
      </c>
      <c r="O189" t="s">
        <v>284</v>
      </c>
      <c r="P189" t="s">
        <v>285</v>
      </c>
      <c r="Q189" t="s">
        <v>252</v>
      </c>
      <c r="R189" t="s">
        <v>246</v>
      </c>
      <c r="S189" t="s">
        <v>247</v>
      </c>
    </row>
    <row r="190" spans="1:19">
      <c r="A190" s="1" t="n">
        <v>32447</v>
      </c>
      <c r="B190" t="s">
        <v>286</v>
      </c>
      <c r="C190" t="n">
        <v>4</v>
      </c>
      <c r="D190" t="s">
        <v>242</v>
      </c>
      <c r="E190" t="s">
        <v>243</v>
      </c>
      <c r="F190" t="s">
        <v>244</v>
      </c>
      <c r="G190" t="s">
        <v>245</v>
      </c>
      <c r="H190" t="s">
        <v>246</v>
      </c>
      <c r="I190" t="s">
        <v>247</v>
      </c>
      <c r="J190" t="s">
        <v>276</v>
      </c>
      <c r="K190" t="s">
        <v>277</v>
      </c>
      <c r="L190" t="n">
        <v>451</v>
      </c>
      <c r="M190" t="n">
        <v>0.01</v>
      </c>
      <c r="N190" t="n">
        <v>45.9</v>
      </c>
      <c r="O190" t="s">
        <v>284</v>
      </c>
      <c r="P190" t="s">
        <v>285</v>
      </c>
      <c r="Q190" t="s">
        <v>252</v>
      </c>
      <c r="R190" t="s">
        <v>246</v>
      </c>
      <c r="S190" t="s">
        <v>247</v>
      </c>
    </row>
    <row r="191" spans="1:19">
      <c r="A191" s="1" t="n">
        <v>32477</v>
      </c>
      <c r="B191" t="s">
        <v>241</v>
      </c>
      <c r="C191" t="n">
        <v>1</v>
      </c>
      <c r="D191" t="s">
        <v>242</v>
      </c>
      <c r="E191" t="s">
        <v>243</v>
      </c>
      <c r="F191" t="s">
        <v>244</v>
      </c>
      <c r="G191" t="s">
        <v>245</v>
      </c>
      <c r="H191" t="s">
        <v>246</v>
      </c>
      <c r="I191" t="s">
        <v>247</v>
      </c>
      <c r="J191" t="s">
        <v>248</v>
      </c>
      <c r="K191" t="s">
        <v>249</v>
      </c>
      <c r="L191" t="n">
        <v>847</v>
      </c>
      <c r="M191" t="n">
        <v>0.1</v>
      </c>
      <c r="N191" t="n">
        <v>35.5</v>
      </c>
      <c r="O191" t="s">
        <v>250</v>
      </c>
      <c r="P191" t="s">
        <v>251</v>
      </c>
      <c r="Q191" t="s">
        <v>252</v>
      </c>
      <c r="R191" t="s">
        <v>246</v>
      </c>
      <c r="S191" t="s">
        <v>247</v>
      </c>
    </row>
    <row r="192" spans="1:19">
      <c r="A192" s="1" t="n">
        <v>32477</v>
      </c>
      <c r="B192" t="s">
        <v>241</v>
      </c>
      <c r="C192" t="n">
        <v>2</v>
      </c>
      <c r="D192" t="s">
        <v>272</v>
      </c>
      <c r="E192" t="s">
        <v>273</v>
      </c>
      <c r="F192" t="s">
        <v>244</v>
      </c>
      <c r="G192" t="s">
        <v>245</v>
      </c>
      <c r="H192" t="s">
        <v>246</v>
      </c>
      <c r="I192" t="s">
        <v>247</v>
      </c>
      <c r="J192" t="s">
        <v>263</v>
      </c>
      <c r="K192" t="s">
        <v>264</v>
      </c>
      <c r="L192" t="n">
        <v>247</v>
      </c>
      <c r="M192" t="n">
        <v>0.25</v>
      </c>
      <c r="N192" t="n">
        <v>0</v>
      </c>
    </row>
    <row r="193" spans="1:19">
      <c r="A193" s="1" t="n">
        <v>32477</v>
      </c>
      <c r="B193" t="s">
        <v>265</v>
      </c>
      <c r="C193" t="n">
        <v>1</v>
      </c>
      <c r="D193" t="s">
        <v>253</v>
      </c>
      <c r="E193" t="s">
        <v>254</v>
      </c>
      <c r="F193" t="s">
        <v>244</v>
      </c>
      <c r="G193" t="s">
        <v>245</v>
      </c>
      <c r="H193" t="s">
        <v>246</v>
      </c>
      <c r="I193" t="s">
        <v>247</v>
      </c>
      <c r="J193" t="s">
        <v>263</v>
      </c>
      <c r="K193" t="s">
        <v>264</v>
      </c>
      <c r="L193" t="n">
        <v>19</v>
      </c>
      <c r="M193" t="n">
        <v>0</v>
      </c>
      <c r="N193" t="n">
        <v>0</v>
      </c>
    </row>
    <row r="194" spans="1:19">
      <c r="A194" s="1" t="n">
        <v>32477</v>
      </c>
      <c r="B194" t="s">
        <v>286</v>
      </c>
      <c r="C194" t="n">
        <v>1</v>
      </c>
      <c r="D194" t="s">
        <v>274</v>
      </c>
      <c r="E194" t="s">
        <v>275</v>
      </c>
      <c r="F194" t="s">
        <v>244</v>
      </c>
      <c r="G194" t="s">
        <v>245</v>
      </c>
      <c r="H194" t="s">
        <v>246</v>
      </c>
      <c r="I194" t="s">
        <v>247</v>
      </c>
      <c r="J194" t="s">
        <v>292</v>
      </c>
      <c r="K194" t="s">
        <v>293</v>
      </c>
      <c r="L194" t="n">
        <v>45</v>
      </c>
      <c r="M194" t="n">
        <v>0.43</v>
      </c>
      <c r="N194" t="n">
        <v>0</v>
      </c>
    </row>
    <row r="195" spans="1:19">
      <c r="A195" s="1" t="n">
        <v>32477</v>
      </c>
      <c r="B195" t="s">
        <v>286</v>
      </c>
      <c r="C195" t="n">
        <v>2</v>
      </c>
      <c r="D195" t="s">
        <v>242</v>
      </c>
      <c r="E195" t="s">
        <v>243</v>
      </c>
      <c r="F195" t="s">
        <v>244</v>
      </c>
      <c r="G195" t="s">
        <v>245</v>
      </c>
      <c r="H195" t="s">
        <v>246</v>
      </c>
      <c r="I195" t="s">
        <v>247</v>
      </c>
      <c r="J195" t="s">
        <v>292</v>
      </c>
      <c r="K195" t="s">
        <v>293</v>
      </c>
      <c r="L195" t="n">
        <v>496</v>
      </c>
      <c r="M195" t="n">
        <v>0.01</v>
      </c>
      <c r="N195" t="n">
        <v>42.6</v>
      </c>
      <c r="O195" t="s">
        <v>284</v>
      </c>
      <c r="P195" t="s">
        <v>285</v>
      </c>
      <c r="Q195" t="s">
        <v>252</v>
      </c>
      <c r="R195" t="s">
        <v>246</v>
      </c>
      <c r="S195" t="s">
        <v>247</v>
      </c>
    </row>
    <row r="196" spans="1:19">
      <c r="A196" s="1" t="n">
        <v>32477</v>
      </c>
      <c r="B196" t="s">
        <v>286</v>
      </c>
      <c r="C196" t="n">
        <v>3</v>
      </c>
      <c r="D196" t="s">
        <v>242</v>
      </c>
      <c r="E196" t="s">
        <v>243</v>
      </c>
      <c r="F196" t="s">
        <v>244</v>
      </c>
      <c r="G196" t="s">
        <v>245</v>
      </c>
      <c r="H196" t="s">
        <v>246</v>
      </c>
      <c r="I196" t="s">
        <v>247</v>
      </c>
      <c r="J196" t="s">
        <v>276</v>
      </c>
      <c r="K196" t="s">
        <v>277</v>
      </c>
      <c r="L196" t="n">
        <v>201</v>
      </c>
      <c r="M196" t="n">
        <v>0.06</v>
      </c>
      <c r="N196" t="n">
        <v>32.4</v>
      </c>
      <c r="O196" t="s">
        <v>284</v>
      </c>
      <c r="P196" t="s">
        <v>285</v>
      </c>
      <c r="Q196" t="s">
        <v>252</v>
      </c>
      <c r="R196" t="s">
        <v>246</v>
      </c>
      <c r="S196" t="s">
        <v>247</v>
      </c>
    </row>
    <row r="197" spans="1:19">
      <c r="A197" s="1" t="n">
        <v>32477</v>
      </c>
      <c r="B197" t="s">
        <v>286</v>
      </c>
      <c r="C197" t="n">
        <v>4</v>
      </c>
      <c r="D197" t="s">
        <v>242</v>
      </c>
      <c r="E197" t="s">
        <v>243</v>
      </c>
      <c r="F197" t="s">
        <v>244</v>
      </c>
      <c r="G197" t="s">
        <v>245</v>
      </c>
      <c r="H197" t="s">
        <v>246</v>
      </c>
      <c r="I197" t="s">
        <v>247</v>
      </c>
      <c r="J197" t="s">
        <v>248</v>
      </c>
      <c r="K197" t="s">
        <v>249</v>
      </c>
      <c r="L197" t="n">
        <v>178</v>
      </c>
      <c r="M197" t="n">
        <v>0.24</v>
      </c>
      <c r="N197" t="n">
        <v>21.6</v>
      </c>
      <c r="O197" t="s">
        <v>284</v>
      </c>
      <c r="P197" t="s">
        <v>285</v>
      </c>
      <c r="Q197" t="s">
        <v>252</v>
      </c>
      <c r="R197" t="s">
        <v>246</v>
      </c>
      <c r="S197" t="s">
        <v>247</v>
      </c>
    </row>
    <row r="198" spans="1:19">
      <c r="A198" s="1" t="n">
        <v>32477</v>
      </c>
      <c r="B198" t="s">
        <v>286</v>
      </c>
      <c r="C198" t="n">
        <v>5</v>
      </c>
      <c r="D198" t="s">
        <v>242</v>
      </c>
      <c r="E198" t="s">
        <v>243</v>
      </c>
      <c r="F198" t="s">
        <v>244</v>
      </c>
      <c r="G198" t="s">
        <v>245</v>
      </c>
      <c r="H198" t="s">
        <v>246</v>
      </c>
      <c r="I198" t="s">
        <v>247</v>
      </c>
      <c r="J198" t="s">
        <v>248</v>
      </c>
      <c r="K198" t="s">
        <v>249</v>
      </c>
      <c r="L198" t="n">
        <v>249</v>
      </c>
      <c r="M198" t="n">
        <v>0.01</v>
      </c>
      <c r="N198" t="n">
        <v>46.4</v>
      </c>
      <c r="O198" t="s">
        <v>284</v>
      </c>
      <c r="P198" t="s">
        <v>285</v>
      </c>
      <c r="Q198" t="s">
        <v>252</v>
      </c>
      <c r="R198" t="s">
        <v>246</v>
      </c>
      <c r="S198" t="s">
        <v>247</v>
      </c>
    </row>
    <row r="199" spans="1:19">
      <c r="A199" s="1" t="n">
        <v>32477</v>
      </c>
      <c r="B199" t="s">
        <v>286</v>
      </c>
      <c r="C199" t="n">
        <v>6</v>
      </c>
      <c r="D199" t="s">
        <v>242</v>
      </c>
      <c r="E199" t="s">
        <v>243</v>
      </c>
      <c r="F199" t="s">
        <v>244</v>
      </c>
      <c r="G199" t="s">
        <v>245</v>
      </c>
      <c r="H199" t="s">
        <v>246</v>
      </c>
      <c r="I199" t="s">
        <v>247</v>
      </c>
      <c r="J199" t="s">
        <v>248</v>
      </c>
      <c r="K199" t="s">
        <v>249</v>
      </c>
      <c r="L199" t="n">
        <v>118</v>
      </c>
      <c r="M199" t="n">
        <v>0.17</v>
      </c>
      <c r="N199" t="n">
        <v>21.5</v>
      </c>
      <c r="O199" t="s">
        <v>284</v>
      </c>
      <c r="P199" t="s">
        <v>285</v>
      </c>
      <c r="Q199" t="s">
        <v>252</v>
      </c>
      <c r="R199" t="s">
        <v>246</v>
      </c>
      <c r="S199" t="s">
        <v>247</v>
      </c>
    </row>
    <row r="200" spans="1:19">
      <c r="A200" s="1" t="n">
        <v>32477</v>
      </c>
      <c r="B200" t="s">
        <v>286</v>
      </c>
      <c r="C200" t="n">
        <v>7</v>
      </c>
      <c r="D200" t="s">
        <v>242</v>
      </c>
      <c r="E200" t="s">
        <v>243</v>
      </c>
      <c r="F200" t="s">
        <v>244</v>
      </c>
      <c r="G200" t="s">
        <v>245</v>
      </c>
      <c r="H200" t="s">
        <v>246</v>
      </c>
      <c r="I200" t="s">
        <v>247</v>
      </c>
      <c r="J200" t="s">
        <v>276</v>
      </c>
      <c r="K200" t="s">
        <v>277</v>
      </c>
      <c r="L200" t="n">
        <v>326</v>
      </c>
      <c r="M200" t="n">
        <v>0.05</v>
      </c>
      <c r="N200" t="n">
        <v>46.4</v>
      </c>
      <c r="O200" t="s">
        <v>284</v>
      </c>
      <c r="P200" t="s">
        <v>285</v>
      </c>
      <c r="Q200" t="s">
        <v>252</v>
      </c>
      <c r="R200" t="s">
        <v>246</v>
      </c>
      <c r="S200" t="s">
        <v>247</v>
      </c>
    </row>
    <row r="201" spans="1:19">
      <c r="A201" s="1" t="n">
        <v>32477</v>
      </c>
      <c r="B201" t="s">
        <v>286</v>
      </c>
      <c r="C201" t="n">
        <v>8</v>
      </c>
      <c r="D201" t="s">
        <v>242</v>
      </c>
      <c r="E201" t="s">
        <v>243</v>
      </c>
      <c r="F201" t="s">
        <v>244</v>
      </c>
      <c r="G201" t="s">
        <v>245</v>
      </c>
      <c r="H201" t="s">
        <v>246</v>
      </c>
      <c r="I201" t="s">
        <v>247</v>
      </c>
      <c r="J201" t="s">
        <v>276</v>
      </c>
      <c r="K201" t="s">
        <v>277</v>
      </c>
      <c r="L201" t="n">
        <v>100</v>
      </c>
      <c r="M201" t="n">
        <v>0.01</v>
      </c>
      <c r="N201" t="n">
        <v>46.1</v>
      </c>
      <c r="O201" t="s">
        <v>284</v>
      </c>
      <c r="P201" t="s">
        <v>285</v>
      </c>
      <c r="Q201" t="s">
        <v>252</v>
      </c>
      <c r="R201" t="s">
        <v>246</v>
      </c>
      <c r="S201" t="s">
        <v>247</v>
      </c>
    </row>
    <row r="202" spans="1:19">
      <c r="A202" s="1" t="n">
        <v>32508</v>
      </c>
      <c r="B202" t="s">
        <v>241</v>
      </c>
      <c r="C202" t="n">
        <v>1</v>
      </c>
      <c r="D202" t="s">
        <v>272</v>
      </c>
      <c r="E202" t="s">
        <v>273</v>
      </c>
      <c r="F202" t="s">
        <v>244</v>
      </c>
      <c r="G202" t="s">
        <v>245</v>
      </c>
      <c r="H202" t="s">
        <v>246</v>
      </c>
      <c r="I202" t="s">
        <v>247</v>
      </c>
      <c r="J202" t="s">
        <v>263</v>
      </c>
      <c r="K202" t="s">
        <v>264</v>
      </c>
      <c r="L202" t="n">
        <v>249</v>
      </c>
      <c r="M202" t="n">
        <v>0.25</v>
      </c>
      <c r="N202" t="n">
        <v>0</v>
      </c>
    </row>
    <row r="203" spans="1:19">
      <c r="A203" s="1" t="n">
        <v>32508</v>
      </c>
      <c r="B203" t="s">
        <v>241</v>
      </c>
      <c r="C203" t="n">
        <v>7</v>
      </c>
      <c r="D203" t="s">
        <v>242</v>
      </c>
      <c r="E203" t="s">
        <v>243</v>
      </c>
      <c r="F203" t="s">
        <v>244</v>
      </c>
      <c r="G203" t="s">
        <v>245</v>
      </c>
      <c r="H203" t="s">
        <v>246</v>
      </c>
      <c r="I203" t="s">
        <v>247</v>
      </c>
      <c r="J203" t="s">
        <v>248</v>
      </c>
      <c r="K203" t="s">
        <v>249</v>
      </c>
      <c r="L203" t="n">
        <v>627</v>
      </c>
      <c r="M203" t="n">
        <v>0.1</v>
      </c>
      <c r="N203" t="n">
        <v>35.3</v>
      </c>
      <c r="O203" t="s">
        <v>250</v>
      </c>
      <c r="P203" t="s">
        <v>251</v>
      </c>
      <c r="Q203" t="s">
        <v>252</v>
      </c>
      <c r="R203" t="s">
        <v>246</v>
      </c>
      <c r="S203" t="s">
        <v>247</v>
      </c>
    </row>
    <row r="204" spans="1:19">
      <c r="A204" s="1" t="n">
        <v>32508</v>
      </c>
      <c r="B204" t="s">
        <v>241</v>
      </c>
      <c r="C204" t="n">
        <v>8</v>
      </c>
      <c r="D204" t="s">
        <v>242</v>
      </c>
      <c r="E204" t="s">
        <v>243</v>
      </c>
      <c r="F204" t="s">
        <v>244</v>
      </c>
      <c r="G204" t="s">
        <v>245</v>
      </c>
      <c r="H204" t="s">
        <v>246</v>
      </c>
      <c r="I204" t="s">
        <v>247</v>
      </c>
      <c r="J204" t="s">
        <v>248</v>
      </c>
      <c r="K204" t="s">
        <v>249</v>
      </c>
      <c r="L204" t="n">
        <v>846</v>
      </c>
      <c r="M204" t="n">
        <v>0.01</v>
      </c>
      <c r="N204" t="n">
        <v>35.5</v>
      </c>
      <c r="O204" t="s">
        <v>250</v>
      </c>
      <c r="P204" t="s">
        <v>251</v>
      </c>
      <c r="Q204" t="s">
        <v>252</v>
      </c>
      <c r="R204" t="s">
        <v>246</v>
      </c>
      <c r="S204" t="s">
        <v>247</v>
      </c>
    </row>
    <row r="205" spans="1:19">
      <c r="A205" s="1" t="n">
        <v>32508</v>
      </c>
      <c r="B205" t="s">
        <v>257</v>
      </c>
      <c r="C205" t="n">
        <v>1</v>
      </c>
      <c r="D205" t="s">
        <v>253</v>
      </c>
      <c r="E205" t="s">
        <v>254</v>
      </c>
      <c r="F205" t="s">
        <v>244</v>
      </c>
      <c r="G205" t="s">
        <v>245</v>
      </c>
      <c r="H205" t="s">
        <v>246</v>
      </c>
      <c r="I205" t="s">
        <v>247</v>
      </c>
      <c r="J205" t="s">
        <v>298</v>
      </c>
      <c r="K205" t="s">
        <v>299</v>
      </c>
      <c r="L205" t="n">
        <v>1</v>
      </c>
      <c r="M205" t="n">
        <v>0</v>
      </c>
      <c r="N205" t="n">
        <v>0</v>
      </c>
    </row>
    <row r="206" spans="1:19">
      <c r="A206" s="1" t="n">
        <v>32508</v>
      </c>
      <c r="B206" t="s">
        <v>265</v>
      </c>
      <c r="C206" t="n">
        <v>1</v>
      </c>
      <c r="D206" t="s">
        <v>253</v>
      </c>
      <c r="E206" t="s">
        <v>254</v>
      </c>
      <c r="F206" t="s">
        <v>244</v>
      </c>
      <c r="G206" t="s">
        <v>245</v>
      </c>
      <c r="H206" t="s">
        <v>246</v>
      </c>
      <c r="I206" t="s">
        <v>247</v>
      </c>
      <c r="J206" t="s">
        <v>263</v>
      </c>
      <c r="K206" t="s">
        <v>264</v>
      </c>
      <c r="L206" t="n">
        <v>10</v>
      </c>
      <c r="M206" t="n">
        <v>0</v>
      </c>
      <c r="N206" t="n">
        <v>0</v>
      </c>
    </row>
    <row r="207" spans="1:19">
      <c r="A207" s="1" t="n">
        <v>32508</v>
      </c>
      <c r="B207" t="s">
        <v>286</v>
      </c>
      <c r="C207" t="n">
        <v>1</v>
      </c>
      <c r="D207" t="s">
        <v>242</v>
      </c>
      <c r="E207" t="s">
        <v>243</v>
      </c>
      <c r="F207" t="s">
        <v>244</v>
      </c>
      <c r="G207" t="s">
        <v>245</v>
      </c>
      <c r="H207" t="s">
        <v>246</v>
      </c>
      <c r="I207" t="s">
        <v>247</v>
      </c>
      <c r="J207" t="s">
        <v>282</v>
      </c>
      <c r="K207" t="s">
        <v>283</v>
      </c>
      <c r="L207" t="n">
        <v>459</v>
      </c>
      <c r="M207" t="n">
        <v>0.09</v>
      </c>
      <c r="N207" t="n">
        <v>32.4</v>
      </c>
      <c r="O207" t="s">
        <v>284</v>
      </c>
      <c r="P207" t="s">
        <v>285</v>
      </c>
      <c r="Q207" t="s">
        <v>252</v>
      </c>
      <c r="R207" t="s">
        <v>246</v>
      </c>
      <c r="S207" t="s">
        <v>247</v>
      </c>
    </row>
    <row r="208" spans="1:19">
      <c r="A208" s="1" t="n">
        <v>32539</v>
      </c>
      <c r="B208" t="s">
        <v>241</v>
      </c>
      <c r="C208" t="n">
        <v>12</v>
      </c>
      <c r="D208" t="s">
        <v>242</v>
      </c>
      <c r="E208" t="s">
        <v>243</v>
      </c>
      <c r="F208" t="s">
        <v>244</v>
      </c>
      <c r="G208" t="s">
        <v>245</v>
      </c>
      <c r="H208" t="s">
        <v>246</v>
      </c>
      <c r="I208" t="s">
        <v>247</v>
      </c>
      <c r="J208" t="s">
        <v>248</v>
      </c>
      <c r="K208" t="s">
        <v>249</v>
      </c>
      <c r="L208" t="n">
        <v>259</v>
      </c>
      <c r="M208" t="n">
        <v>0.1</v>
      </c>
      <c r="N208" t="n">
        <v>35.7</v>
      </c>
      <c r="O208" t="s">
        <v>250</v>
      </c>
      <c r="P208" t="s">
        <v>251</v>
      </c>
      <c r="Q208" t="s">
        <v>252</v>
      </c>
      <c r="R208" t="s">
        <v>246</v>
      </c>
      <c r="S208" t="s">
        <v>247</v>
      </c>
    </row>
    <row r="209" spans="1:19">
      <c r="A209" s="1" t="n">
        <v>32539</v>
      </c>
      <c r="B209" t="s">
        <v>265</v>
      </c>
      <c r="C209" t="n">
        <v>1</v>
      </c>
      <c r="D209" t="s">
        <v>253</v>
      </c>
      <c r="E209" t="s">
        <v>254</v>
      </c>
      <c r="F209" t="s">
        <v>244</v>
      </c>
      <c r="G209" t="s">
        <v>245</v>
      </c>
      <c r="H209" t="s">
        <v>246</v>
      </c>
      <c r="I209" t="s">
        <v>247</v>
      </c>
      <c r="J209" t="s">
        <v>255</v>
      </c>
      <c r="K209" t="s">
        <v>256</v>
      </c>
      <c r="L209" t="n">
        <v>16</v>
      </c>
      <c r="M209" t="n">
        <v>0</v>
      </c>
      <c r="N209" t="n">
        <v>0</v>
      </c>
    </row>
    <row r="210" spans="1:19">
      <c r="A210" s="1" t="n">
        <v>32539</v>
      </c>
      <c r="B210" t="s">
        <v>286</v>
      </c>
      <c r="C210" t="n">
        <v>1</v>
      </c>
      <c r="D210" t="s">
        <v>272</v>
      </c>
      <c r="E210" t="s">
        <v>273</v>
      </c>
      <c r="F210" t="s">
        <v>244</v>
      </c>
      <c r="G210" t="s">
        <v>245</v>
      </c>
      <c r="H210" t="s">
        <v>246</v>
      </c>
      <c r="I210" t="s">
        <v>247</v>
      </c>
      <c r="J210" t="s">
        <v>263</v>
      </c>
      <c r="K210" t="s">
        <v>264</v>
      </c>
      <c r="L210" t="n">
        <v>81</v>
      </c>
      <c r="M210" t="n">
        <v>0.2</v>
      </c>
      <c r="N210" t="n">
        <v>0</v>
      </c>
    </row>
    <row r="211" spans="1:19">
      <c r="A211" s="1" t="n">
        <v>32539</v>
      </c>
      <c r="B211" t="s">
        <v>286</v>
      </c>
      <c r="C211" t="n">
        <v>2</v>
      </c>
      <c r="D211" t="s">
        <v>242</v>
      </c>
      <c r="E211" t="s">
        <v>243</v>
      </c>
      <c r="F211" t="s">
        <v>244</v>
      </c>
      <c r="G211" t="s">
        <v>245</v>
      </c>
      <c r="H211" t="s">
        <v>246</v>
      </c>
      <c r="I211" t="s">
        <v>247</v>
      </c>
      <c r="J211" t="s">
        <v>282</v>
      </c>
      <c r="K211" t="s">
        <v>283</v>
      </c>
      <c r="L211" t="n">
        <v>441</v>
      </c>
      <c r="M211" t="n">
        <v>0.11</v>
      </c>
      <c r="N211" t="n">
        <v>32.8</v>
      </c>
      <c r="O211" t="s">
        <v>284</v>
      </c>
      <c r="P211" t="s">
        <v>285</v>
      </c>
      <c r="Q211" t="s">
        <v>252</v>
      </c>
      <c r="R211" t="s">
        <v>246</v>
      </c>
      <c r="S211" t="s">
        <v>247</v>
      </c>
    </row>
    <row r="212" spans="1:19">
      <c r="A212" s="1" t="n">
        <v>32539</v>
      </c>
      <c r="B212" t="s">
        <v>286</v>
      </c>
      <c r="C212" t="n">
        <v>3</v>
      </c>
      <c r="D212" t="s">
        <v>242</v>
      </c>
      <c r="E212" t="s">
        <v>243</v>
      </c>
      <c r="F212" t="s">
        <v>244</v>
      </c>
      <c r="G212" t="s">
        <v>245</v>
      </c>
      <c r="H212" t="s">
        <v>246</v>
      </c>
      <c r="I212" t="s">
        <v>247</v>
      </c>
      <c r="J212" t="s">
        <v>276</v>
      </c>
      <c r="K212" t="s">
        <v>277</v>
      </c>
      <c r="L212" t="n">
        <v>469</v>
      </c>
      <c r="M212" t="n">
        <v>0.09</v>
      </c>
      <c r="N212" t="n">
        <v>31.9</v>
      </c>
      <c r="O212" t="s">
        <v>284</v>
      </c>
      <c r="P212" t="s">
        <v>285</v>
      </c>
      <c r="Q212" t="s">
        <v>252</v>
      </c>
      <c r="R212" t="s">
        <v>246</v>
      </c>
      <c r="S212" t="s">
        <v>247</v>
      </c>
    </row>
    <row r="213" spans="1:19">
      <c r="A213" s="1" t="n">
        <v>32567</v>
      </c>
      <c r="B213" t="s">
        <v>241</v>
      </c>
      <c r="C213" t="n">
        <v>8</v>
      </c>
      <c r="D213" t="s">
        <v>242</v>
      </c>
      <c r="E213" t="s">
        <v>243</v>
      </c>
      <c r="F213" t="s">
        <v>244</v>
      </c>
      <c r="G213" t="s">
        <v>245</v>
      </c>
      <c r="H213" t="s">
        <v>246</v>
      </c>
      <c r="I213" t="s">
        <v>247</v>
      </c>
      <c r="J213" t="s">
        <v>248</v>
      </c>
      <c r="K213" t="s">
        <v>249</v>
      </c>
      <c r="L213" t="n">
        <v>725</v>
      </c>
      <c r="M213" t="n">
        <v>0.1</v>
      </c>
      <c r="N213" t="n">
        <v>35.6</v>
      </c>
      <c r="O213" t="s">
        <v>250</v>
      </c>
      <c r="P213" t="s">
        <v>251</v>
      </c>
      <c r="Q213" t="s">
        <v>252</v>
      </c>
      <c r="R213" t="s">
        <v>246</v>
      </c>
      <c r="S213" t="s">
        <v>247</v>
      </c>
    </row>
    <row r="214" spans="1:19">
      <c r="A214" s="1" t="n">
        <v>32567</v>
      </c>
      <c r="B214" t="s">
        <v>265</v>
      </c>
      <c r="C214" t="n">
        <v>1</v>
      </c>
      <c r="D214" t="s">
        <v>253</v>
      </c>
      <c r="E214" t="s">
        <v>254</v>
      </c>
      <c r="F214" t="s">
        <v>244</v>
      </c>
      <c r="G214" t="s">
        <v>245</v>
      </c>
      <c r="H214" t="s">
        <v>246</v>
      </c>
      <c r="I214" t="s">
        <v>247</v>
      </c>
      <c r="J214" t="s">
        <v>261</v>
      </c>
      <c r="K214" t="s">
        <v>262</v>
      </c>
      <c r="L214" t="n">
        <v>15</v>
      </c>
      <c r="M214" t="n">
        <v>0</v>
      </c>
      <c r="N214" t="n">
        <v>0</v>
      </c>
    </row>
    <row r="215" spans="1:19">
      <c r="A215" s="1" t="n">
        <v>32567</v>
      </c>
      <c r="B215" t="s">
        <v>286</v>
      </c>
      <c r="C215" t="n">
        <v>1</v>
      </c>
      <c r="D215" t="s">
        <v>300</v>
      </c>
      <c r="E215" t="s">
        <v>301</v>
      </c>
      <c r="F215" t="s">
        <v>244</v>
      </c>
      <c r="G215" t="s">
        <v>245</v>
      </c>
      <c r="H215" t="s">
        <v>246</v>
      </c>
      <c r="I215" t="s">
        <v>247</v>
      </c>
      <c r="J215" t="s">
        <v>280</v>
      </c>
      <c r="K215" t="s">
        <v>281</v>
      </c>
      <c r="L215" t="n">
        <v>65</v>
      </c>
      <c r="M215" t="n">
        <v>0</v>
      </c>
      <c r="N215" t="n">
        <v>0</v>
      </c>
    </row>
    <row r="216" spans="1:19">
      <c r="A216" s="1" t="n">
        <v>32567</v>
      </c>
      <c r="B216" t="s">
        <v>286</v>
      </c>
      <c r="C216" t="n">
        <v>2</v>
      </c>
      <c r="D216" t="s">
        <v>300</v>
      </c>
      <c r="E216" t="s">
        <v>301</v>
      </c>
      <c r="F216" t="s">
        <v>244</v>
      </c>
      <c r="G216" t="s">
        <v>245</v>
      </c>
      <c r="H216" t="s">
        <v>246</v>
      </c>
      <c r="I216" t="s">
        <v>247</v>
      </c>
      <c r="J216" t="s">
        <v>280</v>
      </c>
      <c r="K216" t="s">
        <v>281</v>
      </c>
      <c r="L216" t="n">
        <v>27</v>
      </c>
      <c r="M216" t="n">
        <v>0</v>
      </c>
      <c r="N216" t="n">
        <v>0</v>
      </c>
    </row>
    <row r="217" spans="1:19">
      <c r="A217" s="1" t="n">
        <v>32567</v>
      </c>
      <c r="B217" t="s">
        <v>286</v>
      </c>
      <c r="C217" t="n">
        <v>3</v>
      </c>
      <c r="D217" t="s">
        <v>296</v>
      </c>
      <c r="E217" t="s">
        <v>297</v>
      </c>
      <c r="F217" t="s">
        <v>244</v>
      </c>
      <c r="G217" t="s">
        <v>245</v>
      </c>
      <c r="H217" t="s">
        <v>246</v>
      </c>
      <c r="I217" t="s">
        <v>247</v>
      </c>
      <c r="J217" t="s">
        <v>280</v>
      </c>
      <c r="K217" t="s">
        <v>281</v>
      </c>
      <c r="L217" t="n">
        <v>30</v>
      </c>
      <c r="M217" t="n">
        <v>0</v>
      </c>
      <c r="N217" t="n">
        <v>0</v>
      </c>
    </row>
    <row r="218" spans="1:19">
      <c r="A218" s="1" t="n">
        <v>32567</v>
      </c>
      <c r="B218" t="s">
        <v>286</v>
      </c>
      <c r="C218" t="n">
        <v>4</v>
      </c>
      <c r="D218" t="s">
        <v>272</v>
      </c>
      <c r="E218" t="s">
        <v>273</v>
      </c>
      <c r="F218" t="s">
        <v>244</v>
      </c>
      <c r="G218" t="s">
        <v>245</v>
      </c>
      <c r="H218" t="s">
        <v>246</v>
      </c>
      <c r="I218" t="s">
        <v>247</v>
      </c>
      <c r="J218" t="s">
        <v>248</v>
      </c>
      <c r="K218" t="s">
        <v>249</v>
      </c>
      <c r="L218" t="n">
        <v>287</v>
      </c>
      <c r="M218" t="n">
        <v>0.16</v>
      </c>
      <c r="N218" t="n">
        <v>0</v>
      </c>
    </row>
    <row r="219" spans="1:19">
      <c r="A219" s="1" t="n">
        <v>32567</v>
      </c>
      <c r="B219" t="s">
        <v>286</v>
      </c>
      <c r="C219" t="n">
        <v>5</v>
      </c>
      <c r="D219" t="s">
        <v>272</v>
      </c>
      <c r="E219" t="s">
        <v>273</v>
      </c>
      <c r="F219" t="s">
        <v>244</v>
      </c>
      <c r="G219" t="s">
        <v>245</v>
      </c>
      <c r="H219" t="s">
        <v>246</v>
      </c>
      <c r="I219" t="s">
        <v>247</v>
      </c>
      <c r="J219" t="s">
        <v>263</v>
      </c>
      <c r="K219" t="s">
        <v>264</v>
      </c>
      <c r="L219" t="n">
        <v>123</v>
      </c>
      <c r="M219" t="n">
        <v>0.3</v>
      </c>
      <c r="N219" t="n">
        <v>0</v>
      </c>
    </row>
    <row r="220" spans="1:19">
      <c r="A220" s="1" t="n">
        <v>32567</v>
      </c>
      <c r="B220" t="s">
        <v>286</v>
      </c>
      <c r="C220" t="n">
        <v>6</v>
      </c>
      <c r="D220" t="s">
        <v>242</v>
      </c>
      <c r="E220" t="s">
        <v>243</v>
      </c>
      <c r="F220" t="s">
        <v>244</v>
      </c>
      <c r="G220" t="s">
        <v>245</v>
      </c>
      <c r="H220" t="s">
        <v>246</v>
      </c>
      <c r="I220" t="s">
        <v>247</v>
      </c>
      <c r="J220" t="s">
        <v>292</v>
      </c>
      <c r="K220" t="s">
        <v>293</v>
      </c>
      <c r="L220" t="n">
        <v>761</v>
      </c>
      <c r="M220" t="n">
        <v>0.06</v>
      </c>
      <c r="N220" t="n">
        <v>45.7</v>
      </c>
      <c r="O220" t="s">
        <v>284</v>
      </c>
      <c r="P220" t="s">
        <v>285</v>
      </c>
      <c r="Q220" t="s">
        <v>252</v>
      </c>
      <c r="R220" t="s">
        <v>246</v>
      </c>
      <c r="S220" t="s">
        <v>247</v>
      </c>
    </row>
    <row r="221" spans="1:19">
      <c r="A221" s="1" t="n">
        <v>32567</v>
      </c>
      <c r="B221" t="s">
        <v>286</v>
      </c>
      <c r="C221" t="n">
        <v>7</v>
      </c>
      <c r="D221" t="s">
        <v>242</v>
      </c>
      <c r="E221" t="s">
        <v>243</v>
      </c>
      <c r="F221" t="s">
        <v>244</v>
      </c>
      <c r="G221" t="s">
        <v>245</v>
      </c>
      <c r="H221" t="s">
        <v>246</v>
      </c>
      <c r="I221" t="s">
        <v>247</v>
      </c>
      <c r="J221" t="s">
        <v>248</v>
      </c>
      <c r="K221" t="s">
        <v>249</v>
      </c>
      <c r="L221" t="n">
        <v>282</v>
      </c>
      <c r="M221" t="n">
        <v>0.02</v>
      </c>
      <c r="N221" t="n">
        <v>53.6</v>
      </c>
      <c r="O221" t="s">
        <v>284</v>
      </c>
      <c r="P221" t="s">
        <v>285</v>
      </c>
      <c r="Q221" t="s">
        <v>252</v>
      </c>
      <c r="R221" t="s">
        <v>246</v>
      </c>
      <c r="S221" t="s">
        <v>247</v>
      </c>
    </row>
    <row r="222" spans="1:19">
      <c r="A222" s="1" t="n">
        <v>32567</v>
      </c>
      <c r="B222" t="s">
        <v>286</v>
      </c>
      <c r="C222" t="n">
        <v>8</v>
      </c>
      <c r="D222" t="s">
        <v>242</v>
      </c>
      <c r="E222" t="s">
        <v>243</v>
      </c>
      <c r="F222" t="s">
        <v>244</v>
      </c>
      <c r="G222" t="s">
        <v>245</v>
      </c>
      <c r="H222" t="s">
        <v>246</v>
      </c>
      <c r="I222" t="s">
        <v>247</v>
      </c>
      <c r="J222" t="s">
        <v>276</v>
      </c>
      <c r="K222" t="s">
        <v>277</v>
      </c>
      <c r="L222" t="n">
        <v>269</v>
      </c>
      <c r="M222" t="n">
        <v>0.06</v>
      </c>
      <c r="N222" t="n">
        <v>45.8</v>
      </c>
      <c r="O222" t="s">
        <v>284</v>
      </c>
      <c r="P222" t="s">
        <v>285</v>
      </c>
      <c r="Q222" t="s">
        <v>252</v>
      </c>
      <c r="R222" t="s">
        <v>246</v>
      </c>
      <c r="S222" t="s">
        <v>247</v>
      </c>
    </row>
    <row r="223" spans="1:19">
      <c r="A223" s="1" t="n">
        <v>32598</v>
      </c>
      <c r="B223" t="s">
        <v>241</v>
      </c>
      <c r="C223" t="n">
        <v>1</v>
      </c>
      <c r="D223" t="s">
        <v>242</v>
      </c>
      <c r="E223" t="s">
        <v>243</v>
      </c>
      <c r="F223" t="s">
        <v>244</v>
      </c>
      <c r="G223" t="s">
        <v>245</v>
      </c>
      <c r="H223" t="s">
        <v>246</v>
      </c>
      <c r="I223" t="s">
        <v>247</v>
      </c>
      <c r="J223" t="s">
        <v>248</v>
      </c>
      <c r="K223" t="s">
        <v>249</v>
      </c>
      <c r="L223" t="n">
        <v>669</v>
      </c>
      <c r="M223" t="n">
        <v>0.1</v>
      </c>
      <c r="N223" t="n">
        <v>35.6</v>
      </c>
      <c r="O223" t="s">
        <v>250</v>
      </c>
      <c r="P223" t="s">
        <v>251</v>
      </c>
      <c r="Q223" t="s">
        <v>252</v>
      </c>
      <c r="R223" t="s">
        <v>246</v>
      </c>
      <c r="S223" t="s">
        <v>247</v>
      </c>
    </row>
    <row r="224" spans="1:19">
      <c r="A224" s="1" t="n">
        <v>32598</v>
      </c>
      <c r="B224" t="s">
        <v>265</v>
      </c>
      <c r="C224" t="n">
        <v>1</v>
      </c>
      <c r="D224" t="s">
        <v>253</v>
      </c>
      <c r="E224" t="s">
        <v>254</v>
      </c>
      <c r="F224" t="s">
        <v>244</v>
      </c>
      <c r="G224" t="s">
        <v>245</v>
      </c>
      <c r="H224" t="s">
        <v>246</v>
      </c>
      <c r="I224" t="s">
        <v>247</v>
      </c>
      <c r="J224" t="s">
        <v>255</v>
      </c>
      <c r="K224" t="s">
        <v>256</v>
      </c>
      <c r="L224" t="n">
        <v>30</v>
      </c>
      <c r="M224" t="n">
        <v>0</v>
      </c>
      <c r="N224" t="n">
        <v>0</v>
      </c>
    </row>
    <row r="225" spans="1:19">
      <c r="A225" s="1" t="n">
        <v>32598</v>
      </c>
      <c r="B225" t="s">
        <v>286</v>
      </c>
      <c r="C225" t="n">
        <v>1</v>
      </c>
      <c r="D225" t="s">
        <v>272</v>
      </c>
      <c r="E225" t="s">
        <v>273</v>
      </c>
      <c r="F225" t="s">
        <v>244</v>
      </c>
      <c r="G225" t="s">
        <v>245</v>
      </c>
      <c r="H225" t="s">
        <v>246</v>
      </c>
      <c r="I225" t="s">
        <v>247</v>
      </c>
      <c r="J225" t="s">
        <v>263</v>
      </c>
      <c r="K225" t="s">
        <v>264</v>
      </c>
      <c r="L225" t="n">
        <v>164</v>
      </c>
      <c r="M225" t="n">
        <v>0.22</v>
      </c>
      <c r="N225" t="n">
        <v>0</v>
      </c>
    </row>
    <row r="226" spans="1:19">
      <c r="A226" s="1" t="n">
        <v>32598</v>
      </c>
      <c r="B226" t="s">
        <v>286</v>
      </c>
      <c r="C226" t="n">
        <v>2</v>
      </c>
      <c r="D226" t="s">
        <v>242</v>
      </c>
      <c r="E226" t="s">
        <v>243</v>
      </c>
      <c r="F226" t="s">
        <v>244</v>
      </c>
      <c r="G226" t="s">
        <v>245</v>
      </c>
      <c r="H226" t="s">
        <v>246</v>
      </c>
      <c r="I226" t="s">
        <v>247</v>
      </c>
      <c r="J226" t="s">
        <v>276</v>
      </c>
      <c r="K226" t="s">
        <v>277</v>
      </c>
      <c r="L226" t="n">
        <v>469</v>
      </c>
      <c r="M226" t="n">
        <v>0.05</v>
      </c>
      <c r="N226" t="n">
        <v>45.8</v>
      </c>
      <c r="O226" t="s">
        <v>284</v>
      </c>
      <c r="P226" t="s">
        <v>285</v>
      </c>
      <c r="Q226" t="s">
        <v>252</v>
      </c>
      <c r="R226" t="s">
        <v>246</v>
      </c>
      <c r="S226" t="s">
        <v>247</v>
      </c>
    </row>
    <row r="227" spans="1:19">
      <c r="A227" s="1" t="n">
        <v>32598</v>
      </c>
      <c r="B227" t="s">
        <v>302</v>
      </c>
      <c r="C227" t="n">
        <v>1</v>
      </c>
      <c r="D227" t="s">
        <v>303</v>
      </c>
      <c r="E227" t="s">
        <v>304</v>
      </c>
      <c r="F227" t="s">
        <v>244</v>
      </c>
      <c r="G227" t="s">
        <v>245</v>
      </c>
      <c r="H227" t="s">
        <v>246</v>
      </c>
      <c r="I227" t="s">
        <v>247</v>
      </c>
      <c r="J227" t="s">
        <v>294</v>
      </c>
      <c r="K227" t="s">
        <v>295</v>
      </c>
      <c r="L227" t="n">
        <v>59</v>
      </c>
      <c r="M227" t="n">
        <v>0</v>
      </c>
      <c r="N227" t="n">
        <v>0</v>
      </c>
    </row>
    <row r="228" spans="1:19">
      <c r="A228" s="1" t="n">
        <v>32628</v>
      </c>
      <c r="B228" t="s">
        <v>241</v>
      </c>
      <c r="C228" t="n">
        <v>1</v>
      </c>
      <c r="D228" t="s">
        <v>272</v>
      </c>
      <c r="E228" t="s">
        <v>273</v>
      </c>
      <c r="F228" t="s">
        <v>244</v>
      </c>
      <c r="G228" t="s">
        <v>245</v>
      </c>
      <c r="H228" t="s">
        <v>246</v>
      </c>
      <c r="I228" t="s">
        <v>247</v>
      </c>
      <c r="J228" t="s">
        <v>263</v>
      </c>
      <c r="K228" t="s">
        <v>264</v>
      </c>
      <c r="L228" t="n">
        <v>271</v>
      </c>
      <c r="M228" t="n">
        <v>0.2</v>
      </c>
      <c r="N228" t="n">
        <v>0</v>
      </c>
    </row>
    <row r="229" spans="1:19">
      <c r="A229" s="1" t="n">
        <v>32628</v>
      </c>
      <c r="B229" t="s">
        <v>241</v>
      </c>
      <c r="C229" t="n">
        <v>2</v>
      </c>
      <c r="D229" t="s">
        <v>242</v>
      </c>
      <c r="E229" t="s">
        <v>243</v>
      </c>
      <c r="F229" t="s">
        <v>244</v>
      </c>
      <c r="G229" t="s">
        <v>245</v>
      </c>
      <c r="H229" t="s">
        <v>246</v>
      </c>
      <c r="I229" t="s">
        <v>247</v>
      </c>
      <c r="J229" t="s">
        <v>248</v>
      </c>
      <c r="K229" t="s">
        <v>249</v>
      </c>
      <c r="L229" t="n">
        <v>403</v>
      </c>
      <c r="M229" t="n">
        <v>0.1</v>
      </c>
      <c r="N229" t="n">
        <v>35.7</v>
      </c>
      <c r="O229" t="s">
        <v>250</v>
      </c>
      <c r="P229" t="s">
        <v>251</v>
      </c>
      <c r="Q229" t="s">
        <v>252</v>
      </c>
      <c r="R229" t="s">
        <v>246</v>
      </c>
      <c r="S229" t="s">
        <v>247</v>
      </c>
    </row>
    <row r="230" spans="1:19">
      <c r="A230" s="1" t="n">
        <v>32628</v>
      </c>
      <c r="B230" t="s">
        <v>241</v>
      </c>
      <c r="C230" t="n">
        <v>8</v>
      </c>
      <c r="D230" t="s">
        <v>242</v>
      </c>
      <c r="E230" t="s">
        <v>243</v>
      </c>
      <c r="F230" t="s">
        <v>244</v>
      </c>
      <c r="G230" t="s">
        <v>245</v>
      </c>
      <c r="H230" t="s">
        <v>246</v>
      </c>
      <c r="I230" t="s">
        <v>247</v>
      </c>
      <c r="J230" t="s">
        <v>248</v>
      </c>
      <c r="K230" t="s">
        <v>249</v>
      </c>
      <c r="L230" t="n">
        <v>770</v>
      </c>
      <c r="M230" t="n">
        <v>0.1</v>
      </c>
      <c r="N230" t="n">
        <v>35.9</v>
      </c>
      <c r="O230" t="s">
        <v>250</v>
      </c>
      <c r="P230" t="s">
        <v>251</v>
      </c>
      <c r="Q230" t="s">
        <v>252</v>
      </c>
      <c r="R230" t="s">
        <v>246</v>
      </c>
      <c r="S230" t="s">
        <v>247</v>
      </c>
    </row>
    <row r="231" spans="1:19">
      <c r="A231" s="1" t="n">
        <v>32628</v>
      </c>
      <c r="B231" t="s">
        <v>265</v>
      </c>
      <c r="C231" t="n">
        <v>1</v>
      </c>
      <c r="D231" t="s">
        <v>253</v>
      </c>
      <c r="E231" t="s">
        <v>254</v>
      </c>
      <c r="F231" t="s">
        <v>244</v>
      </c>
      <c r="G231" t="s">
        <v>245</v>
      </c>
      <c r="H231" t="s">
        <v>246</v>
      </c>
      <c r="I231" t="s">
        <v>247</v>
      </c>
      <c r="J231" t="s">
        <v>261</v>
      </c>
      <c r="K231" t="s">
        <v>262</v>
      </c>
      <c r="L231" t="n">
        <v>25</v>
      </c>
      <c r="M231" t="n">
        <v>0</v>
      </c>
      <c r="N231" t="n">
        <v>0</v>
      </c>
    </row>
    <row r="232" spans="1:19">
      <c r="A232" s="1" t="n">
        <v>32628</v>
      </c>
      <c r="B232" t="s">
        <v>286</v>
      </c>
      <c r="C232" t="n">
        <v>1</v>
      </c>
      <c r="D232" t="s">
        <v>274</v>
      </c>
      <c r="E232" t="s">
        <v>275</v>
      </c>
      <c r="F232" t="s">
        <v>244</v>
      </c>
      <c r="G232" t="s">
        <v>245</v>
      </c>
      <c r="H232" t="s">
        <v>246</v>
      </c>
      <c r="I232" t="s">
        <v>247</v>
      </c>
      <c r="J232" t="s">
        <v>292</v>
      </c>
      <c r="K232" t="s">
        <v>293</v>
      </c>
      <c r="L232" t="n">
        <v>42</v>
      </c>
      <c r="M232" t="n">
        <v>0.66</v>
      </c>
      <c r="N232" t="n">
        <v>0</v>
      </c>
    </row>
    <row r="233" spans="1:19">
      <c r="A233" s="1" t="n">
        <v>32628</v>
      </c>
      <c r="B233" t="s">
        <v>286</v>
      </c>
      <c r="C233" t="n">
        <v>2</v>
      </c>
      <c r="D233" t="s">
        <v>272</v>
      </c>
      <c r="E233" t="s">
        <v>273</v>
      </c>
      <c r="F233" t="s">
        <v>244</v>
      </c>
      <c r="G233" t="s">
        <v>245</v>
      </c>
      <c r="H233" t="s">
        <v>246</v>
      </c>
      <c r="I233" t="s">
        <v>247</v>
      </c>
      <c r="J233" t="s">
        <v>263</v>
      </c>
      <c r="K233" t="s">
        <v>264</v>
      </c>
      <c r="L233" t="n">
        <v>107</v>
      </c>
      <c r="M233" t="n">
        <v>0.19</v>
      </c>
      <c r="N233" t="n">
        <v>0</v>
      </c>
    </row>
    <row r="234" spans="1:19">
      <c r="A234" s="1" t="n">
        <v>32628</v>
      </c>
      <c r="B234" t="s">
        <v>286</v>
      </c>
      <c r="C234" t="n">
        <v>3</v>
      </c>
      <c r="D234" t="s">
        <v>242</v>
      </c>
      <c r="E234" t="s">
        <v>243</v>
      </c>
      <c r="F234" t="s">
        <v>244</v>
      </c>
      <c r="G234" t="s">
        <v>245</v>
      </c>
      <c r="H234" t="s">
        <v>246</v>
      </c>
      <c r="I234" t="s">
        <v>247</v>
      </c>
      <c r="J234" t="s">
        <v>292</v>
      </c>
      <c r="K234" t="s">
        <v>293</v>
      </c>
      <c r="L234" t="n">
        <v>588</v>
      </c>
      <c r="M234" t="n">
        <v>1</v>
      </c>
      <c r="N234" t="n">
        <v>43.4</v>
      </c>
      <c r="O234" t="s">
        <v>284</v>
      </c>
      <c r="P234" t="s">
        <v>285</v>
      </c>
      <c r="Q234" t="s">
        <v>252</v>
      </c>
      <c r="R234" t="s">
        <v>246</v>
      </c>
      <c r="S234" t="s">
        <v>247</v>
      </c>
    </row>
    <row r="235" spans="1:19">
      <c r="A235" s="1" t="n">
        <v>32628</v>
      </c>
      <c r="B235" t="s">
        <v>286</v>
      </c>
      <c r="C235" t="n">
        <v>4</v>
      </c>
      <c r="D235" t="s">
        <v>242</v>
      </c>
      <c r="E235" t="s">
        <v>243</v>
      </c>
      <c r="F235" t="s">
        <v>244</v>
      </c>
      <c r="G235" t="s">
        <v>245</v>
      </c>
      <c r="H235" t="s">
        <v>246</v>
      </c>
      <c r="I235" t="s">
        <v>247</v>
      </c>
      <c r="J235" t="s">
        <v>292</v>
      </c>
      <c r="K235" t="s">
        <v>293</v>
      </c>
      <c r="L235" t="n">
        <v>653</v>
      </c>
      <c r="M235" t="n">
        <v>0.05</v>
      </c>
      <c r="N235" t="n">
        <v>35.3</v>
      </c>
      <c r="O235" t="s">
        <v>284</v>
      </c>
      <c r="P235" t="s">
        <v>285</v>
      </c>
      <c r="Q235" t="s">
        <v>252</v>
      </c>
      <c r="R235" t="s">
        <v>246</v>
      </c>
      <c r="S235" t="s">
        <v>247</v>
      </c>
    </row>
    <row r="236" spans="1:19">
      <c r="A236" s="1" t="n">
        <v>32628</v>
      </c>
      <c r="B236" t="s">
        <v>286</v>
      </c>
      <c r="C236" t="n">
        <v>5</v>
      </c>
      <c r="D236" t="s">
        <v>242</v>
      </c>
      <c r="E236" t="s">
        <v>243</v>
      </c>
      <c r="F236" t="s">
        <v>244</v>
      </c>
      <c r="G236" t="s">
        <v>245</v>
      </c>
      <c r="H236" t="s">
        <v>246</v>
      </c>
      <c r="I236" t="s">
        <v>247</v>
      </c>
      <c r="J236" t="s">
        <v>282</v>
      </c>
      <c r="K236" t="s">
        <v>283</v>
      </c>
      <c r="L236" t="n">
        <v>500</v>
      </c>
      <c r="M236" t="n">
        <v>0.09</v>
      </c>
      <c r="N236" t="n">
        <v>33.1</v>
      </c>
      <c r="O236" t="s">
        <v>284</v>
      </c>
      <c r="P236" t="s">
        <v>285</v>
      </c>
      <c r="Q236" t="s">
        <v>252</v>
      </c>
      <c r="R236" t="s">
        <v>246</v>
      </c>
      <c r="S236" t="s">
        <v>247</v>
      </c>
    </row>
    <row r="237" spans="1:19">
      <c r="A237" s="1" t="n">
        <v>32628</v>
      </c>
      <c r="B237" t="s">
        <v>286</v>
      </c>
      <c r="C237" t="n">
        <v>6</v>
      </c>
      <c r="D237" t="s">
        <v>242</v>
      </c>
      <c r="E237" t="s">
        <v>243</v>
      </c>
      <c r="F237" t="s">
        <v>244</v>
      </c>
      <c r="G237" t="s">
        <v>245</v>
      </c>
      <c r="H237" t="s">
        <v>246</v>
      </c>
      <c r="I237" t="s">
        <v>247</v>
      </c>
      <c r="J237" t="s">
        <v>276</v>
      </c>
      <c r="K237" t="s">
        <v>277</v>
      </c>
      <c r="L237" t="n">
        <v>502</v>
      </c>
      <c r="M237" t="n">
        <v>0.03</v>
      </c>
      <c r="N237" t="n">
        <v>46.2</v>
      </c>
      <c r="O237" t="s">
        <v>284</v>
      </c>
      <c r="P237" t="s">
        <v>285</v>
      </c>
      <c r="Q237" t="s">
        <v>252</v>
      </c>
      <c r="R237" t="s">
        <v>246</v>
      </c>
      <c r="S237" t="s">
        <v>247</v>
      </c>
    </row>
    <row r="238" spans="1:19">
      <c r="A238" s="1" t="n">
        <v>32659</v>
      </c>
      <c r="B238" t="s">
        <v>241</v>
      </c>
      <c r="C238" t="n">
        <v>1</v>
      </c>
      <c r="D238" t="s">
        <v>272</v>
      </c>
      <c r="E238" t="s">
        <v>273</v>
      </c>
      <c r="F238" t="s">
        <v>244</v>
      </c>
      <c r="G238" t="s">
        <v>245</v>
      </c>
      <c r="H238" t="s">
        <v>246</v>
      </c>
      <c r="I238" t="s">
        <v>247</v>
      </c>
      <c r="J238" t="s">
        <v>263</v>
      </c>
      <c r="K238" t="s">
        <v>264</v>
      </c>
      <c r="L238" t="n">
        <v>223</v>
      </c>
      <c r="M238" t="n">
        <v>0.2</v>
      </c>
      <c r="N238" t="n">
        <v>0</v>
      </c>
    </row>
    <row r="239" spans="1:19">
      <c r="A239" s="1" t="n">
        <v>32659</v>
      </c>
      <c r="B239" t="s">
        <v>241</v>
      </c>
      <c r="C239" t="n">
        <v>2</v>
      </c>
      <c r="D239" t="s">
        <v>242</v>
      </c>
      <c r="E239" t="s">
        <v>243</v>
      </c>
      <c r="F239" t="s">
        <v>244</v>
      </c>
      <c r="G239" t="s">
        <v>245</v>
      </c>
      <c r="H239" t="s">
        <v>246</v>
      </c>
      <c r="I239" t="s">
        <v>247</v>
      </c>
      <c r="J239" t="s">
        <v>248</v>
      </c>
      <c r="K239" t="s">
        <v>249</v>
      </c>
      <c r="L239" t="n">
        <v>508</v>
      </c>
      <c r="M239" t="n">
        <v>0.1</v>
      </c>
      <c r="N239" t="n">
        <v>35.6</v>
      </c>
      <c r="O239" t="s">
        <v>250</v>
      </c>
      <c r="P239" t="s">
        <v>251</v>
      </c>
      <c r="Q239" t="s">
        <v>252</v>
      </c>
      <c r="R239" t="s">
        <v>246</v>
      </c>
      <c r="S239" t="s">
        <v>247</v>
      </c>
    </row>
    <row r="240" spans="1:19">
      <c r="A240" s="1" t="n">
        <v>32659</v>
      </c>
      <c r="B240" t="s">
        <v>241</v>
      </c>
      <c r="C240" t="n">
        <v>10</v>
      </c>
      <c r="D240" t="s">
        <v>242</v>
      </c>
      <c r="E240" t="s">
        <v>243</v>
      </c>
      <c r="F240" t="s">
        <v>244</v>
      </c>
      <c r="G240" t="s">
        <v>245</v>
      </c>
      <c r="H240" t="s">
        <v>246</v>
      </c>
      <c r="I240" t="s">
        <v>247</v>
      </c>
      <c r="J240" t="s">
        <v>248</v>
      </c>
      <c r="K240" t="s">
        <v>249</v>
      </c>
      <c r="L240" t="n">
        <v>758</v>
      </c>
      <c r="M240" t="n">
        <v>0.1</v>
      </c>
      <c r="N240" t="n">
        <v>35.6</v>
      </c>
      <c r="O240" t="s">
        <v>250</v>
      </c>
      <c r="P240" t="s">
        <v>251</v>
      </c>
      <c r="Q240" t="s">
        <v>252</v>
      </c>
      <c r="R240" t="s">
        <v>246</v>
      </c>
      <c r="S240" t="s">
        <v>247</v>
      </c>
    </row>
    <row r="241" spans="1:19">
      <c r="A241" s="1" t="n">
        <v>32659</v>
      </c>
      <c r="B241" t="s">
        <v>265</v>
      </c>
      <c r="C241" t="n">
        <v>1</v>
      </c>
      <c r="D241" t="s">
        <v>253</v>
      </c>
      <c r="E241" t="s">
        <v>254</v>
      </c>
      <c r="F241" t="s">
        <v>244</v>
      </c>
      <c r="G241" t="s">
        <v>245</v>
      </c>
      <c r="H241" t="s">
        <v>246</v>
      </c>
      <c r="I241" t="s">
        <v>247</v>
      </c>
      <c r="J241" t="s">
        <v>263</v>
      </c>
      <c r="K241" t="s">
        <v>264</v>
      </c>
      <c r="L241" t="n">
        <v>29</v>
      </c>
      <c r="M241" t="n">
        <v>0</v>
      </c>
      <c r="N241" t="n">
        <v>0</v>
      </c>
    </row>
    <row r="242" spans="1:19">
      <c r="A242" s="1" t="n">
        <v>32659</v>
      </c>
      <c r="B242" t="s">
        <v>286</v>
      </c>
      <c r="C242" t="n">
        <v>1</v>
      </c>
      <c r="D242" t="s">
        <v>242</v>
      </c>
      <c r="E242" t="s">
        <v>243</v>
      </c>
      <c r="F242" t="s">
        <v>244</v>
      </c>
      <c r="G242" t="s">
        <v>245</v>
      </c>
      <c r="H242" t="s">
        <v>246</v>
      </c>
      <c r="I242" t="s">
        <v>247</v>
      </c>
      <c r="J242" t="s">
        <v>248</v>
      </c>
      <c r="K242" t="s">
        <v>249</v>
      </c>
      <c r="L242" t="n">
        <v>498</v>
      </c>
      <c r="M242" t="n">
        <v>0.01</v>
      </c>
      <c r="N242" t="n">
        <v>40.4</v>
      </c>
      <c r="O242" t="s">
        <v>284</v>
      </c>
      <c r="P242" t="s">
        <v>285</v>
      </c>
      <c r="Q242" t="s">
        <v>252</v>
      </c>
      <c r="R242" t="s">
        <v>246</v>
      </c>
      <c r="S242" t="s">
        <v>247</v>
      </c>
    </row>
    <row r="243" spans="1:19">
      <c r="A243" s="1" t="n">
        <v>32659</v>
      </c>
      <c r="B243" t="s">
        <v>286</v>
      </c>
      <c r="C243" t="n">
        <v>2</v>
      </c>
      <c r="D243" t="s">
        <v>242</v>
      </c>
      <c r="E243" t="s">
        <v>243</v>
      </c>
      <c r="F243" t="s">
        <v>244</v>
      </c>
      <c r="G243" t="s">
        <v>245</v>
      </c>
      <c r="H243" t="s">
        <v>246</v>
      </c>
      <c r="I243" t="s">
        <v>247</v>
      </c>
      <c r="J243" t="s">
        <v>248</v>
      </c>
      <c r="K243" t="s">
        <v>249</v>
      </c>
      <c r="L243" t="n">
        <v>193</v>
      </c>
      <c r="M243" t="n">
        <v>0.19</v>
      </c>
      <c r="N243" t="n">
        <v>21.6</v>
      </c>
      <c r="O243" t="s">
        <v>284</v>
      </c>
      <c r="P243" t="s">
        <v>285</v>
      </c>
      <c r="Q243" t="s">
        <v>252</v>
      </c>
      <c r="R243" t="s">
        <v>246</v>
      </c>
      <c r="S243" t="s">
        <v>247</v>
      </c>
    </row>
    <row r="244" spans="1:19">
      <c r="A244" s="1" t="n">
        <v>32659</v>
      </c>
      <c r="B244" t="s">
        <v>286</v>
      </c>
      <c r="C244" t="n">
        <v>3</v>
      </c>
      <c r="D244" t="s">
        <v>242</v>
      </c>
      <c r="E244" t="s">
        <v>243</v>
      </c>
      <c r="F244" t="s">
        <v>244</v>
      </c>
      <c r="G244" t="s">
        <v>245</v>
      </c>
      <c r="H244" t="s">
        <v>246</v>
      </c>
      <c r="I244" t="s">
        <v>247</v>
      </c>
      <c r="J244" t="s">
        <v>276</v>
      </c>
      <c r="K244" t="s">
        <v>277</v>
      </c>
      <c r="L244" t="n">
        <v>285</v>
      </c>
      <c r="M244" t="n">
        <v>0.01</v>
      </c>
      <c r="N244" t="n">
        <v>46.6</v>
      </c>
      <c r="O244" t="s">
        <v>284</v>
      </c>
      <c r="P244" t="s">
        <v>285</v>
      </c>
      <c r="Q244" t="s">
        <v>252</v>
      </c>
      <c r="R244" t="s">
        <v>246</v>
      </c>
      <c r="S244" t="s">
        <v>247</v>
      </c>
    </row>
    <row r="245" spans="1:19">
      <c r="A245" s="1" t="n">
        <v>32689</v>
      </c>
      <c r="B245" t="s">
        <v>241</v>
      </c>
      <c r="C245" t="n">
        <v>1</v>
      </c>
      <c r="D245" t="s">
        <v>272</v>
      </c>
      <c r="E245" t="s">
        <v>273</v>
      </c>
      <c r="F245" t="s">
        <v>244</v>
      </c>
      <c r="G245" t="s">
        <v>245</v>
      </c>
      <c r="H245" t="s">
        <v>246</v>
      </c>
      <c r="I245" t="s">
        <v>247</v>
      </c>
      <c r="J245" t="s">
        <v>263</v>
      </c>
      <c r="K245" t="s">
        <v>264</v>
      </c>
      <c r="L245" t="n">
        <v>262</v>
      </c>
      <c r="M245" t="n">
        <v>0.1</v>
      </c>
      <c r="N245" t="n">
        <v>0</v>
      </c>
    </row>
    <row r="246" spans="1:19">
      <c r="A246" s="1" t="n">
        <v>32689</v>
      </c>
      <c r="B246" t="s">
        <v>241</v>
      </c>
      <c r="C246" t="n">
        <v>2</v>
      </c>
      <c r="D246" t="s">
        <v>253</v>
      </c>
      <c r="E246" t="s">
        <v>254</v>
      </c>
      <c r="F246" t="s">
        <v>244</v>
      </c>
      <c r="G246" t="s">
        <v>245</v>
      </c>
      <c r="H246" t="s">
        <v>246</v>
      </c>
      <c r="I246" t="s">
        <v>247</v>
      </c>
      <c r="J246" t="s">
        <v>298</v>
      </c>
      <c r="K246" t="s">
        <v>299</v>
      </c>
      <c r="L246" t="n">
        <v>169</v>
      </c>
      <c r="M246" t="n">
        <v>0</v>
      </c>
      <c r="N246" t="n">
        <v>0</v>
      </c>
    </row>
    <row r="247" spans="1:19">
      <c r="A247" s="1" t="n">
        <v>32689</v>
      </c>
      <c r="B247" t="s">
        <v>241</v>
      </c>
      <c r="C247" t="n">
        <v>3</v>
      </c>
      <c r="D247" t="s">
        <v>242</v>
      </c>
      <c r="E247" t="s">
        <v>243</v>
      </c>
      <c r="F247" t="s">
        <v>244</v>
      </c>
      <c r="G247" t="s">
        <v>245</v>
      </c>
      <c r="H247" t="s">
        <v>246</v>
      </c>
      <c r="I247" t="s">
        <v>247</v>
      </c>
      <c r="J247" t="s">
        <v>248</v>
      </c>
      <c r="K247" t="s">
        <v>249</v>
      </c>
      <c r="L247" t="n">
        <v>456</v>
      </c>
      <c r="M247" t="n">
        <v>0.1</v>
      </c>
      <c r="N247" t="n">
        <v>35.8</v>
      </c>
      <c r="O247" t="s">
        <v>250</v>
      </c>
      <c r="P247" t="s">
        <v>251</v>
      </c>
      <c r="Q247" t="s">
        <v>252</v>
      </c>
      <c r="R247" t="s">
        <v>246</v>
      </c>
      <c r="S247" t="s">
        <v>247</v>
      </c>
    </row>
    <row r="248" spans="1:19">
      <c r="A248" s="1" t="n">
        <v>32689</v>
      </c>
      <c r="B248" t="s">
        <v>241</v>
      </c>
      <c r="C248" t="n">
        <v>9</v>
      </c>
      <c r="D248" t="s">
        <v>242</v>
      </c>
      <c r="E248" t="s">
        <v>243</v>
      </c>
      <c r="F248" t="s">
        <v>244</v>
      </c>
      <c r="G248" t="s">
        <v>245</v>
      </c>
      <c r="H248" t="s">
        <v>246</v>
      </c>
      <c r="I248" t="s">
        <v>247</v>
      </c>
      <c r="J248" t="s">
        <v>248</v>
      </c>
      <c r="K248" t="s">
        <v>249</v>
      </c>
      <c r="L248" t="n">
        <v>403</v>
      </c>
      <c r="M248" t="n">
        <v>0.1</v>
      </c>
      <c r="N248" t="n">
        <v>35.5</v>
      </c>
      <c r="O248" t="s">
        <v>250</v>
      </c>
      <c r="P248" t="s">
        <v>251</v>
      </c>
      <c r="Q248" t="s">
        <v>252</v>
      </c>
      <c r="R248" t="s">
        <v>246</v>
      </c>
      <c r="S248" t="s">
        <v>247</v>
      </c>
    </row>
    <row r="249" spans="1:19">
      <c r="A249" s="1" t="n">
        <v>32689</v>
      </c>
      <c r="B249" t="s">
        <v>265</v>
      </c>
      <c r="C249" t="n">
        <v>1</v>
      </c>
      <c r="D249" t="s">
        <v>253</v>
      </c>
      <c r="E249" t="s">
        <v>254</v>
      </c>
      <c r="F249" t="s">
        <v>244</v>
      </c>
      <c r="G249" t="s">
        <v>245</v>
      </c>
      <c r="H249" t="s">
        <v>246</v>
      </c>
      <c r="I249" t="s">
        <v>247</v>
      </c>
      <c r="J249" t="s">
        <v>263</v>
      </c>
      <c r="K249" t="s">
        <v>264</v>
      </c>
      <c r="L249" t="n">
        <v>15</v>
      </c>
      <c r="M249" t="n">
        <v>0</v>
      </c>
      <c r="N249" t="n">
        <v>0</v>
      </c>
    </row>
    <row r="250" spans="1:19">
      <c r="A250" s="1" t="n">
        <v>32689</v>
      </c>
      <c r="B250" t="s">
        <v>286</v>
      </c>
      <c r="C250" t="n">
        <v>1</v>
      </c>
      <c r="D250" t="s">
        <v>242</v>
      </c>
      <c r="E250" t="s">
        <v>243</v>
      </c>
      <c r="F250" t="s">
        <v>244</v>
      </c>
      <c r="G250" t="s">
        <v>245</v>
      </c>
      <c r="H250" t="s">
        <v>246</v>
      </c>
      <c r="I250" t="s">
        <v>247</v>
      </c>
      <c r="J250" t="s">
        <v>292</v>
      </c>
      <c r="K250" t="s">
        <v>293</v>
      </c>
      <c r="L250" t="n">
        <v>342</v>
      </c>
      <c r="M250" t="n">
        <v>0.02</v>
      </c>
      <c r="N250" t="n">
        <v>37.2</v>
      </c>
      <c r="O250" t="s">
        <v>284</v>
      </c>
      <c r="P250" t="s">
        <v>285</v>
      </c>
      <c r="Q250" t="s">
        <v>252</v>
      </c>
      <c r="R250" t="s">
        <v>246</v>
      </c>
      <c r="S250" t="s">
        <v>247</v>
      </c>
    </row>
    <row r="251" spans="1:19">
      <c r="A251" s="1" t="n">
        <v>32689</v>
      </c>
      <c r="B251" t="s">
        <v>286</v>
      </c>
      <c r="C251" t="n">
        <v>2</v>
      </c>
      <c r="D251" t="s">
        <v>242</v>
      </c>
      <c r="E251" t="s">
        <v>243</v>
      </c>
      <c r="F251" t="s">
        <v>244</v>
      </c>
      <c r="G251" t="s">
        <v>245</v>
      </c>
      <c r="H251" t="s">
        <v>246</v>
      </c>
      <c r="I251" t="s">
        <v>247</v>
      </c>
      <c r="J251" t="s">
        <v>276</v>
      </c>
      <c r="K251" t="s">
        <v>277</v>
      </c>
      <c r="L251" t="n">
        <v>513</v>
      </c>
      <c r="M251" t="n">
        <v>0.01</v>
      </c>
      <c r="N251" t="n">
        <v>46</v>
      </c>
      <c r="O251" t="s">
        <v>284</v>
      </c>
      <c r="P251" t="s">
        <v>285</v>
      </c>
      <c r="Q251" t="s">
        <v>252</v>
      </c>
      <c r="R251" t="s">
        <v>246</v>
      </c>
      <c r="S251" t="s">
        <v>247</v>
      </c>
    </row>
    <row r="252" spans="1:19">
      <c r="A252" s="1" t="n">
        <v>32689</v>
      </c>
      <c r="B252" t="s">
        <v>286</v>
      </c>
      <c r="C252" t="n">
        <v>3</v>
      </c>
      <c r="D252" t="s">
        <v>242</v>
      </c>
      <c r="E252" t="s">
        <v>243</v>
      </c>
      <c r="F252" t="s">
        <v>244</v>
      </c>
      <c r="G252" t="s">
        <v>245</v>
      </c>
      <c r="H252" t="s">
        <v>246</v>
      </c>
      <c r="I252" t="s">
        <v>247</v>
      </c>
      <c r="J252" t="s">
        <v>276</v>
      </c>
      <c r="K252" t="s">
        <v>277</v>
      </c>
      <c r="L252" t="n">
        <v>589</v>
      </c>
      <c r="M252" t="n">
        <v>0.01</v>
      </c>
      <c r="N252" t="n">
        <v>46.3</v>
      </c>
      <c r="O252" t="s">
        <v>284</v>
      </c>
      <c r="P252" t="s">
        <v>285</v>
      </c>
      <c r="Q252" t="s">
        <v>252</v>
      </c>
      <c r="R252" t="s">
        <v>246</v>
      </c>
      <c r="S252" t="s">
        <v>247</v>
      </c>
    </row>
    <row r="253" spans="1:19">
      <c r="A253" s="1" t="n">
        <v>32720</v>
      </c>
      <c r="B253" t="s">
        <v>241</v>
      </c>
      <c r="C253" t="n">
        <v>6</v>
      </c>
      <c r="D253" t="s">
        <v>242</v>
      </c>
      <c r="E253" t="s">
        <v>243</v>
      </c>
      <c r="F253" t="s">
        <v>244</v>
      </c>
      <c r="G253" t="s">
        <v>245</v>
      </c>
      <c r="H253" t="s">
        <v>246</v>
      </c>
      <c r="I253" t="s">
        <v>247</v>
      </c>
      <c r="J253" t="s">
        <v>248</v>
      </c>
      <c r="K253" t="s">
        <v>249</v>
      </c>
      <c r="L253" t="n">
        <v>723</v>
      </c>
      <c r="M253" t="n">
        <v>0.1</v>
      </c>
      <c r="N253" t="n">
        <v>35.6</v>
      </c>
      <c r="O253" t="s">
        <v>250</v>
      </c>
      <c r="P253" t="s">
        <v>251</v>
      </c>
      <c r="Q253" t="s">
        <v>252</v>
      </c>
      <c r="R253" t="s">
        <v>246</v>
      </c>
      <c r="S253" t="s">
        <v>247</v>
      </c>
    </row>
    <row r="254" spans="1:19">
      <c r="A254" s="1" t="n">
        <v>32720</v>
      </c>
      <c r="B254" t="s">
        <v>286</v>
      </c>
      <c r="C254" t="n">
        <v>1</v>
      </c>
      <c r="D254" t="s">
        <v>242</v>
      </c>
      <c r="E254" t="s">
        <v>243</v>
      </c>
      <c r="F254" t="s">
        <v>244</v>
      </c>
      <c r="G254" t="s">
        <v>245</v>
      </c>
      <c r="H254" t="s">
        <v>246</v>
      </c>
      <c r="I254" t="s">
        <v>247</v>
      </c>
      <c r="J254" t="s">
        <v>292</v>
      </c>
      <c r="K254" t="s">
        <v>293</v>
      </c>
      <c r="L254" t="n">
        <v>625</v>
      </c>
      <c r="M254" t="n">
        <v>0.01</v>
      </c>
      <c r="N254" t="n">
        <v>48.8</v>
      </c>
      <c r="O254" t="s">
        <v>284</v>
      </c>
      <c r="P254" t="s">
        <v>285</v>
      </c>
      <c r="Q254" t="s">
        <v>252</v>
      </c>
      <c r="R254" t="s">
        <v>246</v>
      </c>
      <c r="S254" t="s">
        <v>247</v>
      </c>
    </row>
    <row r="255" spans="1:19">
      <c r="A255" s="1" t="n">
        <v>32720</v>
      </c>
      <c r="B255" t="s">
        <v>286</v>
      </c>
      <c r="C255" t="n">
        <v>2</v>
      </c>
      <c r="D255" t="s">
        <v>242</v>
      </c>
      <c r="E255" t="s">
        <v>243</v>
      </c>
      <c r="F255" t="s">
        <v>244</v>
      </c>
      <c r="G255" t="s">
        <v>245</v>
      </c>
      <c r="H255" t="s">
        <v>246</v>
      </c>
      <c r="I255" t="s">
        <v>247</v>
      </c>
      <c r="J255" t="s">
        <v>282</v>
      </c>
      <c r="K255" t="s">
        <v>283</v>
      </c>
      <c r="L255" t="n">
        <v>569</v>
      </c>
      <c r="M255" t="n">
        <v>0.07000000000000001</v>
      </c>
      <c r="N255" t="n">
        <v>32.3</v>
      </c>
      <c r="O255" t="s">
        <v>284</v>
      </c>
      <c r="P255" t="s">
        <v>285</v>
      </c>
      <c r="Q255" t="s">
        <v>252</v>
      </c>
      <c r="R255" t="s">
        <v>246</v>
      </c>
      <c r="S255" t="s">
        <v>247</v>
      </c>
    </row>
    <row r="256" spans="1:19">
      <c r="A256" s="1" t="n">
        <v>32720</v>
      </c>
      <c r="B256" t="s">
        <v>286</v>
      </c>
      <c r="C256" t="n">
        <v>3</v>
      </c>
      <c r="D256" t="s">
        <v>242</v>
      </c>
      <c r="E256" t="s">
        <v>243</v>
      </c>
      <c r="F256" t="s">
        <v>244</v>
      </c>
      <c r="G256" t="s">
        <v>245</v>
      </c>
      <c r="H256" t="s">
        <v>246</v>
      </c>
      <c r="I256" t="s">
        <v>247</v>
      </c>
      <c r="J256" t="s">
        <v>248</v>
      </c>
      <c r="K256" t="s">
        <v>249</v>
      </c>
      <c r="L256" t="n">
        <v>504</v>
      </c>
      <c r="M256" t="n">
        <v>0.19</v>
      </c>
      <c r="N256" t="n">
        <v>23.1</v>
      </c>
      <c r="O256" t="s">
        <v>284</v>
      </c>
      <c r="P256" t="s">
        <v>285</v>
      </c>
      <c r="Q256" t="s">
        <v>252</v>
      </c>
      <c r="R256" t="s">
        <v>246</v>
      </c>
      <c r="S256" t="s">
        <v>247</v>
      </c>
    </row>
    <row r="257" spans="1:19">
      <c r="A257" s="1" t="n">
        <v>32751</v>
      </c>
      <c r="B257" t="s">
        <v>241</v>
      </c>
      <c r="C257" t="n">
        <v>1</v>
      </c>
      <c r="D257" t="s">
        <v>272</v>
      </c>
      <c r="E257" t="s">
        <v>273</v>
      </c>
      <c r="F257" t="s">
        <v>244</v>
      </c>
      <c r="G257" t="s">
        <v>245</v>
      </c>
      <c r="H257" t="s">
        <v>246</v>
      </c>
      <c r="I257" t="s">
        <v>247</v>
      </c>
      <c r="J257" t="s">
        <v>263</v>
      </c>
      <c r="K257" t="s">
        <v>264</v>
      </c>
      <c r="L257" t="n">
        <v>246</v>
      </c>
      <c r="M257" t="n">
        <v>0.24</v>
      </c>
      <c r="N257" t="n">
        <v>0</v>
      </c>
    </row>
    <row r="258" spans="1:19">
      <c r="A258" s="1" t="n">
        <v>32751</v>
      </c>
      <c r="B258" t="s">
        <v>241</v>
      </c>
      <c r="C258" t="n">
        <v>13</v>
      </c>
      <c r="D258" t="s">
        <v>242</v>
      </c>
      <c r="E258" t="s">
        <v>243</v>
      </c>
      <c r="F258" t="s">
        <v>244</v>
      </c>
      <c r="G258" t="s">
        <v>245</v>
      </c>
      <c r="H258" t="s">
        <v>246</v>
      </c>
      <c r="I258" t="s">
        <v>247</v>
      </c>
      <c r="J258" t="s">
        <v>248</v>
      </c>
      <c r="K258" t="s">
        <v>249</v>
      </c>
      <c r="L258" t="n">
        <v>1077</v>
      </c>
      <c r="M258" t="n">
        <v>0.1</v>
      </c>
      <c r="N258" t="n">
        <v>35.8</v>
      </c>
      <c r="O258" t="s">
        <v>250</v>
      </c>
      <c r="P258" t="s">
        <v>251</v>
      </c>
      <c r="Q258" t="s">
        <v>252</v>
      </c>
      <c r="R258" t="s">
        <v>246</v>
      </c>
      <c r="S258" t="s">
        <v>247</v>
      </c>
    </row>
    <row r="259" spans="1:19">
      <c r="A259" s="1" t="n">
        <v>32751</v>
      </c>
      <c r="B259" t="s">
        <v>241</v>
      </c>
      <c r="C259" t="n">
        <v>14</v>
      </c>
      <c r="D259" t="s">
        <v>242</v>
      </c>
      <c r="E259" t="s">
        <v>243</v>
      </c>
      <c r="F259" t="s">
        <v>244</v>
      </c>
      <c r="G259" t="s">
        <v>245</v>
      </c>
      <c r="H259" t="s">
        <v>246</v>
      </c>
      <c r="I259" t="s">
        <v>247</v>
      </c>
      <c r="J259" t="s">
        <v>248</v>
      </c>
      <c r="K259" t="s">
        <v>249</v>
      </c>
      <c r="L259" t="n">
        <v>399</v>
      </c>
      <c r="M259" t="n">
        <v>0.1</v>
      </c>
      <c r="N259" t="n">
        <v>35.2</v>
      </c>
      <c r="O259" t="s">
        <v>250</v>
      </c>
      <c r="P259" t="s">
        <v>251</v>
      </c>
      <c r="Q259" t="s">
        <v>252</v>
      </c>
      <c r="R259" t="s">
        <v>246</v>
      </c>
      <c r="S259" t="s">
        <v>247</v>
      </c>
    </row>
    <row r="260" spans="1:19">
      <c r="A260" s="1" t="n">
        <v>32751</v>
      </c>
      <c r="B260" t="s">
        <v>265</v>
      </c>
      <c r="C260" t="n">
        <v>1</v>
      </c>
      <c r="D260" t="s">
        <v>253</v>
      </c>
      <c r="E260" t="s">
        <v>254</v>
      </c>
      <c r="F260" t="s">
        <v>244</v>
      </c>
      <c r="G260" t="s">
        <v>245</v>
      </c>
      <c r="H260" t="s">
        <v>246</v>
      </c>
      <c r="I260" t="s">
        <v>247</v>
      </c>
      <c r="J260" t="s">
        <v>294</v>
      </c>
      <c r="K260" t="s">
        <v>295</v>
      </c>
      <c r="L260" t="n">
        <v>15</v>
      </c>
      <c r="M260" t="n">
        <v>0</v>
      </c>
      <c r="N260" t="n">
        <v>0</v>
      </c>
    </row>
    <row r="261" spans="1:19">
      <c r="A261" s="1" t="n">
        <v>32751</v>
      </c>
      <c r="B261" t="s">
        <v>265</v>
      </c>
      <c r="C261" t="n">
        <v>2</v>
      </c>
      <c r="D261" t="s">
        <v>253</v>
      </c>
      <c r="E261" t="s">
        <v>254</v>
      </c>
      <c r="F261" t="s">
        <v>244</v>
      </c>
      <c r="G261" t="s">
        <v>245</v>
      </c>
      <c r="H261" t="s">
        <v>246</v>
      </c>
      <c r="I261" t="s">
        <v>247</v>
      </c>
      <c r="J261" t="s">
        <v>263</v>
      </c>
      <c r="K261" t="s">
        <v>264</v>
      </c>
      <c r="L261" t="n">
        <v>15</v>
      </c>
      <c r="M261" t="n">
        <v>0</v>
      </c>
      <c r="N261" t="n">
        <v>0</v>
      </c>
    </row>
    <row r="262" spans="1:19">
      <c r="A262" s="1" t="n">
        <v>32751</v>
      </c>
      <c r="B262" t="s">
        <v>286</v>
      </c>
      <c r="C262" t="n">
        <v>1</v>
      </c>
      <c r="D262" t="s">
        <v>242</v>
      </c>
      <c r="E262" t="s">
        <v>243</v>
      </c>
      <c r="F262" t="s">
        <v>244</v>
      </c>
      <c r="G262" t="s">
        <v>245</v>
      </c>
      <c r="H262" t="s">
        <v>246</v>
      </c>
      <c r="I262" t="s">
        <v>247</v>
      </c>
      <c r="J262" t="s">
        <v>292</v>
      </c>
      <c r="K262" t="s">
        <v>293</v>
      </c>
      <c r="L262" t="n">
        <v>307</v>
      </c>
      <c r="M262" t="n">
        <v>0.09</v>
      </c>
      <c r="N262" t="n">
        <v>46.5</v>
      </c>
      <c r="O262" t="s">
        <v>284</v>
      </c>
      <c r="P262" t="s">
        <v>285</v>
      </c>
      <c r="Q262" t="s">
        <v>252</v>
      </c>
      <c r="R262" t="s">
        <v>246</v>
      </c>
      <c r="S262" t="s">
        <v>247</v>
      </c>
    </row>
    <row r="263" spans="1:19">
      <c r="A263" s="1" t="n">
        <v>32751</v>
      </c>
      <c r="B263" t="s">
        <v>286</v>
      </c>
      <c r="C263" t="n">
        <v>2</v>
      </c>
      <c r="D263" t="s">
        <v>242</v>
      </c>
      <c r="E263" t="s">
        <v>243</v>
      </c>
      <c r="F263" t="s">
        <v>244</v>
      </c>
      <c r="G263" t="s">
        <v>245</v>
      </c>
      <c r="H263" t="s">
        <v>246</v>
      </c>
      <c r="I263" t="s">
        <v>247</v>
      </c>
      <c r="J263" t="s">
        <v>248</v>
      </c>
      <c r="K263" t="s">
        <v>249</v>
      </c>
      <c r="L263" t="n">
        <v>258</v>
      </c>
      <c r="M263" t="n">
        <v>0.67</v>
      </c>
      <c r="N263" t="n">
        <v>35.6</v>
      </c>
      <c r="O263" t="s">
        <v>284</v>
      </c>
      <c r="P263" t="s">
        <v>285</v>
      </c>
      <c r="Q263" t="s">
        <v>252</v>
      </c>
      <c r="R263" t="s">
        <v>246</v>
      </c>
      <c r="S263" t="s">
        <v>247</v>
      </c>
    </row>
    <row r="264" spans="1:19">
      <c r="A264" s="1" t="n">
        <v>32751</v>
      </c>
      <c r="B264" t="s">
        <v>286</v>
      </c>
      <c r="C264" t="n">
        <v>3</v>
      </c>
      <c r="D264" t="s">
        <v>242</v>
      </c>
      <c r="E264" t="s">
        <v>243</v>
      </c>
      <c r="F264" t="s">
        <v>244</v>
      </c>
      <c r="G264" t="s">
        <v>245</v>
      </c>
      <c r="H264" t="s">
        <v>246</v>
      </c>
      <c r="I264" t="s">
        <v>247</v>
      </c>
      <c r="J264" t="s">
        <v>276</v>
      </c>
      <c r="K264" t="s">
        <v>277</v>
      </c>
      <c r="L264" t="n">
        <v>411</v>
      </c>
      <c r="M264" t="n">
        <v>0.01</v>
      </c>
      <c r="N264" t="n">
        <v>47</v>
      </c>
      <c r="O264" t="s">
        <v>284</v>
      </c>
      <c r="P264" t="s">
        <v>285</v>
      </c>
      <c r="Q264" t="s">
        <v>252</v>
      </c>
      <c r="R264" t="s">
        <v>246</v>
      </c>
      <c r="S264" t="s">
        <v>247</v>
      </c>
    </row>
    <row r="265" spans="1:19">
      <c r="A265" s="1" t="n">
        <v>32781</v>
      </c>
      <c r="B265" t="s">
        <v>241</v>
      </c>
      <c r="C265" t="n">
        <v>8</v>
      </c>
      <c r="D265" t="s">
        <v>242</v>
      </c>
      <c r="E265" t="s">
        <v>243</v>
      </c>
      <c r="F265" t="s">
        <v>244</v>
      </c>
      <c r="G265" t="s">
        <v>245</v>
      </c>
      <c r="H265" t="s">
        <v>246</v>
      </c>
      <c r="I265" t="s">
        <v>247</v>
      </c>
      <c r="J265" t="s">
        <v>248</v>
      </c>
      <c r="K265" t="s">
        <v>249</v>
      </c>
      <c r="L265" t="n">
        <v>770</v>
      </c>
      <c r="M265" t="n">
        <v>0.1</v>
      </c>
      <c r="N265" t="n">
        <v>36</v>
      </c>
      <c r="O265" t="s">
        <v>250</v>
      </c>
      <c r="P265" t="s">
        <v>251</v>
      </c>
      <c r="Q265" t="s">
        <v>252</v>
      </c>
      <c r="R265" t="s">
        <v>246</v>
      </c>
      <c r="S265" t="s">
        <v>247</v>
      </c>
    </row>
    <row r="266" spans="1:19">
      <c r="A266" s="1" t="n">
        <v>32781</v>
      </c>
      <c r="B266" t="s">
        <v>241</v>
      </c>
      <c r="C266" t="n">
        <v>9</v>
      </c>
      <c r="D266" t="s">
        <v>242</v>
      </c>
      <c r="E266" t="s">
        <v>243</v>
      </c>
      <c r="F266" t="s">
        <v>244</v>
      </c>
      <c r="G266" t="s">
        <v>245</v>
      </c>
      <c r="H266" t="s">
        <v>246</v>
      </c>
      <c r="I266" t="s">
        <v>247</v>
      </c>
      <c r="J266" t="s">
        <v>248</v>
      </c>
      <c r="K266" t="s">
        <v>249</v>
      </c>
      <c r="L266" t="n">
        <v>437</v>
      </c>
      <c r="M266" t="n">
        <v>0.1</v>
      </c>
      <c r="N266" t="n">
        <v>35.8</v>
      </c>
      <c r="O266" t="s">
        <v>250</v>
      </c>
      <c r="P266" t="s">
        <v>251</v>
      </c>
      <c r="Q266" t="s">
        <v>252</v>
      </c>
      <c r="R266" t="s">
        <v>246</v>
      </c>
      <c r="S266" t="s">
        <v>247</v>
      </c>
    </row>
    <row r="267" spans="1:19">
      <c r="A267" s="1" t="n">
        <v>32781</v>
      </c>
      <c r="B267" t="s">
        <v>265</v>
      </c>
      <c r="C267" t="n">
        <v>1</v>
      </c>
      <c r="D267" t="s">
        <v>253</v>
      </c>
      <c r="E267" t="s">
        <v>254</v>
      </c>
      <c r="F267" t="s">
        <v>244</v>
      </c>
      <c r="G267" t="s">
        <v>245</v>
      </c>
      <c r="H267" t="s">
        <v>246</v>
      </c>
      <c r="I267" t="s">
        <v>247</v>
      </c>
      <c r="J267" t="s">
        <v>280</v>
      </c>
      <c r="K267" t="s">
        <v>281</v>
      </c>
      <c r="L267" t="n">
        <v>121</v>
      </c>
      <c r="M267" t="n">
        <v>0</v>
      </c>
      <c r="N267" t="n">
        <v>0</v>
      </c>
    </row>
    <row r="268" spans="1:19">
      <c r="A268" s="1" t="n">
        <v>32781</v>
      </c>
      <c r="B268" t="s">
        <v>286</v>
      </c>
      <c r="C268" t="n">
        <v>1</v>
      </c>
      <c r="D268" t="s">
        <v>274</v>
      </c>
      <c r="E268" t="s">
        <v>275</v>
      </c>
      <c r="F268" t="s">
        <v>244</v>
      </c>
      <c r="G268" t="s">
        <v>245</v>
      </c>
      <c r="H268" t="s">
        <v>246</v>
      </c>
      <c r="I268" t="s">
        <v>247</v>
      </c>
      <c r="J268" t="s">
        <v>292</v>
      </c>
      <c r="K268" t="s">
        <v>293</v>
      </c>
      <c r="L268" t="n">
        <v>57</v>
      </c>
      <c r="M268" t="n">
        <v>0.59</v>
      </c>
      <c r="N268" t="n">
        <v>0</v>
      </c>
    </row>
    <row r="269" spans="1:19">
      <c r="A269" s="1" t="n">
        <v>32781</v>
      </c>
      <c r="B269" t="s">
        <v>286</v>
      </c>
      <c r="C269" t="n">
        <v>2</v>
      </c>
      <c r="D269" t="s">
        <v>242</v>
      </c>
      <c r="E269" t="s">
        <v>243</v>
      </c>
      <c r="F269" t="s">
        <v>244</v>
      </c>
      <c r="G269" t="s">
        <v>245</v>
      </c>
      <c r="H269" t="s">
        <v>246</v>
      </c>
      <c r="I269" t="s">
        <v>247</v>
      </c>
      <c r="J269" t="s">
        <v>292</v>
      </c>
      <c r="K269" t="s">
        <v>293</v>
      </c>
      <c r="L269" t="n">
        <v>200</v>
      </c>
      <c r="M269" t="n">
        <v>0.08</v>
      </c>
      <c r="N269" t="n">
        <v>46</v>
      </c>
      <c r="O269" t="s">
        <v>284</v>
      </c>
      <c r="P269" t="s">
        <v>285</v>
      </c>
      <c r="Q269" t="s">
        <v>252</v>
      </c>
      <c r="R269" t="s">
        <v>246</v>
      </c>
      <c r="S269" t="s">
        <v>247</v>
      </c>
    </row>
    <row r="270" spans="1:19">
      <c r="A270" s="1" t="n">
        <v>32781</v>
      </c>
      <c r="B270" t="s">
        <v>286</v>
      </c>
      <c r="C270" t="n">
        <v>3</v>
      </c>
      <c r="D270" t="s">
        <v>242</v>
      </c>
      <c r="E270" t="s">
        <v>243</v>
      </c>
      <c r="F270" t="s">
        <v>244</v>
      </c>
      <c r="G270" t="s">
        <v>245</v>
      </c>
      <c r="H270" t="s">
        <v>246</v>
      </c>
      <c r="I270" t="s">
        <v>247</v>
      </c>
      <c r="J270" t="s">
        <v>282</v>
      </c>
      <c r="K270" t="s">
        <v>283</v>
      </c>
      <c r="L270" t="n">
        <v>596</v>
      </c>
      <c r="M270" t="n">
        <v>0.07000000000000001</v>
      </c>
      <c r="N270" t="n">
        <v>32.1</v>
      </c>
      <c r="O270" t="s">
        <v>284</v>
      </c>
      <c r="P270" t="s">
        <v>285</v>
      </c>
      <c r="Q270" t="s">
        <v>252</v>
      </c>
      <c r="R270" t="s">
        <v>246</v>
      </c>
      <c r="S270" t="s">
        <v>247</v>
      </c>
    </row>
    <row r="271" spans="1:19">
      <c r="A271" s="1" t="n">
        <v>32812</v>
      </c>
      <c r="B271" t="s">
        <v>241</v>
      </c>
      <c r="C271" t="n">
        <v>1</v>
      </c>
      <c r="D271" t="s">
        <v>253</v>
      </c>
      <c r="E271" t="s">
        <v>254</v>
      </c>
      <c r="F271" t="s">
        <v>244</v>
      </c>
      <c r="G271" t="s">
        <v>245</v>
      </c>
      <c r="H271" t="s">
        <v>246</v>
      </c>
      <c r="I271" t="s">
        <v>247</v>
      </c>
      <c r="J271" t="s">
        <v>263</v>
      </c>
      <c r="K271" t="s">
        <v>264</v>
      </c>
      <c r="L271" t="n">
        <v>117</v>
      </c>
      <c r="M271" t="n">
        <v>0</v>
      </c>
      <c r="N271" t="n">
        <v>0</v>
      </c>
    </row>
    <row r="272" spans="1:19">
      <c r="A272" s="1" t="n">
        <v>32812</v>
      </c>
      <c r="B272" t="s">
        <v>241</v>
      </c>
      <c r="C272" t="n">
        <v>2</v>
      </c>
      <c r="D272" t="s">
        <v>242</v>
      </c>
      <c r="E272" t="s">
        <v>243</v>
      </c>
      <c r="F272" t="s">
        <v>244</v>
      </c>
      <c r="G272" t="s">
        <v>245</v>
      </c>
      <c r="H272" t="s">
        <v>246</v>
      </c>
      <c r="I272" t="s">
        <v>247</v>
      </c>
      <c r="J272" t="s">
        <v>248</v>
      </c>
      <c r="K272" t="s">
        <v>249</v>
      </c>
      <c r="L272" t="n">
        <v>15</v>
      </c>
      <c r="M272" t="n">
        <v>0.1</v>
      </c>
      <c r="N272" t="n">
        <v>35.4</v>
      </c>
      <c r="O272" t="s">
        <v>250</v>
      </c>
      <c r="P272" t="s">
        <v>251</v>
      </c>
      <c r="Q272" t="s">
        <v>252</v>
      </c>
      <c r="R272" t="s">
        <v>246</v>
      </c>
      <c r="S272" t="s">
        <v>247</v>
      </c>
    </row>
    <row r="273" spans="1:19">
      <c r="A273" s="1" t="n">
        <v>32812</v>
      </c>
      <c r="B273" t="s">
        <v>241</v>
      </c>
      <c r="C273" t="n">
        <v>4</v>
      </c>
      <c r="D273" t="s">
        <v>287</v>
      </c>
      <c r="E273" t="s">
        <v>288</v>
      </c>
      <c r="F273" t="s">
        <v>244</v>
      </c>
      <c r="G273" t="s">
        <v>245</v>
      </c>
      <c r="H273" t="s">
        <v>246</v>
      </c>
      <c r="I273" t="s">
        <v>247</v>
      </c>
      <c r="J273" t="s">
        <v>263</v>
      </c>
      <c r="K273" t="s">
        <v>264</v>
      </c>
      <c r="L273" t="n">
        <v>240</v>
      </c>
      <c r="M273" t="n">
        <v>3.59</v>
      </c>
      <c r="N273" t="n">
        <v>0</v>
      </c>
    </row>
    <row r="274" spans="1:19">
      <c r="A274" s="1" t="n">
        <v>32812</v>
      </c>
      <c r="B274" t="s">
        <v>286</v>
      </c>
      <c r="C274" t="n">
        <v>1</v>
      </c>
      <c r="D274" t="s">
        <v>242</v>
      </c>
      <c r="E274" t="s">
        <v>243</v>
      </c>
      <c r="F274" t="s">
        <v>244</v>
      </c>
      <c r="G274" t="s">
        <v>245</v>
      </c>
      <c r="H274" t="s">
        <v>246</v>
      </c>
      <c r="I274" t="s">
        <v>247</v>
      </c>
      <c r="J274" t="s">
        <v>292</v>
      </c>
      <c r="K274" t="s">
        <v>293</v>
      </c>
      <c r="L274" t="n">
        <v>87</v>
      </c>
      <c r="M274" t="n">
        <v>0.05</v>
      </c>
      <c r="N274" t="n">
        <v>46</v>
      </c>
      <c r="O274" t="s">
        <v>284</v>
      </c>
      <c r="P274" t="s">
        <v>285</v>
      </c>
      <c r="Q274" t="s">
        <v>252</v>
      </c>
      <c r="R274" t="s">
        <v>246</v>
      </c>
      <c r="S274" t="s">
        <v>247</v>
      </c>
    </row>
    <row r="275" spans="1:19">
      <c r="A275" s="1" t="n">
        <v>32812</v>
      </c>
      <c r="B275" t="s">
        <v>286</v>
      </c>
      <c r="C275" t="n">
        <v>2</v>
      </c>
      <c r="D275" t="s">
        <v>242</v>
      </c>
      <c r="E275" t="s">
        <v>243</v>
      </c>
      <c r="F275" t="s">
        <v>244</v>
      </c>
      <c r="G275" t="s">
        <v>245</v>
      </c>
      <c r="H275" t="s">
        <v>246</v>
      </c>
      <c r="I275" t="s">
        <v>247</v>
      </c>
      <c r="J275" t="s">
        <v>292</v>
      </c>
      <c r="K275" t="s">
        <v>293</v>
      </c>
      <c r="L275" t="n">
        <v>260</v>
      </c>
      <c r="M275" t="n">
        <v>0.06</v>
      </c>
      <c r="N275" t="n">
        <v>45.5</v>
      </c>
      <c r="O275" t="s">
        <v>284</v>
      </c>
      <c r="P275" t="s">
        <v>285</v>
      </c>
      <c r="Q275" t="s">
        <v>252</v>
      </c>
      <c r="R275" t="s">
        <v>246</v>
      </c>
      <c r="S275" t="s">
        <v>247</v>
      </c>
    </row>
    <row r="276" spans="1:19">
      <c r="A276" s="1" t="n">
        <v>32812</v>
      </c>
      <c r="B276" t="s">
        <v>286</v>
      </c>
      <c r="C276" t="n">
        <v>3</v>
      </c>
      <c r="D276" t="s">
        <v>242</v>
      </c>
      <c r="E276" t="s">
        <v>243</v>
      </c>
      <c r="F276" t="s">
        <v>244</v>
      </c>
      <c r="G276" t="s">
        <v>245</v>
      </c>
      <c r="H276" t="s">
        <v>246</v>
      </c>
      <c r="I276" t="s">
        <v>247</v>
      </c>
      <c r="J276" t="s">
        <v>282</v>
      </c>
      <c r="K276" t="s">
        <v>283</v>
      </c>
      <c r="L276" t="n">
        <v>539</v>
      </c>
      <c r="M276" t="n">
        <v>0.08</v>
      </c>
      <c r="N276" t="n">
        <v>33.4</v>
      </c>
      <c r="O276" t="s">
        <v>284</v>
      </c>
      <c r="P276" t="s">
        <v>285</v>
      </c>
      <c r="Q276" t="s">
        <v>252</v>
      </c>
      <c r="R276" t="s">
        <v>246</v>
      </c>
      <c r="S276" t="s">
        <v>247</v>
      </c>
    </row>
    <row r="277" spans="1:19">
      <c r="A277" s="1" t="n">
        <v>32812</v>
      </c>
      <c r="B277" t="s">
        <v>286</v>
      </c>
      <c r="C277" t="n">
        <v>4</v>
      </c>
      <c r="D277" t="s">
        <v>242</v>
      </c>
      <c r="E277" t="s">
        <v>243</v>
      </c>
      <c r="F277" t="s">
        <v>244</v>
      </c>
      <c r="G277" t="s">
        <v>245</v>
      </c>
      <c r="H277" t="s">
        <v>246</v>
      </c>
      <c r="I277" t="s">
        <v>247</v>
      </c>
      <c r="J277" t="s">
        <v>305</v>
      </c>
      <c r="K277" t="s">
        <v>306</v>
      </c>
      <c r="L277" t="n">
        <v>623</v>
      </c>
      <c r="M277" t="n">
        <v>1.06</v>
      </c>
      <c r="N277" t="n">
        <v>28.9</v>
      </c>
      <c r="O277" t="s">
        <v>284</v>
      </c>
      <c r="P277" t="s">
        <v>285</v>
      </c>
      <c r="Q277" t="s">
        <v>252</v>
      </c>
      <c r="R277" t="s">
        <v>246</v>
      </c>
      <c r="S277" t="s">
        <v>247</v>
      </c>
    </row>
    <row r="278" spans="1:19">
      <c r="A278" s="1" t="n">
        <v>32812</v>
      </c>
      <c r="B278" t="s">
        <v>286</v>
      </c>
      <c r="C278" t="n">
        <v>5</v>
      </c>
      <c r="D278" t="s">
        <v>242</v>
      </c>
      <c r="E278" t="s">
        <v>243</v>
      </c>
      <c r="F278" t="s">
        <v>244</v>
      </c>
      <c r="G278" t="s">
        <v>245</v>
      </c>
      <c r="H278" t="s">
        <v>246</v>
      </c>
      <c r="I278" t="s">
        <v>247</v>
      </c>
      <c r="J278" t="s">
        <v>248</v>
      </c>
      <c r="K278" t="s">
        <v>249</v>
      </c>
      <c r="L278" t="n">
        <v>262</v>
      </c>
      <c r="M278" t="n">
        <v>0.2</v>
      </c>
      <c r="N278" t="n">
        <v>22</v>
      </c>
      <c r="O278" t="s">
        <v>284</v>
      </c>
      <c r="P278" t="s">
        <v>285</v>
      </c>
      <c r="Q278" t="s">
        <v>252</v>
      </c>
      <c r="R278" t="s">
        <v>246</v>
      </c>
      <c r="S278" t="s">
        <v>247</v>
      </c>
    </row>
    <row r="279" spans="1:19">
      <c r="A279" s="1" t="n">
        <v>32812</v>
      </c>
      <c r="B279" t="s">
        <v>286</v>
      </c>
      <c r="C279" t="n">
        <v>6</v>
      </c>
      <c r="D279" t="s">
        <v>242</v>
      </c>
      <c r="E279" t="s">
        <v>243</v>
      </c>
      <c r="F279" t="s">
        <v>244</v>
      </c>
      <c r="G279" t="s">
        <v>245</v>
      </c>
      <c r="H279" t="s">
        <v>246</v>
      </c>
      <c r="I279" t="s">
        <v>247</v>
      </c>
      <c r="J279" t="s">
        <v>276</v>
      </c>
      <c r="K279" t="s">
        <v>277</v>
      </c>
      <c r="L279" t="n">
        <v>359</v>
      </c>
      <c r="M279" t="n">
        <v>0.01</v>
      </c>
      <c r="N279" t="n">
        <v>46.6</v>
      </c>
      <c r="O279" t="s">
        <v>284</v>
      </c>
      <c r="P279" t="s">
        <v>285</v>
      </c>
      <c r="Q279" t="s">
        <v>252</v>
      </c>
      <c r="R279" t="s">
        <v>246</v>
      </c>
      <c r="S279" t="s">
        <v>247</v>
      </c>
    </row>
    <row r="280" spans="1:19">
      <c r="A280" s="1" t="n">
        <v>32812</v>
      </c>
      <c r="B280" t="s">
        <v>286</v>
      </c>
      <c r="C280" t="n">
        <v>7</v>
      </c>
      <c r="D280" t="s">
        <v>242</v>
      </c>
      <c r="E280" t="s">
        <v>243</v>
      </c>
      <c r="F280" t="s">
        <v>244</v>
      </c>
      <c r="G280" t="s">
        <v>245</v>
      </c>
      <c r="H280" t="s">
        <v>246</v>
      </c>
      <c r="I280" t="s">
        <v>247</v>
      </c>
      <c r="J280" t="s">
        <v>276</v>
      </c>
      <c r="K280" t="s">
        <v>277</v>
      </c>
      <c r="L280" t="n">
        <v>520</v>
      </c>
      <c r="M280" t="n">
        <v>0.01</v>
      </c>
      <c r="N280" t="n">
        <v>46.2</v>
      </c>
      <c r="O280" t="s">
        <v>284</v>
      </c>
      <c r="P280" t="s">
        <v>285</v>
      </c>
      <c r="Q280" t="s">
        <v>252</v>
      </c>
      <c r="R280" t="s">
        <v>246</v>
      </c>
      <c r="S280" t="s">
        <v>247</v>
      </c>
    </row>
    <row r="281" spans="1:19">
      <c r="A281" s="1" t="n">
        <v>32812</v>
      </c>
      <c r="B281" t="s">
        <v>286</v>
      </c>
      <c r="C281" t="n">
        <v>8</v>
      </c>
      <c r="D281" t="s">
        <v>242</v>
      </c>
      <c r="E281" t="s">
        <v>243</v>
      </c>
      <c r="F281" t="s">
        <v>244</v>
      </c>
      <c r="G281" t="s">
        <v>245</v>
      </c>
      <c r="H281" t="s">
        <v>246</v>
      </c>
      <c r="I281" t="s">
        <v>247</v>
      </c>
      <c r="J281" t="s">
        <v>292</v>
      </c>
      <c r="K281" t="s">
        <v>293</v>
      </c>
      <c r="L281" t="n">
        <v>262</v>
      </c>
      <c r="M281" t="n">
        <v>0.01</v>
      </c>
      <c r="N281" t="n">
        <v>44.5</v>
      </c>
      <c r="O281" t="s">
        <v>284</v>
      </c>
      <c r="P281" t="s">
        <v>285</v>
      </c>
      <c r="Q281" t="s">
        <v>252</v>
      </c>
      <c r="R281" t="s">
        <v>246</v>
      </c>
      <c r="S281" t="s">
        <v>247</v>
      </c>
    </row>
    <row r="282" spans="1:19">
      <c r="A282" s="1" t="n">
        <v>32842</v>
      </c>
      <c r="B282" t="s">
        <v>241</v>
      </c>
      <c r="C282" t="n">
        <v>1</v>
      </c>
      <c r="D282" t="s">
        <v>274</v>
      </c>
      <c r="E282" t="s">
        <v>275</v>
      </c>
      <c r="F282" t="s">
        <v>244</v>
      </c>
      <c r="G282" t="s">
        <v>245</v>
      </c>
      <c r="H282" t="s">
        <v>246</v>
      </c>
      <c r="I282" t="s">
        <v>247</v>
      </c>
      <c r="J282" t="s">
        <v>263</v>
      </c>
      <c r="K282" t="s">
        <v>264</v>
      </c>
      <c r="L282" t="n">
        <v>247</v>
      </c>
      <c r="M282" t="n">
        <v>0.5</v>
      </c>
      <c r="N282" t="n">
        <v>0</v>
      </c>
    </row>
    <row r="283" spans="1:19">
      <c r="A283" s="1" t="n">
        <v>32842</v>
      </c>
      <c r="B283" t="s">
        <v>241</v>
      </c>
      <c r="C283" t="n">
        <v>2</v>
      </c>
      <c r="D283" t="s">
        <v>242</v>
      </c>
      <c r="E283" t="s">
        <v>243</v>
      </c>
      <c r="F283" t="s">
        <v>244</v>
      </c>
      <c r="G283" t="s">
        <v>245</v>
      </c>
      <c r="H283" t="s">
        <v>246</v>
      </c>
      <c r="I283" t="s">
        <v>247</v>
      </c>
      <c r="J283" t="s">
        <v>248</v>
      </c>
      <c r="K283" t="s">
        <v>249</v>
      </c>
      <c r="L283" t="n">
        <v>1114</v>
      </c>
      <c r="M283" t="n">
        <v>0.1</v>
      </c>
      <c r="N283" t="n">
        <v>35.9</v>
      </c>
      <c r="O283" t="s">
        <v>250</v>
      </c>
      <c r="P283" t="s">
        <v>251</v>
      </c>
      <c r="Q283" t="s">
        <v>252</v>
      </c>
      <c r="R283" t="s">
        <v>246</v>
      </c>
      <c r="S283" t="s">
        <v>247</v>
      </c>
    </row>
    <row r="284" spans="1:19">
      <c r="A284" s="1" t="n">
        <v>32842</v>
      </c>
      <c r="B284" t="s">
        <v>286</v>
      </c>
      <c r="C284" t="n">
        <v>1</v>
      </c>
      <c r="D284" t="s">
        <v>272</v>
      </c>
      <c r="E284" t="s">
        <v>273</v>
      </c>
      <c r="F284" t="s">
        <v>244</v>
      </c>
      <c r="G284" t="s">
        <v>245</v>
      </c>
      <c r="H284" t="s">
        <v>246</v>
      </c>
      <c r="I284" t="s">
        <v>247</v>
      </c>
      <c r="J284" t="s">
        <v>263</v>
      </c>
      <c r="K284" t="s">
        <v>264</v>
      </c>
      <c r="L284" t="n">
        <v>132</v>
      </c>
      <c r="M284" t="n">
        <v>0.17</v>
      </c>
      <c r="N284" t="n">
        <v>0</v>
      </c>
    </row>
    <row r="285" spans="1:19">
      <c r="A285" s="1" t="n">
        <v>32842</v>
      </c>
      <c r="B285" t="s">
        <v>286</v>
      </c>
      <c r="C285" t="n">
        <v>2</v>
      </c>
      <c r="D285" t="s">
        <v>242</v>
      </c>
      <c r="E285" t="s">
        <v>243</v>
      </c>
      <c r="F285" t="s">
        <v>244</v>
      </c>
      <c r="G285" t="s">
        <v>245</v>
      </c>
      <c r="H285" t="s">
        <v>246</v>
      </c>
      <c r="I285" t="s">
        <v>247</v>
      </c>
      <c r="J285" t="s">
        <v>292</v>
      </c>
      <c r="K285" t="s">
        <v>293</v>
      </c>
      <c r="L285" t="n">
        <v>421</v>
      </c>
      <c r="M285" t="n">
        <v>0.06</v>
      </c>
      <c r="N285" t="n">
        <v>45.58</v>
      </c>
      <c r="O285" t="s">
        <v>284</v>
      </c>
      <c r="P285" t="s">
        <v>285</v>
      </c>
      <c r="Q285" t="s">
        <v>252</v>
      </c>
      <c r="R285" t="s">
        <v>246</v>
      </c>
      <c r="S285" t="s">
        <v>247</v>
      </c>
    </row>
    <row r="286" spans="1:19">
      <c r="A286" s="1" t="n">
        <v>32842</v>
      </c>
      <c r="B286" t="s">
        <v>286</v>
      </c>
      <c r="C286" t="n">
        <v>3</v>
      </c>
      <c r="D286" t="s">
        <v>242</v>
      </c>
      <c r="E286" t="s">
        <v>243</v>
      </c>
      <c r="F286" t="s">
        <v>244</v>
      </c>
      <c r="G286" t="s">
        <v>245</v>
      </c>
      <c r="H286" t="s">
        <v>246</v>
      </c>
      <c r="I286" t="s">
        <v>247</v>
      </c>
      <c r="J286" t="s">
        <v>292</v>
      </c>
      <c r="K286" t="s">
        <v>293</v>
      </c>
      <c r="L286" t="n">
        <v>604</v>
      </c>
      <c r="M286" t="n">
        <v>0.06</v>
      </c>
      <c r="N286" t="n">
        <v>45.6</v>
      </c>
      <c r="O286" t="s">
        <v>284</v>
      </c>
      <c r="P286" t="s">
        <v>285</v>
      </c>
      <c r="Q286" t="s">
        <v>252</v>
      </c>
      <c r="R286" t="s">
        <v>246</v>
      </c>
      <c r="S286" t="s">
        <v>247</v>
      </c>
    </row>
    <row r="287" spans="1:19">
      <c r="A287" s="1" t="n">
        <v>32842</v>
      </c>
      <c r="B287" t="s">
        <v>286</v>
      </c>
      <c r="C287" t="n">
        <v>4</v>
      </c>
      <c r="D287" t="s">
        <v>242</v>
      </c>
      <c r="E287" t="s">
        <v>243</v>
      </c>
      <c r="F287" t="s">
        <v>244</v>
      </c>
      <c r="G287" t="s">
        <v>245</v>
      </c>
      <c r="H287" t="s">
        <v>246</v>
      </c>
      <c r="I287" t="s">
        <v>247</v>
      </c>
      <c r="J287" t="s">
        <v>276</v>
      </c>
      <c r="K287" t="s">
        <v>277</v>
      </c>
      <c r="L287" t="n">
        <v>521</v>
      </c>
      <c r="M287" t="n">
        <v>0.01</v>
      </c>
      <c r="N287" t="n">
        <v>46.6</v>
      </c>
      <c r="O287" t="s">
        <v>284</v>
      </c>
      <c r="P287" t="s">
        <v>285</v>
      </c>
      <c r="Q287" t="s">
        <v>252</v>
      </c>
      <c r="R287" t="s">
        <v>246</v>
      </c>
      <c r="S287" t="s">
        <v>247</v>
      </c>
    </row>
    <row r="288" spans="1:19">
      <c r="A288" s="1" t="n">
        <v>32873</v>
      </c>
      <c r="B288" t="s">
        <v>241</v>
      </c>
      <c r="C288" t="n">
        <v>1</v>
      </c>
      <c r="D288" t="s">
        <v>272</v>
      </c>
      <c r="E288" t="s">
        <v>273</v>
      </c>
      <c r="F288" t="s">
        <v>244</v>
      </c>
      <c r="G288" t="s">
        <v>245</v>
      </c>
      <c r="H288" t="s">
        <v>246</v>
      </c>
      <c r="I288" t="s">
        <v>247</v>
      </c>
      <c r="J288" t="s">
        <v>263</v>
      </c>
      <c r="K288" t="s">
        <v>264</v>
      </c>
      <c r="L288" t="n">
        <v>247</v>
      </c>
      <c r="M288" t="n">
        <v>0.02</v>
      </c>
      <c r="N288" t="n">
        <v>0</v>
      </c>
    </row>
    <row r="289" spans="1:19">
      <c r="A289" s="1" t="n">
        <v>32873</v>
      </c>
      <c r="B289" t="s">
        <v>241</v>
      </c>
      <c r="C289" t="n">
        <v>2</v>
      </c>
      <c r="D289" t="s">
        <v>242</v>
      </c>
      <c r="E289" t="s">
        <v>243</v>
      </c>
      <c r="F289" t="s">
        <v>244</v>
      </c>
      <c r="G289" t="s">
        <v>245</v>
      </c>
      <c r="H289" t="s">
        <v>246</v>
      </c>
      <c r="I289" t="s">
        <v>247</v>
      </c>
      <c r="J289" t="s">
        <v>248</v>
      </c>
      <c r="K289" t="s">
        <v>249</v>
      </c>
      <c r="L289" t="n">
        <v>459</v>
      </c>
      <c r="M289" t="n">
        <v>0.1</v>
      </c>
      <c r="N289" t="n">
        <v>36.1</v>
      </c>
      <c r="O289" t="s">
        <v>250</v>
      </c>
      <c r="P289" t="s">
        <v>251</v>
      </c>
      <c r="Q289" t="s">
        <v>252</v>
      </c>
      <c r="R289" t="s">
        <v>246</v>
      </c>
      <c r="S289" t="s">
        <v>247</v>
      </c>
    </row>
    <row r="290" spans="1:19">
      <c r="A290" s="1" t="n">
        <v>32873</v>
      </c>
      <c r="B290" t="s">
        <v>241</v>
      </c>
      <c r="C290" t="n">
        <v>11</v>
      </c>
      <c r="D290" t="s">
        <v>242</v>
      </c>
      <c r="E290" t="s">
        <v>243</v>
      </c>
      <c r="F290" t="s">
        <v>244</v>
      </c>
      <c r="G290" t="s">
        <v>245</v>
      </c>
      <c r="H290" t="s">
        <v>246</v>
      </c>
      <c r="I290" t="s">
        <v>247</v>
      </c>
      <c r="J290" t="s">
        <v>248</v>
      </c>
      <c r="K290" t="s">
        <v>249</v>
      </c>
      <c r="L290" t="n">
        <v>647</v>
      </c>
      <c r="M290" t="n">
        <v>0.1</v>
      </c>
      <c r="N290" t="n">
        <v>35.9</v>
      </c>
      <c r="O290" t="s">
        <v>250</v>
      </c>
      <c r="P290" t="s">
        <v>251</v>
      </c>
      <c r="Q290" t="s">
        <v>252</v>
      </c>
      <c r="R290" t="s">
        <v>246</v>
      </c>
      <c r="S290" t="s">
        <v>247</v>
      </c>
    </row>
    <row r="291" spans="1:19">
      <c r="A291" s="1" t="n">
        <v>32873</v>
      </c>
      <c r="B291" t="s">
        <v>286</v>
      </c>
      <c r="C291" t="n">
        <v>1</v>
      </c>
      <c r="D291" t="s">
        <v>242</v>
      </c>
      <c r="E291" t="s">
        <v>243</v>
      </c>
      <c r="F291" t="s">
        <v>244</v>
      </c>
      <c r="G291" t="s">
        <v>245</v>
      </c>
      <c r="H291" t="s">
        <v>246</v>
      </c>
      <c r="I291" t="s">
        <v>247</v>
      </c>
      <c r="J291" t="s">
        <v>292</v>
      </c>
      <c r="K291" t="s">
        <v>293</v>
      </c>
      <c r="L291" t="n">
        <v>268</v>
      </c>
      <c r="M291" t="n">
        <v>0.03</v>
      </c>
      <c r="N291" t="n">
        <v>41.8</v>
      </c>
      <c r="O291" t="s">
        <v>284</v>
      </c>
      <c r="P291" t="s">
        <v>285</v>
      </c>
      <c r="Q291" t="s">
        <v>252</v>
      </c>
      <c r="R291" t="s">
        <v>246</v>
      </c>
      <c r="S291" t="s">
        <v>247</v>
      </c>
    </row>
    <row r="292" spans="1:19">
      <c r="A292" s="1" t="n">
        <v>32873</v>
      </c>
      <c r="B292" t="s">
        <v>286</v>
      </c>
      <c r="C292" t="n">
        <v>2</v>
      </c>
      <c r="D292" t="s">
        <v>242</v>
      </c>
      <c r="E292" t="s">
        <v>243</v>
      </c>
      <c r="F292" t="s">
        <v>244</v>
      </c>
      <c r="G292" t="s">
        <v>245</v>
      </c>
      <c r="H292" t="s">
        <v>246</v>
      </c>
      <c r="I292" t="s">
        <v>247</v>
      </c>
      <c r="J292" t="s">
        <v>307</v>
      </c>
      <c r="K292" t="s">
        <v>308</v>
      </c>
      <c r="L292" t="n">
        <v>464</v>
      </c>
      <c r="M292" t="n">
        <v>0.05</v>
      </c>
      <c r="N292" t="n">
        <v>39.6</v>
      </c>
      <c r="O292" t="s">
        <v>284</v>
      </c>
      <c r="P292" t="s">
        <v>285</v>
      </c>
      <c r="Q292" t="s">
        <v>252</v>
      </c>
      <c r="R292" t="s">
        <v>246</v>
      </c>
      <c r="S292" t="s">
        <v>247</v>
      </c>
    </row>
    <row r="293" spans="1:19">
      <c r="A293" s="1" t="n">
        <v>32873</v>
      </c>
      <c r="B293" t="s">
        <v>286</v>
      </c>
      <c r="C293" t="n">
        <v>3</v>
      </c>
      <c r="D293" t="s">
        <v>242</v>
      </c>
      <c r="E293" t="s">
        <v>243</v>
      </c>
      <c r="F293" t="s">
        <v>244</v>
      </c>
      <c r="G293" t="s">
        <v>245</v>
      </c>
      <c r="H293" t="s">
        <v>246</v>
      </c>
      <c r="I293" t="s">
        <v>247</v>
      </c>
      <c r="J293" t="s">
        <v>248</v>
      </c>
      <c r="K293" t="s">
        <v>249</v>
      </c>
      <c r="L293" t="n">
        <v>116</v>
      </c>
      <c r="M293" t="n">
        <v>0.2</v>
      </c>
      <c r="N293" t="n">
        <v>21.6</v>
      </c>
      <c r="O293" t="s">
        <v>284</v>
      </c>
      <c r="P293" t="s">
        <v>285</v>
      </c>
      <c r="Q293" t="s">
        <v>252</v>
      </c>
      <c r="R293" t="s">
        <v>246</v>
      </c>
      <c r="S293" t="s">
        <v>247</v>
      </c>
    </row>
    <row r="294" spans="1:19">
      <c r="A294" s="1" t="n">
        <v>32873</v>
      </c>
      <c r="B294" t="s">
        <v>286</v>
      </c>
      <c r="C294" t="n">
        <v>4</v>
      </c>
      <c r="D294" t="s">
        <v>242</v>
      </c>
      <c r="E294" t="s">
        <v>243</v>
      </c>
      <c r="F294" t="s">
        <v>244</v>
      </c>
      <c r="G294" t="s">
        <v>245</v>
      </c>
      <c r="H294" t="s">
        <v>246</v>
      </c>
      <c r="I294" t="s">
        <v>247</v>
      </c>
      <c r="J294" t="s">
        <v>248</v>
      </c>
      <c r="K294" t="s">
        <v>249</v>
      </c>
      <c r="L294" t="n">
        <v>271</v>
      </c>
      <c r="M294" t="n">
        <v>0.04</v>
      </c>
      <c r="N294" t="n">
        <v>41.1</v>
      </c>
      <c r="O294" t="s">
        <v>284</v>
      </c>
      <c r="P294" t="s">
        <v>285</v>
      </c>
      <c r="Q294" t="s">
        <v>252</v>
      </c>
      <c r="R294" t="s">
        <v>246</v>
      </c>
      <c r="S294" t="s">
        <v>247</v>
      </c>
    </row>
    <row r="295" spans="1:19">
      <c r="A295" s="1" t="n">
        <v>32873</v>
      </c>
      <c r="B295" t="s">
        <v>286</v>
      </c>
      <c r="C295" t="n">
        <v>5</v>
      </c>
      <c r="D295" t="s">
        <v>242</v>
      </c>
      <c r="E295" t="s">
        <v>243</v>
      </c>
      <c r="F295" t="s">
        <v>244</v>
      </c>
      <c r="G295" t="s">
        <v>245</v>
      </c>
      <c r="H295" t="s">
        <v>246</v>
      </c>
      <c r="I295" t="s">
        <v>247</v>
      </c>
      <c r="J295" t="s">
        <v>276</v>
      </c>
      <c r="K295" t="s">
        <v>277</v>
      </c>
      <c r="L295" t="n">
        <v>64</v>
      </c>
      <c r="M295" t="n">
        <v>0.02</v>
      </c>
      <c r="N295" t="n">
        <v>46.1</v>
      </c>
      <c r="O295" t="s">
        <v>284</v>
      </c>
      <c r="P295" t="s">
        <v>285</v>
      </c>
      <c r="Q295" t="s">
        <v>252</v>
      </c>
      <c r="R295" t="s">
        <v>246</v>
      </c>
      <c r="S295" t="s">
        <v>247</v>
      </c>
    </row>
    <row r="296" spans="1:19">
      <c r="A296" s="1" t="n">
        <v>32873</v>
      </c>
      <c r="B296" t="s">
        <v>286</v>
      </c>
      <c r="C296" t="n">
        <v>6</v>
      </c>
      <c r="D296" t="s">
        <v>242</v>
      </c>
      <c r="E296" t="s">
        <v>243</v>
      </c>
      <c r="F296" t="s">
        <v>244</v>
      </c>
      <c r="G296" t="s">
        <v>245</v>
      </c>
      <c r="H296" t="s">
        <v>246</v>
      </c>
      <c r="I296" t="s">
        <v>247</v>
      </c>
      <c r="J296" t="s">
        <v>276</v>
      </c>
      <c r="K296" t="s">
        <v>277</v>
      </c>
      <c r="L296" t="n">
        <v>179</v>
      </c>
      <c r="M296" t="n">
        <v>0.02</v>
      </c>
      <c r="N296" t="n">
        <v>46.1</v>
      </c>
      <c r="O296" t="s">
        <v>284</v>
      </c>
      <c r="P296" t="s">
        <v>285</v>
      </c>
      <c r="Q296" t="s">
        <v>252</v>
      </c>
      <c r="R296" t="s">
        <v>246</v>
      </c>
      <c r="S296" t="s">
        <v>247</v>
      </c>
    </row>
    <row r="297" spans="1:19">
      <c r="A297" s="1" t="n">
        <v>32904</v>
      </c>
      <c r="B297" t="s">
        <v>241</v>
      </c>
      <c r="C297" t="n">
        <v>1</v>
      </c>
      <c r="D297" t="s">
        <v>242</v>
      </c>
      <c r="E297" t="s">
        <v>243</v>
      </c>
      <c r="F297" t="s">
        <v>244</v>
      </c>
      <c r="G297" t="s">
        <v>245</v>
      </c>
      <c r="H297" t="s">
        <v>246</v>
      </c>
      <c r="I297" t="s">
        <v>247</v>
      </c>
      <c r="J297" t="s">
        <v>282</v>
      </c>
      <c r="K297" t="s">
        <v>283</v>
      </c>
      <c r="L297" t="n">
        <v>282</v>
      </c>
      <c r="M297" t="n">
        <v>0.1</v>
      </c>
      <c r="N297" t="n">
        <v>32.3</v>
      </c>
      <c r="O297" t="s">
        <v>250</v>
      </c>
      <c r="P297" t="s">
        <v>251</v>
      </c>
      <c r="Q297" t="s">
        <v>252</v>
      </c>
      <c r="R297" t="s">
        <v>246</v>
      </c>
      <c r="S297" t="s">
        <v>247</v>
      </c>
    </row>
    <row r="298" spans="1:19">
      <c r="A298" s="1" t="n">
        <v>32904</v>
      </c>
      <c r="B298" t="s">
        <v>241</v>
      </c>
      <c r="C298" t="n">
        <v>2</v>
      </c>
      <c r="D298" t="s">
        <v>253</v>
      </c>
      <c r="E298" t="s">
        <v>254</v>
      </c>
      <c r="F298" t="s">
        <v>244</v>
      </c>
      <c r="G298" t="s">
        <v>245</v>
      </c>
      <c r="H298" t="s">
        <v>246</v>
      </c>
      <c r="I298" t="s">
        <v>247</v>
      </c>
      <c r="J298" t="s">
        <v>263</v>
      </c>
      <c r="K298" t="s">
        <v>264</v>
      </c>
      <c r="L298" t="n">
        <v>3</v>
      </c>
      <c r="M298" t="n">
        <v>0</v>
      </c>
      <c r="N298" t="n">
        <v>0</v>
      </c>
    </row>
    <row r="299" spans="1:19">
      <c r="A299" s="1" t="n">
        <v>32904</v>
      </c>
      <c r="B299" t="s">
        <v>241</v>
      </c>
      <c r="C299" t="n">
        <v>4</v>
      </c>
      <c r="D299" t="s">
        <v>272</v>
      </c>
      <c r="E299" t="s">
        <v>273</v>
      </c>
      <c r="F299" t="s">
        <v>244</v>
      </c>
      <c r="G299" t="s">
        <v>245</v>
      </c>
      <c r="H299" t="s">
        <v>246</v>
      </c>
      <c r="I299" t="s">
        <v>247</v>
      </c>
      <c r="J299" t="s">
        <v>263</v>
      </c>
      <c r="K299" t="s">
        <v>264</v>
      </c>
      <c r="L299" t="n">
        <v>147</v>
      </c>
      <c r="M299" t="n">
        <v>0.1</v>
      </c>
      <c r="N299" t="n">
        <v>0</v>
      </c>
    </row>
    <row r="300" spans="1:19">
      <c r="A300" s="1" t="n">
        <v>32904</v>
      </c>
      <c r="B300" t="s">
        <v>241</v>
      </c>
      <c r="C300" t="n">
        <v>12</v>
      </c>
      <c r="D300" t="s">
        <v>242</v>
      </c>
      <c r="E300" t="s">
        <v>243</v>
      </c>
      <c r="F300" t="s">
        <v>244</v>
      </c>
      <c r="G300" t="s">
        <v>245</v>
      </c>
      <c r="H300" t="s">
        <v>246</v>
      </c>
      <c r="I300" t="s">
        <v>247</v>
      </c>
      <c r="J300" t="s">
        <v>248</v>
      </c>
      <c r="K300" t="s">
        <v>249</v>
      </c>
      <c r="L300" t="n">
        <v>652</v>
      </c>
      <c r="M300" t="n">
        <v>0.1</v>
      </c>
      <c r="N300" t="n">
        <v>36.6</v>
      </c>
      <c r="O300" t="s">
        <v>250</v>
      </c>
      <c r="P300" t="s">
        <v>251</v>
      </c>
      <c r="Q300" t="s">
        <v>252</v>
      </c>
      <c r="R300" t="s">
        <v>246</v>
      </c>
      <c r="S300" t="s">
        <v>247</v>
      </c>
    </row>
    <row r="301" spans="1:19">
      <c r="A301" s="1" t="n">
        <v>32904</v>
      </c>
      <c r="B301" t="s">
        <v>286</v>
      </c>
      <c r="C301" t="n">
        <v>1</v>
      </c>
      <c r="D301" t="s">
        <v>242</v>
      </c>
      <c r="E301" t="s">
        <v>243</v>
      </c>
      <c r="F301" t="s">
        <v>244</v>
      </c>
      <c r="G301" t="s">
        <v>245</v>
      </c>
      <c r="H301" t="s">
        <v>246</v>
      </c>
      <c r="I301" t="s">
        <v>247</v>
      </c>
      <c r="J301" t="s">
        <v>292</v>
      </c>
      <c r="K301" t="s">
        <v>293</v>
      </c>
      <c r="L301" t="n">
        <v>380</v>
      </c>
      <c r="M301" t="n">
        <v>0.01</v>
      </c>
      <c r="N301" t="n">
        <v>42.3</v>
      </c>
      <c r="O301" t="s">
        <v>284</v>
      </c>
      <c r="P301" t="s">
        <v>285</v>
      </c>
      <c r="Q301" t="s">
        <v>252</v>
      </c>
      <c r="R301" t="s">
        <v>246</v>
      </c>
      <c r="S301" t="s">
        <v>247</v>
      </c>
    </row>
    <row r="302" spans="1:19">
      <c r="A302" s="1" t="n">
        <v>32904</v>
      </c>
      <c r="B302" t="s">
        <v>286</v>
      </c>
      <c r="C302" t="n">
        <v>2</v>
      </c>
      <c r="D302" t="s">
        <v>242</v>
      </c>
      <c r="E302" t="s">
        <v>243</v>
      </c>
      <c r="F302" t="s">
        <v>244</v>
      </c>
      <c r="G302" t="s">
        <v>245</v>
      </c>
      <c r="H302" t="s">
        <v>246</v>
      </c>
      <c r="I302" t="s">
        <v>247</v>
      </c>
      <c r="J302" t="s">
        <v>282</v>
      </c>
      <c r="K302" t="s">
        <v>283</v>
      </c>
      <c r="L302" t="n">
        <v>377</v>
      </c>
      <c r="M302" t="n">
        <v>0.1</v>
      </c>
      <c r="N302" t="n">
        <v>32.5</v>
      </c>
      <c r="O302" t="s">
        <v>284</v>
      </c>
      <c r="P302" t="s">
        <v>285</v>
      </c>
      <c r="Q302" t="s">
        <v>252</v>
      </c>
      <c r="R302" t="s">
        <v>246</v>
      </c>
      <c r="S302" t="s">
        <v>247</v>
      </c>
    </row>
    <row r="303" spans="1:19">
      <c r="A303" s="1" t="n">
        <v>32904</v>
      </c>
      <c r="B303" t="s">
        <v>302</v>
      </c>
      <c r="C303" t="n">
        <v>1</v>
      </c>
      <c r="D303" t="s">
        <v>303</v>
      </c>
      <c r="E303" t="s">
        <v>304</v>
      </c>
      <c r="F303" t="s">
        <v>244</v>
      </c>
      <c r="G303" t="s">
        <v>245</v>
      </c>
      <c r="H303" t="s">
        <v>246</v>
      </c>
      <c r="I303" t="s">
        <v>247</v>
      </c>
      <c r="J303" t="s">
        <v>294</v>
      </c>
      <c r="K303" t="s">
        <v>295</v>
      </c>
      <c r="L303" t="n">
        <v>72</v>
      </c>
      <c r="M303" t="n">
        <v>0</v>
      </c>
      <c r="N303" t="n">
        <v>0</v>
      </c>
    </row>
    <row r="304" spans="1:19">
      <c r="A304" s="1" t="n">
        <v>32932</v>
      </c>
      <c r="B304" t="s">
        <v>241</v>
      </c>
      <c r="C304" t="n">
        <v>2</v>
      </c>
      <c r="D304" t="s">
        <v>272</v>
      </c>
      <c r="E304" t="s">
        <v>273</v>
      </c>
      <c r="F304" t="s">
        <v>244</v>
      </c>
      <c r="G304" t="s">
        <v>245</v>
      </c>
      <c r="H304" t="s">
        <v>246</v>
      </c>
      <c r="I304" t="s">
        <v>247</v>
      </c>
      <c r="J304" t="s">
        <v>276</v>
      </c>
      <c r="K304" t="s">
        <v>277</v>
      </c>
      <c r="L304" t="n">
        <v>117</v>
      </c>
      <c r="M304" t="n">
        <v>0.17</v>
      </c>
      <c r="N304" t="n">
        <v>0</v>
      </c>
    </row>
    <row r="305" spans="1:19">
      <c r="A305" s="1" t="n">
        <v>32932</v>
      </c>
      <c r="B305" t="s">
        <v>241</v>
      </c>
      <c r="C305" t="n">
        <v>4</v>
      </c>
      <c r="D305" t="s">
        <v>272</v>
      </c>
      <c r="E305" t="s">
        <v>273</v>
      </c>
      <c r="F305" t="s">
        <v>244</v>
      </c>
      <c r="G305" t="s">
        <v>245</v>
      </c>
      <c r="H305" t="s">
        <v>246</v>
      </c>
      <c r="I305" t="s">
        <v>247</v>
      </c>
      <c r="J305" t="s">
        <v>263</v>
      </c>
      <c r="K305" t="s">
        <v>264</v>
      </c>
      <c r="L305" t="n">
        <v>202</v>
      </c>
      <c r="M305" t="n">
        <v>0.17</v>
      </c>
      <c r="N305" t="n">
        <v>0</v>
      </c>
    </row>
    <row r="306" spans="1:19">
      <c r="A306" s="1" t="n">
        <v>32932</v>
      </c>
      <c r="B306" t="s">
        <v>241</v>
      </c>
      <c r="C306" t="n">
        <v>11</v>
      </c>
      <c r="D306" t="s">
        <v>242</v>
      </c>
      <c r="E306" t="s">
        <v>243</v>
      </c>
      <c r="F306" t="s">
        <v>244</v>
      </c>
      <c r="G306" t="s">
        <v>245</v>
      </c>
      <c r="H306" t="s">
        <v>246</v>
      </c>
      <c r="I306" t="s">
        <v>247</v>
      </c>
      <c r="J306" t="s">
        <v>248</v>
      </c>
      <c r="K306" t="s">
        <v>249</v>
      </c>
      <c r="L306" t="n">
        <v>323</v>
      </c>
      <c r="M306" t="n">
        <v>0.1</v>
      </c>
      <c r="N306" t="n">
        <v>35.6</v>
      </c>
      <c r="O306" t="s">
        <v>250</v>
      </c>
      <c r="P306" t="s">
        <v>251</v>
      </c>
      <c r="Q306" t="s">
        <v>252</v>
      </c>
      <c r="R306" t="s">
        <v>246</v>
      </c>
      <c r="S306" t="s">
        <v>247</v>
      </c>
    </row>
    <row r="307" spans="1:19">
      <c r="A307" s="1" t="n">
        <v>32932</v>
      </c>
      <c r="B307" t="s">
        <v>241</v>
      </c>
      <c r="C307" t="n">
        <v>12</v>
      </c>
      <c r="D307" t="s">
        <v>242</v>
      </c>
      <c r="E307" t="s">
        <v>243</v>
      </c>
      <c r="F307" t="s">
        <v>244</v>
      </c>
      <c r="G307" t="s">
        <v>245</v>
      </c>
      <c r="H307" t="s">
        <v>246</v>
      </c>
      <c r="I307" t="s">
        <v>247</v>
      </c>
      <c r="J307" t="s">
        <v>248</v>
      </c>
      <c r="K307" t="s">
        <v>249</v>
      </c>
      <c r="L307" t="n">
        <v>438</v>
      </c>
      <c r="M307" t="n">
        <v>0.1</v>
      </c>
      <c r="N307" t="n">
        <v>36.5</v>
      </c>
      <c r="O307" t="s">
        <v>250</v>
      </c>
      <c r="P307" t="s">
        <v>251</v>
      </c>
      <c r="Q307" t="s">
        <v>252</v>
      </c>
      <c r="R307" t="s">
        <v>246</v>
      </c>
      <c r="S307" t="s">
        <v>247</v>
      </c>
    </row>
    <row r="308" spans="1:19">
      <c r="A308" s="1" t="n">
        <v>32932</v>
      </c>
      <c r="B308" t="s">
        <v>286</v>
      </c>
      <c r="C308" t="n">
        <v>2</v>
      </c>
      <c r="D308" t="s">
        <v>274</v>
      </c>
      <c r="E308" t="s">
        <v>275</v>
      </c>
      <c r="F308" t="s">
        <v>244</v>
      </c>
      <c r="G308" t="s">
        <v>245</v>
      </c>
      <c r="H308" t="s">
        <v>246</v>
      </c>
      <c r="I308" t="s">
        <v>247</v>
      </c>
      <c r="J308" t="s">
        <v>292</v>
      </c>
      <c r="K308" t="s">
        <v>293</v>
      </c>
      <c r="L308" t="n">
        <v>43</v>
      </c>
      <c r="M308" t="n">
        <v>0.44</v>
      </c>
      <c r="N308" t="n">
        <v>0</v>
      </c>
    </row>
    <row r="309" spans="1:19">
      <c r="A309" s="1" t="n">
        <v>32932</v>
      </c>
      <c r="B309" t="s">
        <v>286</v>
      </c>
      <c r="C309" t="n">
        <v>4</v>
      </c>
      <c r="D309" t="s">
        <v>274</v>
      </c>
      <c r="E309" t="s">
        <v>275</v>
      </c>
      <c r="F309" t="s">
        <v>244</v>
      </c>
      <c r="G309" t="s">
        <v>245</v>
      </c>
      <c r="H309" t="s">
        <v>246</v>
      </c>
      <c r="I309" t="s">
        <v>247</v>
      </c>
      <c r="J309" t="s">
        <v>292</v>
      </c>
      <c r="K309" t="s">
        <v>293</v>
      </c>
      <c r="L309" t="n">
        <v>40</v>
      </c>
      <c r="M309" t="n">
        <v>0.47</v>
      </c>
      <c r="N309" t="n">
        <v>0</v>
      </c>
    </row>
    <row r="310" spans="1:19">
      <c r="A310" s="1" t="n">
        <v>32932</v>
      </c>
      <c r="B310" t="s">
        <v>286</v>
      </c>
      <c r="C310" t="n">
        <v>5</v>
      </c>
      <c r="D310" t="s">
        <v>242</v>
      </c>
      <c r="E310" t="s">
        <v>243</v>
      </c>
      <c r="F310" t="s">
        <v>244</v>
      </c>
      <c r="G310" t="s">
        <v>245</v>
      </c>
      <c r="H310" t="s">
        <v>246</v>
      </c>
      <c r="I310" t="s">
        <v>247</v>
      </c>
      <c r="J310" t="s">
        <v>292</v>
      </c>
      <c r="K310" t="s">
        <v>293</v>
      </c>
      <c r="L310" t="n">
        <v>256</v>
      </c>
      <c r="M310" t="n">
        <v>0.01</v>
      </c>
      <c r="N310" t="n">
        <v>43.1</v>
      </c>
      <c r="O310" t="s">
        <v>284</v>
      </c>
      <c r="P310" t="s">
        <v>285</v>
      </c>
      <c r="Q310" t="s">
        <v>252</v>
      </c>
      <c r="R310" t="s">
        <v>246</v>
      </c>
      <c r="S310" t="s">
        <v>247</v>
      </c>
    </row>
    <row r="311" spans="1:19">
      <c r="A311" s="1" t="n">
        <v>32932</v>
      </c>
      <c r="B311" t="s">
        <v>286</v>
      </c>
      <c r="C311" t="n">
        <v>6</v>
      </c>
      <c r="D311" t="s">
        <v>242</v>
      </c>
      <c r="E311" t="s">
        <v>243</v>
      </c>
      <c r="F311" t="s">
        <v>244</v>
      </c>
      <c r="G311" t="s">
        <v>245</v>
      </c>
      <c r="H311" t="s">
        <v>246</v>
      </c>
      <c r="I311" t="s">
        <v>247</v>
      </c>
      <c r="J311" t="s">
        <v>292</v>
      </c>
      <c r="K311" t="s">
        <v>293</v>
      </c>
      <c r="L311" t="n">
        <v>668</v>
      </c>
      <c r="M311" t="n">
        <v>0.03</v>
      </c>
      <c r="N311" t="n">
        <v>42.1</v>
      </c>
      <c r="O311" t="s">
        <v>284</v>
      </c>
      <c r="P311" t="s">
        <v>285</v>
      </c>
      <c r="Q311" t="s">
        <v>252</v>
      </c>
      <c r="R311" t="s">
        <v>246</v>
      </c>
      <c r="S311" t="s">
        <v>247</v>
      </c>
    </row>
    <row r="312" spans="1:19">
      <c r="A312" s="1" t="n">
        <v>32932</v>
      </c>
      <c r="B312" t="s">
        <v>286</v>
      </c>
      <c r="C312" t="n">
        <v>7</v>
      </c>
      <c r="D312" t="s">
        <v>242</v>
      </c>
      <c r="E312" t="s">
        <v>243</v>
      </c>
      <c r="F312" t="s">
        <v>244</v>
      </c>
      <c r="G312" t="s">
        <v>245</v>
      </c>
      <c r="H312" t="s">
        <v>246</v>
      </c>
      <c r="I312" t="s">
        <v>247</v>
      </c>
      <c r="J312" t="s">
        <v>248</v>
      </c>
      <c r="K312" t="s">
        <v>249</v>
      </c>
      <c r="L312" t="n">
        <v>390</v>
      </c>
      <c r="M312" t="n">
        <v>0.24</v>
      </c>
      <c r="N312" t="n">
        <v>22</v>
      </c>
      <c r="O312" t="s">
        <v>284</v>
      </c>
      <c r="P312" t="s">
        <v>285</v>
      </c>
      <c r="Q312" t="s">
        <v>252</v>
      </c>
      <c r="R312" t="s">
        <v>246</v>
      </c>
      <c r="S312" t="s">
        <v>247</v>
      </c>
    </row>
    <row r="313" spans="1:19">
      <c r="A313" s="1" t="n">
        <v>32932</v>
      </c>
      <c r="B313" t="s">
        <v>286</v>
      </c>
      <c r="C313" t="n">
        <v>8</v>
      </c>
      <c r="D313" t="s">
        <v>242</v>
      </c>
      <c r="E313" t="s">
        <v>243</v>
      </c>
      <c r="F313" t="s">
        <v>244</v>
      </c>
      <c r="G313" t="s">
        <v>245</v>
      </c>
      <c r="H313" t="s">
        <v>246</v>
      </c>
      <c r="I313" t="s">
        <v>247</v>
      </c>
      <c r="J313" t="s">
        <v>248</v>
      </c>
      <c r="K313" t="s">
        <v>249</v>
      </c>
      <c r="L313" t="n">
        <v>470</v>
      </c>
      <c r="M313" t="n">
        <v>0.01</v>
      </c>
      <c r="N313" t="n">
        <v>45.4</v>
      </c>
      <c r="O313" t="s">
        <v>284</v>
      </c>
      <c r="P313" t="s">
        <v>285</v>
      </c>
      <c r="Q313" t="s">
        <v>252</v>
      </c>
      <c r="R313" t="s">
        <v>246</v>
      </c>
      <c r="S313" t="s">
        <v>247</v>
      </c>
    </row>
    <row r="314" spans="1:19">
      <c r="A314" s="1" t="n">
        <v>32932</v>
      </c>
      <c r="B314" t="s">
        <v>286</v>
      </c>
      <c r="C314" t="n">
        <v>9</v>
      </c>
      <c r="D314" t="s">
        <v>242</v>
      </c>
      <c r="E314" t="s">
        <v>243</v>
      </c>
      <c r="F314" t="s">
        <v>244</v>
      </c>
      <c r="G314" t="s">
        <v>245</v>
      </c>
      <c r="H314" t="s">
        <v>246</v>
      </c>
      <c r="I314" t="s">
        <v>247</v>
      </c>
      <c r="J314" t="s">
        <v>248</v>
      </c>
      <c r="K314" t="s">
        <v>249</v>
      </c>
      <c r="L314" t="n">
        <v>199</v>
      </c>
      <c r="M314" t="n">
        <v>0.01</v>
      </c>
      <c r="N314" t="n">
        <v>45.4</v>
      </c>
      <c r="O314" t="s">
        <v>284</v>
      </c>
      <c r="P314" t="s">
        <v>285</v>
      </c>
      <c r="Q314" t="s">
        <v>252</v>
      </c>
      <c r="R314" t="s">
        <v>246</v>
      </c>
      <c r="S314" t="s">
        <v>247</v>
      </c>
    </row>
    <row r="315" spans="1:19">
      <c r="A315" s="1" t="n">
        <v>32932</v>
      </c>
      <c r="B315" t="s">
        <v>286</v>
      </c>
      <c r="C315" t="n">
        <v>10</v>
      </c>
      <c r="D315" t="s">
        <v>242</v>
      </c>
      <c r="E315" t="s">
        <v>243</v>
      </c>
      <c r="F315" t="s">
        <v>244</v>
      </c>
      <c r="G315" t="s">
        <v>245</v>
      </c>
      <c r="H315" t="s">
        <v>246</v>
      </c>
      <c r="I315" t="s">
        <v>247</v>
      </c>
      <c r="J315" t="s">
        <v>276</v>
      </c>
      <c r="K315" t="s">
        <v>277</v>
      </c>
      <c r="L315" t="n">
        <v>263</v>
      </c>
      <c r="M315" t="n">
        <v>0.02</v>
      </c>
      <c r="N315" t="n">
        <v>45.9</v>
      </c>
      <c r="O315" t="s">
        <v>284</v>
      </c>
      <c r="P315" t="s">
        <v>285</v>
      </c>
      <c r="Q315" t="s">
        <v>252</v>
      </c>
      <c r="R315" t="s">
        <v>246</v>
      </c>
      <c r="S315" t="s">
        <v>247</v>
      </c>
    </row>
    <row r="316" spans="1:19">
      <c r="A316" s="1" t="n">
        <v>32963</v>
      </c>
      <c r="B316" t="s">
        <v>241</v>
      </c>
      <c r="C316" t="n">
        <v>1</v>
      </c>
      <c r="D316" t="s">
        <v>242</v>
      </c>
      <c r="E316" t="s">
        <v>243</v>
      </c>
      <c r="F316" t="s">
        <v>244</v>
      </c>
      <c r="G316" t="s">
        <v>245</v>
      </c>
      <c r="H316" t="s">
        <v>246</v>
      </c>
      <c r="I316" t="s">
        <v>247</v>
      </c>
      <c r="J316" t="s">
        <v>305</v>
      </c>
      <c r="K316" t="s">
        <v>306</v>
      </c>
      <c r="L316" t="n">
        <v>423</v>
      </c>
      <c r="M316" t="n">
        <v>1</v>
      </c>
      <c r="N316" t="n">
        <v>28.6</v>
      </c>
      <c r="O316" t="s">
        <v>250</v>
      </c>
      <c r="P316" t="s">
        <v>251</v>
      </c>
      <c r="Q316" t="s">
        <v>252</v>
      </c>
      <c r="R316" t="s">
        <v>246</v>
      </c>
      <c r="S316" t="s">
        <v>247</v>
      </c>
    </row>
    <row r="317" spans="1:19">
      <c r="A317" s="1" t="n">
        <v>32963</v>
      </c>
      <c r="B317" t="s">
        <v>241</v>
      </c>
      <c r="C317" t="n">
        <v>2</v>
      </c>
      <c r="D317" t="s">
        <v>242</v>
      </c>
      <c r="E317" t="s">
        <v>243</v>
      </c>
      <c r="F317" t="s">
        <v>244</v>
      </c>
      <c r="G317" t="s">
        <v>245</v>
      </c>
      <c r="H317" t="s">
        <v>246</v>
      </c>
      <c r="I317" t="s">
        <v>247</v>
      </c>
      <c r="J317" t="s">
        <v>248</v>
      </c>
      <c r="K317" t="s">
        <v>249</v>
      </c>
      <c r="L317" t="n">
        <v>497</v>
      </c>
      <c r="M317" t="n">
        <v>0.1</v>
      </c>
      <c r="N317" t="n">
        <v>35.5</v>
      </c>
      <c r="O317" t="s">
        <v>250</v>
      </c>
      <c r="P317" t="s">
        <v>251</v>
      </c>
      <c r="Q317" t="s">
        <v>252</v>
      </c>
      <c r="R317" t="s">
        <v>246</v>
      </c>
      <c r="S317" t="s">
        <v>247</v>
      </c>
    </row>
    <row r="318" spans="1:19">
      <c r="A318" s="1" t="n">
        <v>32963</v>
      </c>
      <c r="B318" t="s">
        <v>241</v>
      </c>
      <c r="C318" t="n">
        <v>3</v>
      </c>
      <c r="D318" t="s">
        <v>242</v>
      </c>
      <c r="E318" t="s">
        <v>243</v>
      </c>
      <c r="F318" t="s">
        <v>244</v>
      </c>
      <c r="G318" t="s">
        <v>245</v>
      </c>
      <c r="H318" t="s">
        <v>246</v>
      </c>
      <c r="I318" t="s">
        <v>247</v>
      </c>
      <c r="J318" t="s">
        <v>248</v>
      </c>
      <c r="K318" t="s">
        <v>249</v>
      </c>
      <c r="L318" t="n">
        <v>151</v>
      </c>
      <c r="M318" t="n">
        <v>0.2</v>
      </c>
      <c r="N318" t="n">
        <v>22.1</v>
      </c>
      <c r="O318" t="s">
        <v>250</v>
      </c>
      <c r="P318" t="s">
        <v>251</v>
      </c>
      <c r="Q318" t="s">
        <v>252</v>
      </c>
      <c r="R318" t="s">
        <v>246</v>
      </c>
      <c r="S318" t="s">
        <v>247</v>
      </c>
    </row>
    <row r="319" spans="1:19">
      <c r="A319" s="1" t="n">
        <v>32963</v>
      </c>
      <c r="B319" t="s">
        <v>241</v>
      </c>
      <c r="C319" t="n">
        <v>4</v>
      </c>
      <c r="D319" t="s">
        <v>242</v>
      </c>
      <c r="E319" t="s">
        <v>243</v>
      </c>
      <c r="F319" t="s">
        <v>244</v>
      </c>
      <c r="G319" t="s">
        <v>245</v>
      </c>
      <c r="H319" t="s">
        <v>246</v>
      </c>
      <c r="I319" t="s">
        <v>247</v>
      </c>
      <c r="J319" t="s">
        <v>248</v>
      </c>
      <c r="K319" t="s">
        <v>249</v>
      </c>
      <c r="L319" t="n">
        <v>555</v>
      </c>
      <c r="M319" t="n">
        <v>0.1</v>
      </c>
      <c r="N319" t="n">
        <v>35.4</v>
      </c>
      <c r="O319" t="s">
        <v>250</v>
      </c>
      <c r="P319" t="s">
        <v>251</v>
      </c>
      <c r="Q319" t="s">
        <v>252</v>
      </c>
      <c r="R319" t="s">
        <v>246</v>
      </c>
      <c r="S319" t="s">
        <v>247</v>
      </c>
    </row>
    <row r="320" spans="1:19">
      <c r="A320" s="1" t="n">
        <v>32963</v>
      </c>
      <c r="B320" t="s">
        <v>286</v>
      </c>
      <c r="C320" t="n">
        <v>2</v>
      </c>
      <c r="D320" t="s">
        <v>274</v>
      </c>
      <c r="E320" t="s">
        <v>275</v>
      </c>
      <c r="F320" t="s">
        <v>244</v>
      </c>
      <c r="G320" t="s">
        <v>245</v>
      </c>
      <c r="H320" t="s">
        <v>246</v>
      </c>
      <c r="I320" t="s">
        <v>247</v>
      </c>
      <c r="J320" t="s">
        <v>263</v>
      </c>
      <c r="K320" t="s">
        <v>264</v>
      </c>
      <c r="L320" t="n">
        <v>148</v>
      </c>
      <c r="M320" t="n">
        <v>0.64</v>
      </c>
      <c r="N320" t="n">
        <v>0</v>
      </c>
    </row>
    <row r="321" spans="1:19">
      <c r="A321" s="1" t="n">
        <v>32963</v>
      </c>
      <c r="B321" t="s">
        <v>286</v>
      </c>
      <c r="C321" t="n">
        <v>3</v>
      </c>
      <c r="D321" t="s">
        <v>242</v>
      </c>
      <c r="E321" t="s">
        <v>243</v>
      </c>
      <c r="F321" t="s">
        <v>244</v>
      </c>
      <c r="G321" t="s">
        <v>245</v>
      </c>
      <c r="H321" t="s">
        <v>246</v>
      </c>
      <c r="I321" t="s">
        <v>247</v>
      </c>
      <c r="J321" t="s">
        <v>292</v>
      </c>
      <c r="K321" t="s">
        <v>293</v>
      </c>
      <c r="L321" t="n">
        <v>656</v>
      </c>
      <c r="M321" t="n">
        <v>0.01</v>
      </c>
      <c r="N321" t="n">
        <v>47.9</v>
      </c>
      <c r="O321" t="s">
        <v>284</v>
      </c>
      <c r="P321" t="s">
        <v>285</v>
      </c>
      <c r="Q321" t="s">
        <v>252</v>
      </c>
      <c r="R321" t="s">
        <v>246</v>
      </c>
      <c r="S321" t="s">
        <v>247</v>
      </c>
    </row>
    <row r="322" spans="1:19">
      <c r="A322" s="1" t="n">
        <v>32963</v>
      </c>
      <c r="B322" t="s">
        <v>286</v>
      </c>
      <c r="C322" t="n">
        <v>4</v>
      </c>
      <c r="D322" t="s">
        <v>242</v>
      </c>
      <c r="E322" t="s">
        <v>243</v>
      </c>
      <c r="F322" t="s">
        <v>244</v>
      </c>
      <c r="G322" t="s">
        <v>245</v>
      </c>
      <c r="H322" t="s">
        <v>246</v>
      </c>
      <c r="I322" t="s">
        <v>247</v>
      </c>
      <c r="J322" t="s">
        <v>282</v>
      </c>
      <c r="K322" t="s">
        <v>283</v>
      </c>
      <c r="L322" t="n">
        <v>508</v>
      </c>
      <c r="M322" t="n">
        <v>0.07000000000000001</v>
      </c>
      <c r="N322" t="n">
        <v>32.4</v>
      </c>
      <c r="O322" t="s">
        <v>284</v>
      </c>
      <c r="P322" t="s">
        <v>285</v>
      </c>
      <c r="Q322" t="s">
        <v>252</v>
      </c>
      <c r="R322" t="s">
        <v>246</v>
      </c>
      <c r="S322" t="s">
        <v>247</v>
      </c>
    </row>
    <row r="323" spans="1:19">
      <c r="A323" s="1" t="n">
        <v>32963</v>
      </c>
      <c r="B323" t="s">
        <v>286</v>
      </c>
      <c r="C323" t="n">
        <v>5</v>
      </c>
      <c r="D323" t="s">
        <v>242</v>
      </c>
      <c r="E323" t="s">
        <v>243</v>
      </c>
      <c r="F323" t="s">
        <v>244</v>
      </c>
      <c r="G323" t="s">
        <v>245</v>
      </c>
      <c r="H323" t="s">
        <v>246</v>
      </c>
      <c r="I323" t="s">
        <v>247</v>
      </c>
      <c r="J323" t="s">
        <v>248</v>
      </c>
      <c r="K323" t="s">
        <v>249</v>
      </c>
      <c r="L323" t="n">
        <v>81</v>
      </c>
      <c r="M323" t="n">
        <v>0.15</v>
      </c>
      <c r="N323" t="n">
        <v>21.9</v>
      </c>
      <c r="O323" t="s">
        <v>284</v>
      </c>
      <c r="P323" t="s">
        <v>285</v>
      </c>
      <c r="Q323" t="s">
        <v>252</v>
      </c>
      <c r="R323" t="s">
        <v>246</v>
      </c>
      <c r="S323" t="s">
        <v>247</v>
      </c>
    </row>
    <row r="324" spans="1:19">
      <c r="A324" s="1" t="n">
        <v>32993</v>
      </c>
      <c r="B324" t="s">
        <v>241</v>
      </c>
      <c r="C324" t="n">
        <v>1</v>
      </c>
      <c r="D324" t="s">
        <v>242</v>
      </c>
      <c r="E324" t="s">
        <v>243</v>
      </c>
      <c r="F324" t="s">
        <v>244</v>
      </c>
      <c r="G324" t="s">
        <v>245</v>
      </c>
      <c r="H324" t="s">
        <v>246</v>
      </c>
      <c r="I324" t="s">
        <v>247</v>
      </c>
      <c r="J324" t="s">
        <v>248</v>
      </c>
      <c r="K324" t="s">
        <v>249</v>
      </c>
      <c r="L324" t="n">
        <v>941</v>
      </c>
      <c r="M324" t="n">
        <v>0.1</v>
      </c>
      <c r="N324" t="n">
        <v>36.1</v>
      </c>
      <c r="O324" t="s">
        <v>250</v>
      </c>
      <c r="P324" t="s">
        <v>251</v>
      </c>
      <c r="Q324" t="s">
        <v>252</v>
      </c>
      <c r="R324" t="s">
        <v>246</v>
      </c>
      <c r="S324" t="s">
        <v>247</v>
      </c>
    </row>
    <row r="325" spans="1:19">
      <c r="A325" s="1" t="n">
        <v>32993</v>
      </c>
      <c r="B325" t="s">
        <v>286</v>
      </c>
      <c r="C325" t="n">
        <v>2</v>
      </c>
      <c r="D325" t="s">
        <v>274</v>
      </c>
      <c r="E325" t="s">
        <v>275</v>
      </c>
      <c r="F325" t="s">
        <v>244</v>
      </c>
      <c r="G325" t="s">
        <v>245</v>
      </c>
      <c r="H325" t="s">
        <v>246</v>
      </c>
      <c r="I325" t="s">
        <v>247</v>
      </c>
      <c r="J325" t="s">
        <v>292</v>
      </c>
      <c r="K325" t="s">
        <v>293</v>
      </c>
      <c r="L325" t="n">
        <v>62</v>
      </c>
      <c r="M325" t="n">
        <v>0.44</v>
      </c>
      <c r="N325" t="n">
        <v>0</v>
      </c>
    </row>
    <row r="326" spans="1:19">
      <c r="A326" s="1" t="n">
        <v>32993</v>
      </c>
      <c r="B326" t="s">
        <v>286</v>
      </c>
      <c r="C326" t="n">
        <v>4</v>
      </c>
      <c r="D326" t="s">
        <v>272</v>
      </c>
      <c r="E326" t="s">
        <v>273</v>
      </c>
      <c r="F326" t="s">
        <v>244</v>
      </c>
      <c r="G326" t="s">
        <v>245</v>
      </c>
      <c r="H326" t="s">
        <v>246</v>
      </c>
      <c r="I326" t="s">
        <v>247</v>
      </c>
      <c r="J326" t="s">
        <v>292</v>
      </c>
      <c r="K326" t="s">
        <v>293</v>
      </c>
      <c r="L326" t="n">
        <v>81</v>
      </c>
      <c r="M326" t="n">
        <v>0.26</v>
      </c>
      <c r="N326" t="n">
        <v>0</v>
      </c>
    </row>
    <row r="327" spans="1:19">
      <c r="A327" s="1" t="n">
        <v>32993</v>
      </c>
      <c r="B327" t="s">
        <v>286</v>
      </c>
      <c r="C327" t="n">
        <v>5</v>
      </c>
      <c r="D327" t="s">
        <v>242</v>
      </c>
      <c r="E327" t="s">
        <v>243</v>
      </c>
      <c r="F327" t="s">
        <v>244</v>
      </c>
      <c r="G327" t="s">
        <v>245</v>
      </c>
      <c r="H327" t="s">
        <v>246</v>
      </c>
      <c r="I327" t="s">
        <v>247</v>
      </c>
      <c r="J327" t="s">
        <v>292</v>
      </c>
      <c r="K327" t="s">
        <v>293</v>
      </c>
      <c r="L327" t="n">
        <v>201</v>
      </c>
      <c r="M327" t="n">
        <v>0.06</v>
      </c>
      <c r="N327" t="n">
        <v>48.3</v>
      </c>
      <c r="O327" t="s">
        <v>284</v>
      </c>
      <c r="P327" t="s">
        <v>285</v>
      </c>
      <c r="Q327" t="s">
        <v>252</v>
      </c>
      <c r="R327" t="s">
        <v>246</v>
      </c>
      <c r="S327" t="s">
        <v>247</v>
      </c>
    </row>
    <row r="328" spans="1:19">
      <c r="A328" s="1" t="n">
        <v>32993</v>
      </c>
      <c r="B328" t="s">
        <v>286</v>
      </c>
      <c r="C328" t="n">
        <v>6</v>
      </c>
      <c r="D328" t="s">
        <v>242</v>
      </c>
      <c r="E328" t="s">
        <v>243</v>
      </c>
      <c r="F328" t="s">
        <v>244</v>
      </c>
      <c r="G328" t="s">
        <v>245</v>
      </c>
      <c r="H328" t="s">
        <v>246</v>
      </c>
      <c r="I328" t="s">
        <v>247</v>
      </c>
      <c r="J328" t="s">
        <v>292</v>
      </c>
      <c r="K328" t="s">
        <v>293</v>
      </c>
      <c r="L328" t="n">
        <v>404</v>
      </c>
      <c r="M328" t="n">
        <v>0.06</v>
      </c>
      <c r="N328" t="n">
        <v>48.3</v>
      </c>
      <c r="O328" t="s">
        <v>284</v>
      </c>
      <c r="P328" t="s">
        <v>285</v>
      </c>
      <c r="Q328" t="s">
        <v>252</v>
      </c>
      <c r="R328" t="s">
        <v>246</v>
      </c>
      <c r="S328" t="s">
        <v>247</v>
      </c>
    </row>
    <row r="329" spans="1:19">
      <c r="A329" s="1" t="n">
        <v>32993</v>
      </c>
      <c r="B329" t="s">
        <v>286</v>
      </c>
      <c r="C329" t="n">
        <v>7</v>
      </c>
      <c r="D329" t="s">
        <v>242</v>
      </c>
      <c r="E329" t="s">
        <v>243</v>
      </c>
      <c r="F329" t="s">
        <v>244</v>
      </c>
      <c r="G329" t="s">
        <v>245</v>
      </c>
      <c r="H329" t="s">
        <v>246</v>
      </c>
      <c r="I329" t="s">
        <v>247</v>
      </c>
      <c r="J329" t="s">
        <v>282</v>
      </c>
      <c r="K329" t="s">
        <v>283</v>
      </c>
      <c r="L329" t="n">
        <v>126</v>
      </c>
      <c r="M329" t="n">
        <v>0.07000000000000001</v>
      </c>
      <c r="N329" t="n">
        <v>32.4</v>
      </c>
      <c r="O329" t="s">
        <v>284</v>
      </c>
      <c r="P329" t="s">
        <v>285</v>
      </c>
      <c r="Q329" t="s">
        <v>252</v>
      </c>
      <c r="R329" t="s">
        <v>246</v>
      </c>
      <c r="S329" t="s">
        <v>247</v>
      </c>
    </row>
    <row r="330" spans="1:19">
      <c r="A330" s="1" t="n">
        <v>33024</v>
      </c>
      <c r="B330" t="s">
        <v>241</v>
      </c>
      <c r="C330" t="n">
        <v>1</v>
      </c>
      <c r="D330" t="s">
        <v>242</v>
      </c>
      <c r="E330" t="s">
        <v>243</v>
      </c>
      <c r="F330" t="s">
        <v>244</v>
      </c>
      <c r="G330" t="s">
        <v>245</v>
      </c>
      <c r="H330" t="s">
        <v>246</v>
      </c>
      <c r="I330" t="s">
        <v>247</v>
      </c>
      <c r="J330" t="s">
        <v>248</v>
      </c>
      <c r="K330" t="s">
        <v>249</v>
      </c>
      <c r="L330" t="n">
        <v>1285</v>
      </c>
      <c r="M330" t="n">
        <v>0.1</v>
      </c>
      <c r="N330" t="n">
        <v>35.4</v>
      </c>
      <c r="O330" t="s">
        <v>250</v>
      </c>
      <c r="P330" t="s">
        <v>251</v>
      </c>
      <c r="Q330" t="s">
        <v>252</v>
      </c>
      <c r="R330" t="s">
        <v>246</v>
      </c>
      <c r="S330" t="s">
        <v>247</v>
      </c>
    </row>
    <row r="331" spans="1:19">
      <c r="A331" s="1" t="n">
        <v>33024</v>
      </c>
      <c r="B331" t="s">
        <v>241</v>
      </c>
      <c r="C331" t="n">
        <v>2</v>
      </c>
      <c r="D331" t="s">
        <v>242</v>
      </c>
      <c r="E331" t="s">
        <v>243</v>
      </c>
      <c r="F331" t="s">
        <v>244</v>
      </c>
      <c r="G331" t="s">
        <v>245</v>
      </c>
      <c r="H331" t="s">
        <v>246</v>
      </c>
      <c r="I331" t="s">
        <v>247</v>
      </c>
      <c r="J331" t="s">
        <v>248</v>
      </c>
      <c r="K331" t="s">
        <v>249</v>
      </c>
      <c r="L331" t="n">
        <v>250</v>
      </c>
      <c r="M331" t="n">
        <v>0.1</v>
      </c>
      <c r="N331" t="n">
        <v>35.9</v>
      </c>
      <c r="O331" t="s">
        <v>250</v>
      </c>
      <c r="P331" t="s">
        <v>251</v>
      </c>
      <c r="Q331" t="s">
        <v>252</v>
      </c>
      <c r="R331" t="s">
        <v>246</v>
      </c>
      <c r="S331" t="s">
        <v>247</v>
      </c>
    </row>
    <row r="332" spans="1:19">
      <c r="A332" s="1" t="n">
        <v>33024</v>
      </c>
      <c r="B332" t="s">
        <v>241</v>
      </c>
      <c r="C332" t="n">
        <v>3</v>
      </c>
      <c r="D332" t="s">
        <v>242</v>
      </c>
      <c r="E332" t="s">
        <v>243</v>
      </c>
      <c r="F332" t="s">
        <v>244</v>
      </c>
      <c r="G332" t="s">
        <v>245</v>
      </c>
      <c r="H332" t="s">
        <v>246</v>
      </c>
      <c r="I332" t="s">
        <v>247</v>
      </c>
      <c r="J332" t="s">
        <v>248</v>
      </c>
      <c r="K332" t="s">
        <v>249</v>
      </c>
      <c r="L332" t="n">
        <v>109</v>
      </c>
      <c r="M332" t="n">
        <v>0.2</v>
      </c>
      <c r="N332" t="n">
        <v>21.6</v>
      </c>
      <c r="O332" t="s">
        <v>250</v>
      </c>
      <c r="P332" t="s">
        <v>251</v>
      </c>
      <c r="Q332" t="s">
        <v>252</v>
      </c>
      <c r="R332" t="s">
        <v>246</v>
      </c>
      <c r="S332" t="s">
        <v>247</v>
      </c>
    </row>
    <row r="333" spans="1:19">
      <c r="A333" s="1" t="n">
        <v>33024</v>
      </c>
      <c r="B333" t="s">
        <v>286</v>
      </c>
      <c r="C333" t="n">
        <v>1</v>
      </c>
      <c r="D333" t="s">
        <v>253</v>
      </c>
      <c r="E333" t="s">
        <v>254</v>
      </c>
      <c r="F333" t="s">
        <v>244</v>
      </c>
      <c r="G333" t="s">
        <v>245</v>
      </c>
      <c r="H333" t="s">
        <v>246</v>
      </c>
      <c r="I333" t="s">
        <v>247</v>
      </c>
      <c r="J333" t="s">
        <v>290</v>
      </c>
      <c r="K333" t="s">
        <v>291</v>
      </c>
      <c r="L333" t="n">
        <v>172</v>
      </c>
      <c r="M333" t="n">
        <v>0</v>
      </c>
      <c r="N333" t="n">
        <v>0</v>
      </c>
    </row>
    <row r="334" spans="1:19">
      <c r="A334" s="1" t="n">
        <v>33024</v>
      </c>
      <c r="B334" t="s">
        <v>286</v>
      </c>
      <c r="C334" t="n">
        <v>2</v>
      </c>
      <c r="D334" t="s">
        <v>242</v>
      </c>
      <c r="E334" t="s">
        <v>243</v>
      </c>
      <c r="F334" t="s">
        <v>244</v>
      </c>
      <c r="G334" t="s">
        <v>245</v>
      </c>
      <c r="H334" t="s">
        <v>246</v>
      </c>
      <c r="I334" t="s">
        <v>247</v>
      </c>
      <c r="J334" t="s">
        <v>292</v>
      </c>
      <c r="K334" t="s">
        <v>293</v>
      </c>
      <c r="L334" t="n">
        <v>139</v>
      </c>
      <c r="M334" t="n">
        <v>0.05</v>
      </c>
      <c r="N334" t="n">
        <v>40</v>
      </c>
      <c r="O334" t="s">
        <v>284</v>
      </c>
      <c r="P334" t="s">
        <v>285</v>
      </c>
      <c r="Q334" t="s">
        <v>252</v>
      </c>
      <c r="R334" t="s">
        <v>246</v>
      </c>
      <c r="S334" t="s">
        <v>247</v>
      </c>
    </row>
    <row r="335" spans="1:19">
      <c r="A335" s="1" t="n">
        <v>33024</v>
      </c>
      <c r="B335" t="s">
        <v>286</v>
      </c>
      <c r="C335" t="n">
        <v>3</v>
      </c>
      <c r="D335" t="s">
        <v>242</v>
      </c>
      <c r="E335" t="s">
        <v>243</v>
      </c>
      <c r="F335" t="s">
        <v>244</v>
      </c>
      <c r="G335" t="s">
        <v>245</v>
      </c>
      <c r="H335" t="s">
        <v>246</v>
      </c>
      <c r="I335" t="s">
        <v>247</v>
      </c>
      <c r="J335" t="s">
        <v>292</v>
      </c>
      <c r="K335" t="s">
        <v>293</v>
      </c>
      <c r="L335" t="n">
        <v>391</v>
      </c>
      <c r="M335" t="n">
        <v>0.08</v>
      </c>
      <c r="N335" t="n">
        <v>46.4</v>
      </c>
      <c r="O335" t="s">
        <v>284</v>
      </c>
      <c r="P335" t="s">
        <v>285</v>
      </c>
      <c r="Q335" t="s">
        <v>252</v>
      </c>
      <c r="R335" t="s">
        <v>246</v>
      </c>
      <c r="S335" t="s">
        <v>247</v>
      </c>
    </row>
    <row r="336" spans="1:19">
      <c r="A336" s="1" t="n">
        <v>33024</v>
      </c>
      <c r="B336" t="s">
        <v>286</v>
      </c>
      <c r="C336" t="n">
        <v>4</v>
      </c>
      <c r="D336" t="s">
        <v>242</v>
      </c>
      <c r="E336" t="s">
        <v>243</v>
      </c>
      <c r="F336" t="s">
        <v>244</v>
      </c>
      <c r="G336" t="s">
        <v>245</v>
      </c>
      <c r="H336" t="s">
        <v>246</v>
      </c>
      <c r="I336" t="s">
        <v>247</v>
      </c>
      <c r="J336" t="s">
        <v>292</v>
      </c>
      <c r="K336" t="s">
        <v>293</v>
      </c>
      <c r="L336" t="n">
        <v>662</v>
      </c>
      <c r="M336" t="n">
        <v>0.01</v>
      </c>
      <c r="N336" t="n">
        <v>48.3</v>
      </c>
      <c r="O336" t="s">
        <v>284</v>
      </c>
      <c r="P336" t="s">
        <v>285</v>
      </c>
      <c r="Q336" t="s">
        <v>252</v>
      </c>
      <c r="R336" t="s">
        <v>246</v>
      </c>
      <c r="S336" t="s">
        <v>247</v>
      </c>
    </row>
    <row r="337" spans="1:19">
      <c r="A337" s="1" t="n">
        <v>33024</v>
      </c>
      <c r="B337" t="s">
        <v>286</v>
      </c>
      <c r="C337" t="n">
        <v>5</v>
      </c>
      <c r="D337" t="s">
        <v>242</v>
      </c>
      <c r="E337" t="s">
        <v>243</v>
      </c>
      <c r="F337" t="s">
        <v>244</v>
      </c>
      <c r="G337" t="s">
        <v>245</v>
      </c>
      <c r="H337" t="s">
        <v>246</v>
      </c>
      <c r="I337" t="s">
        <v>247</v>
      </c>
      <c r="J337" t="s">
        <v>248</v>
      </c>
      <c r="K337" t="s">
        <v>249</v>
      </c>
      <c r="L337" t="n">
        <v>220</v>
      </c>
      <c r="M337" t="n">
        <v>0.21</v>
      </c>
      <c r="N337" t="n">
        <v>21.5</v>
      </c>
      <c r="O337" t="s">
        <v>284</v>
      </c>
      <c r="P337" t="s">
        <v>285</v>
      </c>
      <c r="Q337" t="s">
        <v>252</v>
      </c>
      <c r="R337" t="s">
        <v>246</v>
      </c>
      <c r="S337" t="s">
        <v>247</v>
      </c>
    </row>
    <row r="338" spans="1:19">
      <c r="A338" s="1" t="n">
        <v>33024</v>
      </c>
      <c r="B338" t="s">
        <v>302</v>
      </c>
      <c r="C338" t="n">
        <v>1</v>
      </c>
      <c r="D338" t="s">
        <v>303</v>
      </c>
      <c r="E338" t="s">
        <v>304</v>
      </c>
      <c r="F338" t="s">
        <v>244</v>
      </c>
      <c r="G338" t="s">
        <v>245</v>
      </c>
      <c r="H338" t="s">
        <v>246</v>
      </c>
      <c r="I338" t="s">
        <v>247</v>
      </c>
      <c r="J338" t="s">
        <v>294</v>
      </c>
      <c r="K338" t="s">
        <v>295</v>
      </c>
      <c r="L338" t="n">
        <v>20</v>
      </c>
      <c r="M338" t="n">
        <v>0</v>
      </c>
      <c r="N338" t="n">
        <v>0</v>
      </c>
    </row>
    <row r="339" spans="1:19">
      <c r="A339" s="1" t="n">
        <v>33054</v>
      </c>
      <c r="B339" t="s">
        <v>241</v>
      </c>
      <c r="C339" t="n">
        <v>2</v>
      </c>
      <c r="D339" t="s">
        <v>274</v>
      </c>
      <c r="E339" t="s">
        <v>275</v>
      </c>
      <c r="F339" t="s">
        <v>244</v>
      </c>
      <c r="G339" t="s">
        <v>245</v>
      </c>
      <c r="H339" t="s">
        <v>246</v>
      </c>
      <c r="I339" t="s">
        <v>247</v>
      </c>
      <c r="J339" t="s">
        <v>263</v>
      </c>
      <c r="K339" t="s">
        <v>264</v>
      </c>
      <c r="L339" t="n">
        <v>199</v>
      </c>
      <c r="M339" t="n">
        <v>0.34</v>
      </c>
      <c r="N339" t="n">
        <v>0</v>
      </c>
    </row>
    <row r="340" spans="1:19">
      <c r="A340" s="1" t="n">
        <v>33054</v>
      </c>
      <c r="B340" t="s">
        <v>241</v>
      </c>
      <c r="C340" t="n">
        <v>6</v>
      </c>
      <c r="D340" t="s">
        <v>242</v>
      </c>
      <c r="E340" t="s">
        <v>243</v>
      </c>
      <c r="F340" t="s">
        <v>244</v>
      </c>
      <c r="G340" t="s">
        <v>245</v>
      </c>
      <c r="H340" t="s">
        <v>246</v>
      </c>
      <c r="I340" t="s">
        <v>247</v>
      </c>
      <c r="J340" t="s">
        <v>248</v>
      </c>
      <c r="K340" t="s">
        <v>249</v>
      </c>
      <c r="L340" t="n">
        <v>400</v>
      </c>
      <c r="M340" t="n">
        <v>0.1</v>
      </c>
      <c r="N340" t="n">
        <v>35.8</v>
      </c>
      <c r="O340" t="s">
        <v>250</v>
      </c>
      <c r="P340" t="s">
        <v>251</v>
      </c>
      <c r="Q340" t="s">
        <v>252</v>
      </c>
      <c r="R340" t="s">
        <v>246</v>
      </c>
      <c r="S340" t="s">
        <v>247</v>
      </c>
    </row>
    <row r="341" spans="1:19">
      <c r="A341" s="1" t="n">
        <v>33054</v>
      </c>
      <c r="B341" t="s">
        <v>241</v>
      </c>
      <c r="C341" t="n">
        <v>8</v>
      </c>
      <c r="D341" t="s">
        <v>242</v>
      </c>
      <c r="E341" t="s">
        <v>243</v>
      </c>
      <c r="F341" t="s">
        <v>244</v>
      </c>
      <c r="G341" t="s">
        <v>245</v>
      </c>
      <c r="H341" t="s">
        <v>246</v>
      </c>
      <c r="I341" t="s">
        <v>247</v>
      </c>
      <c r="J341" t="s">
        <v>248</v>
      </c>
      <c r="K341" t="s">
        <v>249</v>
      </c>
      <c r="L341" t="n">
        <v>309</v>
      </c>
      <c r="M341" t="n">
        <v>0.1</v>
      </c>
      <c r="N341" t="n">
        <v>35.5</v>
      </c>
      <c r="O341" t="s">
        <v>250</v>
      </c>
      <c r="P341" t="s">
        <v>251</v>
      </c>
      <c r="Q341" t="s">
        <v>252</v>
      </c>
      <c r="R341" t="s">
        <v>246</v>
      </c>
      <c r="S341" t="s">
        <v>247</v>
      </c>
    </row>
    <row r="342" spans="1:19">
      <c r="A342" s="1" t="n">
        <v>33054</v>
      </c>
      <c r="B342" t="s">
        <v>241</v>
      </c>
      <c r="C342" t="n">
        <v>9</v>
      </c>
      <c r="D342" t="s">
        <v>242</v>
      </c>
      <c r="E342" t="s">
        <v>243</v>
      </c>
      <c r="F342" t="s">
        <v>244</v>
      </c>
      <c r="G342" t="s">
        <v>245</v>
      </c>
      <c r="H342" t="s">
        <v>246</v>
      </c>
      <c r="I342" t="s">
        <v>247</v>
      </c>
      <c r="J342" t="s">
        <v>248</v>
      </c>
      <c r="K342" t="s">
        <v>249</v>
      </c>
      <c r="L342" t="n">
        <v>97</v>
      </c>
      <c r="M342" t="n">
        <v>0.2</v>
      </c>
      <c r="N342" t="n">
        <v>22.2</v>
      </c>
      <c r="O342" t="s">
        <v>250</v>
      </c>
      <c r="P342" t="s">
        <v>251</v>
      </c>
      <c r="Q342" t="s">
        <v>252</v>
      </c>
      <c r="R342" t="s">
        <v>246</v>
      </c>
      <c r="S342" t="s">
        <v>247</v>
      </c>
    </row>
    <row r="343" spans="1:19">
      <c r="A343" s="1" t="n">
        <v>33054</v>
      </c>
      <c r="B343" t="s">
        <v>265</v>
      </c>
      <c r="C343" t="n">
        <v>1</v>
      </c>
      <c r="D343" t="s">
        <v>253</v>
      </c>
      <c r="E343" t="s">
        <v>254</v>
      </c>
      <c r="F343" t="s">
        <v>244</v>
      </c>
      <c r="G343" t="s">
        <v>245</v>
      </c>
      <c r="H343" t="s">
        <v>246</v>
      </c>
      <c r="I343" t="s">
        <v>247</v>
      </c>
      <c r="J343" t="s">
        <v>298</v>
      </c>
      <c r="K343" t="s">
        <v>299</v>
      </c>
      <c r="L343" t="n">
        <v>35</v>
      </c>
      <c r="M343" t="n">
        <v>0</v>
      </c>
      <c r="N343" t="n">
        <v>0</v>
      </c>
    </row>
    <row r="344" spans="1:19">
      <c r="A344" s="1" t="n">
        <v>33054</v>
      </c>
      <c r="B344" t="s">
        <v>265</v>
      </c>
      <c r="C344" t="n">
        <v>2</v>
      </c>
      <c r="D344" t="s">
        <v>253</v>
      </c>
      <c r="E344" t="s">
        <v>254</v>
      </c>
      <c r="F344" t="s">
        <v>244</v>
      </c>
      <c r="G344" t="s">
        <v>245</v>
      </c>
      <c r="H344" t="s">
        <v>246</v>
      </c>
      <c r="I344" t="s">
        <v>247</v>
      </c>
      <c r="J344" t="s">
        <v>263</v>
      </c>
      <c r="K344" t="s">
        <v>264</v>
      </c>
      <c r="L344" t="n">
        <v>15</v>
      </c>
      <c r="M344" t="n">
        <v>0</v>
      </c>
      <c r="N344" t="n">
        <v>0</v>
      </c>
    </row>
    <row r="345" spans="1:19">
      <c r="A345" s="1" t="n">
        <v>33054</v>
      </c>
      <c r="B345" t="s">
        <v>286</v>
      </c>
      <c r="C345" t="n">
        <v>1</v>
      </c>
      <c r="D345" t="s">
        <v>242</v>
      </c>
      <c r="E345" t="s">
        <v>243</v>
      </c>
      <c r="F345" t="s">
        <v>244</v>
      </c>
      <c r="G345" t="s">
        <v>245</v>
      </c>
      <c r="H345" t="s">
        <v>246</v>
      </c>
      <c r="I345" t="s">
        <v>247</v>
      </c>
      <c r="J345" t="s">
        <v>292</v>
      </c>
      <c r="K345" t="s">
        <v>293</v>
      </c>
      <c r="L345" t="n">
        <v>672</v>
      </c>
      <c r="M345" t="n">
        <v>0.03</v>
      </c>
      <c r="N345" t="n">
        <v>42.6</v>
      </c>
      <c r="O345" t="s">
        <v>284</v>
      </c>
      <c r="P345" t="s">
        <v>285</v>
      </c>
      <c r="Q345" t="s">
        <v>252</v>
      </c>
      <c r="R345" t="s">
        <v>246</v>
      </c>
      <c r="S345" t="s">
        <v>247</v>
      </c>
    </row>
    <row r="346" spans="1:19">
      <c r="A346" s="1" t="n">
        <v>33054</v>
      </c>
      <c r="B346" t="s">
        <v>286</v>
      </c>
      <c r="C346" t="n">
        <v>2</v>
      </c>
      <c r="D346" t="s">
        <v>242</v>
      </c>
      <c r="E346" t="s">
        <v>243</v>
      </c>
      <c r="F346" t="s">
        <v>244</v>
      </c>
      <c r="G346" t="s">
        <v>245</v>
      </c>
      <c r="H346" t="s">
        <v>246</v>
      </c>
      <c r="I346" t="s">
        <v>247</v>
      </c>
      <c r="J346" t="s">
        <v>292</v>
      </c>
      <c r="K346" t="s">
        <v>293</v>
      </c>
      <c r="L346" t="n">
        <v>309</v>
      </c>
      <c r="M346" t="n">
        <v>0.17</v>
      </c>
      <c r="N346" t="n">
        <v>21.7</v>
      </c>
      <c r="O346" t="s">
        <v>284</v>
      </c>
      <c r="P346" t="s">
        <v>285</v>
      </c>
      <c r="Q346" t="s">
        <v>252</v>
      </c>
      <c r="R346" t="s">
        <v>246</v>
      </c>
      <c r="S346" t="s">
        <v>247</v>
      </c>
    </row>
    <row r="347" spans="1:19">
      <c r="A347" s="1" t="n">
        <v>33054</v>
      </c>
      <c r="B347" t="s">
        <v>286</v>
      </c>
      <c r="C347" t="n">
        <v>3</v>
      </c>
      <c r="D347" t="s">
        <v>242</v>
      </c>
      <c r="E347" t="s">
        <v>243</v>
      </c>
      <c r="F347" t="s">
        <v>244</v>
      </c>
      <c r="G347" t="s">
        <v>245</v>
      </c>
      <c r="H347" t="s">
        <v>246</v>
      </c>
      <c r="I347" t="s">
        <v>247</v>
      </c>
      <c r="J347" t="s">
        <v>248</v>
      </c>
      <c r="K347" t="s">
        <v>249</v>
      </c>
      <c r="L347" t="n">
        <v>349</v>
      </c>
      <c r="M347" t="n">
        <v>0.01</v>
      </c>
      <c r="N347" t="n">
        <v>51</v>
      </c>
      <c r="O347" t="s">
        <v>284</v>
      </c>
      <c r="P347" t="s">
        <v>285</v>
      </c>
      <c r="Q347" t="s">
        <v>252</v>
      </c>
      <c r="R347" t="s">
        <v>246</v>
      </c>
      <c r="S347" t="s">
        <v>247</v>
      </c>
    </row>
    <row r="348" spans="1:19">
      <c r="A348" s="1" t="n">
        <v>33054</v>
      </c>
      <c r="B348" t="s">
        <v>286</v>
      </c>
      <c r="C348" t="n">
        <v>4</v>
      </c>
      <c r="D348" t="s">
        <v>242</v>
      </c>
      <c r="E348" t="s">
        <v>243</v>
      </c>
      <c r="F348" t="s">
        <v>244</v>
      </c>
      <c r="G348" t="s">
        <v>245</v>
      </c>
      <c r="H348" t="s">
        <v>246</v>
      </c>
      <c r="I348" t="s">
        <v>247</v>
      </c>
      <c r="J348" t="s">
        <v>276</v>
      </c>
      <c r="K348" t="s">
        <v>277</v>
      </c>
      <c r="L348" t="n">
        <v>23</v>
      </c>
      <c r="M348" t="n">
        <v>0.02</v>
      </c>
      <c r="N348" t="n">
        <v>47.3</v>
      </c>
      <c r="O348" t="s">
        <v>284</v>
      </c>
      <c r="P348" t="s">
        <v>285</v>
      </c>
      <c r="Q348" t="s">
        <v>252</v>
      </c>
      <c r="R348" t="s">
        <v>246</v>
      </c>
      <c r="S348" t="s">
        <v>247</v>
      </c>
    </row>
    <row r="349" spans="1:19">
      <c r="A349" s="1" t="n">
        <v>33085</v>
      </c>
      <c r="B349" t="s">
        <v>241</v>
      </c>
      <c r="C349" t="n">
        <v>1</v>
      </c>
      <c r="D349" t="s">
        <v>242</v>
      </c>
      <c r="E349" t="s">
        <v>243</v>
      </c>
      <c r="F349" t="s">
        <v>244</v>
      </c>
      <c r="G349" t="s">
        <v>245</v>
      </c>
      <c r="H349" t="s">
        <v>246</v>
      </c>
      <c r="I349" t="s">
        <v>247</v>
      </c>
      <c r="J349" t="s">
        <v>248</v>
      </c>
      <c r="K349" t="s">
        <v>249</v>
      </c>
      <c r="L349" t="n">
        <v>207</v>
      </c>
      <c r="M349" t="n">
        <v>0.1</v>
      </c>
      <c r="N349" t="n">
        <v>39.6</v>
      </c>
      <c r="O349" t="s">
        <v>250</v>
      </c>
      <c r="P349" t="s">
        <v>251</v>
      </c>
      <c r="Q349" t="s">
        <v>252</v>
      </c>
      <c r="R349" t="s">
        <v>246</v>
      </c>
      <c r="S349" t="s">
        <v>247</v>
      </c>
    </row>
    <row r="350" spans="1:19">
      <c r="A350" s="1" t="n">
        <v>33085</v>
      </c>
      <c r="B350" t="s">
        <v>241</v>
      </c>
      <c r="C350" t="n">
        <v>3</v>
      </c>
      <c r="D350" t="s">
        <v>272</v>
      </c>
      <c r="E350" t="s">
        <v>273</v>
      </c>
      <c r="F350" t="s">
        <v>244</v>
      </c>
      <c r="G350" t="s">
        <v>245</v>
      </c>
      <c r="H350" t="s">
        <v>246</v>
      </c>
      <c r="I350" t="s">
        <v>247</v>
      </c>
      <c r="J350" t="s">
        <v>263</v>
      </c>
      <c r="K350" t="s">
        <v>264</v>
      </c>
      <c r="L350" t="n">
        <v>132</v>
      </c>
      <c r="M350" t="n">
        <v>0.21</v>
      </c>
      <c r="N350" t="n">
        <v>0</v>
      </c>
    </row>
    <row r="351" spans="1:19">
      <c r="A351" s="1" t="n">
        <v>33085</v>
      </c>
      <c r="B351" t="s">
        <v>241</v>
      </c>
      <c r="C351" t="n">
        <v>5</v>
      </c>
      <c r="D351" t="s">
        <v>272</v>
      </c>
      <c r="E351" t="s">
        <v>273</v>
      </c>
      <c r="F351" t="s">
        <v>244</v>
      </c>
      <c r="G351" t="s">
        <v>245</v>
      </c>
      <c r="H351" t="s">
        <v>246</v>
      </c>
      <c r="I351" t="s">
        <v>247</v>
      </c>
      <c r="J351" t="s">
        <v>263</v>
      </c>
      <c r="K351" t="s">
        <v>264</v>
      </c>
      <c r="L351" t="n">
        <v>2</v>
      </c>
      <c r="M351" t="n">
        <v>0.21</v>
      </c>
      <c r="N351" t="n">
        <v>0</v>
      </c>
    </row>
    <row r="352" spans="1:19">
      <c r="A352" s="1" t="n">
        <v>33085</v>
      </c>
      <c r="B352" t="s">
        <v>241</v>
      </c>
      <c r="C352" t="n">
        <v>7</v>
      </c>
      <c r="D352" t="s">
        <v>272</v>
      </c>
      <c r="E352" t="s">
        <v>273</v>
      </c>
      <c r="F352" t="s">
        <v>244</v>
      </c>
      <c r="G352" t="s">
        <v>245</v>
      </c>
      <c r="H352" t="s">
        <v>246</v>
      </c>
      <c r="I352" t="s">
        <v>247</v>
      </c>
      <c r="J352" t="s">
        <v>263</v>
      </c>
      <c r="K352" t="s">
        <v>264</v>
      </c>
      <c r="L352" t="n">
        <v>138</v>
      </c>
      <c r="M352" t="n">
        <v>0.19</v>
      </c>
      <c r="N352" t="n">
        <v>0</v>
      </c>
    </row>
    <row r="353" spans="1:19">
      <c r="A353" s="1" t="n">
        <v>33085</v>
      </c>
      <c r="B353" t="s">
        <v>241</v>
      </c>
      <c r="C353" t="n">
        <v>8</v>
      </c>
      <c r="D353" t="s">
        <v>242</v>
      </c>
      <c r="E353" t="s">
        <v>243</v>
      </c>
      <c r="F353" t="s">
        <v>244</v>
      </c>
      <c r="G353" t="s">
        <v>245</v>
      </c>
      <c r="H353" t="s">
        <v>246</v>
      </c>
      <c r="I353" t="s">
        <v>247</v>
      </c>
      <c r="J353" t="s">
        <v>248</v>
      </c>
      <c r="K353" t="s">
        <v>249</v>
      </c>
      <c r="L353" t="n">
        <v>652</v>
      </c>
      <c r="M353" t="n">
        <v>0.1</v>
      </c>
      <c r="N353" t="n">
        <v>35</v>
      </c>
      <c r="O353" t="s">
        <v>250</v>
      </c>
      <c r="P353" t="s">
        <v>251</v>
      </c>
      <c r="Q353" t="s">
        <v>252</v>
      </c>
      <c r="R353" t="s">
        <v>246</v>
      </c>
      <c r="S353" t="s">
        <v>247</v>
      </c>
    </row>
    <row r="354" spans="1:19">
      <c r="A354" s="1" t="n">
        <v>33085</v>
      </c>
      <c r="B354" t="s">
        <v>241</v>
      </c>
      <c r="C354" t="n">
        <v>9</v>
      </c>
      <c r="D354" t="s">
        <v>242</v>
      </c>
      <c r="E354" t="s">
        <v>243</v>
      </c>
      <c r="F354" t="s">
        <v>244</v>
      </c>
      <c r="G354" t="s">
        <v>245</v>
      </c>
      <c r="H354" t="s">
        <v>246</v>
      </c>
      <c r="I354" t="s">
        <v>247</v>
      </c>
      <c r="J354" t="s">
        <v>248</v>
      </c>
      <c r="K354" t="s">
        <v>249</v>
      </c>
      <c r="L354" t="n">
        <v>98</v>
      </c>
      <c r="M354" t="n">
        <v>0.2</v>
      </c>
      <c r="N354" t="n">
        <v>21.5</v>
      </c>
      <c r="O354" t="s">
        <v>250</v>
      </c>
      <c r="P354" t="s">
        <v>251</v>
      </c>
      <c r="Q354" t="s">
        <v>252</v>
      </c>
      <c r="R354" t="s">
        <v>246</v>
      </c>
      <c r="S354" t="s">
        <v>247</v>
      </c>
    </row>
    <row r="355" spans="1:19">
      <c r="A355" s="1" t="n">
        <v>33085</v>
      </c>
      <c r="B355" t="s">
        <v>241</v>
      </c>
      <c r="C355" t="n">
        <v>10</v>
      </c>
      <c r="D355" t="s">
        <v>242</v>
      </c>
      <c r="E355" t="s">
        <v>243</v>
      </c>
      <c r="F355" t="s">
        <v>244</v>
      </c>
      <c r="G355" t="s">
        <v>245</v>
      </c>
      <c r="H355" t="s">
        <v>246</v>
      </c>
      <c r="I355" t="s">
        <v>247</v>
      </c>
      <c r="J355" t="s">
        <v>248</v>
      </c>
      <c r="K355" t="s">
        <v>249</v>
      </c>
      <c r="L355" t="n">
        <v>275</v>
      </c>
      <c r="M355" t="n">
        <v>0.1</v>
      </c>
      <c r="N355" t="n">
        <v>35.2</v>
      </c>
      <c r="O355" t="s">
        <v>250</v>
      </c>
      <c r="P355" t="s">
        <v>251</v>
      </c>
      <c r="Q355" t="s">
        <v>252</v>
      </c>
      <c r="R355" t="s">
        <v>246</v>
      </c>
      <c r="S355" t="s">
        <v>247</v>
      </c>
    </row>
    <row r="356" spans="1:19">
      <c r="A356" s="1" t="n">
        <v>33085</v>
      </c>
      <c r="B356" t="s">
        <v>286</v>
      </c>
      <c r="C356" t="n">
        <v>1</v>
      </c>
      <c r="D356" t="s">
        <v>242</v>
      </c>
      <c r="E356" t="s">
        <v>243</v>
      </c>
      <c r="F356" t="s">
        <v>244</v>
      </c>
      <c r="G356" t="s">
        <v>245</v>
      </c>
      <c r="H356" t="s">
        <v>246</v>
      </c>
      <c r="I356" t="s">
        <v>247</v>
      </c>
      <c r="J356" t="s">
        <v>292</v>
      </c>
      <c r="K356" t="s">
        <v>293</v>
      </c>
      <c r="L356" t="n">
        <v>210</v>
      </c>
      <c r="M356" t="n">
        <v>0.01</v>
      </c>
      <c r="N356" t="n">
        <v>48.4</v>
      </c>
      <c r="O356" t="s">
        <v>284</v>
      </c>
      <c r="P356" t="s">
        <v>285</v>
      </c>
      <c r="Q356" t="s">
        <v>252</v>
      </c>
      <c r="R356" t="s">
        <v>246</v>
      </c>
      <c r="S356" t="s">
        <v>247</v>
      </c>
    </row>
    <row r="357" spans="1:19">
      <c r="A357" s="1" t="n">
        <v>33085</v>
      </c>
      <c r="B357" t="s">
        <v>286</v>
      </c>
      <c r="C357" t="n">
        <v>2</v>
      </c>
      <c r="D357" t="s">
        <v>242</v>
      </c>
      <c r="E357" t="s">
        <v>243</v>
      </c>
      <c r="F357" t="s">
        <v>244</v>
      </c>
      <c r="G357" t="s">
        <v>245</v>
      </c>
      <c r="H357" t="s">
        <v>246</v>
      </c>
      <c r="I357" t="s">
        <v>247</v>
      </c>
      <c r="J357" t="s">
        <v>292</v>
      </c>
      <c r="K357" t="s">
        <v>293</v>
      </c>
      <c r="L357" t="n">
        <v>249</v>
      </c>
      <c r="M357" t="n">
        <v>0.03</v>
      </c>
      <c r="N357" t="n">
        <v>40.1</v>
      </c>
      <c r="O357" t="s">
        <v>284</v>
      </c>
      <c r="P357" t="s">
        <v>285</v>
      </c>
      <c r="Q357" t="s">
        <v>252</v>
      </c>
      <c r="R357" t="s">
        <v>246</v>
      </c>
      <c r="S357" t="s">
        <v>247</v>
      </c>
    </row>
    <row r="358" spans="1:19">
      <c r="A358" s="1" t="n">
        <v>33085</v>
      </c>
      <c r="B358" t="s">
        <v>286</v>
      </c>
      <c r="C358" t="n">
        <v>3</v>
      </c>
      <c r="D358" t="s">
        <v>242</v>
      </c>
      <c r="E358" t="s">
        <v>243</v>
      </c>
      <c r="F358" t="s">
        <v>244</v>
      </c>
      <c r="G358" t="s">
        <v>245</v>
      </c>
      <c r="H358" t="s">
        <v>246</v>
      </c>
      <c r="I358" t="s">
        <v>247</v>
      </c>
      <c r="J358" t="s">
        <v>248</v>
      </c>
      <c r="K358" t="s">
        <v>249</v>
      </c>
      <c r="L358" t="n">
        <v>296</v>
      </c>
      <c r="M358" t="n">
        <v>0.01</v>
      </c>
      <c r="N358" t="n">
        <v>50.4</v>
      </c>
      <c r="O358" t="s">
        <v>284</v>
      </c>
      <c r="P358" t="s">
        <v>285</v>
      </c>
      <c r="Q358" t="s">
        <v>252</v>
      </c>
      <c r="R358" t="s">
        <v>246</v>
      </c>
      <c r="S358" t="s">
        <v>247</v>
      </c>
    </row>
    <row r="359" spans="1:19">
      <c r="A359" s="1" t="n">
        <v>33085</v>
      </c>
      <c r="B359" t="s">
        <v>286</v>
      </c>
      <c r="C359" t="n">
        <v>4</v>
      </c>
      <c r="D359" t="s">
        <v>242</v>
      </c>
      <c r="E359" t="s">
        <v>243</v>
      </c>
      <c r="F359" t="s">
        <v>244</v>
      </c>
      <c r="G359" t="s">
        <v>245</v>
      </c>
      <c r="H359" t="s">
        <v>246</v>
      </c>
      <c r="I359" t="s">
        <v>247</v>
      </c>
      <c r="J359" t="s">
        <v>248</v>
      </c>
      <c r="K359" t="s">
        <v>249</v>
      </c>
      <c r="L359" t="n">
        <v>149</v>
      </c>
      <c r="M359" t="n">
        <v>0.17</v>
      </c>
      <c r="N359" t="n">
        <v>21.5</v>
      </c>
      <c r="O359" t="s">
        <v>284</v>
      </c>
      <c r="P359" t="s">
        <v>285</v>
      </c>
      <c r="Q359" t="s">
        <v>252</v>
      </c>
      <c r="R359" t="s">
        <v>246</v>
      </c>
      <c r="S359" t="s">
        <v>247</v>
      </c>
    </row>
    <row r="360" spans="1:19">
      <c r="A360" s="1" t="n">
        <v>33085</v>
      </c>
      <c r="B360" t="s">
        <v>286</v>
      </c>
      <c r="C360" t="n">
        <v>5</v>
      </c>
      <c r="D360" t="s">
        <v>242</v>
      </c>
      <c r="E360" t="s">
        <v>243</v>
      </c>
      <c r="F360" t="s">
        <v>244</v>
      </c>
      <c r="G360" t="s">
        <v>245</v>
      </c>
      <c r="H360" t="s">
        <v>246</v>
      </c>
      <c r="I360" t="s">
        <v>247</v>
      </c>
      <c r="J360" t="s">
        <v>248</v>
      </c>
      <c r="K360" t="s">
        <v>249</v>
      </c>
      <c r="L360" t="n">
        <v>225</v>
      </c>
      <c r="M360" t="n">
        <v>0.21</v>
      </c>
      <c r="N360" t="n">
        <v>21.5</v>
      </c>
      <c r="O360" t="s">
        <v>284</v>
      </c>
      <c r="P360" t="s">
        <v>285</v>
      </c>
      <c r="Q360" t="s">
        <v>252</v>
      </c>
      <c r="R360" t="s">
        <v>246</v>
      </c>
      <c r="S360" t="s">
        <v>247</v>
      </c>
    </row>
    <row r="361" spans="1:19">
      <c r="A361" s="1" t="n">
        <v>33116</v>
      </c>
      <c r="B361" t="s">
        <v>309</v>
      </c>
      <c r="C361" t="n">
        <v>1</v>
      </c>
      <c r="D361" t="s">
        <v>303</v>
      </c>
      <c r="E361" t="s">
        <v>304</v>
      </c>
      <c r="F361" t="s">
        <v>244</v>
      </c>
      <c r="G361" t="s">
        <v>245</v>
      </c>
      <c r="H361" t="s">
        <v>246</v>
      </c>
      <c r="I361" t="s">
        <v>247</v>
      </c>
      <c r="J361" t="s">
        <v>255</v>
      </c>
      <c r="K361" t="s">
        <v>256</v>
      </c>
      <c r="L361" t="n">
        <v>237</v>
      </c>
      <c r="M361" t="n">
        <v>0</v>
      </c>
      <c r="N361" t="n">
        <v>0</v>
      </c>
    </row>
    <row r="362" spans="1:19">
      <c r="A362" s="1" t="n">
        <v>33116</v>
      </c>
      <c r="B362" t="s">
        <v>241</v>
      </c>
      <c r="C362" t="n">
        <v>1</v>
      </c>
      <c r="D362" t="s">
        <v>242</v>
      </c>
      <c r="E362" t="s">
        <v>243</v>
      </c>
      <c r="F362" t="s">
        <v>244</v>
      </c>
      <c r="G362" t="s">
        <v>245</v>
      </c>
      <c r="H362" t="s">
        <v>246</v>
      </c>
      <c r="I362" t="s">
        <v>247</v>
      </c>
      <c r="J362" t="s">
        <v>248</v>
      </c>
      <c r="K362" t="s">
        <v>249</v>
      </c>
      <c r="L362" t="n">
        <v>549</v>
      </c>
      <c r="M362" t="n">
        <v>0.1</v>
      </c>
      <c r="N362" t="n">
        <v>35.4</v>
      </c>
      <c r="O362" t="s">
        <v>250</v>
      </c>
      <c r="P362" t="s">
        <v>251</v>
      </c>
      <c r="Q362" t="s">
        <v>252</v>
      </c>
      <c r="R362" t="s">
        <v>246</v>
      </c>
      <c r="S362" t="s">
        <v>247</v>
      </c>
    </row>
    <row r="363" spans="1:19">
      <c r="A363" s="1" t="n">
        <v>33116</v>
      </c>
      <c r="B363" t="s">
        <v>286</v>
      </c>
      <c r="C363" t="n">
        <v>1</v>
      </c>
      <c r="D363" t="s">
        <v>242</v>
      </c>
      <c r="E363" t="s">
        <v>243</v>
      </c>
      <c r="F363" t="s">
        <v>244</v>
      </c>
      <c r="G363" t="s">
        <v>245</v>
      </c>
      <c r="H363" t="s">
        <v>246</v>
      </c>
      <c r="I363" t="s">
        <v>247</v>
      </c>
      <c r="J363" t="s">
        <v>292</v>
      </c>
      <c r="K363" t="s">
        <v>293</v>
      </c>
      <c r="L363" t="n">
        <v>679</v>
      </c>
      <c r="M363" t="n">
        <v>0.01</v>
      </c>
      <c r="N363" t="n">
        <v>42.1</v>
      </c>
      <c r="O363" t="s">
        <v>284</v>
      </c>
      <c r="P363" t="s">
        <v>285</v>
      </c>
      <c r="Q363" t="s">
        <v>252</v>
      </c>
      <c r="R363" t="s">
        <v>246</v>
      </c>
      <c r="S363" t="s">
        <v>247</v>
      </c>
    </row>
    <row r="364" spans="1:19">
      <c r="A364" s="1" t="n">
        <v>33116</v>
      </c>
      <c r="B364" t="s">
        <v>286</v>
      </c>
      <c r="C364" t="n">
        <v>2</v>
      </c>
      <c r="D364" t="s">
        <v>242</v>
      </c>
      <c r="E364" t="s">
        <v>243</v>
      </c>
      <c r="F364" t="s">
        <v>244</v>
      </c>
      <c r="G364" t="s">
        <v>245</v>
      </c>
      <c r="H364" t="s">
        <v>246</v>
      </c>
      <c r="I364" t="s">
        <v>247</v>
      </c>
      <c r="J364" t="s">
        <v>282</v>
      </c>
      <c r="K364" t="s">
        <v>283</v>
      </c>
      <c r="L364" t="n">
        <v>266</v>
      </c>
      <c r="M364" t="n">
        <v>0.11</v>
      </c>
      <c r="N364" t="n">
        <v>31.6</v>
      </c>
      <c r="O364" t="s">
        <v>284</v>
      </c>
      <c r="P364" t="s">
        <v>285</v>
      </c>
      <c r="Q364" t="s">
        <v>252</v>
      </c>
      <c r="R364" t="s">
        <v>246</v>
      </c>
      <c r="S364" t="s">
        <v>247</v>
      </c>
    </row>
    <row r="365" spans="1:19">
      <c r="A365" s="1" t="n">
        <v>33146</v>
      </c>
      <c r="B365" t="s">
        <v>309</v>
      </c>
      <c r="C365" t="n">
        <v>1</v>
      </c>
      <c r="D365" t="s">
        <v>303</v>
      </c>
      <c r="E365" t="s">
        <v>304</v>
      </c>
      <c r="F365" t="s">
        <v>244</v>
      </c>
      <c r="G365" t="s">
        <v>245</v>
      </c>
      <c r="H365" t="s">
        <v>246</v>
      </c>
      <c r="I365" t="s">
        <v>247</v>
      </c>
      <c r="J365" t="s">
        <v>255</v>
      </c>
      <c r="K365" t="s">
        <v>256</v>
      </c>
      <c r="L365" t="n">
        <v>239</v>
      </c>
      <c r="M365" t="n">
        <v>0</v>
      </c>
      <c r="N365" t="n">
        <v>0</v>
      </c>
    </row>
    <row r="366" spans="1:19">
      <c r="A366" s="1" t="n">
        <v>33146</v>
      </c>
      <c r="B366" t="s">
        <v>241</v>
      </c>
      <c r="C366" t="n">
        <v>1</v>
      </c>
      <c r="D366" t="s">
        <v>242</v>
      </c>
      <c r="E366" t="s">
        <v>243</v>
      </c>
      <c r="F366" t="s">
        <v>244</v>
      </c>
      <c r="G366" t="s">
        <v>245</v>
      </c>
      <c r="H366" t="s">
        <v>246</v>
      </c>
      <c r="I366" t="s">
        <v>247</v>
      </c>
      <c r="J366" t="s">
        <v>248</v>
      </c>
      <c r="K366" t="s">
        <v>249</v>
      </c>
      <c r="L366" t="n">
        <v>38</v>
      </c>
      <c r="M366" t="n">
        <v>0.2</v>
      </c>
      <c r="N366" t="n">
        <v>22.5</v>
      </c>
      <c r="O366" t="s">
        <v>250</v>
      </c>
      <c r="P366" t="s">
        <v>251</v>
      </c>
      <c r="Q366" t="s">
        <v>252</v>
      </c>
      <c r="R366" t="s">
        <v>246</v>
      </c>
      <c r="S366" t="s">
        <v>247</v>
      </c>
    </row>
    <row r="367" spans="1:19">
      <c r="A367" s="1" t="n">
        <v>33146</v>
      </c>
      <c r="B367" t="s">
        <v>241</v>
      </c>
      <c r="C367" t="n">
        <v>3</v>
      </c>
      <c r="D367" t="s">
        <v>274</v>
      </c>
      <c r="E367" t="s">
        <v>275</v>
      </c>
      <c r="F367" t="s">
        <v>244</v>
      </c>
      <c r="G367" t="s">
        <v>245</v>
      </c>
      <c r="H367" t="s">
        <v>246</v>
      </c>
      <c r="I367" t="s">
        <v>247</v>
      </c>
      <c r="J367" t="s">
        <v>263</v>
      </c>
      <c r="K367" t="s">
        <v>264</v>
      </c>
      <c r="L367" t="n">
        <v>207</v>
      </c>
      <c r="M367" t="n">
        <v>0.34</v>
      </c>
      <c r="N367" t="n">
        <v>0</v>
      </c>
    </row>
    <row r="368" spans="1:19">
      <c r="A368" s="1" t="n">
        <v>33146</v>
      </c>
      <c r="B368" t="s">
        <v>241</v>
      </c>
      <c r="C368" t="n">
        <v>4</v>
      </c>
      <c r="D368" t="s">
        <v>242</v>
      </c>
      <c r="E368" t="s">
        <v>243</v>
      </c>
      <c r="F368" t="s">
        <v>244</v>
      </c>
      <c r="G368" t="s">
        <v>245</v>
      </c>
      <c r="H368" t="s">
        <v>246</v>
      </c>
      <c r="I368" t="s">
        <v>247</v>
      </c>
      <c r="J368" t="s">
        <v>248</v>
      </c>
      <c r="K368" t="s">
        <v>249</v>
      </c>
      <c r="L368" t="n">
        <v>331</v>
      </c>
      <c r="M368" t="n">
        <v>0.1</v>
      </c>
      <c r="N368" t="n">
        <v>35.8</v>
      </c>
      <c r="O368" t="s">
        <v>250</v>
      </c>
      <c r="P368" t="s">
        <v>251</v>
      </c>
      <c r="Q368" t="s">
        <v>252</v>
      </c>
      <c r="R368" t="s">
        <v>246</v>
      </c>
      <c r="S368" t="s">
        <v>247</v>
      </c>
    </row>
    <row r="369" spans="1:19">
      <c r="A369" s="1" t="n">
        <v>33146</v>
      </c>
      <c r="B369" t="s">
        <v>241</v>
      </c>
      <c r="C369" t="n">
        <v>5</v>
      </c>
      <c r="D369" t="s">
        <v>242</v>
      </c>
      <c r="E369" t="s">
        <v>243</v>
      </c>
      <c r="F369" t="s">
        <v>244</v>
      </c>
      <c r="G369" t="s">
        <v>245</v>
      </c>
      <c r="H369" t="s">
        <v>246</v>
      </c>
      <c r="I369" t="s">
        <v>247</v>
      </c>
      <c r="J369" t="s">
        <v>248</v>
      </c>
      <c r="K369" t="s">
        <v>249</v>
      </c>
      <c r="L369" t="n">
        <v>359</v>
      </c>
      <c r="M369" t="n">
        <v>0.1</v>
      </c>
      <c r="N369" t="n">
        <v>35.1</v>
      </c>
      <c r="O369" t="s">
        <v>250</v>
      </c>
      <c r="P369" t="s">
        <v>251</v>
      </c>
      <c r="Q369" t="s">
        <v>252</v>
      </c>
      <c r="R369" t="s">
        <v>246</v>
      </c>
      <c r="S369" t="s">
        <v>247</v>
      </c>
    </row>
    <row r="370" spans="1:19">
      <c r="A370" s="1" t="n">
        <v>33146</v>
      </c>
      <c r="B370" t="s">
        <v>286</v>
      </c>
      <c r="C370" t="n">
        <v>1</v>
      </c>
      <c r="D370" t="s">
        <v>242</v>
      </c>
      <c r="E370" t="s">
        <v>243</v>
      </c>
      <c r="F370" t="s">
        <v>244</v>
      </c>
      <c r="G370" t="s">
        <v>245</v>
      </c>
      <c r="H370" t="s">
        <v>246</v>
      </c>
      <c r="I370" t="s">
        <v>247</v>
      </c>
      <c r="J370" t="s">
        <v>292</v>
      </c>
      <c r="K370" t="s">
        <v>293</v>
      </c>
      <c r="L370" t="n">
        <v>149</v>
      </c>
      <c r="M370" t="n">
        <v>0.02</v>
      </c>
      <c r="N370" t="n">
        <v>39.4</v>
      </c>
      <c r="O370" t="s">
        <v>284</v>
      </c>
      <c r="P370" t="s">
        <v>285</v>
      </c>
      <c r="Q370" t="s">
        <v>252</v>
      </c>
      <c r="R370" t="s">
        <v>246</v>
      </c>
      <c r="S370" t="s">
        <v>247</v>
      </c>
    </row>
    <row r="371" spans="1:19">
      <c r="A371" s="1" t="n">
        <v>33146</v>
      </c>
      <c r="B371" t="s">
        <v>286</v>
      </c>
      <c r="C371" t="n">
        <v>2</v>
      </c>
      <c r="D371" t="s">
        <v>242</v>
      </c>
      <c r="E371" t="s">
        <v>243</v>
      </c>
      <c r="F371" t="s">
        <v>244</v>
      </c>
      <c r="G371" t="s">
        <v>245</v>
      </c>
      <c r="H371" t="s">
        <v>246</v>
      </c>
      <c r="I371" t="s">
        <v>247</v>
      </c>
      <c r="J371" t="s">
        <v>292</v>
      </c>
      <c r="K371" t="s">
        <v>293</v>
      </c>
      <c r="L371" t="n">
        <v>541</v>
      </c>
      <c r="M371" t="n">
        <v>0.01</v>
      </c>
      <c r="N371" t="n">
        <v>38</v>
      </c>
      <c r="O371" t="s">
        <v>284</v>
      </c>
      <c r="P371" t="s">
        <v>285</v>
      </c>
      <c r="Q371" t="s">
        <v>252</v>
      </c>
      <c r="R371" t="s">
        <v>246</v>
      </c>
      <c r="S371" t="s">
        <v>247</v>
      </c>
    </row>
    <row r="372" spans="1:19">
      <c r="A372" s="1" t="n">
        <v>33146</v>
      </c>
      <c r="B372" t="s">
        <v>286</v>
      </c>
      <c r="C372" t="n">
        <v>3</v>
      </c>
      <c r="D372" t="s">
        <v>242</v>
      </c>
      <c r="E372" t="s">
        <v>243</v>
      </c>
      <c r="F372" t="s">
        <v>244</v>
      </c>
      <c r="G372" t="s">
        <v>245</v>
      </c>
      <c r="H372" t="s">
        <v>246</v>
      </c>
      <c r="I372" t="s">
        <v>247</v>
      </c>
      <c r="J372" t="s">
        <v>248</v>
      </c>
      <c r="K372" t="s">
        <v>249</v>
      </c>
      <c r="L372" t="n">
        <v>41</v>
      </c>
      <c r="M372" t="n">
        <v>0.18</v>
      </c>
      <c r="N372" t="n">
        <v>21.6</v>
      </c>
      <c r="O372" t="s">
        <v>284</v>
      </c>
      <c r="P372" t="s">
        <v>285</v>
      </c>
      <c r="Q372" t="s">
        <v>252</v>
      </c>
      <c r="R372" t="s">
        <v>246</v>
      </c>
      <c r="S372" t="s">
        <v>247</v>
      </c>
    </row>
    <row r="373" spans="1:19">
      <c r="A373" s="1" t="n">
        <v>33146</v>
      </c>
      <c r="B373" t="s">
        <v>286</v>
      </c>
      <c r="C373" t="n">
        <v>4</v>
      </c>
      <c r="D373" t="s">
        <v>242</v>
      </c>
      <c r="E373" t="s">
        <v>243</v>
      </c>
      <c r="F373" t="s">
        <v>244</v>
      </c>
      <c r="G373" t="s">
        <v>245</v>
      </c>
      <c r="H373" t="s">
        <v>246</v>
      </c>
      <c r="I373" t="s">
        <v>247</v>
      </c>
      <c r="J373" t="s">
        <v>248</v>
      </c>
      <c r="K373" t="s">
        <v>249</v>
      </c>
      <c r="L373" t="n">
        <v>417</v>
      </c>
      <c r="M373" t="n">
        <v>0.18</v>
      </c>
      <c r="N373" t="n">
        <v>21.5</v>
      </c>
      <c r="O373" t="s">
        <v>284</v>
      </c>
      <c r="P373" t="s">
        <v>285</v>
      </c>
      <c r="Q373" t="s">
        <v>252</v>
      </c>
      <c r="R373" t="s">
        <v>246</v>
      </c>
      <c r="S373" t="s">
        <v>247</v>
      </c>
    </row>
    <row r="374" spans="1:19">
      <c r="A374" s="1" t="n">
        <v>33146</v>
      </c>
      <c r="B374" t="s">
        <v>286</v>
      </c>
      <c r="C374" t="n">
        <v>5</v>
      </c>
      <c r="D374" t="s">
        <v>242</v>
      </c>
      <c r="E374" t="s">
        <v>243</v>
      </c>
      <c r="F374" t="s">
        <v>244</v>
      </c>
      <c r="G374" t="s">
        <v>245</v>
      </c>
      <c r="H374" t="s">
        <v>246</v>
      </c>
      <c r="I374" t="s">
        <v>247</v>
      </c>
      <c r="J374" t="s">
        <v>248</v>
      </c>
      <c r="K374" t="s">
        <v>249</v>
      </c>
      <c r="L374" t="n">
        <v>251</v>
      </c>
      <c r="M374" t="n">
        <v>0.17</v>
      </c>
      <c r="N374" t="n">
        <v>21.8</v>
      </c>
      <c r="O374" t="s">
        <v>284</v>
      </c>
      <c r="P374" t="s">
        <v>285</v>
      </c>
      <c r="Q374" t="s">
        <v>252</v>
      </c>
      <c r="R374" t="s">
        <v>246</v>
      </c>
      <c r="S374" t="s">
        <v>247</v>
      </c>
    </row>
    <row r="375" spans="1:19">
      <c r="A375" s="1" t="n">
        <v>33146</v>
      </c>
      <c r="B375" t="s">
        <v>286</v>
      </c>
      <c r="C375" t="n">
        <v>6</v>
      </c>
      <c r="D375" t="s">
        <v>242</v>
      </c>
      <c r="E375" t="s">
        <v>243</v>
      </c>
      <c r="F375" t="s">
        <v>244</v>
      </c>
      <c r="G375" t="s">
        <v>245</v>
      </c>
      <c r="H375" t="s">
        <v>246</v>
      </c>
      <c r="I375" t="s">
        <v>247</v>
      </c>
      <c r="J375" t="s">
        <v>276</v>
      </c>
      <c r="K375" t="s">
        <v>277</v>
      </c>
      <c r="L375" t="n">
        <v>280</v>
      </c>
      <c r="M375" t="n">
        <v>0.04</v>
      </c>
      <c r="N375" t="n">
        <v>47.2</v>
      </c>
      <c r="O375" t="s">
        <v>284</v>
      </c>
      <c r="P375" t="s">
        <v>285</v>
      </c>
      <c r="Q375" t="s">
        <v>252</v>
      </c>
      <c r="R375" t="s">
        <v>246</v>
      </c>
      <c r="S375" t="s">
        <v>247</v>
      </c>
    </row>
    <row r="376" spans="1:19">
      <c r="A376" s="1" t="n">
        <v>33146</v>
      </c>
      <c r="B376" t="s">
        <v>286</v>
      </c>
      <c r="C376" t="n">
        <v>7</v>
      </c>
      <c r="D376" t="s">
        <v>242</v>
      </c>
      <c r="E376" t="s">
        <v>243</v>
      </c>
      <c r="F376" t="s">
        <v>244</v>
      </c>
      <c r="G376" t="s">
        <v>245</v>
      </c>
      <c r="H376" t="s">
        <v>246</v>
      </c>
      <c r="I376" t="s">
        <v>247</v>
      </c>
      <c r="J376" t="s">
        <v>276</v>
      </c>
      <c r="K376" t="s">
        <v>277</v>
      </c>
      <c r="L376" t="n">
        <v>624</v>
      </c>
      <c r="M376" t="n">
        <v>0.01</v>
      </c>
      <c r="N376" t="n">
        <v>47.3</v>
      </c>
      <c r="O376" t="s">
        <v>284</v>
      </c>
      <c r="P376" t="s">
        <v>285</v>
      </c>
      <c r="Q376" t="s">
        <v>252</v>
      </c>
      <c r="R376" t="s">
        <v>246</v>
      </c>
      <c r="S376" t="s">
        <v>247</v>
      </c>
    </row>
    <row r="377" spans="1:19">
      <c r="A377" s="1" t="n">
        <v>33177</v>
      </c>
      <c r="B377" t="s">
        <v>309</v>
      </c>
      <c r="C377" t="n">
        <v>4</v>
      </c>
      <c r="D377" t="s">
        <v>303</v>
      </c>
      <c r="E377" t="s">
        <v>304</v>
      </c>
      <c r="F377" t="s">
        <v>244</v>
      </c>
      <c r="G377" t="s">
        <v>245</v>
      </c>
      <c r="H377" t="s">
        <v>246</v>
      </c>
      <c r="I377" t="s">
        <v>247</v>
      </c>
      <c r="J377" t="s">
        <v>255</v>
      </c>
      <c r="K377" t="s">
        <v>256</v>
      </c>
      <c r="L377" t="n">
        <v>246</v>
      </c>
      <c r="M377" t="n">
        <v>0</v>
      </c>
      <c r="N377" t="n">
        <v>0</v>
      </c>
    </row>
    <row r="378" spans="1:19">
      <c r="A378" s="1" t="n">
        <v>33177</v>
      </c>
      <c r="B378" t="s">
        <v>241</v>
      </c>
      <c r="C378" t="n">
        <v>6</v>
      </c>
      <c r="D378" t="s">
        <v>272</v>
      </c>
      <c r="E378" t="s">
        <v>273</v>
      </c>
      <c r="F378" t="s">
        <v>244</v>
      </c>
      <c r="G378" t="s">
        <v>245</v>
      </c>
      <c r="H378" t="s">
        <v>246</v>
      </c>
      <c r="I378" t="s">
        <v>247</v>
      </c>
      <c r="J378" t="s">
        <v>263</v>
      </c>
      <c r="K378" t="s">
        <v>264</v>
      </c>
      <c r="L378" t="n">
        <v>509</v>
      </c>
      <c r="M378" t="n">
        <v>0.1</v>
      </c>
      <c r="N378" t="n">
        <v>0</v>
      </c>
    </row>
    <row r="379" spans="1:19">
      <c r="A379" s="1" t="n">
        <v>33177</v>
      </c>
      <c r="B379" t="s">
        <v>241</v>
      </c>
      <c r="C379" t="n">
        <v>11</v>
      </c>
      <c r="D379" t="s">
        <v>242</v>
      </c>
      <c r="E379" t="s">
        <v>243</v>
      </c>
      <c r="F379" t="s">
        <v>244</v>
      </c>
      <c r="G379" t="s">
        <v>245</v>
      </c>
      <c r="H379" t="s">
        <v>246</v>
      </c>
      <c r="I379" t="s">
        <v>247</v>
      </c>
      <c r="J379" t="s">
        <v>248</v>
      </c>
      <c r="K379" t="s">
        <v>249</v>
      </c>
      <c r="L379" t="n">
        <v>337</v>
      </c>
      <c r="M379" t="n">
        <v>0.1</v>
      </c>
      <c r="N379" t="n">
        <v>35.3</v>
      </c>
      <c r="O379" t="s">
        <v>250</v>
      </c>
      <c r="P379" t="s">
        <v>251</v>
      </c>
      <c r="Q379" t="s">
        <v>252</v>
      </c>
      <c r="R379" t="s">
        <v>246</v>
      </c>
      <c r="S379" t="s">
        <v>247</v>
      </c>
    </row>
    <row r="380" spans="1:19">
      <c r="A380" s="1" t="n">
        <v>33177</v>
      </c>
      <c r="B380" t="s">
        <v>241</v>
      </c>
      <c r="C380" t="n">
        <v>12</v>
      </c>
      <c r="D380" t="s">
        <v>242</v>
      </c>
      <c r="E380" t="s">
        <v>243</v>
      </c>
      <c r="F380" t="s">
        <v>244</v>
      </c>
      <c r="G380" t="s">
        <v>245</v>
      </c>
      <c r="H380" t="s">
        <v>246</v>
      </c>
      <c r="I380" t="s">
        <v>247</v>
      </c>
      <c r="J380" t="s">
        <v>248</v>
      </c>
      <c r="K380" t="s">
        <v>249</v>
      </c>
      <c r="L380" t="n">
        <v>228</v>
      </c>
      <c r="M380" t="n">
        <v>0.1</v>
      </c>
      <c r="N380" t="n">
        <v>32.4</v>
      </c>
      <c r="O380" t="s">
        <v>250</v>
      </c>
      <c r="P380" t="s">
        <v>251</v>
      </c>
      <c r="Q380" t="s">
        <v>252</v>
      </c>
      <c r="R380" t="s">
        <v>246</v>
      </c>
      <c r="S380" t="s">
        <v>247</v>
      </c>
    </row>
    <row r="381" spans="1:19">
      <c r="A381" s="1" t="n">
        <v>33177</v>
      </c>
      <c r="B381" t="s">
        <v>241</v>
      </c>
      <c r="C381" t="n">
        <v>13</v>
      </c>
      <c r="D381" t="s">
        <v>242</v>
      </c>
      <c r="E381" t="s">
        <v>243</v>
      </c>
      <c r="F381" t="s">
        <v>244</v>
      </c>
      <c r="G381" t="s">
        <v>245</v>
      </c>
      <c r="H381" t="s">
        <v>246</v>
      </c>
      <c r="I381" t="s">
        <v>247</v>
      </c>
      <c r="J381" t="s">
        <v>248</v>
      </c>
      <c r="K381" t="s">
        <v>249</v>
      </c>
      <c r="L381" t="n">
        <v>54</v>
      </c>
      <c r="M381" t="n">
        <v>0.2</v>
      </c>
      <c r="N381" t="n">
        <v>21.7</v>
      </c>
      <c r="O381" t="s">
        <v>250</v>
      </c>
      <c r="P381" t="s">
        <v>251</v>
      </c>
      <c r="Q381" t="s">
        <v>252</v>
      </c>
      <c r="R381" t="s">
        <v>246</v>
      </c>
      <c r="S381" t="s">
        <v>247</v>
      </c>
    </row>
    <row r="382" spans="1:19">
      <c r="A382" s="1" t="n">
        <v>33177</v>
      </c>
      <c r="B382" t="s">
        <v>241</v>
      </c>
      <c r="C382" t="n">
        <v>14</v>
      </c>
      <c r="D382" t="s">
        <v>242</v>
      </c>
      <c r="E382" t="s">
        <v>243</v>
      </c>
      <c r="F382" t="s">
        <v>244</v>
      </c>
      <c r="G382" t="s">
        <v>245</v>
      </c>
      <c r="H382" t="s">
        <v>246</v>
      </c>
      <c r="I382" t="s">
        <v>247</v>
      </c>
      <c r="J382" t="s">
        <v>248</v>
      </c>
      <c r="K382" t="s">
        <v>249</v>
      </c>
      <c r="L382" t="n">
        <v>311</v>
      </c>
      <c r="M382" t="n">
        <v>0.1</v>
      </c>
      <c r="N382" t="n">
        <v>35.4</v>
      </c>
      <c r="O382" t="s">
        <v>250</v>
      </c>
      <c r="P382" t="s">
        <v>251</v>
      </c>
      <c r="Q382" t="s">
        <v>252</v>
      </c>
      <c r="R382" t="s">
        <v>246</v>
      </c>
      <c r="S382" t="s">
        <v>247</v>
      </c>
    </row>
    <row r="383" spans="1:19">
      <c r="A383" s="1" t="n">
        <v>33177</v>
      </c>
      <c r="B383" t="s">
        <v>241</v>
      </c>
      <c r="C383" t="n">
        <v>15</v>
      </c>
      <c r="D383" t="s">
        <v>242</v>
      </c>
      <c r="E383" t="s">
        <v>243</v>
      </c>
      <c r="F383" t="s">
        <v>244</v>
      </c>
      <c r="G383" t="s">
        <v>245</v>
      </c>
      <c r="H383" t="s">
        <v>246</v>
      </c>
      <c r="I383" t="s">
        <v>247</v>
      </c>
      <c r="J383" t="s">
        <v>248</v>
      </c>
      <c r="K383" t="s">
        <v>249</v>
      </c>
      <c r="L383" t="n">
        <v>347</v>
      </c>
      <c r="M383" t="n">
        <v>0.1</v>
      </c>
      <c r="N383" t="n">
        <v>35.9</v>
      </c>
      <c r="O383" t="s">
        <v>250</v>
      </c>
      <c r="P383" t="s">
        <v>251</v>
      </c>
      <c r="Q383" t="s">
        <v>252</v>
      </c>
      <c r="R383" t="s">
        <v>246</v>
      </c>
      <c r="S383" t="s">
        <v>247</v>
      </c>
    </row>
    <row r="384" spans="1:19">
      <c r="A384" s="1" t="n">
        <v>33177</v>
      </c>
      <c r="B384" t="s">
        <v>241</v>
      </c>
      <c r="C384" t="n">
        <v>16</v>
      </c>
      <c r="D384" t="s">
        <v>242</v>
      </c>
      <c r="E384" t="s">
        <v>243</v>
      </c>
      <c r="F384" t="s">
        <v>244</v>
      </c>
      <c r="G384" t="s">
        <v>245</v>
      </c>
      <c r="H384" t="s">
        <v>246</v>
      </c>
      <c r="I384" t="s">
        <v>247</v>
      </c>
      <c r="J384" t="s">
        <v>248</v>
      </c>
      <c r="K384" t="s">
        <v>249</v>
      </c>
      <c r="L384" t="n">
        <v>99</v>
      </c>
      <c r="M384" t="n">
        <v>0.2</v>
      </c>
      <c r="N384" t="n">
        <v>21.5</v>
      </c>
      <c r="O384" t="s">
        <v>250</v>
      </c>
      <c r="P384" t="s">
        <v>251</v>
      </c>
      <c r="Q384" t="s">
        <v>252</v>
      </c>
      <c r="R384" t="s">
        <v>246</v>
      </c>
      <c r="S384" t="s">
        <v>247</v>
      </c>
    </row>
    <row r="385" spans="1:19">
      <c r="A385" s="1" t="n">
        <v>33177</v>
      </c>
      <c r="B385" t="s">
        <v>286</v>
      </c>
      <c r="C385" t="n">
        <v>1</v>
      </c>
      <c r="D385" t="s">
        <v>242</v>
      </c>
      <c r="E385" t="s">
        <v>243</v>
      </c>
      <c r="F385" t="s">
        <v>244</v>
      </c>
      <c r="G385" t="s">
        <v>245</v>
      </c>
      <c r="H385" t="s">
        <v>246</v>
      </c>
      <c r="I385" t="s">
        <v>247</v>
      </c>
      <c r="J385" t="s">
        <v>292</v>
      </c>
      <c r="K385" t="s">
        <v>293</v>
      </c>
      <c r="L385" t="n">
        <v>698</v>
      </c>
      <c r="M385" t="n">
        <v>0.06</v>
      </c>
      <c r="N385" t="n">
        <v>46.7</v>
      </c>
      <c r="O385" t="s">
        <v>284</v>
      </c>
      <c r="P385" t="s">
        <v>285</v>
      </c>
      <c r="Q385" t="s">
        <v>252</v>
      </c>
      <c r="R385" t="s">
        <v>246</v>
      </c>
      <c r="S385" t="s">
        <v>247</v>
      </c>
    </row>
    <row r="386" spans="1:19">
      <c r="A386" s="1" t="n">
        <v>33177</v>
      </c>
      <c r="B386" t="s">
        <v>286</v>
      </c>
      <c r="C386" t="n">
        <v>2</v>
      </c>
      <c r="D386" t="s">
        <v>242</v>
      </c>
      <c r="E386" t="s">
        <v>243</v>
      </c>
      <c r="F386" t="s">
        <v>244</v>
      </c>
      <c r="G386" t="s">
        <v>245</v>
      </c>
      <c r="H386" t="s">
        <v>246</v>
      </c>
      <c r="I386" t="s">
        <v>247</v>
      </c>
      <c r="J386" t="s">
        <v>292</v>
      </c>
      <c r="K386" t="s">
        <v>293</v>
      </c>
      <c r="L386" t="n">
        <v>249</v>
      </c>
      <c r="M386" t="n">
        <v>0.06</v>
      </c>
      <c r="N386" t="n">
        <v>44.4</v>
      </c>
      <c r="O386" t="s">
        <v>284</v>
      </c>
      <c r="P386" t="s">
        <v>285</v>
      </c>
      <c r="Q386" t="s">
        <v>252</v>
      </c>
      <c r="R386" t="s">
        <v>246</v>
      </c>
      <c r="S386" t="s">
        <v>247</v>
      </c>
    </row>
    <row r="387" spans="1:19">
      <c r="A387" s="1" t="n">
        <v>33177</v>
      </c>
      <c r="B387" t="s">
        <v>286</v>
      </c>
      <c r="C387" t="n">
        <v>3</v>
      </c>
      <c r="D387" t="s">
        <v>242</v>
      </c>
      <c r="E387" t="s">
        <v>243</v>
      </c>
      <c r="F387" t="s">
        <v>244</v>
      </c>
      <c r="G387" t="s">
        <v>245</v>
      </c>
      <c r="H387" t="s">
        <v>246</v>
      </c>
      <c r="I387" t="s">
        <v>247</v>
      </c>
      <c r="J387" t="s">
        <v>305</v>
      </c>
      <c r="K387" t="s">
        <v>306</v>
      </c>
      <c r="L387" t="n">
        <v>550</v>
      </c>
      <c r="M387" t="n">
        <v>1.07</v>
      </c>
      <c r="N387" t="n">
        <v>29.1</v>
      </c>
      <c r="O387" t="s">
        <v>284</v>
      </c>
      <c r="P387" t="s">
        <v>285</v>
      </c>
      <c r="Q387" t="s">
        <v>252</v>
      </c>
      <c r="R387" t="s">
        <v>246</v>
      </c>
      <c r="S387" t="s">
        <v>247</v>
      </c>
    </row>
    <row r="388" spans="1:19">
      <c r="A388" s="1" t="n">
        <v>33177</v>
      </c>
      <c r="B388" t="s">
        <v>286</v>
      </c>
      <c r="C388" t="n">
        <v>4</v>
      </c>
      <c r="D388" t="s">
        <v>242</v>
      </c>
      <c r="E388" t="s">
        <v>243</v>
      </c>
      <c r="F388" t="s">
        <v>244</v>
      </c>
      <c r="G388" t="s">
        <v>245</v>
      </c>
      <c r="H388" t="s">
        <v>246</v>
      </c>
      <c r="I388" t="s">
        <v>247</v>
      </c>
      <c r="J388" t="s">
        <v>248</v>
      </c>
      <c r="K388" t="s">
        <v>249</v>
      </c>
      <c r="L388" t="n">
        <v>188</v>
      </c>
      <c r="M388" t="n">
        <v>0.1</v>
      </c>
      <c r="N388" t="n">
        <v>37</v>
      </c>
      <c r="O388" t="s">
        <v>284</v>
      </c>
      <c r="P388" t="s">
        <v>285</v>
      </c>
      <c r="Q388" t="s">
        <v>252</v>
      </c>
      <c r="R388" t="s">
        <v>246</v>
      </c>
      <c r="S388" t="s">
        <v>247</v>
      </c>
    </row>
    <row r="389" spans="1:19">
      <c r="A389" s="1" t="n">
        <v>33177</v>
      </c>
      <c r="B389" t="s">
        <v>286</v>
      </c>
      <c r="C389" t="n">
        <v>5</v>
      </c>
      <c r="D389" t="s">
        <v>242</v>
      </c>
      <c r="E389" t="s">
        <v>243</v>
      </c>
      <c r="F389" t="s">
        <v>244</v>
      </c>
      <c r="G389" t="s">
        <v>245</v>
      </c>
      <c r="H389" t="s">
        <v>246</v>
      </c>
      <c r="I389" t="s">
        <v>247</v>
      </c>
      <c r="J389" t="s">
        <v>248</v>
      </c>
      <c r="K389" t="s">
        <v>249</v>
      </c>
      <c r="L389" t="n">
        <v>205</v>
      </c>
      <c r="M389" t="n">
        <v>0.18</v>
      </c>
      <c r="N389" t="n">
        <v>21.5</v>
      </c>
      <c r="O389" t="s">
        <v>284</v>
      </c>
      <c r="P389" t="s">
        <v>285</v>
      </c>
      <c r="Q389" t="s">
        <v>252</v>
      </c>
      <c r="R389" t="s">
        <v>246</v>
      </c>
      <c r="S389" t="s">
        <v>247</v>
      </c>
    </row>
    <row r="390" spans="1:19">
      <c r="A390" s="1" t="n">
        <v>33177</v>
      </c>
      <c r="B390" t="s">
        <v>286</v>
      </c>
      <c r="C390" t="n">
        <v>6</v>
      </c>
      <c r="D390" t="s">
        <v>242</v>
      </c>
      <c r="E390" t="s">
        <v>243</v>
      </c>
      <c r="F390" t="s">
        <v>244</v>
      </c>
      <c r="G390" t="s">
        <v>245</v>
      </c>
      <c r="H390" t="s">
        <v>246</v>
      </c>
      <c r="I390" t="s">
        <v>247</v>
      </c>
      <c r="J390" t="s">
        <v>276</v>
      </c>
      <c r="K390" t="s">
        <v>277</v>
      </c>
      <c r="L390" t="n">
        <v>455</v>
      </c>
      <c r="M390" t="n">
        <v>0.05</v>
      </c>
      <c r="N390" t="n">
        <v>47.1</v>
      </c>
      <c r="O390" t="s">
        <v>284</v>
      </c>
      <c r="P390" t="s">
        <v>285</v>
      </c>
      <c r="Q390" t="s">
        <v>252</v>
      </c>
      <c r="R390" t="s">
        <v>246</v>
      </c>
      <c r="S390" t="s">
        <v>247</v>
      </c>
    </row>
    <row r="391" spans="1:19">
      <c r="A391" s="1" t="n">
        <v>33177</v>
      </c>
      <c r="B391" t="s">
        <v>286</v>
      </c>
      <c r="C391" t="n">
        <v>7</v>
      </c>
      <c r="D391" t="s">
        <v>242</v>
      </c>
      <c r="E391" t="s">
        <v>243</v>
      </c>
      <c r="F391" t="s">
        <v>244</v>
      </c>
      <c r="G391" t="s">
        <v>245</v>
      </c>
      <c r="H391" t="s">
        <v>246</v>
      </c>
      <c r="I391" t="s">
        <v>247</v>
      </c>
      <c r="J391" t="s">
        <v>276</v>
      </c>
      <c r="K391" t="s">
        <v>277</v>
      </c>
      <c r="L391" t="n">
        <v>267</v>
      </c>
      <c r="M391" t="n">
        <v>0.08</v>
      </c>
      <c r="N391" t="n">
        <v>47.3</v>
      </c>
      <c r="O391" t="s">
        <v>284</v>
      </c>
      <c r="P391" t="s">
        <v>285</v>
      </c>
      <c r="Q391" t="s">
        <v>252</v>
      </c>
      <c r="R391" t="s">
        <v>246</v>
      </c>
      <c r="S391" t="s">
        <v>247</v>
      </c>
    </row>
    <row r="392" spans="1:19">
      <c r="A392" s="1" t="n">
        <v>33207</v>
      </c>
      <c r="B392" t="s">
        <v>309</v>
      </c>
      <c r="C392" t="n">
        <v>1</v>
      </c>
      <c r="D392" t="s">
        <v>303</v>
      </c>
      <c r="E392" t="s">
        <v>304</v>
      </c>
      <c r="F392" t="s">
        <v>244</v>
      </c>
      <c r="G392" t="s">
        <v>245</v>
      </c>
      <c r="H392" t="s">
        <v>246</v>
      </c>
      <c r="I392" t="s">
        <v>247</v>
      </c>
      <c r="J392" t="s">
        <v>310</v>
      </c>
      <c r="K392" t="s">
        <v>311</v>
      </c>
      <c r="L392" t="n">
        <v>183</v>
      </c>
      <c r="M392" t="n">
        <v>0</v>
      </c>
      <c r="N392" t="n">
        <v>0</v>
      </c>
    </row>
    <row r="393" spans="1:19">
      <c r="A393" s="1" t="n">
        <v>33207</v>
      </c>
      <c r="B393" t="s">
        <v>241</v>
      </c>
      <c r="C393" t="n">
        <v>2</v>
      </c>
      <c r="D393" t="s">
        <v>272</v>
      </c>
      <c r="E393" t="s">
        <v>273</v>
      </c>
      <c r="F393" t="s">
        <v>244</v>
      </c>
      <c r="G393" t="s">
        <v>245</v>
      </c>
      <c r="H393" t="s">
        <v>246</v>
      </c>
      <c r="I393" t="s">
        <v>247</v>
      </c>
      <c r="J393" t="s">
        <v>263</v>
      </c>
      <c r="K393" t="s">
        <v>264</v>
      </c>
      <c r="L393" t="n">
        <v>266</v>
      </c>
      <c r="M393" t="n">
        <v>0.1</v>
      </c>
      <c r="N393" t="n">
        <v>0</v>
      </c>
    </row>
    <row r="394" spans="1:19">
      <c r="A394" s="1" t="n">
        <v>33207</v>
      </c>
      <c r="B394" t="s">
        <v>241</v>
      </c>
      <c r="C394" t="n">
        <v>3</v>
      </c>
      <c r="D394" t="s">
        <v>242</v>
      </c>
      <c r="E394" t="s">
        <v>243</v>
      </c>
      <c r="F394" t="s">
        <v>244</v>
      </c>
      <c r="G394" t="s">
        <v>245</v>
      </c>
      <c r="H394" t="s">
        <v>246</v>
      </c>
      <c r="I394" t="s">
        <v>247</v>
      </c>
      <c r="J394" t="s">
        <v>248</v>
      </c>
      <c r="K394" t="s">
        <v>249</v>
      </c>
      <c r="L394" t="n">
        <v>592</v>
      </c>
      <c r="M394" t="n">
        <v>0.1</v>
      </c>
      <c r="N394" t="n">
        <v>36.3</v>
      </c>
      <c r="O394" t="s">
        <v>250</v>
      </c>
      <c r="P394" t="s">
        <v>251</v>
      </c>
      <c r="Q394" t="s">
        <v>252</v>
      </c>
      <c r="R394" t="s">
        <v>246</v>
      </c>
      <c r="S394" t="s">
        <v>247</v>
      </c>
    </row>
    <row r="395" spans="1:19">
      <c r="A395" s="1" t="n">
        <v>33207</v>
      </c>
      <c r="B395" t="s">
        <v>241</v>
      </c>
      <c r="C395" t="n">
        <v>4</v>
      </c>
      <c r="D395" t="s">
        <v>242</v>
      </c>
      <c r="E395" t="s">
        <v>243</v>
      </c>
      <c r="F395" t="s">
        <v>244</v>
      </c>
      <c r="G395" t="s">
        <v>245</v>
      </c>
      <c r="H395" t="s">
        <v>246</v>
      </c>
      <c r="I395" t="s">
        <v>247</v>
      </c>
      <c r="J395" t="s">
        <v>248</v>
      </c>
      <c r="K395" t="s">
        <v>249</v>
      </c>
      <c r="L395" t="n">
        <v>30</v>
      </c>
      <c r="M395" t="n">
        <v>0.2</v>
      </c>
      <c r="N395" t="n">
        <v>22</v>
      </c>
      <c r="O395" t="s">
        <v>250</v>
      </c>
      <c r="P395" t="s">
        <v>251</v>
      </c>
      <c r="Q395" t="s">
        <v>252</v>
      </c>
      <c r="R395" t="s">
        <v>246</v>
      </c>
      <c r="S395" t="s">
        <v>247</v>
      </c>
    </row>
    <row r="396" spans="1:19">
      <c r="A396" s="1" t="n">
        <v>33207</v>
      </c>
      <c r="B396" t="s">
        <v>241</v>
      </c>
      <c r="C396" t="n">
        <v>5</v>
      </c>
      <c r="D396" t="s">
        <v>242</v>
      </c>
      <c r="E396" t="s">
        <v>243</v>
      </c>
      <c r="F396" t="s">
        <v>244</v>
      </c>
      <c r="G396" t="s">
        <v>245</v>
      </c>
      <c r="H396" t="s">
        <v>246</v>
      </c>
      <c r="I396" t="s">
        <v>247</v>
      </c>
      <c r="J396" t="s">
        <v>248</v>
      </c>
      <c r="K396" t="s">
        <v>249</v>
      </c>
      <c r="L396" t="n">
        <v>572</v>
      </c>
      <c r="M396" t="n">
        <v>0.1</v>
      </c>
      <c r="N396" t="n">
        <v>36</v>
      </c>
      <c r="O396" t="s">
        <v>250</v>
      </c>
      <c r="P396" t="s">
        <v>251</v>
      </c>
      <c r="Q396" t="s">
        <v>252</v>
      </c>
      <c r="R396" t="s">
        <v>246</v>
      </c>
      <c r="S396" t="s">
        <v>247</v>
      </c>
    </row>
    <row r="397" spans="1:19">
      <c r="A397" s="1" t="n">
        <v>33207</v>
      </c>
      <c r="B397" t="s">
        <v>289</v>
      </c>
      <c r="C397" t="n">
        <v>2</v>
      </c>
      <c r="D397" t="s">
        <v>253</v>
      </c>
      <c r="E397" t="s">
        <v>254</v>
      </c>
      <c r="F397" t="s">
        <v>244</v>
      </c>
      <c r="G397" t="s">
        <v>245</v>
      </c>
      <c r="H397" t="s">
        <v>246</v>
      </c>
      <c r="I397" t="s">
        <v>247</v>
      </c>
      <c r="J397" t="s">
        <v>278</v>
      </c>
      <c r="K397" t="s">
        <v>279</v>
      </c>
      <c r="L397" t="n">
        <v>264</v>
      </c>
      <c r="M397" t="n">
        <v>0</v>
      </c>
      <c r="N397" t="n">
        <v>0</v>
      </c>
    </row>
    <row r="398" spans="1:19">
      <c r="A398" s="1" t="n">
        <v>33207</v>
      </c>
      <c r="B398" t="s">
        <v>286</v>
      </c>
      <c r="C398" t="n">
        <v>1</v>
      </c>
      <c r="D398" t="s">
        <v>242</v>
      </c>
      <c r="E398" t="s">
        <v>243</v>
      </c>
      <c r="F398" t="s">
        <v>244</v>
      </c>
      <c r="G398" t="s">
        <v>245</v>
      </c>
      <c r="H398" t="s">
        <v>246</v>
      </c>
      <c r="I398" t="s">
        <v>247</v>
      </c>
      <c r="J398" t="s">
        <v>248</v>
      </c>
      <c r="K398" t="s">
        <v>249</v>
      </c>
      <c r="L398" t="n">
        <v>70</v>
      </c>
      <c r="M398" t="n">
        <v>0.19</v>
      </c>
      <c r="N398" t="n">
        <v>21.5</v>
      </c>
      <c r="O398" t="s">
        <v>284</v>
      </c>
      <c r="P398" t="s">
        <v>285</v>
      </c>
      <c r="Q398" t="s">
        <v>252</v>
      </c>
      <c r="R398" t="s">
        <v>246</v>
      </c>
      <c r="S398" t="s">
        <v>247</v>
      </c>
    </row>
    <row r="399" spans="1:19">
      <c r="A399" s="1" t="n">
        <v>33207</v>
      </c>
      <c r="B399" t="s">
        <v>286</v>
      </c>
      <c r="C399" t="n">
        <v>2</v>
      </c>
      <c r="D399" t="s">
        <v>242</v>
      </c>
      <c r="E399" t="s">
        <v>243</v>
      </c>
      <c r="F399" t="s">
        <v>244</v>
      </c>
      <c r="G399" t="s">
        <v>245</v>
      </c>
      <c r="H399" t="s">
        <v>246</v>
      </c>
      <c r="I399" t="s">
        <v>247</v>
      </c>
      <c r="J399" t="s">
        <v>276</v>
      </c>
      <c r="K399" t="s">
        <v>277</v>
      </c>
      <c r="L399" t="n">
        <v>238</v>
      </c>
      <c r="M399" t="n">
        <v>0.08</v>
      </c>
      <c r="N399" t="n">
        <v>47.3</v>
      </c>
      <c r="O399" t="s">
        <v>284</v>
      </c>
      <c r="P399" t="s">
        <v>285</v>
      </c>
      <c r="Q399" t="s">
        <v>252</v>
      </c>
      <c r="R399" t="s">
        <v>246</v>
      </c>
      <c r="S399" t="s">
        <v>247</v>
      </c>
    </row>
    <row r="400" spans="1:19">
      <c r="A400" s="1" t="n">
        <v>33238</v>
      </c>
      <c r="B400" t="s">
        <v>241</v>
      </c>
      <c r="C400" t="n">
        <v>2</v>
      </c>
      <c r="D400" t="s">
        <v>242</v>
      </c>
      <c r="E400" t="s">
        <v>243</v>
      </c>
      <c r="F400" t="s">
        <v>244</v>
      </c>
      <c r="G400" t="s">
        <v>245</v>
      </c>
      <c r="H400" t="s">
        <v>246</v>
      </c>
      <c r="I400" t="s">
        <v>247</v>
      </c>
      <c r="J400" t="s">
        <v>248</v>
      </c>
      <c r="K400" t="s">
        <v>249</v>
      </c>
      <c r="L400" t="n">
        <v>761</v>
      </c>
      <c r="M400" t="n">
        <v>0.1</v>
      </c>
      <c r="N400" t="n">
        <v>35.3</v>
      </c>
      <c r="O400" t="s">
        <v>250</v>
      </c>
      <c r="P400" t="s">
        <v>251</v>
      </c>
      <c r="Q400" t="s">
        <v>252</v>
      </c>
      <c r="R400" t="s">
        <v>246</v>
      </c>
      <c r="S400" t="s">
        <v>247</v>
      </c>
    </row>
    <row r="401" spans="1:19">
      <c r="A401" s="1" t="n">
        <v>33238</v>
      </c>
      <c r="B401" t="s">
        <v>241</v>
      </c>
      <c r="C401" t="n">
        <v>3</v>
      </c>
      <c r="D401" t="s">
        <v>272</v>
      </c>
      <c r="E401" t="s">
        <v>273</v>
      </c>
      <c r="F401" t="s">
        <v>244</v>
      </c>
      <c r="G401" t="s">
        <v>245</v>
      </c>
      <c r="H401" t="s">
        <v>246</v>
      </c>
      <c r="I401" t="s">
        <v>247</v>
      </c>
      <c r="J401" t="s">
        <v>248</v>
      </c>
      <c r="K401" t="s">
        <v>249</v>
      </c>
      <c r="L401" t="n">
        <v>207</v>
      </c>
      <c r="M401" t="n">
        <v>0.1</v>
      </c>
      <c r="N401" t="n">
        <v>0</v>
      </c>
    </row>
    <row r="402" spans="1:19">
      <c r="A402" s="1" t="n">
        <v>33238</v>
      </c>
      <c r="B402" t="s">
        <v>289</v>
      </c>
      <c r="C402" t="n">
        <v>1</v>
      </c>
      <c r="D402" t="s">
        <v>253</v>
      </c>
      <c r="E402" t="s">
        <v>254</v>
      </c>
      <c r="F402" t="s">
        <v>244</v>
      </c>
      <c r="G402" t="s">
        <v>245</v>
      </c>
      <c r="H402" t="s">
        <v>246</v>
      </c>
      <c r="I402" t="s">
        <v>247</v>
      </c>
      <c r="J402" t="s">
        <v>278</v>
      </c>
      <c r="K402" t="s">
        <v>279</v>
      </c>
      <c r="L402" t="n">
        <v>296</v>
      </c>
      <c r="M402" t="n">
        <v>0</v>
      </c>
      <c r="N402" t="n">
        <v>0</v>
      </c>
    </row>
    <row r="403" spans="1:19">
      <c r="A403" s="1" t="n">
        <v>33238</v>
      </c>
      <c r="B403" t="s">
        <v>286</v>
      </c>
      <c r="C403" t="n">
        <v>2</v>
      </c>
      <c r="D403" t="s">
        <v>242</v>
      </c>
      <c r="E403" t="s">
        <v>243</v>
      </c>
      <c r="F403" t="s">
        <v>244</v>
      </c>
      <c r="G403" t="s">
        <v>245</v>
      </c>
      <c r="H403" t="s">
        <v>246</v>
      </c>
      <c r="I403" t="s">
        <v>247</v>
      </c>
      <c r="J403" t="s">
        <v>292</v>
      </c>
      <c r="K403" t="s">
        <v>293</v>
      </c>
      <c r="L403" t="n">
        <v>352</v>
      </c>
      <c r="M403" t="n">
        <v>0.03</v>
      </c>
      <c r="N403" t="n">
        <v>42</v>
      </c>
      <c r="O403" t="s">
        <v>284</v>
      </c>
      <c r="P403" t="s">
        <v>285</v>
      </c>
      <c r="Q403" t="s">
        <v>252</v>
      </c>
      <c r="R403" t="s">
        <v>246</v>
      </c>
      <c r="S403" t="s">
        <v>247</v>
      </c>
    </row>
    <row r="404" spans="1:19">
      <c r="A404" s="1" t="n">
        <v>33238</v>
      </c>
      <c r="B404" t="s">
        <v>286</v>
      </c>
      <c r="C404" t="n">
        <v>3</v>
      </c>
      <c r="D404" t="s">
        <v>274</v>
      </c>
      <c r="E404" t="s">
        <v>275</v>
      </c>
      <c r="F404" t="s">
        <v>244</v>
      </c>
      <c r="G404" t="s">
        <v>245</v>
      </c>
      <c r="H404" t="s">
        <v>246</v>
      </c>
      <c r="I404" t="s">
        <v>247</v>
      </c>
      <c r="J404" t="s">
        <v>292</v>
      </c>
      <c r="K404" t="s">
        <v>293</v>
      </c>
      <c r="L404" t="n">
        <v>72</v>
      </c>
      <c r="M404" t="n">
        <v>0.8</v>
      </c>
      <c r="N404" t="n">
        <v>0</v>
      </c>
    </row>
    <row r="405" spans="1:19">
      <c r="A405" s="1" t="n">
        <v>33238</v>
      </c>
      <c r="B405" t="s">
        <v>286</v>
      </c>
      <c r="C405" t="n">
        <v>5</v>
      </c>
      <c r="D405" t="s">
        <v>274</v>
      </c>
      <c r="E405" t="s">
        <v>275</v>
      </c>
      <c r="F405" t="s">
        <v>244</v>
      </c>
      <c r="G405" t="s">
        <v>245</v>
      </c>
      <c r="H405" t="s">
        <v>246</v>
      </c>
      <c r="I405" t="s">
        <v>247</v>
      </c>
      <c r="J405" t="s">
        <v>292</v>
      </c>
      <c r="K405" t="s">
        <v>293</v>
      </c>
      <c r="L405" t="n">
        <v>57</v>
      </c>
      <c r="M405" t="n">
        <v>0.57</v>
      </c>
      <c r="N405" t="n">
        <v>0</v>
      </c>
    </row>
    <row r="406" spans="1:19">
      <c r="A406" s="1" t="n">
        <v>33238</v>
      </c>
      <c r="B406" t="s">
        <v>286</v>
      </c>
      <c r="C406" t="n">
        <v>6</v>
      </c>
      <c r="D406" t="s">
        <v>242</v>
      </c>
      <c r="E406" t="s">
        <v>243</v>
      </c>
      <c r="F406" t="s">
        <v>244</v>
      </c>
      <c r="G406" t="s">
        <v>245</v>
      </c>
      <c r="H406" t="s">
        <v>246</v>
      </c>
      <c r="I406" t="s">
        <v>247</v>
      </c>
      <c r="J406" t="s">
        <v>292</v>
      </c>
      <c r="K406" t="s">
        <v>293</v>
      </c>
      <c r="L406" t="n">
        <v>644</v>
      </c>
      <c r="M406" t="n">
        <v>0.04</v>
      </c>
      <c r="N406" t="n">
        <v>41.6</v>
      </c>
      <c r="O406" t="s">
        <v>284</v>
      </c>
      <c r="P406" t="s">
        <v>285</v>
      </c>
      <c r="Q406" t="s">
        <v>252</v>
      </c>
      <c r="R406" t="s">
        <v>246</v>
      </c>
      <c r="S406" t="s">
        <v>247</v>
      </c>
    </row>
    <row r="407" spans="1:19">
      <c r="A407" s="1" t="n">
        <v>33238</v>
      </c>
      <c r="B407" t="s">
        <v>286</v>
      </c>
      <c r="C407" t="n">
        <v>7</v>
      </c>
      <c r="D407" t="s">
        <v>242</v>
      </c>
      <c r="E407" t="s">
        <v>243</v>
      </c>
      <c r="F407" t="s">
        <v>244</v>
      </c>
      <c r="G407" t="s">
        <v>245</v>
      </c>
      <c r="H407" t="s">
        <v>246</v>
      </c>
      <c r="I407" t="s">
        <v>247</v>
      </c>
      <c r="J407" t="s">
        <v>292</v>
      </c>
      <c r="K407" t="s">
        <v>293</v>
      </c>
      <c r="L407" t="n">
        <v>301</v>
      </c>
      <c r="M407" t="n">
        <v>0.01</v>
      </c>
      <c r="N407" t="n">
        <v>47.5</v>
      </c>
      <c r="O407" t="s">
        <v>284</v>
      </c>
      <c r="P407" t="s">
        <v>285</v>
      </c>
      <c r="Q407" t="s">
        <v>252</v>
      </c>
      <c r="R407" t="s">
        <v>246</v>
      </c>
      <c r="S407" t="s">
        <v>247</v>
      </c>
    </row>
    <row r="408" spans="1:19">
      <c r="A408" s="1" t="n">
        <v>33238</v>
      </c>
      <c r="B408" t="s">
        <v>286</v>
      </c>
      <c r="C408" t="n">
        <v>8</v>
      </c>
      <c r="D408" t="s">
        <v>242</v>
      </c>
      <c r="E408" t="s">
        <v>243</v>
      </c>
      <c r="F408" t="s">
        <v>244</v>
      </c>
      <c r="G408" t="s">
        <v>245</v>
      </c>
      <c r="H408" t="s">
        <v>246</v>
      </c>
      <c r="I408" t="s">
        <v>247</v>
      </c>
      <c r="J408" t="s">
        <v>248</v>
      </c>
      <c r="K408" t="s">
        <v>249</v>
      </c>
      <c r="L408" t="n">
        <v>357</v>
      </c>
      <c r="M408" t="n">
        <v>0.21</v>
      </c>
      <c r="N408" t="n">
        <v>21.5</v>
      </c>
      <c r="O408" t="s">
        <v>284</v>
      </c>
      <c r="P408" t="s">
        <v>285</v>
      </c>
      <c r="Q408" t="s">
        <v>252</v>
      </c>
      <c r="R408" t="s">
        <v>246</v>
      </c>
      <c r="S408" t="s">
        <v>247</v>
      </c>
    </row>
    <row r="409" spans="1:19">
      <c r="A409" s="1" t="n">
        <v>33238</v>
      </c>
      <c r="B409" t="s">
        <v>286</v>
      </c>
      <c r="C409" t="n">
        <v>9</v>
      </c>
      <c r="D409" t="s">
        <v>242</v>
      </c>
      <c r="E409" t="s">
        <v>243</v>
      </c>
      <c r="F409" t="s">
        <v>244</v>
      </c>
      <c r="G409" t="s">
        <v>245</v>
      </c>
      <c r="H409" t="s">
        <v>246</v>
      </c>
      <c r="I409" t="s">
        <v>247</v>
      </c>
      <c r="J409" t="s">
        <v>276</v>
      </c>
      <c r="K409" t="s">
        <v>277</v>
      </c>
      <c r="L409" t="n">
        <v>182</v>
      </c>
      <c r="M409" t="n">
        <v>0.03</v>
      </c>
      <c r="N409" t="n">
        <v>47.3</v>
      </c>
      <c r="O409" t="s">
        <v>284</v>
      </c>
      <c r="P409" t="s">
        <v>285</v>
      </c>
      <c r="Q409" t="s">
        <v>252</v>
      </c>
      <c r="R409" t="s">
        <v>246</v>
      </c>
      <c r="S409" t="s">
        <v>247</v>
      </c>
    </row>
    <row r="410" spans="1:19">
      <c r="A410" s="1" t="n">
        <v>33269</v>
      </c>
      <c r="B410" t="s">
        <v>241</v>
      </c>
      <c r="C410" t="n">
        <v>1</v>
      </c>
      <c r="D410" t="s">
        <v>242</v>
      </c>
      <c r="E410" t="s">
        <v>243</v>
      </c>
      <c r="F410" t="s">
        <v>244</v>
      </c>
      <c r="G410" t="s">
        <v>245</v>
      </c>
      <c r="H410" t="s">
        <v>246</v>
      </c>
      <c r="I410" t="s">
        <v>247</v>
      </c>
      <c r="J410" t="s">
        <v>248</v>
      </c>
      <c r="K410" t="s">
        <v>249</v>
      </c>
      <c r="L410" t="n">
        <v>123</v>
      </c>
      <c r="M410" t="n">
        <v>0.2</v>
      </c>
      <c r="N410" t="n">
        <v>21.6</v>
      </c>
      <c r="O410" t="s">
        <v>250</v>
      </c>
      <c r="P410" t="s">
        <v>251</v>
      </c>
      <c r="Q410" t="s">
        <v>252</v>
      </c>
      <c r="R410" t="s">
        <v>246</v>
      </c>
      <c r="S410" t="s">
        <v>247</v>
      </c>
    </row>
    <row r="411" spans="1:19">
      <c r="A411" s="1" t="n">
        <v>33269</v>
      </c>
      <c r="B411" t="s">
        <v>241</v>
      </c>
      <c r="C411" t="n">
        <v>3</v>
      </c>
      <c r="D411" t="s">
        <v>272</v>
      </c>
      <c r="E411" t="s">
        <v>273</v>
      </c>
      <c r="F411" t="s">
        <v>244</v>
      </c>
      <c r="G411" t="s">
        <v>245</v>
      </c>
      <c r="H411" t="s">
        <v>246</v>
      </c>
      <c r="I411" t="s">
        <v>247</v>
      </c>
      <c r="J411" t="s">
        <v>312</v>
      </c>
      <c r="K411" t="s">
        <v>313</v>
      </c>
      <c r="L411" t="n">
        <v>208</v>
      </c>
      <c r="M411" t="n">
        <v>0.2</v>
      </c>
      <c r="N411" t="n">
        <v>0</v>
      </c>
    </row>
    <row r="412" spans="1:19">
      <c r="A412" s="1" t="n">
        <v>33269</v>
      </c>
      <c r="B412" t="s">
        <v>241</v>
      </c>
      <c r="C412" t="n">
        <v>4</v>
      </c>
      <c r="D412" t="s">
        <v>242</v>
      </c>
      <c r="E412" t="s">
        <v>243</v>
      </c>
      <c r="F412" t="s">
        <v>244</v>
      </c>
      <c r="G412" t="s">
        <v>245</v>
      </c>
      <c r="H412" t="s">
        <v>246</v>
      </c>
      <c r="I412" t="s">
        <v>247</v>
      </c>
      <c r="J412" t="s">
        <v>248</v>
      </c>
      <c r="K412" t="s">
        <v>249</v>
      </c>
      <c r="L412" t="n">
        <v>301</v>
      </c>
      <c r="M412" t="n">
        <v>0.1</v>
      </c>
      <c r="N412" t="n">
        <v>35.4</v>
      </c>
      <c r="O412" t="s">
        <v>250</v>
      </c>
      <c r="P412" t="s">
        <v>251</v>
      </c>
      <c r="Q412" t="s">
        <v>252</v>
      </c>
      <c r="R412" t="s">
        <v>246</v>
      </c>
      <c r="S412" t="s">
        <v>247</v>
      </c>
    </row>
    <row r="413" spans="1:19">
      <c r="A413" s="1" t="n">
        <v>33269</v>
      </c>
      <c r="B413" t="s">
        <v>241</v>
      </c>
      <c r="C413" t="n">
        <v>5</v>
      </c>
      <c r="D413" t="s">
        <v>242</v>
      </c>
      <c r="E413" t="s">
        <v>243</v>
      </c>
      <c r="F413" t="s">
        <v>244</v>
      </c>
      <c r="G413" t="s">
        <v>245</v>
      </c>
      <c r="H413" t="s">
        <v>246</v>
      </c>
      <c r="I413" t="s">
        <v>247</v>
      </c>
      <c r="J413" t="s">
        <v>248</v>
      </c>
      <c r="K413" t="s">
        <v>249</v>
      </c>
      <c r="L413" t="n">
        <v>532</v>
      </c>
      <c r="M413" t="n">
        <v>0.1</v>
      </c>
      <c r="N413" t="n">
        <v>36.3</v>
      </c>
      <c r="O413" t="s">
        <v>250</v>
      </c>
      <c r="P413" t="s">
        <v>251</v>
      </c>
      <c r="Q413" t="s">
        <v>252</v>
      </c>
      <c r="R413" t="s">
        <v>246</v>
      </c>
      <c r="S413" t="s">
        <v>247</v>
      </c>
    </row>
    <row r="414" spans="1:19">
      <c r="A414" s="1" t="n">
        <v>33269</v>
      </c>
      <c r="B414" t="s">
        <v>241</v>
      </c>
      <c r="C414" t="n">
        <v>6</v>
      </c>
      <c r="D414" t="s">
        <v>242</v>
      </c>
      <c r="E414" t="s">
        <v>243</v>
      </c>
      <c r="F414" t="s">
        <v>244</v>
      </c>
      <c r="G414" t="s">
        <v>245</v>
      </c>
      <c r="H414" t="s">
        <v>246</v>
      </c>
      <c r="I414" t="s">
        <v>247</v>
      </c>
      <c r="J414" t="s">
        <v>248</v>
      </c>
      <c r="K414" t="s">
        <v>249</v>
      </c>
      <c r="L414" t="n">
        <v>47</v>
      </c>
      <c r="M414" t="n">
        <v>0.2</v>
      </c>
      <c r="N414" t="n">
        <v>39</v>
      </c>
      <c r="O414" t="s">
        <v>250</v>
      </c>
      <c r="P414" t="s">
        <v>251</v>
      </c>
      <c r="Q414" t="s">
        <v>252</v>
      </c>
      <c r="R414" t="s">
        <v>246</v>
      </c>
      <c r="S414" t="s">
        <v>247</v>
      </c>
    </row>
    <row r="415" spans="1:19">
      <c r="A415" s="1" t="n">
        <v>33269</v>
      </c>
      <c r="B415" t="s">
        <v>265</v>
      </c>
      <c r="C415" t="n">
        <v>1</v>
      </c>
      <c r="D415" t="s">
        <v>253</v>
      </c>
      <c r="E415" t="s">
        <v>254</v>
      </c>
      <c r="F415" t="s">
        <v>244</v>
      </c>
      <c r="G415" t="s">
        <v>245</v>
      </c>
      <c r="H415" t="s">
        <v>246</v>
      </c>
      <c r="I415" t="s">
        <v>247</v>
      </c>
      <c r="J415" t="s">
        <v>294</v>
      </c>
      <c r="K415" t="s">
        <v>295</v>
      </c>
      <c r="L415" t="n">
        <v>75</v>
      </c>
      <c r="M415" t="n">
        <v>0</v>
      </c>
      <c r="N415" t="n">
        <v>0</v>
      </c>
    </row>
    <row r="416" spans="1:19">
      <c r="A416" s="1" t="n">
        <v>33269</v>
      </c>
      <c r="B416" t="s">
        <v>286</v>
      </c>
      <c r="C416" t="n">
        <v>1</v>
      </c>
      <c r="D416" t="s">
        <v>242</v>
      </c>
      <c r="E416" t="s">
        <v>243</v>
      </c>
      <c r="F416" t="s">
        <v>244</v>
      </c>
      <c r="G416" t="s">
        <v>245</v>
      </c>
      <c r="H416" t="s">
        <v>246</v>
      </c>
      <c r="I416" t="s">
        <v>247</v>
      </c>
      <c r="J416" t="s">
        <v>292</v>
      </c>
      <c r="K416" t="s">
        <v>293</v>
      </c>
      <c r="L416" t="n">
        <v>636</v>
      </c>
      <c r="M416" t="n">
        <v>0.01</v>
      </c>
      <c r="N416" t="n">
        <v>48</v>
      </c>
      <c r="O416" t="s">
        <v>284</v>
      </c>
      <c r="P416" t="s">
        <v>285</v>
      </c>
      <c r="Q416" t="s">
        <v>252</v>
      </c>
      <c r="R416" t="s">
        <v>246</v>
      </c>
      <c r="S416" t="s">
        <v>247</v>
      </c>
    </row>
    <row r="417" spans="1:19">
      <c r="A417" s="1" t="n">
        <v>33269</v>
      </c>
      <c r="B417" t="s">
        <v>286</v>
      </c>
      <c r="C417" t="n">
        <v>2</v>
      </c>
      <c r="D417" t="s">
        <v>242</v>
      </c>
      <c r="E417" t="s">
        <v>243</v>
      </c>
      <c r="F417" t="s">
        <v>244</v>
      </c>
      <c r="G417" t="s">
        <v>245</v>
      </c>
      <c r="H417" t="s">
        <v>246</v>
      </c>
      <c r="I417" t="s">
        <v>247</v>
      </c>
      <c r="J417" t="s">
        <v>248</v>
      </c>
      <c r="K417" t="s">
        <v>249</v>
      </c>
      <c r="L417" t="n">
        <v>299</v>
      </c>
      <c r="M417" t="n">
        <v>0.01</v>
      </c>
      <c r="N417" t="n">
        <v>51.7</v>
      </c>
      <c r="O417" t="s">
        <v>284</v>
      </c>
      <c r="P417" t="s">
        <v>285</v>
      </c>
      <c r="Q417" t="s">
        <v>252</v>
      </c>
      <c r="R417" t="s">
        <v>246</v>
      </c>
      <c r="S417" t="s">
        <v>247</v>
      </c>
    </row>
    <row r="418" spans="1:19">
      <c r="A418" s="1" t="n">
        <v>33269</v>
      </c>
      <c r="B418" t="s">
        <v>286</v>
      </c>
      <c r="C418" t="n">
        <v>3</v>
      </c>
      <c r="D418" t="s">
        <v>242</v>
      </c>
      <c r="E418" t="s">
        <v>243</v>
      </c>
      <c r="F418" t="s">
        <v>244</v>
      </c>
      <c r="G418" t="s">
        <v>245</v>
      </c>
      <c r="H418" t="s">
        <v>246</v>
      </c>
      <c r="I418" t="s">
        <v>247</v>
      </c>
      <c r="J418" t="s">
        <v>248</v>
      </c>
      <c r="K418" t="s">
        <v>249</v>
      </c>
      <c r="L418" t="n">
        <v>139</v>
      </c>
      <c r="M418" t="n">
        <v>0.37</v>
      </c>
      <c r="N418" t="n">
        <v>20.5</v>
      </c>
      <c r="O418" t="s">
        <v>284</v>
      </c>
      <c r="P418" t="s">
        <v>285</v>
      </c>
      <c r="Q418" t="s">
        <v>252</v>
      </c>
      <c r="R418" t="s">
        <v>246</v>
      </c>
      <c r="S418" t="s">
        <v>247</v>
      </c>
    </row>
    <row r="419" spans="1:19">
      <c r="A419" s="1" t="n">
        <v>33269</v>
      </c>
      <c r="B419" t="s">
        <v>286</v>
      </c>
      <c r="C419" t="n">
        <v>4</v>
      </c>
      <c r="D419" t="s">
        <v>242</v>
      </c>
      <c r="E419" t="s">
        <v>243</v>
      </c>
      <c r="F419" t="s">
        <v>244</v>
      </c>
      <c r="G419" t="s">
        <v>245</v>
      </c>
      <c r="H419" t="s">
        <v>246</v>
      </c>
      <c r="I419" t="s">
        <v>247</v>
      </c>
      <c r="J419" t="s">
        <v>248</v>
      </c>
      <c r="K419" t="s">
        <v>249</v>
      </c>
      <c r="L419" t="n">
        <v>67</v>
      </c>
      <c r="M419" t="n">
        <v>0.18</v>
      </c>
      <c r="N419" t="n">
        <v>22.5</v>
      </c>
      <c r="O419" t="s">
        <v>284</v>
      </c>
      <c r="P419" t="s">
        <v>285</v>
      </c>
      <c r="Q419" t="s">
        <v>252</v>
      </c>
      <c r="R419" t="s">
        <v>246</v>
      </c>
      <c r="S419" t="s">
        <v>247</v>
      </c>
    </row>
    <row r="420" spans="1:19">
      <c r="A420" s="1" t="n">
        <v>33269</v>
      </c>
      <c r="B420" t="s">
        <v>286</v>
      </c>
      <c r="C420" t="n">
        <v>5</v>
      </c>
      <c r="D420" t="s">
        <v>242</v>
      </c>
      <c r="E420" t="s">
        <v>243</v>
      </c>
      <c r="F420" t="s">
        <v>244</v>
      </c>
      <c r="G420" t="s">
        <v>245</v>
      </c>
      <c r="H420" t="s">
        <v>246</v>
      </c>
      <c r="I420" t="s">
        <v>247</v>
      </c>
      <c r="J420" t="s">
        <v>248</v>
      </c>
      <c r="K420" t="s">
        <v>249</v>
      </c>
      <c r="L420" t="n">
        <v>13</v>
      </c>
      <c r="M420" t="n">
        <v>0.01</v>
      </c>
      <c r="N420" t="n">
        <v>51.7</v>
      </c>
      <c r="O420" t="s">
        <v>284</v>
      </c>
      <c r="P420" t="s">
        <v>285</v>
      </c>
      <c r="Q420" t="s">
        <v>252</v>
      </c>
      <c r="R420" t="s">
        <v>246</v>
      </c>
      <c r="S420" t="s">
        <v>247</v>
      </c>
    </row>
    <row r="421" spans="1:19">
      <c r="A421" s="1" t="n">
        <v>33269</v>
      </c>
      <c r="B421" t="s">
        <v>286</v>
      </c>
      <c r="C421" t="n">
        <v>6</v>
      </c>
      <c r="D421" t="s">
        <v>242</v>
      </c>
      <c r="E421" t="s">
        <v>243</v>
      </c>
      <c r="F421" t="s">
        <v>244</v>
      </c>
      <c r="G421" t="s">
        <v>245</v>
      </c>
      <c r="H421" t="s">
        <v>246</v>
      </c>
      <c r="I421" t="s">
        <v>247</v>
      </c>
      <c r="J421" t="s">
        <v>248</v>
      </c>
      <c r="K421" t="s">
        <v>249</v>
      </c>
      <c r="L421" t="n">
        <v>247</v>
      </c>
      <c r="M421" t="n">
        <v>0.18</v>
      </c>
      <c r="N421" t="n">
        <v>22.5</v>
      </c>
      <c r="O421" t="s">
        <v>284</v>
      </c>
      <c r="P421" t="s">
        <v>285</v>
      </c>
      <c r="Q421" t="s">
        <v>252</v>
      </c>
      <c r="R421" t="s">
        <v>246</v>
      </c>
      <c r="S421" t="s">
        <v>247</v>
      </c>
    </row>
    <row r="422" spans="1:19">
      <c r="A422" s="1" t="n">
        <v>33297</v>
      </c>
      <c r="B422" t="s">
        <v>241</v>
      </c>
      <c r="C422" t="n">
        <v>2</v>
      </c>
      <c r="D422" t="s">
        <v>272</v>
      </c>
      <c r="E422" t="s">
        <v>273</v>
      </c>
      <c r="F422" t="s">
        <v>244</v>
      </c>
      <c r="G422" t="s">
        <v>245</v>
      </c>
      <c r="H422" t="s">
        <v>246</v>
      </c>
      <c r="I422" t="s">
        <v>247</v>
      </c>
      <c r="J422" t="s">
        <v>248</v>
      </c>
      <c r="K422" t="s">
        <v>249</v>
      </c>
      <c r="L422" t="n">
        <v>238</v>
      </c>
      <c r="M422" t="n">
        <v>0.1</v>
      </c>
      <c r="N422" t="n">
        <v>0</v>
      </c>
    </row>
    <row r="423" spans="1:19">
      <c r="A423" s="1" t="n">
        <v>33297</v>
      </c>
      <c r="B423" t="s">
        <v>241</v>
      </c>
      <c r="C423" t="n">
        <v>3</v>
      </c>
      <c r="D423" t="s">
        <v>242</v>
      </c>
      <c r="E423" t="s">
        <v>243</v>
      </c>
      <c r="F423" t="s">
        <v>244</v>
      </c>
      <c r="G423" t="s">
        <v>245</v>
      </c>
      <c r="H423" t="s">
        <v>246</v>
      </c>
      <c r="I423" t="s">
        <v>247</v>
      </c>
      <c r="J423" t="s">
        <v>248</v>
      </c>
      <c r="K423" t="s">
        <v>249</v>
      </c>
      <c r="L423" t="n">
        <v>1251</v>
      </c>
      <c r="M423" t="n">
        <v>0.1</v>
      </c>
      <c r="N423" t="n">
        <v>35.6</v>
      </c>
      <c r="O423" t="s">
        <v>250</v>
      </c>
      <c r="P423" t="s">
        <v>251</v>
      </c>
      <c r="Q423" t="s">
        <v>252</v>
      </c>
      <c r="R423" t="s">
        <v>246</v>
      </c>
      <c r="S423" t="s">
        <v>247</v>
      </c>
    </row>
    <row r="424" spans="1:19">
      <c r="A424" s="1" t="n">
        <v>33297</v>
      </c>
      <c r="B424" t="s">
        <v>241</v>
      </c>
      <c r="C424" t="n">
        <v>4</v>
      </c>
      <c r="D424" t="s">
        <v>242</v>
      </c>
      <c r="E424" t="s">
        <v>243</v>
      </c>
      <c r="F424" t="s">
        <v>244</v>
      </c>
      <c r="G424" t="s">
        <v>245</v>
      </c>
      <c r="H424" t="s">
        <v>246</v>
      </c>
      <c r="I424" t="s">
        <v>247</v>
      </c>
      <c r="J424" t="s">
        <v>248</v>
      </c>
      <c r="K424" t="s">
        <v>249</v>
      </c>
      <c r="L424" t="n">
        <v>99</v>
      </c>
      <c r="M424" t="n">
        <v>0.1</v>
      </c>
      <c r="N424" t="n">
        <v>21.4</v>
      </c>
      <c r="O424" t="s">
        <v>250</v>
      </c>
      <c r="P424" t="s">
        <v>251</v>
      </c>
      <c r="Q424" t="s">
        <v>252</v>
      </c>
      <c r="R424" t="s">
        <v>246</v>
      </c>
      <c r="S424" t="s">
        <v>247</v>
      </c>
    </row>
    <row r="425" spans="1:19">
      <c r="A425" s="1" t="n">
        <v>33297</v>
      </c>
      <c r="B425" t="s">
        <v>286</v>
      </c>
      <c r="C425" t="n">
        <v>2</v>
      </c>
      <c r="D425" t="s">
        <v>272</v>
      </c>
      <c r="E425" t="s">
        <v>273</v>
      </c>
      <c r="F425" t="s">
        <v>244</v>
      </c>
      <c r="G425" t="s">
        <v>245</v>
      </c>
      <c r="H425" t="s">
        <v>246</v>
      </c>
      <c r="I425" t="s">
        <v>247</v>
      </c>
      <c r="J425" t="s">
        <v>263</v>
      </c>
      <c r="K425" t="s">
        <v>264</v>
      </c>
      <c r="L425" t="n">
        <v>135</v>
      </c>
      <c r="M425" t="n">
        <v>0.16</v>
      </c>
      <c r="N425" t="n">
        <v>0</v>
      </c>
    </row>
    <row r="426" spans="1:19">
      <c r="A426" s="1" t="n">
        <v>33297</v>
      </c>
      <c r="B426" t="s">
        <v>286</v>
      </c>
      <c r="C426" t="n">
        <v>3</v>
      </c>
      <c r="D426" t="s">
        <v>242</v>
      </c>
      <c r="E426" t="s">
        <v>243</v>
      </c>
      <c r="F426" t="s">
        <v>244</v>
      </c>
      <c r="G426" t="s">
        <v>245</v>
      </c>
      <c r="H426" t="s">
        <v>246</v>
      </c>
      <c r="I426" t="s">
        <v>247</v>
      </c>
      <c r="J426" t="s">
        <v>248</v>
      </c>
      <c r="K426" t="s">
        <v>249</v>
      </c>
      <c r="L426" t="n">
        <v>263</v>
      </c>
      <c r="M426" t="n">
        <v>0.19</v>
      </c>
      <c r="N426" t="n">
        <v>21.5</v>
      </c>
      <c r="O426" t="s">
        <v>284</v>
      </c>
      <c r="P426" t="s">
        <v>285</v>
      </c>
      <c r="Q426" t="s">
        <v>252</v>
      </c>
      <c r="R426" t="s">
        <v>246</v>
      </c>
      <c r="S426" t="s">
        <v>247</v>
      </c>
    </row>
    <row r="427" spans="1:19">
      <c r="A427" s="1" t="n">
        <v>33297</v>
      </c>
      <c r="B427" t="s">
        <v>286</v>
      </c>
      <c r="C427" t="n">
        <v>4</v>
      </c>
      <c r="D427" t="s">
        <v>242</v>
      </c>
      <c r="E427" t="s">
        <v>243</v>
      </c>
      <c r="F427" t="s">
        <v>244</v>
      </c>
      <c r="G427" t="s">
        <v>245</v>
      </c>
      <c r="H427" t="s">
        <v>246</v>
      </c>
      <c r="I427" t="s">
        <v>247</v>
      </c>
      <c r="J427" t="s">
        <v>248</v>
      </c>
      <c r="K427" t="s">
        <v>249</v>
      </c>
      <c r="L427" t="n">
        <v>323</v>
      </c>
      <c r="M427" t="n">
        <v>0.01</v>
      </c>
      <c r="N427" t="n">
        <v>50.9</v>
      </c>
      <c r="O427" t="s">
        <v>284</v>
      </c>
      <c r="P427" t="s">
        <v>285</v>
      </c>
      <c r="Q427" t="s">
        <v>252</v>
      </c>
      <c r="R427" t="s">
        <v>246</v>
      </c>
      <c r="S427" t="s">
        <v>247</v>
      </c>
    </row>
    <row r="428" spans="1:19">
      <c r="A428" s="1" t="n">
        <v>33297</v>
      </c>
      <c r="B428" t="s">
        <v>286</v>
      </c>
      <c r="C428" t="n">
        <v>5</v>
      </c>
      <c r="D428" t="s">
        <v>242</v>
      </c>
      <c r="E428" t="s">
        <v>243</v>
      </c>
      <c r="F428" t="s">
        <v>244</v>
      </c>
      <c r="G428" t="s">
        <v>245</v>
      </c>
      <c r="H428" t="s">
        <v>246</v>
      </c>
      <c r="I428" t="s">
        <v>247</v>
      </c>
      <c r="J428" t="s">
        <v>248</v>
      </c>
      <c r="K428" t="s">
        <v>249</v>
      </c>
      <c r="L428" t="n">
        <v>296</v>
      </c>
      <c r="M428" t="n">
        <v>0.19</v>
      </c>
      <c r="N428" t="n">
        <v>21.8</v>
      </c>
      <c r="O428" t="s">
        <v>284</v>
      </c>
      <c r="P428" t="s">
        <v>285</v>
      </c>
      <c r="Q428" t="s">
        <v>252</v>
      </c>
      <c r="R428" t="s">
        <v>246</v>
      </c>
      <c r="S428" t="s">
        <v>247</v>
      </c>
    </row>
    <row r="429" spans="1:19">
      <c r="A429" s="1" t="n">
        <v>33297</v>
      </c>
      <c r="B429" t="s">
        <v>286</v>
      </c>
      <c r="C429" t="n">
        <v>6</v>
      </c>
      <c r="D429" t="s">
        <v>242</v>
      </c>
      <c r="E429" t="s">
        <v>243</v>
      </c>
      <c r="F429" t="s">
        <v>244</v>
      </c>
      <c r="G429" t="s">
        <v>245</v>
      </c>
      <c r="H429" t="s">
        <v>246</v>
      </c>
      <c r="I429" t="s">
        <v>247</v>
      </c>
      <c r="J429" t="s">
        <v>248</v>
      </c>
      <c r="K429" t="s">
        <v>249</v>
      </c>
      <c r="L429" t="n">
        <v>235</v>
      </c>
      <c r="M429" t="n">
        <v>0.18</v>
      </c>
      <c r="N429" t="n">
        <v>21.5</v>
      </c>
      <c r="O429" t="s">
        <v>284</v>
      </c>
      <c r="P429" t="s">
        <v>285</v>
      </c>
      <c r="Q429" t="s">
        <v>252</v>
      </c>
      <c r="R429" t="s">
        <v>246</v>
      </c>
      <c r="S429" t="s">
        <v>247</v>
      </c>
    </row>
    <row r="430" spans="1:19">
      <c r="A430" s="1" t="n">
        <v>33297</v>
      </c>
      <c r="B430" t="s">
        <v>286</v>
      </c>
      <c r="C430" t="n">
        <v>7</v>
      </c>
      <c r="D430" t="s">
        <v>242</v>
      </c>
      <c r="E430" t="s">
        <v>243</v>
      </c>
      <c r="F430" t="s">
        <v>244</v>
      </c>
      <c r="G430" t="s">
        <v>245</v>
      </c>
      <c r="H430" t="s">
        <v>246</v>
      </c>
      <c r="I430" t="s">
        <v>247</v>
      </c>
      <c r="J430" t="s">
        <v>276</v>
      </c>
      <c r="K430" t="s">
        <v>277</v>
      </c>
      <c r="L430" t="n">
        <v>257</v>
      </c>
      <c r="M430" t="n">
        <v>0.01</v>
      </c>
      <c r="N430" t="n">
        <v>46.8</v>
      </c>
      <c r="O430" t="s">
        <v>284</v>
      </c>
      <c r="P430" t="s">
        <v>285</v>
      </c>
      <c r="Q430" t="s">
        <v>252</v>
      </c>
      <c r="R430" t="s">
        <v>246</v>
      </c>
      <c r="S430" t="s">
        <v>247</v>
      </c>
    </row>
    <row r="431" spans="1:19">
      <c r="A431" s="1" t="n">
        <v>33328</v>
      </c>
      <c r="B431" t="s">
        <v>241</v>
      </c>
      <c r="C431" t="n">
        <v>1</v>
      </c>
      <c r="D431" t="s">
        <v>242</v>
      </c>
      <c r="E431" t="s">
        <v>243</v>
      </c>
      <c r="F431" t="s">
        <v>244</v>
      </c>
      <c r="G431" t="s">
        <v>245</v>
      </c>
      <c r="H431" t="s">
        <v>246</v>
      </c>
      <c r="I431" t="s">
        <v>247</v>
      </c>
      <c r="J431" t="s">
        <v>248</v>
      </c>
      <c r="K431" t="s">
        <v>249</v>
      </c>
      <c r="L431" t="n">
        <v>199</v>
      </c>
      <c r="M431" t="n">
        <v>0.2</v>
      </c>
      <c r="N431" t="n">
        <v>22</v>
      </c>
      <c r="O431" t="s">
        <v>250</v>
      </c>
      <c r="P431" t="s">
        <v>251</v>
      </c>
      <c r="Q431" t="s">
        <v>252</v>
      </c>
      <c r="R431" t="s">
        <v>246</v>
      </c>
      <c r="S431" t="s">
        <v>247</v>
      </c>
    </row>
    <row r="432" spans="1:19">
      <c r="A432" s="1" t="n">
        <v>33328</v>
      </c>
      <c r="B432" t="s">
        <v>286</v>
      </c>
      <c r="C432" t="n">
        <v>1</v>
      </c>
      <c r="D432" t="s">
        <v>242</v>
      </c>
      <c r="E432" t="s">
        <v>243</v>
      </c>
      <c r="F432" t="s">
        <v>244</v>
      </c>
      <c r="G432" t="s">
        <v>245</v>
      </c>
      <c r="H432" t="s">
        <v>246</v>
      </c>
      <c r="I432" t="s">
        <v>247</v>
      </c>
      <c r="J432" t="s">
        <v>248</v>
      </c>
      <c r="K432" t="s">
        <v>249</v>
      </c>
      <c r="L432" t="n">
        <v>148</v>
      </c>
      <c r="M432" t="n">
        <v>0.18</v>
      </c>
      <c r="N432" t="n">
        <v>21.8</v>
      </c>
      <c r="O432" t="s">
        <v>284</v>
      </c>
      <c r="P432" t="s">
        <v>285</v>
      </c>
      <c r="Q432" t="s">
        <v>252</v>
      </c>
      <c r="R432" t="s">
        <v>246</v>
      </c>
      <c r="S432" t="s">
        <v>247</v>
      </c>
    </row>
    <row r="433" spans="1:19">
      <c r="A433" s="1" t="n">
        <v>33328</v>
      </c>
      <c r="B433" t="s">
        <v>286</v>
      </c>
      <c r="C433" t="n">
        <v>2</v>
      </c>
      <c r="D433" t="s">
        <v>242</v>
      </c>
      <c r="E433" t="s">
        <v>243</v>
      </c>
      <c r="F433" t="s">
        <v>244</v>
      </c>
      <c r="G433" t="s">
        <v>245</v>
      </c>
      <c r="H433" t="s">
        <v>246</v>
      </c>
      <c r="I433" t="s">
        <v>247</v>
      </c>
      <c r="J433" t="s">
        <v>248</v>
      </c>
      <c r="K433" t="s">
        <v>249</v>
      </c>
      <c r="L433" t="n">
        <v>256</v>
      </c>
      <c r="M433" t="n">
        <v>0.04</v>
      </c>
      <c r="N433" t="n">
        <v>43</v>
      </c>
      <c r="O433" t="s">
        <v>284</v>
      </c>
      <c r="P433" t="s">
        <v>285</v>
      </c>
      <c r="Q433" t="s">
        <v>252</v>
      </c>
      <c r="R433" t="s">
        <v>246</v>
      </c>
      <c r="S433" t="s">
        <v>247</v>
      </c>
    </row>
    <row r="434" spans="1:19">
      <c r="A434" s="1" t="n">
        <v>33328</v>
      </c>
      <c r="B434" t="s">
        <v>286</v>
      </c>
      <c r="C434" t="n">
        <v>3</v>
      </c>
      <c r="D434" t="s">
        <v>242</v>
      </c>
      <c r="E434" t="s">
        <v>243</v>
      </c>
      <c r="F434" t="s">
        <v>244</v>
      </c>
      <c r="G434" t="s">
        <v>245</v>
      </c>
      <c r="H434" t="s">
        <v>246</v>
      </c>
      <c r="I434" t="s">
        <v>247</v>
      </c>
      <c r="J434" t="s">
        <v>248</v>
      </c>
      <c r="K434" t="s">
        <v>249</v>
      </c>
      <c r="L434" t="n">
        <v>224</v>
      </c>
      <c r="M434" t="n">
        <v>0.01</v>
      </c>
      <c r="N434" t="n">
        <v>48.1</v>
      </c>
      <c r="O434" t="s">
        <v>284</v>
      </c>
      <c r="P434" t="s">
        <v>285</v>
      </c>
      <c r="Q434" t="s">
        <v>252</v>
      </c>
      <c r="R434" t="s">
        <v>246</v>
      </c>
      <c r="S434" t="s">
        <v>247</v>
      </c>
    </row>
    <row r="435" spans="1:19">
      <c r="A435" s="1" t="n">
        <v>33328</v>
      </c>
      <c r="B435" t="s">
        <v>286</v>
      </c>
      <c r="C435" t="n">
        <v>4</v>
      </c>
      <c r="D435" t="s">
        <v>242</v>
      </c>
      <c r="E435" t="s">
        <v>243</v>
      </c>
      <c r="F435" t="s">
        <v>244</v>
      </c>
      <c r="G435" t="s">
        <v>245</v>
      </c>
      <c r="H435" t="s">
        <v>246</v>
      </c>
      <c r="I435" t="s">
        <v>247</v>
      </c>
      <c r="J435" t="s">
        <v>276</v>
      </c>
      <c r="K435" t="s">
        <v>277</v>
      </c>
      <c r="L435" t="n">
        <v>662</v>
      </c>
      <c r="M435" t="n">
        <v>0.01</v>
      </c>
      <c r="N435" t="n">
        <v>46.8</v>
      </c>
      <c r="O435" t="s">
        <v>284</v>
      </c>
      <c r="P435" t="s">
        <v>285</v>
      </c>
      <c r="Q435" t="s">
        <v>252</v>
      </c>
      <c r="R435" t="s">
        <v>246</v>
      </c>
      <c r="S435" t="s">
        <v>247</v>
      </c>
    </row>
    <row r="436" spans="1:19">
      <c r="A436" s="1" t="n">
        <v>33358</v>
      </c>
      <c r="B436" t="s">
        <v>241</v>
      </c>
      <c r="C436" t="n">
        <v>1</v>
      </c>
      <c r="D436" t="s">
        <v>242</v>
      </c>
      <c r="E436" t="s">
        <v>243</v>
      </c>
      <c r="F436" t="s">
        <v>244</v>
      </c>
      <c r="G436" t="s">
        <v>245</v>
      </c>
      <c r="H436" t="s">
        <v>246</v>
      </c>
      <c r="I436" t="s">
        <v>247</v>
      </c>
      <c r="J436" t="s">
        <v>248</v>
      </c>
      <c r="K436" t="s">
        <v>249</v>
      </c>
      <c r="L436" t="n">
        <v>427</v>
      </c>
      <c r="M436" t="n">
        <v>0.1</v>
      </c>
      <c r="N436" t="n">
        <v>35.6</v>
      </c>
      <c r="O436" t="s">
        <v>250</v>
      </c>
      <c r="P436" t="s">
        <v>251</v>
      </c>
      <c r="Q436" t="s">
        <v>252</v>
      </c>
      <c r="R436" t="s">
        <v>246</v>
      </c>
      <c r="S436" t="s">
        <v>247</v>
      </c>
    </row>
    <row r="437" spans="1:19">
      <c r="A437" s="1" t="n">
        <v>33358</v>
      </c>
      <c r="B437" t="s">
        <v>241</v>
      </c>
      <c r="C437" t="n">
        <v>4</v>
      </c>
      <c r="D437" t="s">
        <v>242</v>
      </c>
      <c r="E437" t="s">
        <v>243</v>
      </c>
      <c r="F437" t="s">
        <v>244</v>
      </c>
      <c r="G437" t="s">
        <v>245</v>
      </c>
      <c r="H437" t="s">
        <v>246</v>
      </c>
      <c r="I437" t="s">
        <v>247</v>
      </c>
      <c r="J437" t="s">
        <v>248</v>
      </c>
      <c r="K437" t="s">
        <v>249</v>
      </c>
      <c r="L437" t="n">
        <v>196</v>
      </c>
      <c r="M437" t="n">
        <v>0.1</v>
      </c>
      <c r="N437" t="n">
        <v>35.3</v>
      </c>
      <c r="O437" t="s">
        <v>250</v>
      </c>
      <c r="P437" t="s">
        <v>251</v>
      </c>
      <c r="Q437" t="s">
        <v>252</v>
      </c>
      <c r="R437" t="s">
        <v>246</v>
      </c>
      <c r="S437" t="s">
        <v>247</v>
      </c>
    </row>
    <row r="438" spans="1:19">
      <c r="A438" s="1" t="n">
        <v>33358</v>
      </c>
      <c r="B438" t="s">
        <v>241</v>
      </c>
      <c r="C438" t="n">
        <v>6</v>
      </c>
      <c r="D438" t="s">
        <v>242</v>
      </c>
      <c r="E438" t="s">
        <v>243</v>
      </c>
      <c r="F438" t="s">
        <v>244</v>
      </c>
      <c r="G438" t="s">
        <v>245</v>
      </c>
      <c r="H438" t="s">
        <v>246</v>
      </c>
      <c r="I438" t="s">
        <v>247</v>
      </c>
      <c r="J438" t="s">
        <v>248</v>
      </c>
      <c r="K438" t="s">
        <v>249</v>
      </c>
      <c r="L438" t="n">
        <v>578</v>
      </c>
      <c r="M438" t="n">
        <v>0.1</v>
      </c>
      <c r="N438" t="n">
        <v>32.5</v>
      </c>
      <c r="O438" t="s">
        <v>250</v>
      </c>
      <c r="P438" t="s">
        <v>251</v>
      </c>
      <c r="Q438" t="s">
        <v>252</v>
      </c>
      <c r="R438" t="s">
        <v>246</v>
      </c>
      <c r="S438" t="s">
        <v>247</v>
      </c>
    </row>
    <row r="439" spans="1:19">
      <c r="A439" s="1" t="n">
        <v>33358</v>
      </c>
      <c r="B439" t="s">
        <v>286</v>
      </c>
      <c r="C439" t="n">
        <v>1</v>
      </c>
      <c r="D439" t="s">
        <v>242</v>
      </c>
      <c r="E439" t="s">
        <v>243</v>
      </c>
      <c r="F439" t="s">
        <v>244</v>
      </c>
      <c r="G439" t="s">
        <v>245</v>
      </c>
      <c r="H439" t="s">
        <v>246</v>
      </c>
      <c r="I439" t="s">
        <v>247</v>
      </c>
      <c r="J439" t="s">
        <v>292</v>
      </c>
      <c r="K439" t="s">
        <v>293</v>
      </c>
      <c r="L439" t="n">
        <v>436</v>
      </c>
      <c r="M439" t="n">
        <v>0.02</v>
      </c>
      <c r="N439" t="n">
        <v>48</v>
      </c>
      <c r="O439" t="s">
        <v>284</v>
      </c>
      <c r="P439" t="s">
        <v>285</v>
      </c>
      <c r="Q439" t="s">
        <v>252</v>
      </c>
      <c r="R439" t="s">
        <v>246</v>
      </c>
      <c r="S439" t="s">
        <v>247</v>
      </c>
    </row>
    <row r="440" spans="1:19">
      <c r="A440" s="1" t="n">
        <v>33358</v>
      </c>
      <c r="B440" t="s">
        <v>286</v>
      </c>
      <c r="C440" t="n">
        <v>2</v>
      </c>
      <c r="D440" t="s">
        <v>242</v>
      </c>
      <c r="E440" t="s">
        <v>243</v>
      </c>
      <c r="F440" t="s">
        <v>244</v>
      </c>
      <c r="G440" t="s">
        <v>245</v>
      </c>
      <c r="H440" t="s">
        <v>246</v>
      </c>
      <c r="I440" t="s">
        <v>247</v>
      </c>
      <c r="J440" t="s">
        <v>292</v>
      </c>
      <c r="K440" t="s">
        <v>293</v>
      </c>
      <c r="L440" t="n">
        <v>406</v>
      </c>
      <c r="M440" t="n">
        <v>0.09</v>
      </c>
      <c r="N440" t="n">
        <v>47</v>
      </c>
      <c r="O440" t="s">
        <v>284</v>
      </c>
      <c r="P440" t="s">
        <v>285</v>
      </c>
      <c r="Q440" t="s">
        <v>252</v>
      </c>
      <c r="R440" t="s">
        <v>246</v>
      </c>
      <c r="S440" t="s">
        <v>247</v>
      </c>
    </row>
    <row r="441" spans="1:19">
      <c r="A441" s="1" t="n">
        <v>33358</v>
      </c>
      <c r="B441" t="s">
        <v>286</v>
      </c>
      <c r="C441" t="n">
        <v>3</v>
      </c>
      <c r="D441" t="s">
        <v>242</v>
      </c>
      <c r="E441" t="s">
        <v>243</v>
      </c>
      <c r="F441" t="s">
        <v>244</v>
      </c>
      <c r="G441" t="s">
        <v>245</v>
      </c>
      <c r="H441" t="s">
        <v>246</v>
      </c>
      <c r="I441" t="s">
        <v>247</v>
      </c>
      <c r="J441" t="s">
        <v>282</v>
      </c>
      <c r="K441" t="s">
        <v>283</v>
      </c>
      <c r="L441" t="n">
        <v>565</v>
      </c>
      <c r="M441" t="n">
        <v>0.08</v>
      </c>
      <c r="N441" t="n">
        <v>32.6</v>
      </c>
      <c r="O441" t="s">
        <v>284</v>
      </c>
      <c r="P441" t="s">
        <v>285</v>
      </c>
      <c r="Q441" t="s">
        <v>252</v>
      </c>
      <c r="R441" t="s">
        <v>246</v>
      </c>
      <c r="S441" t="s">
        <v>247</v>
      </c>
    </row>
    <row r="442" spans="1:19">
      <c r="A442" s="1" t="n">
        <v>33389</v>
      </c>
      <c r="B442" t="s">
        <v>241</v>
      </c>
      <c r="C442" t="n">
        <v>7</v>
      </c>
      <c r="D442" t="s">
        <v>242</v>
      </c>
      <c r="E442" t="s">
        <v>243</v>
      </c>
      <c r="F442" t="s">
        <v>244</v>
      </c>
      <c r="G442" t="s">
        <v>245</v>
      </c>
      <c r="H442" t="s">
        <v>246</v>
      </c>
      <c r="I442" t="s">
        <v>247</v>
      </c>
      <c r="J442" t="s">
        <v>282</v>
      </c>
      <c r="K442" t="s">
        <v>283</v>
      </c>
      <c r="L442" t="n">
        <v>375</v>
      </c>
      <c r="M442" t="n">
        <v>0.1</v>
      </c>
      <c r="N442" t="n">
        <v>32.5</v>
      </c>
      <c r="O442" t="s">
        <v>250</v>
      </c>
      <c r="P442" t="s">
        <v>251</v>
      </c>
      <c r="Q442" t="s">
        <v>252</v>
      </c>
      <c r="R442" t="s">
        <v>246</v>
      </c>
      <c r="S442" t="s">
        <v>247</v>
      </c>
    </row>
    <row r="443" spans="1:19">
      <c r="A443" s="1" t="n">
        <v>33389</v>
      </c>
      <c r="B443" t="s">
        <v>241</v>
      </c>
      <c r="C443" t="n">
        <v>8</v>
      </c>
      <c r="D443" t="s">
        <v>242</v>
      </c>
      <c r="E443" t="s">
        <v>243</v>
      </c>
      <c r="F443" t="s">
        <v>244</v>
      </c>
      <c r="G443" t="s">
        <v>245</v>
      </c>
      <c r="H443" t="s">
        <v>246</v>
      </c>
      <c r="I443" t="s">
        <v>247</v>
      </c>
      <c r="J443" t="s">
        <v>248</v>
      </c>
      <c r="K443" t="s">
        <v>249</v>
      </c>
      <c r="L443" t="n">
        <v>957</v>
      </c>
      <c r="M443" t="n">
        <v>0.1</v>
      </c>
      <c r="N443" t="n">
        <v>35.6</v>
      </c>
      <c r="O443" t="s">
        <v>250</v>
      </c>
      <c r="P443" t="s">
        <v>251</v>
      </c>
      <c r="Q443" t="s">
        <v>252</v>
      </c>
      <c r="R443" t="s">
        <v>246</v>
      </c>
      <c r="S443" t="s">
        <v>247</v>
      </c>
    </row>
    <row r="444" spans="1:19">
      <c r="A444" s="1" t="n">
        <v>33389</v>
      </c>
      <c r="B444" t="s">
        <v>286</v>
      </c>
      <c r="C444" t="n">
        <v>1</v>
      </c>
      <c r="D444" t="s">
        <v>296</v>
      </c>
      <c r="E444" t="s">
        <v>297</v>
      </c>
      <c r="F444" t="s">
        <v>244</v>
      </c>
      <c r="G444" t="s">
        <v>245</v>
      </c>
      <c r="H444" t="s">
        <v>246</v>
      </c>
      <c r="I444" t="s">
        <v>247</v>
      </c>
      <c r="J444" t="s">
        <v>263</v>
      </c>
      <c r="K444" t="s">
        <v>264</v>
      </c>
      <c r="L444" t="n">
        <v>85</v>
      </c>
      <c r="M444" t="n">
        <v>0</v>
      </c>
      <c r="N444" t="n">
        <v>0</v>
      </c>
    </row>
    <row r="445" spans="1:19">
      <c r="A445" s="1" t="n">
        <v>33389</v>
      </c>
      <c r="B445" t="s">
        <v>286</v>
      </c>
      <c r="C445" t="n">
        <v>2</v>
      </c>
      <c r="D445" t="s">
        <v>242</v>
      </c>
      <c r="E445" t="s">
        <v>243</v>
      </c>
      <c r="F445" t="s">
        <v>244</v>
      </c>
      <c r="G445" t="s">
        <v>245</v>
      </c>
      <c r="H445" t="s">
        <v>246</v>
      </c>
      <c r="I445" t="s">
        <v>247</v>
      </c>
      <c r="J445" t="s">
        <v>292</v>
      </c>
      <c r="K445" t="s">
        <v>293</v>
      </c>
      <c r="L445" t="n">
        <v>430</v>
      </c>
      <c r="M445" t="n">
        <v>0.01</v>
      </c>
      <c r="N445" t="n">
        <v>48.4</v>
      </c>
      <c r="O445" t="s">
        <v>284</v>
      </c>
      <c r="P445" t="s">
        <v>285</v>
      </c>
      <c r="Q445" t="s">
        <v>252</v>
      </c>
      <c r="R445" t="s">
        <v>246</v>
      </c>
      <c r="S445" t="s">
        <v>247</v>
      </c>
    </row>
    <row r="446" spans="1:19">
      <c r="A446" s="1" t="n">
        <v>33389</v>
      </c>
      <c r="B446" t="s">
        <v>286</v>
      </c>
      <c r="C446" t="n">
        <v>3</v>
      </c>
      <c r="D446" t="s">
        <v>242</v>
      </c>
      <c r="E446" t="s">
        <v>243</v>
      </c>
      <c r="F446" t="s">
        <v>244</v>
      </c>
      <c r="G446" t="s">
        <v>245</v>
      </c>
      <c r="H446" t="s">
        <v>246</v>
      </c>
      <c r="I446" t="s">
        <v>247</v>
      </c>
      <c r="J446" t="s">
        <v>292</v>
      </c>
      <c r="K446" t="s">
        <v>293</v>
      </c>
      <c r="L446" t="n">
        <v>281</v>
      </c>
      <c r="M446" t="n">
        <v>0.04</v>
      </c>
      <c r="N446" t="n">
        <v>40.5</v>
      </c>
      <c r="O446" t="s">
        <v>284</v>
      </c>
      <c r="P446" t="s">
        <v>285</v>
      </c>
      <c r="Q446" t="s">
        <v>252</v>
      </c>
      <c r="R446" t="s">
        <v>246</v>
      </c>
      <c r="S446" t="s">
        <v>247</v>
      </c>
    </row>
    <row r="447" spans="1:19">
      <c r="A447" s="1" t="n">
        <v>33389</v>
      </c>
      <c r="B447" t="s">
        <v>286</v>
      </c>
      <c r="C447" t="n">
        <v>4</v>
      </c>
      <c r="D447" t="s">
        <v>242</v>
      </c>
      <c r="E447" t="s">
        <v>243</v>
      </c>
      <c r="F447" t="s">
        <v>244</v>
      </c>
      <c r="G447" t="s">
        <v>245</v>
      </c>
      <c r="H447" t="s">
        <v>246</v>
      </c>
      <c r="I447" t="s">
        <v>247</v>
      </c>
      <c r="J447" t="s">
        <v>292</v>
      </c>
      <c r="K447" t="s">
        <v>293</v>
      </c>
      <c r="L447" t="n">
        <v>685</v>
      </c>
      <c r="M447" t="n">
        <v>0.09</v>
      </c>
      <c r="N447" t="n">
        <v>47.4</v>
      </c>
      <c r="O447" t="s">
        <v>284</v>
      </c>
      <c r="P447" t="s">
        <v>285</v>
      </c>
      <c r="Q447" t="s">
        <v>252</v>
      </c>
      <c r="R447" t="s">
        <v>246</v>
      </c>
      <c r="S447" t="s">
        <v>247</v>
      </c>
    </row>
    <row r="448" spans="1:19">
      <c r="A448" s="1" t="n">
        <v>33389</v>
      </c>
      <c r="B448" t="s">
        <v>286</v>
      </c>
      <c r="C448" t="n">
        <v>5</v>
      </c>
      <c r="D448" t="s">
        <v>242</v>
      </c>
      <c r="E448" t="s">
        <v>243</v>
      </c>
      <c r="F448" t="s">
        <v>244</v>
      </c>
      <c r="G448" t="s">
        <v>245</v>
      </c>
      <c r="H448" t="s">
        <v>246</v>
      </c>
      <c r="I448" t="s">
        <v>247</v>
      </c>
      <c r="J448" t="s">
        <v>248</v>
      </c>
      <c r="K448" t="s">
        <v>249</v>
      </c>
      <c r="L448" t="n">
        <v>547</v>
      </c>
      <c r="M448" t="n">
        <v>0.2</v>
      </c>
      <c r="N448" t="n">
        <v>21.2</v>
      </c>
      <c r="O448" t="s">
        <v>284</v>
      </c>
      <c r="P448" t="s">
        <v>285</v>
      </c>
      <c r="Q448" t="s">
        <v>252</v>
      </c>
      <c r="R448" t="s">
        <v>246</v>
      </c>
      <c r="S448" t="s">
        <v>247</v>
      </c>
    </row>
    <row r="449" spans="1:19">
      <c r="A449" s="1" t="n">
        <v>33419</v>
      </c>
      <c r="B449" t="s">
        <v>241</v>
      </c>
      <c r="C449" t="n">
        <v>1</v>
      </c>
      <c r="D449" t="s">
        <v>242</v>
      </c>
      <c r="E449" t="s">
        <v>243</v>
      </c>
      <c r="F449" t="s">
        <v>244</v>
      </c>
      <c r="G449" t="s">
        <v>245</v>
      </c>
      <c r="H449" t="s">
        <v>246</v>
      </c>
      <c r="I449" t="s">
        <v>247</v>
      </c>
      <c r="J449" t="s">
        <v>248</v>
      </c>
      <c r="K449" t="s">
        <v>249</v>
      </c>
      <c r="L449" t="n">
        <v>1123</v>
      </c>
      <c r="M449" t="n">
        <v>0.1</v>
      </c>
      <c r="N449" t="n">
        <v>35.8</v>
      </c>
      <c r="O449" t="s">
        <v>250</v>
      </c>
      <c r="P449" t="s">
        <v>251</v>
      </c>
      <c r="Q449" t="s">
        <v>252</v>
      </c>
      <c r="R449" t="s">
        <v>246</v>
      </c>
      <c r="S449" t="s">
        <v>247</v>
      </c>
    </row>
    <row r="450" spans="1:19">
      <c r="A450" s="1" t="n">
        <v>33419</v>
      </c>
      <c r="B450" t="s">
        <v>241</v>
      </c>
      <c r="C450" t="n">
        <v>2</v>
      </c>
      <c r="D450" t="s">
        <v>242</v>
      </c>
      <c r="E450" t="s">
        <v>243</v>
      </c>
      <c r="F450" t="s">
        <v>244</v>
      </c>
      <c r="G450" t="s">
        <v>245</v>
      </c>
      <c r="H450" t="s">
        <v>246</v>
      </c>
      <c r="I450" t="s">
        <v>247</v>
      </c>
      <c r="J450" t="s">
        <v>248</v>
      </c>
      <c r="K450" t="s">
        <v>249</v>
      </c>
      <c r="L450" t="n">
        <v>100</v>
      </c>
      <c r="M450" t="n">
        <v>0.2</v>
      </c>
      <c r="N450" t="n">
        <v>21.5</v>
      </c>
      <c r="O450" t="s">
        <v>250</v>
      </c>
      <c r="P450" t="s">
        <v>251</v>
      </c>
      <c r="Q450" t="s">
        <v>252</v>
      </c>
      <c r="R450" t="s">
        <v>246</v>
      </c>
      <c r="S450" t="s">
        <v>247</v>
      </c>
    </row>
    <row r="451" spans="1:19">
      <c r="A451" s="1" t="n">
        <v>33419</v>
      </c>
      <c r="B451" t="s">
        <v>286</v>
      </c>
      <c r="C451" t="n">
        <v>1</v>
      </c>
      <c r="D451" t="s">
        <v>242</v>
      </c>
      <c r="E451" t="s">
        <v>243</v>
      </c>
      <c r="F451" t="s">
        <v>244</v>
      </c>
      <c r="G451" t="s">
        <v>245</v>
      </c>
      <c r="H451" t="s">
        <v>246</v>
      </c>
      <c r="I451" t="s">
        <v>247</v>
      </c>
      <c r="J451" t="s">
        <v>248</v>
      </c>
      <c r="K451" t="s">
        <v>249</v>
      </c>
      <c r="L451" t="n">
        <v>267</v>
      </c>
      <c r="M451" t="n">
        <v>0.2</v>
      </c>
      <c r="N451" t="n">
        <v>21.1</v>
      </c>
      <c r="O451" t="s">
        <v>284</v>
      </c>
      <c r="P451" t="s">
        <v>285</v>
      </c>
      <c r="Q451" t="s">
        <v>252</v>
      </c>
      <c r="R451" t="s">
        <v>246</v>
      </c>
      <c r="S451" t="s">
        <v>247</v>
      </c>
    </row>
    <row r="452" spans="1:19">
      <c r="A452" s="1" t="n">
        <v>33419</v>
      </c>
      <c r="B452" t="s">
        <v>286</v>
      </c>
      <c r="C452" t="n">
        <v>2</v>
      </c>
      <c r="D452" t="s">
        <v>242</v>
      </c>
      <c r="E452" t="s">
        <v>243</v>
      </c>
      <c r="F452" t="s">
        <v>244</v>
      </c>
      <c r="G452" t="s">
        <v>245</v>
      </c>
      <c r="H452" t="s">
        <v>246</v>
      </c>
      <c r="I452" t="s">
        <v>247</v>
      </c>
      <c r="J452" t="s">
        <v>248</v>
      </c>
      <c r="K452" t="s">
        <v>249</v>
      </c>
      <c r="L452" t="n">
        <v>361</v>
      </c>
      <c r="M452" t="n">
        <v>0.01</v>
      </c>
      <c r="N452" t="n">
        <v>50.5</v>
      </c>
      <c r="O452" t="s">
        <v>284</v>
      </c>
      <c r="P452" t="s">
        <v>285</v>
      </c>
      <c r="Q452" t="s">
        <v>252</v>
      </c>
      <c r="R452" t="s">
        <v>246</v>
      </c>
      <c r="S452" t="s">
        <v>247</v>
      </c>
    </row>
    <row r="453" spans="1:19">
      <c r="A453" s="1" t="n">
        <v>33419</v>
      </c>
      <c r="B453" t="s">
        <v>286</v>
      </c>
      <c r="C453" t="n">
        <v>3</v>
      </c>
      <c r="D453" t="s">
        <v>242</v>
      </c>
      <c r="E453" t="s">
        <v>243</v>
      </c>
      <c r="F453" t="s">
        <v>244</v>
      </c>
      <c r="G453" t="s">
        <v>245</v>
      </c>
      <c r="H453" t="s">
        <v>246</v>
      </c>
      <c r="I453" t="s">
        <v>247</v>
      </c>
      <c r="J453" t="s">
        <v>248</v>
      </c>
      <c r="K453" t="s">
        <v>249</v>
      </c>
      <c r="L453" t="n">
        <v>250</v>
      </c>
      <c r="M453" t="n">
        <v>0.18</v>
      </c>
      <c r="N453" t="n">
        <v>21.7</v>
      </c>
      <c r="O453" t="s">
        <v>284</v>
      </c>
      <c r="P453" t="s">
        <v>285</v>
      </c>
      <c r="Q453" t="s">
        <v>252</v>
      </c>
      <c r="R453" t="s">
        <v>246</v>
      </c>
      <c r="S453" t="s">
        <v>247</v>
      </c>
    </row>
    <row r="454" spans="1:19">
      <c r="A454" s="1" t="n">
        <v>33419</v>
      </c>
      <c r="B454" t="s">
        <v>286</v>
      </c>
      <c r="C454" t="n">
        <v>4</v>
      </c>
      <c r="D454" t="s">
        <v>242</v>
      </c>
      <c r="E454" t="s">
        <v>243</v>
      </c>
      <c r="F454" t="s">
        <v>244</v>
      </c>
      <c r="G454" t="s">
        <v>245</v>
      </c>
      <c r="H454" t="s">
        <v>246</v>
      </c>
      <c r="I454" t="s">
        <v>247</v>
      </c>
      <c r="J454" t="s">
        <v>276</v>
      </c>
      <c r="K454" t="s">
        <v>277</v>
      </c>
      <c r="L454" t="n">
        <v>438</v>
      </c>
      <c r="M454" t="n">
        <v>0.01</v>
      </c>
      <c r="N454" t="n">
        <v>46.7</v>
      </c>
      <c r="O454" t="s">
        <v>284</v>
      </c>
      <c r="P454" t="s">
        <v>285</v>
      </c>
      <c r="Q454" t="s">
        <v>252</v>
      </c>
      <c r="R454" t="s">
        <v>246</v>
      </c>
      <c r="S454" t="s">
        <v>247</v>
      </c>
    </row>
    <row r="455" spans="1:19">
      <c r="A455" s="1" t="n">
        <v>33450</v>
      </c>
      <c r="B455" t="s">
        <v>241</v>
      </c>
      <c r="C455" t="n">
        <v>3</v>
      </c>
      <c r="D455" t="s">
        <v>242</v>
      </c>
      <c r="E455" t="s">
        <v>243</v>
      </c>
      <c r="F455" t="s">
        <v>244</v>
      </c>
      <c r="G455" t="s">
        <v>245</v>
      </c>
      <c r="H455" t="s">
        <v>246</v>
      </c>
      <c r="I455" t="s">
        <v>247</v>
      </c>
      <c r="J455" t="s">
        <v>248</v>
      </c>
      <c r="K455" t="s">
        <v>249</v>
      </c>
      <c r="L455" t="n">
        <v>487</v>
      </c>
      <c r="M455" t="n">
        <v>0.1</v>
      </c>
      <c r="N455" t="n">
        <v>35.5</v>
      </c>
      <c r="O455" t="s">
        <v>250</v>
      </c>
      <c r="P455" t="s">
        <v>251</v>
      </c>
      <c r="Q455" t="s">
        <v>252</v>
      </c>
      <c r="R455" t="s">
        <v>246</v>
      </c>
      <c r="S455" t="s">
        <v>247</v>
      </c>
    </row>
    <row r="456" spans="1:19">
      <c r="A456" s="1" t="n">
        <v>33450</v>
      </c>
      <c r="B456" t="s">
        <v>241</v>
      </c>
      <c r="C456" t="n">
        <v>4</v>
      </c>
      <c r="D456" t="s">
        <v>242</v>
      </c>
      <c r="E456" t="s">
        <v>243</v>
      </c>
      <c r="F456" t="s">
        <v>244</v>
      </c>
      <c r="G456" t="s">
        <v>245</v>
      </c>
      <c r="H456" t="s">
        <v>246</v>
      </c>
      <c r="I456" t="s">
        <v>247</v>
      </c>
      <c r="J456" t="s">
        <v>248</v>
      </c>
      <c r="K456" t="s">
        <v>249</v>
      </c>
      <c r="L456" t="n">
        <v>609</v>
      </c>
      <c r="M456" t="n">
        <v>0.1</v>
      </c>
      <c r="N456" t="n">
        <v>35.6</v>
      </c>
      <c r="O456" t="s">
        <v>250</v>
      </c>
      <c r="P456" t="s">
        <v>251</v>
      </c>
      <c r="Q456" t="s">
        <v>252</v>
      </c>
      <c r="R456" t="s">
        <v>246</v>
      </c>
      <c r="S456" t="s">
        <v>247</v>
      </c>
    </row>
    <row r="457" spans="1:19">
      <c r="A457" s="1" t="n">
        <v>33450</v>
      </c>
      <c r="B457" t="s">
        <v>241</v>
      </c>
      <c r="C457" t="n">
        <v>5</v>
      </c>
      <c r="D457" t="s">
        <v>242</v>
      </c>
      <c r="E457" t="s">
        <v>243</v>
      </c>
      <c r="F457" t="s">
        <v>244</v>
      </c>
      <c r="G457" t="s">
        <v>245</v>
      </c>
      <c r="H457" t="s">
        <v>246</v>
      </c>
      <c r="I457" t="s">
        <v>247</v>
      </c>
      <c r="J457" t="s">
        <v>255</v>
      </c>
      <c r="K457" t="s">
        <v>256</v>
      </c>
      <c r="L457" t="n">
        <v>69</v>
      </c>
      <c r="M457" t="n">
        <v>5.5</v>
      </c>
      <c r="N457" t="n">
        <v>10.2</v>
      </c>
      <c r="O457" t="s">
        <v>250</v>
      </c>
      <c r="P457" t="s">
        <v>251</v>
      </c>
      <c r="Q457" t="s">
        <v>252</v>
      </c>
      <c r="R457" t="s">
        <v>246</v>
      </c>
      <c r="S457" t="s">
        <v>247</v>
      </c>
    </row>
    <row r="458" spans="1:19">
      <c r="A458" s="1" t="n">
        <v>33450</v>
      </c>
      <c r="B458" t="s">
        <v>286</v>
      </c>
      <c r="C458" t="n">
        <v>1</v>
      </c>
      <c r="D458" t="s">
        <v>242</v>
      </c>
      <c r="E458" t="s">
        <v>243</v>
      </c>
      <c r="F458" t="s">
        <v>244</v>
      </c>
      <c r="G458" t="s">
        <v>245</v>
      </c>
      <c r="H458" t="s">
        <v>246</v>
      </c>
      <c r="I458" t="s">
        <v>247</v>
      </c>
      <c r="J458" t="s">
        <v>282</v>
      </c>
      <c r="K458" t="s">
        <v>283</v>
      </c>
      <c r="L458" t="n">
        <v>298</v>
      </c>
      <c r="M458" t="n">
        <v>0.01</v>
      </c>
      <c r="N458" t="n">
        <v>43.8</v>
      </c>
      <c r="O458" t="s">
        <v>284</v>
      </c>
      <c r="P458" t="s">
        <v>285</v>
      </c>
      <c r="Q458" t="s">
        <v>252</v>
      </c>
      <c r="R458" t="s">
        <v>246</v>
      </c>
      <c r="S458" t="s">
        <v>247</v>
      </c>
    </row>
    <row r="459" spans="1:19">
      <c r="A459" s="1" t="n">
        <v>33450</v>
      </c>
      <c r="B459" t="s">
        <v>286</v>
      </c>
      <c r="C459" t="n">
        <v>2</v>
      </c>
      <c r="D459" t="s">
        <v>242</v>
      </c>
      <c r="E459" t="s">
        <v>243</v>
      </c>
      <c r="F459" t="s">
        <v>244</v>
      </c>
      <c r="G459" t="s">
        <v>245</v>
      </c>
      <c r="H459" t="s">
        <v>246</v>
      </c>
      <c r="I459" t="s">
        <v>247</v>
      </c>
      <c r="J459" t="s">
        <v>248</v>
      </c>
      <c r="K459" t="s">
        <v>249</v>
      </c>
      <c r="L459" t="n">
        <v>340</v>
      </c>
      <c r="M459" t="n">
        <v>0.18</v>
      </c>
      <c r="N459" t="n">
        <v>21.3</v>
      </c>
      <c r="O459" t="s">
        <v>284</v>
      </c>
      <c r="P459" t="s">
        <v>285</v>
      </c>
      <c r="Q459" t="s">
        <v>252</v>
      </c>
      <c r="R459" t="s">
        <v>246</v>
      </c>
      <c r="S459" t="s">
        <v>247</v>
      </c>
    </row>
    <row r="460" spans="1:19">
      <c r="A460" s="1" t="n">
        <v>33450</v>
      </c>
      <c r="B460" t="s">
        <v>286</v>
      </c>
      <c r="C460" t="n">
        <v>3</v>
      </c>
      <c r="D460" t="s">
        <v>242</v>
      </c>
      <c r="E460" t="s">
        <v>243</v>
      </c>
      <c r="F460" t="s">
        <v>244</v>
      </c>
      <c r="G460" t="s">
        <v>245</v>
      </c>
      <c r="H460" t="s">
        <v>246</v>
      </c>
      <c r="I460" t="s">
        <v>247</v>
      </c>
      <c r="J460" t="s">
        <v>248</v>
      </c>
      <c r="K460" t="s">
        <v>249</v>
      </c>
      <c r="L460" t="n">
        <v>157</v>
      </c>
      <c r="M460" t="n">
        <v>0.18</v>
      </c>
      <c r="N460" t="n">
        <v>21.2</v>
      </c>
      <c r="O460" t="s">
        <v>284</v>
      </c>
      <c r="P460" t="s">
        <v>285</v>
      </c>
      <c r="Q460" t="s">
        <v>252</v>
      </c>
      <c r="R460" t="s">
        <v>246</v>
      </c>
      <c r="S460" t="s">
        <v>247</v>
      </c>
    </row>
    <row r="461" spans="1:19">
      <c r="A461" s="1" t="n">
        <v>33450</v>
      </c>
      <c r="B461" t="s">
        <v>286</v>
      </c>
      <c r="C461" t="n">
        <v>4</v>
      </c>
      <c r="D461" t="s">
        <v>242</v>
      </c>
      <c r="E461" t="s">
        <v>243</v>
      </c>
      <c r="F461" t="s">
        <v>244</v>
      </c>
      <c r="G461" t="s">
        <v>245</v>
      </c>
      <c r="H461" t="s">
        <v>246</v>
      </c>
      <c r="I461" t="s">
        <v>247</v>
      </c>
      <c r="J461" t="s">
        <v>276</v>
      </c>
      <c r="K461" t="s">
        <v>277</v>
      </c>
      <c r="L461" t="n">
        <v>275</v>
      </c>
      <c r="M461" t="n">
        <v>0.01</v>
      </c>
      <c r="N461" t="n">
        <v>45.7</v>
      </c>
      <c r="O461" t="s">
        <v>284</v>
      </c>
      <c r="P461" t="s">
        <v>285</v>
      </c>
      <c r="Q461" t="s">
        <v>252</v>
      </c>
      <c r="R461" t="s">
        <v>246</v>
      </c>
      <c r="S461" t="s">
        <v>247</v>
      </c>
    </row>
    <row r="462" spans="1:19">
      <c r="A462" s="1" t="n">
        <v>33481</v>
      </c>
      <c r="B462" t="s">
        <v>241</v>
      </c>
      <c r="C462" t="n">
        <v>1</v>
      </c>
      <c r="D462" t="s">
        <v>242</v>
      </c>
      <c r="E462" t="s">
        <v>243</v>
      </c>
      <c r="F462" t="s">
        <v>244</v>
      </c>
      <c r="G462" t="s">
        <v>245</v>
      </c>
      <c r="H462" t="s">
        <v>246</v>
      </c>
      <c r="I462" t="s">
        <v>247</v>
      </c>
      <c r="J462" t="s">
        <v>248</v>
      </c>
      <c r="K462" t="s">
        <v>249</v>
      </c>
      <c r="L462" t="n">
        <v>348</v>
      </c>
      <c r="M462" t="n">
        <v>0.1</v>
      </c>
      <c r="N462" t="n">
        <v>35.8</v>
      </c>
      <c r="O462" t="s">
        <v>250</v>
      </c>
      <c r="P462" t="s">
        <v>251</v>
      </c>
      <c r="Q462" t="s">
        <v>252</v>
      </c>
      <c r="R462" t="s">
        <v>246</v>
      </c>
      <c r="S462" t="s">
        <v>247</v>
      </c>
    </row>
    <row r="463" spans="1:19">
      <c r="A463" s="1" t="n">
        <v>33481</v>
      </c>
      <c r="B463" t="s">
        <v>241</v>
      </c>
      <c r="C463" t="n">
        <v>3</v>
      </c>
      <c r="D463" t="s">
        <v>272</v>
      </c>
      <c r="E463" t="s">
        <v>273</v>
      </c>
      <c r="F463" t="s">
        <v>244</v>
      </c>
      <c r="G463" t="s">
        <v>245</v>
      </c>
      <c r="H463" t="s">
        <v>246</v>
      </c>
      <c r="I463" t="s">
        <v>247</v>
      </c>
      <c r="J463" t="s">
        <v>248</v>
      </c>
      <c r="K463" t="s">
        <v>249</v>
      </c>
      <c r="L463" t="n">
        <v>198</v>
      </c>
      <c r="M463" t="n">
        <v>0.13</v>
      </c>
      <c r="N463" t="n">
        <v>0</v>
      </c>
    </row>
    <row r="464" spans="1:19">
      <c r="A464" s="1" t="n">
        <v>33481</v>
      </c>
      <c r="B464" t="s">
        <v>241</v>
      </c>
      <c r="C464" t="n">
        <v>5</v>
      </c>
      <c r="D464" t="s">
        <v>272</v>
      </c>
      <c r="E464" t="s">
        <v>273</v>
      </c>
      <c r="F464" t="s">
        <v>244</v>
      </c>
      <c r="G464" t="s">
        <v>245</v>
      </c>
      <c r="H464" t="s">
        <v>246</v>
      </c>
      <c r="I464" t="s">
        <v>247</v>
      </c>
      <c r="J464" t="s">
        <v>263</v>
      </c>
      <c r="K464" t="s">
        <v>264</v>
      </c>
      <c r="L464" t="n">
        <v>7</v>
      </c>
      <c r="M464" t="n">
        <v>0.13</v>
      </c>
      <c r="N464" t="n">
        <v>0</v>
      </c>
    </row>
    <row r="465" spans="1:19">
      <c r="A465" s="1" t="n">
        <v>33481</v>
      </c>
      <c r="B465" t="s">
        <v>241</v>
      </c>
      <c r="C465" t="n">
        <v>10</v>
      </c>
      <c r="D465" t="s">
        <v>242</v>
      </c>
      <c r="E465" t="s">
        <v>243</v>
      </c>
      <c r="F465" t="s">
        <v>244</v>
      </c>
      <c r="G465" t="s">
        <v>245</v>
      </c>
      <c r="H465" t="s">
        <v>246</v>
      </c>
      <c r="I465" t="s">
        <v>247</v>
      </c>
      <c r="J465" t="s">
        <v>248</v>
      </c>
      <c r="K465" t="s">
        <v>249</v>
      </c>
      <c r="L465" t="n">
        <v>131</v>
      </c>
      <c r="M465" t="n">
        <v>0.1</v>
      </c>
      <c r="N465" t="n">
        <v>32.4</v>
      </c>
      <c r="O465" t="s">
        <v>250</v>
      </c>
      <c r="P465" t="s">
        <v>251</v>
      </c>
      <c r="Q465" t="s">
        <v>252</v>
      </c>
      <c r="R465" t="s">
        <v>246</v>
      </c>
      <c r="S465" t="s">
        <v>247</v>
      </c>
    </row>
    <row r="466" spans="1:19">
      <c r="A466" s="1" t="n">
        <v>33481</v>
      </c>
      <c r="B466" t="s">
        <v>241</v>
      </c>
      <c r="C466" t="n">
        <v>11</v>
      </c>
      <c r="D466" t="s">
        <v>242</v>
      </c>
      <c r="E466" t="s">
        <v>243</v>
      </c>
      <c r="F466" t="s">
        <v>244</v>
      </c>
      <c r="G466" t="s">
        <v>245</v>
      </c>
      <c r="H466" t="s">
        <v>246</v>
      </c>
      <c r="I466" t="s">
        <v>247</v>
      </c>
      <c r="J466" t="s">
        <v>248</v>
      </c>
      <c r="K466" t="s">
        <v>249</v>
      </c>
      <c r="L466" t="n">
        <v>114</v>
      </c>
      <c r="M466" t="n">
        <v>0.1</v>
      </c>
      <c r="N466" t="n">
        <v>35.8</v>
      </c>
      <c r="O466" t="s">
        <v>250</v>
      </c>
      <c r="P466" t="s">
        <v>251</v>
      </c>
      <c r="Q466" t="s">
        <v>252</v>
      </c>
      <c r="R466" t="s">
        <v>246</v>
      </c>
      <c r="S466" t="s">
        <v>247</v>
      </c>
    </row>
    <row r="467" spans="1:19">
      <c r="A467" s="1" t="n">
        <v>33481</v>
      </c>
      <c r="B467" t="s">
        <v>241</v>
      </c>
      <c r="C467" t="n">
        <v>12</v>
      </c>
      <c r="D467" t="s">
        <v>242</v>
      </c>
      <c r="E467" t="s">
        <v>243</v>
      </c>
      <c r="F467" t="s">
        <v>244</v>
      </c>
      <c r="G467" t="s">
        <v>245</v>
      </c>
      <c r="H467" t="s">
        <v>246</v>
      </c>
      <c r="I467" t="s">
        <v>247</v>
      </c>
      <c r="J467" t="s">
        <v>248</v>
      </c>
      <c r="K467" t="s">
        <v>249</v>
      </c>
      <c r="L467" t="n">
        <v>347</v>
      </c>
      <c r="M467" t="n">
        <v>0.1</v>
      </c>
      <c r="N467" t="n">
        <v>35.6</v>
      </c>
      <c r="O467" t="s">
        <v>250</v>
      </c>
      <c r="P467" t="s">
        <v>251</v>
      </c>
      <c r="Q467" t="s">
        <v>252</v>
      </c>
      <c r="R467" t="s">
        <v>246</v>
      </c>
      <c r="S467" t="s">
        <v>247</v>
      </c>
    </row>
    <row r="468" spans="1:19">
      <c r="A468" s="1" t="n">
        <v>33481</v>
      </c>
      <c r="B468" t="s">
        <v>241</v>
      </c>
      <c r="C468" t="n">
        <v>13</v>
      </c>
      <c r="D468" t="s">
        <v>242</v>
      </c>
      <c r="E468" t="s">
        <v>243</v>
      </c>
      <c r="F468" t="s">
        <v>244</v>
      </c>
      <c r="G468" t="s">
        <v>245</v>
      </c>
      <c r="H468" t="s">
        <v>246</v>
      </c>
      <c r="I468" t="s">
        <v>247</v>
      </c>
      <c r="J468" t="s">
        <v>248</v>
      </c>
      <c r="K468" t="s">
        <v>249</v>
      </c>
      <c r="L468" t="n">
        <v>99</v>
      </c>
      <c r="M468" t="n">
        <v>0.2</v>
      </c>
      <c r="N468" t="n">
        <v>21.5</v>
      </c>
      <c r="O468" t="s">
        <v>250</v>
      </c>
      <c r="P468" t="s">
        <v>251</v>
      </c>
      <c r="Q468" t="s">
        <v>252</v>
      </c>
      <c r="R468" t="s">
        <v>246</v>
      </c>
      <c r="S468" t="s">
        <v>247</v>
      </c>
    </row>
    <row r="469" spans="1:19">
      <c r="A469" s="1" t="n">
        <v>33481</v>
      </c>
      <c r="B469" t="s">
        <v>286</v>
      </c>
      <c r="C469" t="n">
        <v>1</v>
      </c>
      <c r="D469" t="s">
        <v>242</v>
      </c>
      <c r="E469" t="s">
        <v>243</v>
      </c>
      <c r="F469" t="s">
        <v>244</v>
      </c>
      <c r="G469" t="s">
        <v>245</v>
      </c>
      <c r="H469" t="s">
        <v>246</v>
      </c>
      <c r="I469" t="s">
        <v>247</v>
      </c>
      <c r="J469" t="s">
        <v>292</v>
      </c>
      <c r="K469" t="s">
        <v>293</v>
      </c>
      <c r="L469" t="n">
        <v>97</v>
      </c>
      <c r="M469" t="n">
        <v>0.01</v>
      </c>
      <c r="N469" t="n">
        <v>40.3</v>
      </c>
      <c r="O469" t="s">
        <v>284</v>
      </c>
      <c r="P469" t="s">
        <v>285</v>
      </c>
      <c r="Q469" t="s">
        <v>252</v>
      </c>
      <c r="R469" t="s">
        <v>246</v>
      </c>
      <c r="S469" t="s">
        <v>247</v>
      </c>
    </row>
    <row r="470" spans="1:19">
      <c r="A470" s="1" t="n">
        <v>33481</v>
      </c>
      <c r="B470" t="s">
        <v>286</v>
      </c>
      <c r="C470" t="n">
        <v>2</v>
      </c>
      <c r="D470" t="s">
        <v>242</v>
      </c>
      <c r="E470" t="s">
        <v>243</v>
      </c>
      <c r="F470" t="s">
        <v>244</v>
      </c>
      <c r="G470" t="s">
        <v>245</v>
      </c>
      <c r="H470" t="s">
        <v>246</v>
      </c>
      <c r="I470" t="s">
        <v>247</v>
      </c>
      <c r="J470" t="s">
        <v>292</v>
      </c>
      <c r="K470" t="s">
        <v>293</v>
      </c>
      <c r="L470" t="n">
        <v>576</v>
      </c>
      <c r="M470" t="n">
        <v>0.01</v>
      </c>
      <c r="N470" t="n">
        <v>38.3</v>
      </c>
      <c r="O470" t="s">
        <v>284</v>
      </c>
      <c r="P470" t="s">
        <v>285</v>
      </c>
      <c r="Q470" t="s">
        <v>252</v>
      </c>
      <c r="R470" t="s">
        <v>246</v>
      </c>
      <c r="S470" t="s">
        <v>247</v>
      </c>
    </row>
    <row r="471" spans="1:19">
      <c r="A471" s="1" t="n">
        <v>33481</v>
      </c>
      <c r="B471" t="s">
        <v>286</v>
      </c>
      <c r="C471" t="n">
        <v>3</v>
      </c>
      <c r="D471" t="s">
        <v>242</v>
      </c>
      <c r="E471" t="s">
        <v>243</v>
      </c>
      <c r="F471" t="s">
        <v>244</v>
      </c>
      <c r="G471" t="s">
        <v>245</v>
      </c>
      <c r="H471" t="s">
        <v>246</v>
      </c>
      <c r="I471" t="s">
        <v>247</v>
      </c>
      <c r="J471" t="s">
        <v>248</v>
      </c>
      <c r="K471" t="s">
        <v>249</v>
      </c>
      <c r="L471" t="n">
        <v>266</v>
      </c>
      <c r="M471" t="n">
        <v>0.19</v>
      </c>
      <c r="N471" t="n">
        <v>22.3</v>
      </c>
      <c r="O471" t="s">
        <v>284</v>
      </c>
      <c r="P471" t="s">
        <v>285</v>
      </c>
      <c r="Q471" t="s">
        <v>252</v>
      </c>
      <c r="R471" t="s">
        <v>246</v>
      </c>
      <c r="S471" t="s">
        <v>247</v>
      </c>
    </row>
    <row r="472" spans="1:19">
      <c r="A472" s="1" t="n">
        <v>33481</v>
      </c>
      <c r="B472" t="s">
        <v>286</v>
      </c>
      <c r="C472" t="n">
        <v>4</v>
      </c>
      <c r="D472" t="s">
        <v>242</v>
      </c>
      <c r="E472" t="s">
        <v>243</v>
      </c>
      <c r="F472" t="s">
        <v>244</v>
      </c>
      <c r="G472" t="s">
        <v>245</v>
      </c>
      <c r="H472" t="s">
        <v>246</v>
      </c>
      <c r="I472" t="s">
        <v>247</v>
      </c>
      <c r="J472" t="s">
        <v>276</v>
      </c>
      <c r="K472" t="s">
        <v>277</v>
      </c>
      <c r="L472" t="n">
        <v>430</v>
      </c>
      <c r="M472" t="n">
        <v>0.11</v>
      </c>
      <c r="N472" t="n">
        <v>46.8</v>
      </c>
      <c r="O472" t="s">
        <v>284</v>
      </c>
      <c r="P472" t="s">
        <v>285</v>
      </c>
      <c r="Q472" t="s">
        <v>252</v>
      </c>
      <c r="R472" t="s">
        <v>246</v>
      </c>
      <c r="S472" t="s">
        <v>247</v>
      </c>
    </row>
    <row r="473" spans="1:19">
      <c r="A473" s="1" t="n">
        <v>33511</v>
      </c>
      <c r="B473" t="s">
        <v>241</v>
      </c>
      <c r="C473" t="n">
        <v>1</v>
      </c>
      <c r="D473" t="s">
        <v>242</v>
      </c>
      <c r="E473" t="s">
        <v>243</v>
      </c>
      <c r="F473" t="s">
        <v>244</v>
      </c>
      <c r="G473" t="s">
        <v>245</v>
      </c>
      <c r="H473" t="s">
        <v>246</v>
      </c>
      <c r="I473" t="s">
        <v>247</v>
      </c>
      <c r="J473" t="s">
        <v>248</v>
      </c>
      <c r="K473" t="s">
        <v>249</v>
      </c>
      <c r="L473" t="n">
        <v>260</v>
      </c>
      <c r="M473" t="n">
        <v>0.1</v>
      </c>
      <c r="N473" t="n">
        <v>36.2</v>
      </c>
      <c r="O473" t="s">
        <v>250</v>
      </c>
      <c r="P473" t="s">
        <v>251</v>
      </c>
      <c r="Q473" t="s">
        <v>252</v>
      </c>
      <c r="R473" t="s">
        <v>246</v>
      </c>
      <c r="S473" t="s">
        <v>247</v>
      </c>
    </row>
    <row r="474" spans="1:19">
      <c r="A474" s="1" t="n">
        <v>33511</v>
      </c>
      <c r="B474" t="s">
        <v>241</v>
      </c>
      <c r="C474" t="n">
        <v>2</v>
      </c>
      <c r="D474" t="s">
        <v>253</v>
      </c>
      <c r="E474" t="s">
        <v>254</v>
      </c>
      <c r="F474" t="s">
        <v>244</v>
      </c>
      <c r="G474" t="s">
        <v>245</v>
      </c>
      <c r="H474" t="s">
        <v>246</v>
      </c>
      <c r="I474" t="s">
        <v>247</v>
      </c>
      <c r="J474" t="s">
        <v>310</v>
      </c>
      <c r="K474" t="s">
        <v>311</v>
      </c>
      <c r="L474" t="n">
        <v>74</v>
      </c>
      <c r="M474" t="n">
        <v>0</v>
      </c>
      <c r="N474" t="n">
        <v>0</v>
      </c>
    </row>
    <row r="475" spans="1:19">
      <c r="A475" s="1" t="n">
        <v>33511</v>
      </c>
      <c r="B475" t="s">
        <v>241</v>
      </c>
      <c r="C475" t="n">
        <v>3</v>
      </c>
      <c r="D475" t="s">
        <v>296</v>
      </c>
      <c r="E475" t="s">
        <v>297</v>
      </c>
      <c r="F475" t="s">
        <v>244</v>
      </c>
      <c r="G475" t="s">
        <v>245</v>
      </c>
      <c r="H475" t="s">
        <v>246</v>
      </c>
      <c r="I475" t="s">
        <v>247</v>
      </c>
      <c r="J475" t="s">
        <v>255</v>
      </c>
      <c r="K475" t="s">
        <v>256</v>
      </c>
      <c r="L475" t="n">
        <v>111</v>
      </c>
      <c r="M475" t="n">
        <v>0</v>
      </c>
      <c r="N475" t="n">
        <v>0</v>
      </c>
    </row>
    <row r="476" spans="1:19">
      <c r="A476" s="1" t="n">
        <v>33511</v>
      </c>
      <c r="B476" t="s">
        <v>289</v>
      </c>
      <c r="C476" t="n">
        <v>2</v>
      </c>
      <c r="D476" t="s">
        <v>253</v>
      </c>
      <c r="E476" t="s">
        <v>254</v>
      </c>
      <c r="F476" t="s">
        <v>244</v>
      </c>
      <c r="G476" t="s">
        <v>245</v>
      </c>
      <c r="H476" t="s">
        <v>246</v>
      </c>
      <c r="I476" t="s">
        <v>247</v>
      </c>
      <c r="J476" t="s">
        <v>278</v>
      </c>
      <c r="K476" t="s">
        <v>279</v>
      </c>
      <c r="L476" t="n">
        <v>182</v>
      </c>
      <c r="M476" t="n">
        <v>0</v>
      </c>
      <c r="N476" t="n">
        <v>0</v>
      </c>
    </row>
    <row r="477" spans="1:19">
      <c r="A477" s="1" t="n">
        <v>33511</v>
      </c>
      <c r="B477" t="s">
        <v>286</v>
      </c>
      <c r="C477" t="n">
        <v>2</v>
      </c>
      <c r="D477" t="s">
        <v>272</v>
      </c>
      <c r="E477" t="s">
        <v>273</v>
      </c>
      <c r="F477" t="s">
        <v>244</v>
      </c>
      <c r="G477" t="s">
        <v>245</v>
      </c>
      <c r="H477" t="s">
        <v>246</v>
      </c>
      <c r="I477" t="s">
        <v>247</v>
      </c>
      <c r="J477" t="s">
        <v>263</v>
      </c>
      <c r="K477" t="s">
        <v>264</v>
      </c>
      <c r="L477" t="n">
        <v>105</v>
      </c>
      <c r="M477" t="n">
        <v>0.17</v>
      </c>
      <c r="N477" t="n">
        <v>0</v>
      </c>
    </row>
    <row r="478" spans="1:19">
      <c r="A478" s="1" t="n">
        <v>33511</v>
      </c>
      <c r="B478" t="s">
        <v>286</v>
      </c>
      <c r="C478" t="n">
        <v>3</v>
      </c>
      <c r="D478" t="s">
        <v>242</v>
      </c>
      <c r="E478" t="s">
        <v>243</v>
      </c>
      <c r="F478" t="s">
        <v>244</v>
      </c>
      <c r="G478" t="s">
        <v>245</v>
      </c>
      <c r="H478" t="s">
        <v>246</v>
      </c>
      <c r="I478" t="s">
        <v>247</v>
      </c>
      <c r="J478" t="s">
        <v>248</v>
      </c>
      <c r="K478" t="s">
        <v>249</v>
      </c>
      <c r="L478" t="n">
        <v>355</v>
      </c>
      <c r="M478" t="n">
        <v>0.2</v>
      </c>
      <c r="N478" t="n">
        <v>21.6</v>
      </c>
      <c r="O478" t="s">
        <v>284</v>
      </c>
      <c r="P478" t="s">
        <v>285</v>
      </c>
      <c r="Q478" t="s">
        <v>252</v>
      </c>
      <c r="R478" t="s">
        <v>246</v>
      </c>
      <c r="S478" t="s">
        <v>247</v>
      </c>
    </row>
    <row r="479" spans="1:19">
      <c r="A479" s="1" t="n">
        <v>33511</v>
      </c>
      <c r="B479" t="s">
        <v>286</v>
      </c>
      <c r="C479" t="n">
        <v>4</v>
      </c>
      <c r="D479" t="s">
        <v>242</v>
      </c>
      <c r="E479" t="s">
        <v>243</v>
      </c>
      <c r="F479" t="s">
        <v>244</v>
      </c>
      <c r="G479" t="s">
        <v>245</v>
      </c>
      <c r="H479" t="s">
        <v>246</v>
      </c>
      <c r="I479" t="s">
        <v>247</v>
      </c>
      <c r="J479" t="s">
        <v>248</v>
      </c>
      <c r="K479" t="s">
        <v>249</v>
      </c>
      <c r="L479" t="n">
        <v>324</v>
      </c>
      <c r="M479" t="n">
        <v>0.02</v>
      </c>
      <c r="N479" t="n">
        <v>51.5</v>
      </c>
      <c r="O479" t="s">
        <v>284</v>
      </c>
      <c r="P479" t="s">
        <v>285</v>
      </c>
      <c r="Q479" t="s">
        <v>252</v>
      </c>
      <c r="R479" t="s">
        <v>246</v>
      </c>
      <c r="S479" t="s">
        <v>247</v>
      </c>
    </row>
    <row r="480" spans="1:19">
      <c r="A480" s="1" t="n">
        <v>33511</v>
      </c>
      <c r="B480" t="s">
        <v>286</v>
      </c>
      <c r="C480" t="n">
        <v>5</v>
      </c>
      <c r="D480" t="s">
        <v>242</v>
      </c>
      <c r="E480" t="s">
        <v>243</v>
      </c>
      <c r="F480" t="s">
        <v>244</v>
      </c>
      <c r="G480" t="s">
        <v>245</v>
      </c>
      <c r="H480" t="s">
        <v>246</v>
      </c>
      <c r="I480" t="s">
        <v>247</v>
      </c>
      <c r="J480" t="s">
        <v>248</v>
      </c>
      <c r="K480" t="s">
        <v>249</v>
      </c>
      <c r="L480" t="n">
        <v>271</v>
      </c>
      <c r="M480" t="n">
        <v>0.22</v>
      </c>
      <c r="N480" t="n">
        <v>21.9</v>
      </c>
      <c r="O480" t="s">
        <v>284</v>
      </c>
      <c r="P480" t="s">
        <v>285</v>
      </c>
      <c r="Q480" t="s">
        <v>252</v>
      </c>
      <c r="R480" t="s">
        <v>246</v>
      </c>
      <c r="S480" t="s">
        <v>247</v>
      </c>
    </row>
    <row r="481" spans="1:19">
      <c r="A481" s="1" t="n">
        <v>33511</v>
      </c>
      <c r="B481" t="s">
        <v>286</v>
      </c>
      <c r="C481" t="n">
        <v>6</v>
      </c>
      <c r="D481" t="s">
        <v>242</v>
      </c>
      <c r="E481" t="s">
        <v>243</v>
      </c>
      <c r="F481" t="s">
        <v>244</v>
      </c>
      <c r="G481" t="s">
        <v>245</v>
      </c>
      <c r="H481" t="s">
        <v>246</v>
      </c>
      <c r="I481" t="s">
        <v>247</v>
      </c>
      <c r="J481" t="s">
        <v>276</v>
      </c>
      <c r="K481" t="s">
        <v>277</v>
      </c>
      <c r="L481" t="n">
        <v>313</v>
      </c>
      <c r="M481" t="n">
        <v>0.01</v>
      </c>
      <c r="N481" t="n">
        <v>46.3</v>
      </c>
      <c r="O481" t="s">
        <v>284</v>
      </c>
      <c r="P481" t="s">
        <v>285</v>
      </c>
      <c r="Q481" t="s">
        <v>252</v>
      </c>
      <c r="R481" t="s">
        <v>246</v>
      </c>
      <c r="S481" t="s">
        <v>247</v>
      </c>
    </row>
    <row r="482" spans="1:19">
      <c r="A482" s="1" t="n">
        <v>33542</v>
      </c>
      <c r="B482" t="s">
        <v>241</v>
      </c>
      <c r="C482" t="n">
        <v>1</v>
      </c>
      <c r="D482" t="s">
        <v>242</v>
      </c>
      <c r="E482" t="s">
        <v>243</v>
      </c>
      <c r="F482" t="s">
        <v>244</v>
      </c>
      <c r="G482" t="s">
        <v>245</v>
      </c>
      <c r="H482" t="s">
        <v>246</v>
      </c>
      <c r="I482" t="s">
        <v>247</v>
      </c>
      <c r="J482" t="s">
        <v>248</v>
      </c>
      <c r="K482" t="s">
        <v>249</v>
      </c>
      <c r="L482" t="n">
        <v>733</v>
      </c>
      <c r="M482" t="n">
        <v>0.1</v>
      </c>
      <c r="N482" t="n">
        <v>36</v>
      </c>
      <c r="O482" t="s">
        <v>250</v>
      </c>
      <c r="P482" t="s">
        <v>251</v>
      </c>
      <c r="Q482" t="s">
        <v>252</v>
      </c>
      <c r="R482" t="s">
        <v>246</v>
      </c>
      <c r="S482" t="s">
        <v>247</v>
      </c>
    </row>
    <row r="483" spans="1:19">
      <c r="A483" s="1" t="n">
        <v>33542</v>
      </c>
      <c r="B483" t="s">
        <v>241</v>
      </c>
      <c r="C483" t="n">
        <v>3</v>
      </c>
      <c r="D483" t="s">
        <v>272</v>
      </c>
      <c r="E483" t="s">
        <v>273</v>
      </c>
      <c r="F483" t="s">
        <v>244</v>
      </c>
      <c r="G483" t="s">
        <v>245</v>
      </c>
      <c r="H483" t="s">
        <v>246</v>
      </c>
      <c r="I483" t="s">
        <v>247</v>
      </c>
      <c r="J483" t="s">
        <v>248</v>
      </c>
      <c r="K483" t="s">
        <v>249</v>
      </c>
      <c r="L483" t="n">
        <v>201</v>
      </c>
      <c r="M483" t="n">
        <v>0.14</v>
      </c>
      <c r="N483" t="n">
        <v>0</v>
      </c>
    </row>
    <row r="484" spans="1:19">
      <c r="A484" s="1" t="n">
        <v>33542</v>
      </c>
      <c r="B484" t="s">
        <v>241</v>
      </c>
      <c r="C484" t="n">
        <v>5</v>
      </c>
      <c r="D484" t="s">
        <v>274</v>
      </c>
      <c r="E484" t="s">
        <v>275</v>
      </c>
      <c r="F484" t="s">
        <v>244</v>
      </c>
      <c r="G484" t="s">
        <v>245</v>
      </c>
      <c r="H484" t="s">
        <v>246</v>
      </c>
      <c r="I484" t="s">
        <v>247</v>
      </c>
      <c r="J484" t="s">
        <v>263</v>
      </c>
      <c r="K484" t="s">
        <v>264</v>
      </c>
      <c r="L484" t="n">
        <v>310</v>
      </c>
      <c r="M484" t="n">
        <v>0.72</v>
      </c>
      <c r="N484" t="n">
        <v>0</v>
      </c>
    </row>
    <row r="485" spans="1:19">
      <c r="A485" s="1" t="n">
        <v>33542</v>
      </c>
      <c r="B485" t="s">
        <v>241</v>
      </c>
      <c r="C485" t="n">
        <v>6</v>
      </c>
      <c r="D485" t="s">
        <v>242</v>
      </c>
      <c r="E485" t="s">
        <v>243</v>
      </c>
      <c r="F485" t="s">
        <v>244</v>
      </c>
      <c r="G485" t="s">
        <v>245</v>
      </c>
      <c r="H485" t="s">
        <v>246</v>
      </c>
      <c r="I485" t="s">
        <v>247</v>
      </c>
      <c r="J485" t="s">
        <v>255</v>
      </c>
      <c r="K485" t="s">
        <v>256</v>
      </c>
      <c r="L485" t="n">
        <v>63</v>
      </c>
      <c r="M485" t="n">
        <v>5.5</v>
      </c>
      <c r="N485" t="n">
        <v>10.6</v>
      </c>
      <c r="O485" t="s">
        <v>250</v>
      </c>
      <c r="P485" t="s">
        <v>251</v>
      </c>
      <c r="Q485" t="s">
        <v>252</v>
      </c>
      <c r="R485" t="s">
        <v>246</v>
      </c>
      <c r="S485" t="s">
        <v>247</v>
      </c>
    </row>
    <row r="486" spans="1:19">
      <c r="A486" s="1" t="n">
        <v>33542</v>
      </c>
      <c r="B486" t="s">
        <v>286</v>
      </c>
      <c r="C486" t="n">
        <v>2</v>
      </c>
      <c r="D486" t="s">
        <v>274</v>
      </c>
      <c r="E486" t="s">
        <v>275</v>
      </c>
      <c r="F486" t="s">
        <v>244</v>
      </c>
      <c r="G486" t="s">
        <v>245</v>
      </c>
      <c r="H486" t="s">
        <v>246</v>
      </c>
      <c r="I486" t="s">
        <v>247</v>
      </c>
      <c r="J486" t="s">
        <v>292</v>
      </c>
      <c r="K486" t="s">
        <v>293</v>
      </c>
      <c r="L486" t="n">
        <v>53</v>
      </c>
      <c r="M486" t="n">
        <v>0.44</v>
      </c>
      <c r="N486" t="n">
        <v>0</v>
      </c>
    </row>
    <row r="487" spans="1:19">
      <c r="A487" s="1" t="n">
        <v>33542</v>
      </c>
      <c r="B487" t="s">
        <v>286</v>
      </c>
      <c r="C487" t="n">
        <v>4</v>
      </c>
      <c r="D487" t="s">
        <v>272</v>
      </c>
      <c r="E487" t="s">
        <v>273</v>
      </c>
      <c r="F487" t="s">
        <v>244</v>
      </c>
      <c r="G487" t="s">
        <v>245</v>
      </c>
      <c r="H487" t="s">
        <v>246</v>
      </c>
      <c r="I487" t="s">
        <v>247</v>
      </c>
      <c r="J487" t="s">
        <v>263</v>
      </c>
      <c r="K487" t="s">
        <v>264</v>
      </c>
      <c r="L487" t="n">
        <v>149</v>
      </c>
      <c r="M487" t="n">
        <v>0.14</v>
      </c>
      <c r="N487" t="n">
        <v>0</v>
      </c>
    </row>
    <row r="488" spans="1:19">
      <c r="A488" s="1" t="n">
        <v>33542</v>
      </c>
      <c r="B488" t="s">
        <v>286</v>
      </c>
      <c r="C488" t="n">
        <v>5</v>
      </c>
      <c r="D488" t="s">
        <v>242</v>
      </c>
      <c r="E488" t="s">
        <v>243</v>
      </c>
      <c r="F488" t="s">
        <v>244</v>
      </c>
      <c r="G488" t="s">
        <v>245</v>
      </c>
      <c r="H488" t="s">
        <v>246</v>
      </c>
      <c r="I488" t="s">
        <v>247</v>
      </c>
      <c r="J488" t="s">
        <v>248</v>
      </c>
      <c r="K488" t="s">
        <v>249</v>
      </c>
      <c r="L488" t="n">
        <v>406</v>
      </c>
      <c r="M488" t="n">
        <v>0.02</v>
      </c>
      <c r="N488" t="n">
        <v>50.9</v>
      </c>
      <c r="O488" t="s">
        <v>284</v>
      </c>
      <c r="P488" t="s">
        <v>285</v>
      </c>
      <c r="Q488" t="s">
        <v>252</v>
      </c>
      <c r="R488" t="s">
        <v>246</v>
      </c>
      <c r="S488" t="s">
        <v>247</v>
      </c>
    </row>
    <row r="489" spans="1:19">
      <c r="A489" s="1" t="n">
        <v>33542</v>
      </c>
      <c r="B489" t="s">
        <v>286</v>
      </c>
      <c r="C489" t="n">
        <v>6</v>
      </c>
      <c r="D489" t="s">
        <v>242</v>
      </c>
      <c r="E489" t="s">
        <v>243</v>
      </c>
      <c r="F489" t="s">
        <v>244</v>
      </c>
      <c r="G489" t="s">
        <v>245</v>
      </c>
      <c r="H489" t="s">
        <v>246</v>
      </c>
      <c r="I489" t="s">
        <v>247</v>
      </c>
      <c r="J489" t="s">
        <v>248</v>
      </c>
      <c r="K489" t="s">
        <v>249</v>
      </c>
      <c r="L489" t="n">
        <v>157</v>
      </c>
      <c r="M489" t="n">
        <v>0.22</v>
      </c>
      <c r="N489" t="n">
        <v>21.2</v>
      </c>
      <c r="O489" t="s">
        <v>284</v>
      </c>
      <c r="P489" t="s">
        <v>285</v>
      </c>
      <c r="Q489" t="s">
        <v>252</v>
      </c>
      <c r="R489" t="s">
        <v>246</v>
      </c>
      <c r="S489" t="s">
        <v>247</v>
      </c>
    </row>
    <row r="490" spans="1:19">
      <c r="A490" s="1" t="n">
        <v>33542</v>
      </c>
      <c r="B490" t="s">
        <v>286</v>
      </c>
      <c r="C490" t="n">
        <v>7</v>
      </c>
      <c r="D490" t="s">
        <v>242</v>
      </c>
      <c r="E490" t="s">
        <v>243</v>
      </c>
      <c r="F490" t="s">
        <v>244</v>
      </c>
      <c r="G490" t="s">
        <v>245</v>
      </c>
      <c r="H490" t="s">
        <v>246</v>
      </c>
      <c r="I490" t="s">
        <v>247</v>
      </c>
      <c r="J490" t="s">
        <v>276</v>
      </c>
      <c r="K490" t="s">
        <v>277</v>
      </c>
      <c r="L490" t="n">
        <v>672</v>
      </c>
      <c r="M490" t="n">
        <v>0.01</v>
      </c>
      <c r="N490" t="n">
        <v>46.2</v>
      </c>
      <c r="O490" t="s">
        <v>284</v>
      </c>
      <c r="P490" t="s">
        <v>285</v>
      </c>
      <c r="Q490" t="s">
        <v>252</v>
      </c>
      <c r="R490" t="s">
        <v>246</v>
      </c>
      <c r="S490" t="s">
        <v>247</v>
      </c>
    </row>
    <row r="491" spans="1:19">
      <c r="A491" s="1" t="n">
        <v>33572</v>
      </c>
      <c r="B491" t="s">
        <v>314</v>
      </c>
      <c r="C491" t="n">
        <v>1</v>
      </c>
      <c r="D491" t="s">
        <v>303</v>
      </c>
      <c r="E491" t="s">
        <v>304</v>
      </c>
      <c r="F491" t="s">
        <v>244</v>
      </c>
      <c r="G491" t="s">
        <v>245</v>
      </c>
      <c r="H491" t="s">
        <v>246</v>
      </c>
      <c r="I491" t="s">
        <v>247</v>
      </c>
      <c r="J491" t="s">
        <v>310</v>
      </c>
      <c r="K491" t="s">
        <v>311</v>
      </c>
      <c r="L491" t="n">
        <v>206</v>
      </c>
      <c r="M491" t="n">
        <v>0</v>
      </c>
      <c r="N491" t="n">
        <v>0</v>
      </c>
    </row>
    <row r="492" spans="1:19">
      <c r="A492" s="1" t="n">
        <v>33572</v>
      </c>
      <c r="B492" t="s">
        <v>241</v>
      </c>
      <c r="C492" t="n">
        <v>1</v>
      </c>
      <c r="D492" t="s">
        <v>242</v>
      </c>
      <c r="E492" t="s">
        <v>243</v>
      </c>
      <c r="F492" t="s">
        <v>244</v>
      </c>
      <c r="G492" t="s">
        <v>245</v>
      </c>
      <c r="H492" t="s">
        <v>246</v>
      </c>
      <c r="I492" t="s">
        <v>247</v>
      </c>
      <c r="J492" t="s">
        <v>248</v>
      </c>
      <c r="K492" t="s">
        <v>249</v>
      </c>
      <c r="L492" t="n">
        <v>625</v>
      </c>
      <c r="M492" t="n">
        <v>0.1</v>
      </c>
      <c r="N492" t="n">
        <v>35.9</v>
      </c>
      <c r="O492" t="s">
        <v>250</v>
      </c>
      <c r="P492" t="s">
        <v>251</v>
      </c>
      <c r="Q492" t="s">
        <v>252</v>
      </c>
      <c r="R492" t="s">
        <v>246</v>
      </c>
      <c r="S492" t="s">
        <v>247</v>
      </c>
    </row>
    <row r="493" spans="1:19">
      <c r="A493" s="1" t="n">
        <v>33572</v>
      </c>
      <c r="B493" t="s">
        <v>241</v>
      </c>
      <c r="C493" t="n">
        <v>2</v>
      </c>
      <c r="D493" t="s">
        <v>242</v>
      </c>
      <c r="E493" t="s">
        <v>243</v>
      </c>
      <c r="F493" t="s">
        <v>244</v>
      </c>
      <c r="G493" t="s">
        <v>245</v>
      </c>
      <c r="H493" t="s">
        <v>246</v>
      </c>
      <c r="I493" t="s">
        <v>247</v>
      </c>
      <c r="J493" t="s">
        <v>248</v>
      </c>
      <c r="K493" t="s">
        <v>249</v>
      </c>
      <c r="L493" t="n">
        <v>137</v>
      </c>
      <c r="M493" t="n">
        <v>0.1</v>
      </c>
      <c r="N493" t="n">
        <v>35.4</v>
      </c>
      <c r="O493" t="s">
        <v>250</v>
      </c>
      <c r="P493" t="s">
        <v>251</v>
      </c>
      <c r="Q493" t="s">
        <v>252</v>
      </c>
      <c r="R493" t="s">
        <v>246</v>
      </c>
      <c r="S493" t="s">
        <v>247</v>
      </c>
    </row>
    <row r="494" spans="1:19">
      <c r="A494" s="1" t="n">
        <v>33572</v>
      </c>
      <c r="B494" t="s">
        <v>286</v>
      </c>
      <c r="C494" t="n">
        <v>2</v>
      </c>
      <c r="D494" t="s">
        <v>272</v>
      </c>
      <c r="E494" t="s">
        <v>273</v>
      </c>
      <c r="F494" t="s">
        <v>244</v>
      </c>
      <c r="G494" t="s">
        <v>245</v>
      </c>
      <c r="H494" t="s">
        <v>246</v>
      </c>
      <c r="I494" t="s">
        <v>247</v>
      </c>
      <c r="J494" t="s">
        <v>263</v>
      </c>
      <c r="K494" t="s">
        <v>264</v>
      </c>
      <c r="L494" t="n">
        <v>125</v>
      </c>
      <c r="M494" t="n">
        <v>0.15</v>
      </c>
      <c r="N494" t="n">
        <v>0</v>
      </c>
    </row>
    <row r="495" spans="1:19">
      <c r="A495" s="1" t="n">
        <v>33572</v>
      </c>
      <c r="B495" t="s">
        <v>286</v>
      </c>
      <c r="C495" t="n">
        <v>3</v>
      </c>
      <c r="D495" t="s">
        <v>242</v>
      </c>
      <c r="E495" t="s">
        <v>243</v>
      </c>
      <c r="F495" t="s">
        <v>244</v>
      </c>
      <c r="G495" t="s">
        <v>245</v>
      </c>
      <c r="H495" t="s">
        <v>246</v>
      </c>
      <c r="I495" t="s">
        <v>247</v>
      </c>
      <c r="J495" t="s">
        <v>292</v>
      </c>
      <c r="K495" t="s">
        <v>293</v>
      </c>
      <c r="L495" t="n">
        <v>402</v>
      </c>
      <c r="M495" t="n">
        <v>0.01</v>
      </c>
      <c r="N495" t="n">
        <v>48.2</v>
      </c>
      <c r="O495" t="s">
        <v>284</v>
      </c>
      <c r="P495" t="s">
        <v>285</v>
      </c>
      <c r="Q495" t="s">
        <v>252</v>
      </c>
      <c r="R495" t="s">
        <v>246</v>
      </c>
      <c r="S495" t="s">
        <v>247</v>
      </c>
    </row>
    <row r="496" spans="1:19">
      <c r="A496" s="1" t="n">
        <v>33572</v>
      </c>
      <c r="B496" t="s">
        <v>286</v>
      </c>
      <c r="C496" t="n">
        <v>4</v>
      </c>
      <c r="D496" t="s">
        <v>242</v>
      </c>
      <c r="E496" t="s">
        <v>243</v>
      </c>
      <c r="F496" t="s">
        <v>244</v>
      </c>
      <c r="G496" t="s">
        <v>245</v>
      </c>
      <c r="H496" t="s">
        <v>246</v>
      </c>
      <c r="I496" t="s">
        <v>247</v>
      </c>
      <c r="J496" t="s">
        <v>305</v>
      </c>
      <c r="K496" t="s">
        <v>306</v>
      </c>
      <c r="L496" t="n">
        <v>700</v>
      </c>
      <c r="M496" t="n">
        <v>0.96</v>
      </c>
      <c r="N496" t="n">
        <v>28.9</v>
      </c>
      <c r="O496" t="s">
        <v>284</v>
      </c>
      <c r="P496" t="s">
        <v>285</v>
      </c>
      <c r="Q496" t="s">
        <v>252</v>
      </c>
      <c r="R496" t="s">
        <v>246</v>
      </c>
      <c r="S496" t="s">
        <v>247</v>
      </c>
    </row>
    <row r="497" spans="1:19">
      <c r="A497" s="1" t="n">
        <v>33572</v>
      </c>
      <c r="B497" t="s">
        <v>286</v>
      </c>
      <c r="C497" t="n">
        <v>5</v>
      </c>
      <c r="D497" t="s">
        <v>242</v>
      </c>
      <c r="E497" t="s">
        <v>243</v>
      </c>
      <c r="F497" t="s">
        <v>244</v>
      </c>
      <c r="G497" t="s">
        <v>245</v>
      </c>
      <c r="H497" t="s">
        <v>246</v>
      </c>
      <c r="I497" t="s">
        <v>247</v>
      </c>
      <c r="J497" t="s">
        <v>248</v>
      </c>
      <c r="K497" t="s">
        <v>249</v>
      </c>
      <c r="L497" t="n">
        <v>249</v>
      </c>
      <c r="M497" t="n">
        <v>0.2</v>
      </c>
      <c r="N497" t="n">
        <v>21.7</v>
      </c>
      <c r="O497" t="s">
        <v>284</v>
      </c>
      <c r="P497" t="s">
        <v>285</v>
      </c>
      <c r="Q497" t="s">
        <v>252</v>
      </c>
      <c r="R497" t="s">
        <v>246</v>
      </c>
      <c r="S497" t="s">
        <v>247</v>
      </c>
    </row>
    <row r="498" spans="1:19">
      <c r="A498" s="1" t="n">
        <v>33572</v>
      </c>
      <c r="B498" t="s">
        <v>286</v>
      </c>
      <c r="C498" t="n">
        <v>6</v>
      </c>
      <c r="D498" t="s">
        <v>242</v>
      </c>
      <c r="E498" t="s">
        <v>243</v>
      </c>
      <c r="F498" t="s">
        <v>244</v>
      </c>
      <c r="G498" t="s">
        <v>245</v>
      </c>
      <c r="H498" t="s">
        <v>246</v>
      </c>
      <c r="I498" t="s">
        <v>247</v>
      </c>
      <c r="J498" t="s">
        <v>248</v>
      </c>
      <c r="K498" t="s">
        <v>249</v>
      </c>
      <c r="L498" t="n">
        <v>220</v>
      </c>
      <c r="M498" t="n">
        <v>0.19</v>
      </c>
      <c r="N498" t="n">
        <v>22.8</v>
      </c>
      <c r="O498" t="s">
        <v>284</v>
      </c>
      <c r="P498" t="s">
        <v>285</v>
      </c>
      <c r="Q498" t="s">
        <v>252</v>
      </c>
      <c r="R498" t="s">
        <v>246</v>
      </c>
      <c r="S498" t="s">
        <v>247</v>
      </c>
    </row>
    <row r="499" spans="1:19">
      <c r="A499" s="1" t="n">
        <v>33572</v>
      </c>
      <c r="B499" t="s">
        <v>286</v>
      </c>
      <c r="C499" t="n">
        <v>7</v>
      </c>
      <c r="D499" t="s">
        <v>242</v>
      </c>
      <c r="E499" t="s">
        <v>243</v>
      </c>
      <c r="F499" t="s">
        <v>244</v>
      </c>
      <c r="G499" t="s">
        <v>245</v>
      </c>
      <c r="H499" t="s">
        <v>246</v>
      </c>
      <c r="I499" t="s">
        <v>247</v>
      </c>
      <c r="J499" t="s">
        <v>276</v>
      </c>
      <c r="K499" t="s">
        <v>277</v>
      </c>
      <c r="L499" t="n">
        <v>306</v>
      </c>
      <c r="M499" t="n">
        <v>0.02</v>
      </c>
      <c r="N499" t="n">
        <v>46.6</v>
      </c>
      <c r="O499" t="s">
        <v>284</v>
      </c>
      <c r="P499" t="s">
        <v>285</v>
      </c>
      <c r="Q499" t="s">
        <v>252</v>
      </c>
      <c r="R499" t="s">
        <v>246</v>
      </c>
      <c r="S499" t="s">
        <v>247</v>
      </c>
    </row>
    <row r="500" spans="1:19">
      <c r="A500" s="1" t="n">
        <v>33603</v>
      </c>
      <c r="B500" t="s">
        <v>241</v>
      </c>
      <c r="C500" t="n">
        <v>2</v>
      </c>
      <c r="D500" t="s">
        <v>272</v>
      </c>
      <c r="E500" t="s">
        <v>273</v>
      </c>
      <c r="F500" t="s">
        <v>244</v>
      </c>
      <c r="G500" t="s">
        <v>245</v>
      </c>
      <c r="H500" t="s">
        <v>246</v>
      </c>
      <c r="I500" t="s">
        <v>247</v>
      </c>
      <c r="J500" t="s">
        <v>248</v>
      </c>
      <c r="K500" t="s">
        <v>249</v>
      </c>
      <c r="L500" t="n">
        <v>206</v>
      </c>
      <c r="M500" t="n">
        <v>0.16</v>
      </c>
      <c r="N500" t="n">
        <v>0</v>
      </c>
    </row>
    <row r="501" spans="1:19">
      <c r="A501" s="1" t="n">
        <v>33603</v>
      </c>
      <c r="B501" t="s">
        <v>241</v>
      </c>
      <c r="C501" t="n">
        <v>3</v>
      </c>
      <c r="D501" t="s">
        <v>242</v>
      </c>
      <c r="E501" t="s">
        <v>243</v>
      </c>
      <c r="F501" t="s">
        <v>244</v>
      </c>
      <c r="G501" t="s">
        <v>245</v>
      </c>
      <c r="H501" t="s">
        <v>246</v>
      </c>
      <c r="I501" t="s">
        <v>247</v>
      </c>
      <c r="J501" t="s">
        <v>248</v>
      </c>
      <c r="K501" t="s">
        <v>249</v>
      </c>
      <c r="L501" t="n">
        <v>365</v>
      </c>
      <c r="M501" t="n">
        <v>0.1</v>
      </c>
      <c r="N501" t="n">
        <v>35.8</v>
      </c>
      <c r="O501" t="s">
        <v>250</v>
      </c>
      <c r="P501" t="s">
        <v>251</v>
      </c>
      <c r="Q501" t="s">
        <v>252</v>
      </c>
      <c r="R501" t="s">
        <v>246</v>
      </c>
      <c r="S501" t="s">
        <v>247</v>
      </c>
    </row>
    <row r="502" spans="1:19">
      <c r="A502" s="1" t="n">
        <v>33603</v>
      </c>
      <c r="B502" t="s">
        <v>241</v>
      </c>
      <c r="C502" t="n">
        <v>7</v>
      </c>
      <c r="D502" t="s">
        <v>242</v>
      </c>
      <c r="E502" t="s">
        <v>243</v>
      </c>
      <c r="F502" t="s">
        <v>244</v>
      </c>
      <c r="G502" t="s">
        <v>245</v>
      </c>
      <c r="H502" t="s">
        <v>246</v>
      </c>
      <c r="I502" t="s">
        <v>247</v>
      </c>
      <c r="J502" t="s">
        <v>248</v>
      </c>
      <c r="K502" t="s">
        <v>249</v>
      </c>
      <c r="L502" t="n">
        <v>639</v>
      </c>
      <c r="M502" t="n">
        <v>0.1</v>
      </c>
      <c r="N502" t="n">
        <v>35.6</v>
      </c>
      <c r="O502" t="s">
        <v>250</v>
      </c>
      <c r="P502" t="s">
        <v>251</v>
      </c>
      <c r="Q502" t="s">
        <v>252</v>
      </c>
      <c r="R502" t="s">
        <v>246</v>
      </c>
      <c r="S502" t="s">
        <v>247</v>
      </c>
    </row>
    <row r="503" spans="1:19">
      <c r="A503" s="1" t="n">
        <v>33603</v>
      </c>
      <c r="B503" t="s">
        <v>241</v>
      </c>
      <c r="C503" t="n">
        <v>8</v>
      </c>
      <c r="D503" t="s">
        <v>242</v>
      </c>
      <c r="E503" t="s">
        <v>243</v>
      </c>
      <c r="F503" t="s">
        <v>244</v>
      </c>
      <c r="G503" t="s">
        <v>245</v>
      </c>
      <c r="H503" t="s">
        <v>246</v>
      </c>
      <c r="I503" t="s">
        <v>247</v>
      </c>
      <c r="J503" t="s">
        <v>255</v>
      </c>
      <c r="K503" t="s">
        <v>256</v>
      </c>
      <c r="L503" t="n">
        <v>38</v>
      </c>
      <c r="M503" t="n">
        <v>5.5</v>
      </c>
      <c r="N503" t="n">
        <v>10.8</v>
      </c>
      <c r="O503" t="s">
        <v>250</v>
      </c>
      <c r="P503" t="s">
        <v>251</v>
      </c>
      <c r="Q503" t="s">
        <v>252</v>
      </c>
      <c r="R503" t="s">
        <v>246</v>
      </c>
      <c r="S503" t="s">
        <v>247</v>
      </c>
    </row>
    <row r="504" spans="1:19">
      <c r="A504" s="1" t="n">
        <v>33603</v>
      </c>
      <c r="B504" t="s">
        <v>286</v>
      </c>
      <c r="C504" t="n">
        <v>2</v>
      </c>
      <c r="D504" t="s">
        <v>272</v>
      </c>
      <c r="E504" t="s">
        <v>273</v>
      </c>
      <c r="F504" t="s">
        <v>244</v>
      </c>
      <c r="G504" t="s">
        <v>245</v>
      </c>
      <c r="H504" t="s">
        <v>246</v>
      </c>
      <c r="I504" t="s">
        <v>247</v>
      </c>
      <c r="J504" t="s">
        <v>263</v>
      </c>
      <c r="K504" t="s">
        <v>264</v>
      </c>
      <c r="L504" t="n">
        <v>151</v>
      </c>
      <c r="M504" t="n">
        <v>0.15</v>
      </c>
      <c r="N504" t="n">
        <v>0</v>
      </c>
    </row>
    <row r="505" spans="1:19">
      <c r="A505" s="1" t="n">
        <v>33603</v>
      </c>
      <c r="B505" t="s">
        <v>286</v>
      </c>
      <c r="C505" t="n">
        <v>3</v>
      </c>
      <c r="D505" t="s">
        <v>242</v>
      </c>
      <c r="E505" t="s">
        <v>243</v>
      </c>
      <c r="F505" t="s">
        <v>244</v>
      </c>
      <c r="G505" t="s">
        <v>245</v>
      </c>
      <c r="H505" t="s">
        <v>246</v>
      </c>
      <c r="I505" t="s">
        <v>247</v>
      </c>
      <c r="J505" t="s">
        <v>292</v>
      </c>
      <c r="K505" t="s">
        <v>293</v>
      </c>
      <c r="L505" t="n">
        <v>399</v>
      </c>
      <c r="M505" t="n">
        <v>0.03</v>
      </c>
      <c r="N505" t="n">
        <v>48.3</v>
      </c>
      <c r="O505" t="s">
        <v>284</v>
      </c>
      <c r="P505" t="s">
        <v>285</v>
      </c>
      <c r="Q505" t="s">
        <v>252</v>
      </c>
      <c r="R505" t="s">
        <v>246</v>
      </c>
      <c r="S505" t="s">
        <v>247</v>
      </c>
    </row>
    <row r="506" spans="1:19">
      <c r="A506" s="1" t="n">
        <v>33603</v>
      </c>
      <c r="B506" t="s">
        <v>286</v>
      </c>
      <c r="C506" t="n">
        <v>4</v>
      </c>
      <c r="D506" t="s">
        <v>242</v>
      </c>
      <c r="E506" t="s">
        <v>243</v>
      </c>
      <c r="F506" t="s">
        <v>244</v>
      </c>
      <c r="G506" t="s">
        <v>245</v>
      </c>
      <c r="H506" t="s">
        <v>246</v>
      </c>
      <c r="I506" t="s">
        <v>247</v>
      </c>
      <c r="J506" t="s">
        <v>248</v>
      </c>
      <c r="K506" t="s">
        <v>249</v>
      </c>
      <c r="L506" t="n">
        <v>252</v>
      </c>
      <c r="M506" t="n">
        <v>0.26</v>
      </c>
      <c r="N506" t="n">
        <v>21</v>
      </c>
      <c r="O506" t="s">
        <v>284</v>
      </c>
      <c r="P506" t="s">
        <v>285</v>
      </c>
      <c r="Q506" t="s">
        <v>252</v>
      </c>
      <c r="R506" t="s">
        <v>246</v>
      </c>
      <c r="S506" t="s">
        <v>247</v>
      </c>
    </row>
    <row r="507" spans="1:19">
      <c r="A507" s="1" t="n">
        <v>33603</v>
      </c>
      <c r="B507" t="s">
        <v>286</v>
      </c>
      <c r="C507" t="n">
        <v>5</v>
      </c>
      <c r="D507" t="s">
        <v>242</v>
      </c>
      <c r="E507" t="s">
        <v>243</v>
      </c>
      <c r="F507" t="s">
        <v>244</v>
      </c>
      <c r="G507" t="s">
        <v>245</v>
      </c>
      <c r="H507" t="s">
        <v>246</v>
      </c>
      <c r="I507" t="s">
        <v>247</v>
      </c>
      <c r="J507" t="s">
        <v>276</v>
      </c>
      <c r="K507" t="s">
        <v>277</v>
      </c>
      <c r="L507" t="n">
        <v>431</v>
      </c>
      <c r="M507" t="n">
        <v>0.04</v>
      </c>
      <c r="N507" t="n">
        <v>39.5</v>
      </c>
      <c r="O507" t="s">
        <v>284</v>
      </c>
      <c r="P507" t="s">
        <v>285</v>
      </c>
      <c r="Q507" t="s">
        <v>252</v>
      </c>
      <c r="R507" t="s">
        <v>246</v>
      </c>
      <c r="S507" t="s">
        <v>247</v>
      </c>
    </row>
    <row r="508" spans="1:19">
      <c r="A508" s="1" t="n">
        <v>33634</v>
      </c>
      <c r="B508" t="s">
        <v>241</v>
      </c>
      <c r="C508" t="n">
        <v>2</v>
      </c>
      <c r="D508" t="s">
        <v>272</v>
      </c>
      <c r="E508" t="s">
        <v>273</v>
      </c>
      <c r="F508" t="s">
        <v>244</v>
      </c>
      <c r="G508" t="s">
        <v>245</v>
      </c>
      <c r="H508" t="s">
        <v>246</v>
      </c>
      <c r="I508" t="s">
        <v>247</v>
      </c>
      <c r="J508" t="s">
        <v>248</v>
      </c>
      <c r="K508" t="s">
        <v>249</v>
      </c>
      <c r="L508" t="n">
        <v>200</v>
      </c>
      <c r="M508" t="n">
        <v>0.16</v>
      </c>
      <c r="N508" t="n">
        <v>0</v>
      </c>
    </row>
    <row r="509" spans="1:19">
      <c r="A509" s="1" t="n">
        <v>33634</v>
      </c>
      <c r="B509" t="s">
        <v>241</v>
      </c>
      <c r="C509" t="n">
        <v>3</v>
      </c>
      <c r="D509" t="s">
        <v>242</v>
      </c>
      <c r="E509" t="s">
        <v>243</v>
      </c>
      <c r="F509" t="s">
        <v>244</v>
      </c>
      <c r="G509" t="s">
        <v>245</v>
      </c>
      <c r="H509" t="s">
        <v>246</v>
      </c>
      <c r="I509" t="s">
        <v>247</v>
      </c>
      <c r="J509" t="s">
        <v>248</v>
      </c>
      <c r="K509" t="s">
        <v>249</v>
      </c>
      <c r="L509" t="n">
        <v>365</v>
      </c>
      <c r="M509" t="n">
        <v>0.1</v>
      </c>
      <c r="N509" t="n">
        <v>35.9</v>
      </c>
      <c r="O509" t="s">
        <v>250</v>
      </c>
      <c r="P509" t="s">
        <v>251</v>
      </c>
      <c r="Q509" t="s">
        <v>252</v>
      </c>
      <c r="R509" t="s">
        <v>246</v>
      </c>
      <c r="S509" t="s">
        <v>247</v>
      </c>
    </row>
    <row r="510" spans="1:19">
      <c r="A510" s="1" t="n">
        <v>33634</v>
      </c>
      <c r="B510" t="s">
        <v>241</v>
      </c>
      <c r="C510" t="n">
        <v>4</v>
      </c>
      <c r="D510" t="s">
        <v>242</v>
      </c>
      <c r="E510" t="s">
        <v>243</v>
      </c>
      <c r="F510" t="s">
        <v>244</v>
      </c>
      <c r="G510" t="s">
        <v>245</v>
      </c>
      <c r="H510" t="s">
        <v>246</v>
      </c>
      <c r="I510" t="s">
        <v>247</v>
      </c>
      <c r="J510" t="s">
        <v>248</v>
      </c>
      <c r="K510" t="s">
        <v>249</v>
      </c>
      <c r="L510" t="n">
        <v>236</v>
      </c>
      <c r="M510" t="n">
        <v>0.1</v>
      </c>
      <c r="N510" t="n">
        <v>35.9</v>
      </c>
      <c r="O510" t="s">
        <v>250</v>
      </c>
      <c r="P510" t="s">
        <v>251</v>
      </c>
      <c r="Q510" t="s">
        <v>252</v>
      </c>
      <c r="R510" t="s">
        <v>246</v>
      </c>
      <c r="S510" t="s">
        <v>247</v>
      </c>
    </row>
    <row r="511" spans="1:19">
      <c r="A511" s="1" t="n">
        <v>33634</v>
      </c>
      <c r="B511" t="s">
        <v>241</v>
      </c>
      <c r="C511" t="n">
        <v>5</v>
      </c>
      <c r="D511" t="s">
        <v>242</v>
      </c>
      <c r="E511" t="s">
        <v>243</v>
      </c>
      <c r="F511" t="s">
        <v>244</v>
      </c>
      <c r="G511" t="s">
        <v>245</v>
      </c>
      <c r="H511" t="s">
        <v>246</v>
      </c>
      <c r="I511" t="s">
        <v>247</v>
      </c>
      <c r="J511" t="s">
        <v>248</v>
      </c>
      <c r="K511" t="s">
        <v>249</v>
      </c>
      <c r="L511" t="n">
        <v>497</v>
      </c>
      <c r="M511" t="n">
        <v>0.1</v>
      </c>
      <c r="N511" t="n">
        <v>35.9</v>
      </c>
      <c r="O511" t="s">
        <v>250</v>
      </c>
      <c r="P511" t="s">
        <v>251</v>
      </c>
      <c r="Q511" t="s">
        <v>252</v>
      </c>
      <c r="R511" t="s">
        <v>246</v>
      </c>
      <c r="S511" t="s">
        <v>247</v>
      </c>
    </row>
    <row r="512" spans="1:19">
      <c r="A512" s="1" t="n">
        <v>33634</v>
      </c>
      <c r="B512" t="s">
        <v>286</v>
      </c>
      <c r="C512" t="n">
        <v>1</v>
      </c>
      <c r="D512" t="s">
        <v>242</v>
      </c>
      <c r="E512" t="s">
        <v>243</v>
      </c>
      <c r="F512" t="s">
        <v>244</v>
      </c>
      <c r="G512" t="s">
        <v>245</v>
      </c>
      <c r="H512" t="s">
        <v>246</v>
      </c>
      <c r="I512" t="s">
        <v>247</v>
      </c>
      <c r="J512" t="s">
        <v>292</v>
      </c>
      <c r="K512" t="s">
        <v>293</v>
      </c>
      <c r="L512" t="n">
        <v>343</v>
      </c>
      <c r="M512" t="n">
        <v>0.06</v>
      </c>
      <c r="N512" t="n">
        <v>36.7</v>
      </c>
      <c r="O512" t="s">
        <v>284</v>
      </c>
      <c r="P512" t="s">
        <v>285</v>
      </c>
      <c r="Q512" t="s">
        <v>252</v>
      </c>
      <c r="R512" t="s">
        <v>246</v>
      </c>
      <c r="S512" t="s">
        <v>247</v>
      </c>
    </row>
    <row r="513" spans="1:19">
      <c r="A513" s="1" t="n">
        <v>33634</v>
      </c>
      <c r="B513" t="s">
        <v>286</v>
      </c>
      <c r="C513" t="n">
        <v>2</v>
      </c>
      <c r="D513" t="s">
        <v>242</v>
      </c>
      <c r="E513" t="s">
        <v>243</v>
      </c>
      <c r="F513" t="s">
        <v>244</v>
      </c>
      <c r="G513" t="s">
        <v>245</v>
      </c>
      <c r="H513" t="s">
        <v>246</v>
      </c>
      <c r="I513" t="s">
        <v>247</v>
      </c>
      <c r="J513" t="s">
        <v>282</v>
      </c>
      <c r="K513" t="s">
        <v>283</v>
      </c>
      <c r="L513" t="n">
        <v>295</v>
      </c>
      <c r="M513" t="n">
        <v>0.24</v>
      </c>
      <c r="N513" t="n">
        <v>38.9</v>
      </c>
      <c r="O513" t="s">
        <v>284</v>
      </c>
      <c r="P513" t="s">
        <v>285</v>
      </c>
      <c r="Q513" t="s">
        <v>252</v>
      </c>
      <c r="R513" t="s">
        <v>246</v>
      </c>
      <c r="S513" t="s">
        <v>247</v>
      </c>
    </row>
    <row r="514" spans="1:19">
      <c r="A514" s="1" t="n">
        <v>33634</v>
      </c>
      <c r="B514" t="s">
        <v>286</v>
      </c>
      <c r="C514" t="n">
        <v>3</v>
      </c>
      <c r="D514" t="s">
        <v>242</v>
      </c>
      <c r="E514" t="s">
        <v>243</v>
      </c>
      <c r="F514" t="s">
        <v>244</v>
      </c>
      <c r="G514" t="s">
        <v>245</v>
      </c>
      <c r="H514" t="s">
        <v>246</v>
      </c>
      <c r="I514" t="s">
        <v>247</v>
      </c>
      <c r="J514" t="s">
        <v>248</v>
      </c>
      <c r="K514" t="s">
        <v>249</v>
      </c>
      <c r="L514" t="n">
        <v>380</v>
      </c>
      <c r="M514" t="n">
        <v>0.19</v>
      </c>
      <c r="N514" t="n">
        <v>22</v>
      </c>
      <c r="O514" t="s">
        <v>284</v>
      </c>
      <c r="P514" t="s">
        <v>285</v>
      </c>
      <c r="Q514" t="s">
        <v>252</v>
      </c>
      <c r="R514" t="s">
        <v>246</v>
      </c>
      <c r="S514" t="s">
        <v>247</v>
      </c>
    </row>
    <row r="515" spans="1:19">
      <c r="A515" s="1" t="n">
        <v>33634</v>
      </c>
      <c r="B515" t="s">
        <v>286</v>
      </c>
      <c r="C515" t="n">
        <v>4</v>
      </c>
      <c r="D515" t="s">
        <v>242</v>
      </c>
      <c r="E515" t="s">
        <v>243</v>
      </c>
      <c r="F515" t="s">
        <v>244</v>
      </c>
      <c r="G515" t="s">
        <v>245</v>
      </c>
      <c r="H515" t="s">
        <v>246</v>
      </c>
      <c r="I515" t="s">
        <v>247</v>
      </c>
      <c r="J515" t="s">
        <v>248</v>
      </c>
      <c r="K515" t="s">
        <v>249</v>
      </c>
      <c r="L515" t="n">
        <v>234</v>
      </c>
      <c r="M515" t="n">
        <v>0.2</v>
      </c>
      <c r="N515" t="n">
        <v>21.5</v>
      </c>
      <c r="O515" t="s">
        <v>284</v>
      </c>
      <c r="P515" t="s">
        <v>285</v>
      </c>
      <c r="Q515" t="s">
        <v>252</v>
      </c>
      <c r="R515" t="s">
        <v>246</v>
      </c>
      <c r="S515" t="s">
        <v>247</v>
      </c>
    </row>
    <row r="516" spans="1:19">
      <c r="A516" s="1" t="n">
        <v>33634</v>
      </c>
      <c r="B516" t="s">
        <v>286</v>
      </c>
      <c r="C516" t="n">
        <v>5</v>
      </c>
      <c r="D516" t="s">
        <v>242</v>
      </c>
      <c r="E516" t="s">
        <v>243</v>
      </c>
      <c r="F516" t="s">
        <v>244</v>
      </c>
      <c r="G516" t="s">
        <v>245</v>
      </c>
      <c r="H516" t="s">
        <v>246</v>
      </c>
      <c r="I516" t="s">
        <v>247</v>
      </c>
      <c r="J516" t="s">
        <v>248</v>
      </c>
      <c r="K516" t="s">
        <v>249</v>
      </c>
      <c r="L516" t="n">
        <v>351</v>
      </c>
      <c r="M516" t="n">
        <v>0.07000000000000001</v>
      </c>
      <c r="N516" t="n">
        <v>36.5</v>
      </c>
      <c r="O516" t="s">
        <v>284</v>
      </c>
      <c r="P516" t="s">
        <v>285</v>
      </c>
      <c r="Q516" t="s">
        <v>252</v>
      </c>
      <c r="R516" t="s">
        <v>246</v>
      </c>
      <c r="S516" t="s">
        <v>247</v>
      </c>
    </row>
    <row r="517" spans="1:19">
      <c r="A517" s="1" t="n">
        <v>33634</v>
      </c>
      <c r="B517" t="s">
        <v>286</v>
      </c>
      <c r="C517" t="n">
        <v>6</v>
      </c>
      <c r="D517" t="s">
        <v>242</v>
      </c>
      <c r="E517" t="s">
        <v>243</v>
      </c>
      <c r="F517" t="s">
        <v>244</v>
      </c>
      <c r="G517" t="s">
        <v>245</v>
      </c>
      <c r="H517" t="s">
        <v>246</v>
      </c>
      <c r="I517" t="s">
        <v>247</v>
      </c>
      <c r="J517" t="s">
        <v>248</v>
      </c>
      <c r="K517" t="s">
        <v>249</v>
      </c>
      <c r="L517" t="n">
        <v>346</v>
      </c>
      <c r="M517" t="n">
        <v>0.19</v>
      </c>
      <c r="N517" t="n">
        <v>21.1</v>
      </c>
      <c r="O517" t="s">
        <v>284</v>
      </c>
      <c r="P517" t="s">
        <v>285</v>
      </c>
      <c r="Q517" t="s">
        <v>252</v>
      </c>
      <c r="R517" t="s">
        <v>246</v>
      </c>
      <c r="S517" t="s">
        <v>247</v>
      </c>
    </row>
    <row r="518" spans="1:19">
      <c r="A518" s="1" t="n">
        <v>33663</v>
      </c>
      <c r="B518" t="s">
        <v>241</v>
      </c>
      <c r="C518" t="n">
        <v>1</v>
      </c>
      <c r="D518" t="s">
        <v>242</v>
      </c>
      <c r="E518" t="s">
        <v>243</v>
      </c>
      <c r="F518" t="s">
        <v>244</v>
      </c>
      <c r="G518" t="s">
        <v>245</v>
      </c>
      <c r="H518" t="s">
        <v>246</v>
      </c>
      <c r="I518" t="s">
        <v>247</v>
      </c>
      <c r="J518" t="s">
        <v>248</v>
      </c>
      <c r="K518" t="s">
        <v>249</v>
      </c>
      <c r="L518" t="n">
        <v>209</v>
      </c>
      <c r="M518" t="n">
        <v>0.2</v>
      </c>
      <c r="N518" t="n">
        <v>32.7</v>
      </c>
      <c r="O518" t="s">
        <v>250</v>
      </c>
      <c r="P518" t="s">
        <v>251</v>
      </c>
      <c r="Q518" t="s">
        <v>252</v>
      </c>
      <c r="R518" t="s">
        <v>246</v>
      </c>
      <c r="S518" t="s">
        <v>247</v>
      </c>
    </row>
    <row r="519" spans="1:19">
      <c r="A519" s="1" t="n">
        <v>33663</v>
      </c>
      <c r="B519" t="s">
        <v>241</v>
      </c>
      <c r="C519" t="n">
        <v>4</v>
      </c>
      <c r="D519" t="s">
        <v>242</v>
      </c>
      <c r="E519" t="s">
        <v>243</v>
      </c>
      <c r="F519" t="s">
        <v>244</v>
      </c>
      <c r="G519" t="s">
        <v>245</v>
      </c>
      <c r="H519" t="s">
        <v>246</v>
      </c>
      <c r="I519" t="s">
        <v>247</v>
      </c>
      <c r="J519" t="s">
        <v>248</v>
      </c>
      <c r="K519" t="s">
        <v>249</v>
      </c>
      <c r="L519" t="n">
        <v>218</v>
      </c>
      <c r="M519" t="n">
        <v>0.1</v>
      </c>
      <c r="N519" t="n">
        <v>35.5</v>
      </c>
      <c r="O519" t="s">
        <v>250</v>
      </c>
      <c r="P519" t="s">
        <v>251</v>
      </c>
      <c r="Q519" t="s">
        <v>252</v>
      </c>
      <c r="R519" t="s">
        <v>246</v>
      </c>
      <c r="S519" t="s">
        <v>247</v>
      </c>
    </row>
    <row r="520" spans="1:19">
      <c r="A520" s="1" t="n">
        <v>33663</v>
      </c>
      <c r="B520" t="s">
        <v>286</v>
      </c>
      <c r="C520" t="n">
        <v>1</v>
      </c>
      <c r="D520" t="s">
        <v>242</v>
      </c>
      <c r="E520" t="s">
        <v>243</v>
      </c>
      <c r="F520" t="s">
        <v>244</v>
      </c>
      <c r="G520" t="s">
        <v>245</v>
      </c>
      <c r="H520" t="s">
        <v>246</v>
      </c>
      <c r="I520" t="s">
        <v>247</v>
      </c>
      <c r="J520" t="s">
        <v>292</v>
      </c>
      <c r="K520" t="s">
        <v>293</v>
      </c>
      <c r="L520" t="n">
        <v>281</v>
      </c>
      <c r="M520" t="n">
        <v>0.01</v>
      </c>
      <c r="N520" t="n">
        <v>42.3</v>
      </c>
      <c r="O520" t="s">
        <v>284</v>
      </c>
      <c r="P520" t="s">
        <v>285</v>
      </c>
      <c r="Q520" t="s">
        <v>252</v>
      </c>
      <c r="R520" t="s">
        <v>246</v>
      </c>
      <c r="S520" t="s">
        <v>247</v>
      </c>
    </row>
    <row r="521" spans="1:19">
      <c r="A521" s="1" t="n">
        <v>33663</v>
      </c>
      <c r="B521" t="s">
        <v>286</v>
      </c>
      <c r="C521" t="n">
        <v>2</v>
      </c>
      <c r="D521" t="s">
        <v>242</v>
      </c>
      <c r="E521" t="s">
        <v>243</v>
      </c>
      <c r="F521" t="s">
        <v>244</v>
      </c>
      <c r="G521" t="s">
        <v>245</v>
      </c>
      <c r="H521" t="s">
        <v>246</v>
      </c>
      <c r="I521" t="s">
        <v>247</v>
      </c>
      <c r="J521" t="s">
        <v>248</v>
      </c>
      <c r="K521" t="s">
        <v>249</v>
      </c>
      <c r="L521" t="n">
        <v>356</v>
      </c>
      <c r="M521" t="n">
        <v>0.2</v>
      </c>
      <c r="N521" t="n">
        <v>21.4</v>
      </c>
      <c r="O521" t="s">
        <v>284</v>
      </c>
      <c r="P521" t="s">
        <v>285</v>
      </c>
      <c r="Q521" t="s">
        <v>252</v>
      </c>
      <c r="R521" t="s">
        <v>246</v>
      </c>
      <c r="S521" t="s">
        <v>247</v>
      </c>
    </row>
    <row r="522" spans="1:19">
      <c r="A522" s="1" t="n">
        <v>33694</v>
      </c>
      <c r="B522" t="s">
        <v>241</v>
      </c>
      <c r="C522" t="n">
        <v>2</v>
      </c>
      <c r="D522" t="s">
        <v>272</v>
      </c>
      <c r="E522" t="s">
        <v>273</v>
      </c>
      <c r="F522" t="s">
        <v>244</v>
      </c>
      <c r="G522" t="s">
        <v>245</v>
      </c>
      <c r="H522" t="s">
        <v>246</v>
      </c>
      <c r="I522" t="s">
        <v>247</v>
      </c>
      <c r="J522" t="s">
        <v>248</v>
      </c>
      <c r="K522" t="s">
        <v>249</v>
      </c>
      <c r="L522" t="n">
        <v>63</v>
      </c>
      <c r="M522" t="n">
        <v>0.18</v>
      </c>
      <c r="N522" t="n">
        <v>0</v>
      </c>
    </row>
    <row r="523" spans="1:19">
      <c r="A523" s="1" t="n">
        <v>33694</v>
      </c>
      <c r="B523" t="s">
        <v>241</v>
      </c>
      <c r="C523" t="n">
        <v>6</v>
      </c>
      <c r="D523" t="s">
        <v>242</v>
      </c>
      <c r="E523" t="s">
        <v>243</v>
      </c>
      <c r="F523" t="s">
        <v>244</v>
      </c>
      <c r="G523" t="s">
        <v>245</v>
      </c>
      <c r="H523" t="s">
        <v>246</v>
      </c>
      <c r="I523" t="s">
        <v>247</v>
      </c>
      <c r="J523" t="s">
        <v>248</v>
      </c>
      <c r="K523" t="s">
        <v>249</v>
      </c>
      <c r="L523" t="n">
        <v>302</v>
      </c>
      <c r="M523" t="n">
        <v>0.1</v>
      </c>
      <c r="N523" t="n">
        <v>35.5</v>
      </c>
      <c r="O523" t="s">
        <v>250</v>
      </c>
      <c r="P523" t="s">
        <v>251</v>
      </c>
      <c r="Q523" t="s">
        <v>252</v>
      </c>
      <c r="R523" t="s">
        <v>246</v>
      </c>
      <c r="S523" t="s">
        <v>247</v>
      </c>
    </row>
    <row r="524" spans="1:19">
      <c r="A524" s="1" t="n">
        <v>33694</v>
      </c>
      <c r="B524" t="s">
        <v>241</v>
      </c>
      <c r="C524" t="n">
        <v>9</v>
      </c>
      <c r="D524" t="s">
        <v>242</v>
      </c>
      <c r="E524" t="s">
        <v>243</v>
      </c>
      <c r="F524" t="s">
        <v>244</v>
      </c>
      <c r="G524" t="s">
        <v>245</v>
      </c>
      <c r="H524" t="s">
        <v>246</v>
      </c>
      <c r="I524" t="s">
        <v>247</v>
      </c>
      <c r="J524" t="s">
        <v>248</v>
      </c>
      <c r="K524" t="s">
        <v>249</v>
      </c>
      <c r="L524" t="n">
        <v>301</v>
      </c>
      <c r="M524" t="n">
        <v>0.2</v>
      </c>
      <c r="N524" t="n">
        <v>32.7</v>
      </c>
      <c r="O524" t="s">
        <v>250</v>
      </c>
      <c r="P524" t="s">
        <v>251</v>
      </c>
      <c r="Q524" t="s">
        <v>252</v>
      </c>
      <c r="R524" t="s">
        <v>246</v>
      </c>
      <c r="S524" t="s">
        <v>247</v>
      </c>
    </row>
    <row r="525" spans="1:19">
      <c r="A525" s="1" t="n">
        <v>33694</v>
      </c>
      <c r="B525" t="s">
        <v>241</v>
      </c>
      <c r="C525" t="n">
        <v>10</v>
      </c>
      <c r="D525" t="s">
        <v>242</v>
      </c>
      <c r="E525" t="s">
        <v>243</v>
      </c>
      <c r="F525" t="s">
        <v>244</v>
      </c>
      <c r="G525" t="s">
        <v>245</v>
      </c>
      <c r="H525" t="s">
        <v>246</v>
      </c>
      <c r="I525" t="s">
        <v>247</v>
      </c>
      <c r="J525" t="s">
        <v>248</v>
      </c>
      <c r="K525" t="s">
        <v>249</v>
      </c>
      <c r="L525" t="n">
        <v>463</v>
      </c>
      <c r="M525" t="n">
        <v>0.1</v>
      </c>
      <c r="N525" t="n">
        <v>35.5</v>
      </c>
      <c r="O525" t="s">
        <v>250</v>
      </c>
      <c r="P525" t="s">
        <v>251</v>
      </c>
      <c r="Q525" t="s">
        <v>252</v>
      </c>
      <c r="R525" t="s">
        <v>246</v>
      </c>
      <c r="S525" t="s">
        <v>247</v>
      </c>
    </row>
    <row r="526" spans="1:19">
      <c r="A526" s="1" t="n">
        <v>33694</v>
      </c>
      <c r="B526" t="s">
        <v>286</v>
      </c>
      <c r="C526" t="n">
        <v>1</v>
      </c>
      <c r="D526" t="s">
        <v>242</v>
      </c>
      <c r="E526" t="s">
        <v>243</v>
      </c>
      <c r="F526" t="s">
        <v>244</v>
      </c>
      <c r="G526" t="s">
        <v>245</v>
      </c>
      <c r="H526" t="s">
        <v>246</v>
      </c>
      <c r="I526" t="s">
        <v>247</v>
      </c>
      <c r="J526" t="s">
        <v>282</v>
      </c>
      <c r="K526" t="s">
        <v>283</v>
      </c>
      <c r="L526" t="n">
        <v>302</v>
      </c>
      <c r="M526" t="n">
        <v>0.43</v>
      </c>
      <c r="N526" t="n">
        <v>41.3</v>
      </c>
      <c r="O526" t="s">
        <v>284</v>
      </c>
      <c r="P526" t="s">
        <v>285</v>
      </c>
      <c r="Q526" t="s">
        <v>252</v>
      </c>
      <c r="R526" t="s">
        <v>246</v>
      </c>
      <c r="S526" t="s">
        <v>247</v>
      </c>
    </row>
    <row r="527" spans="1:19">
      <c r="A527" s="1" t="n">
        <v>33694</v>
      </c>
      <c r="B527" t="s">
        <v>286</v>
      </c>
      <c r="C527" t="n">
        <v>2</v>
      </c>
      <c r="D527" t="s">
        <v>242</v>
      </c>
      <c r="E527" t="s">
        <v>243</v>
      </c>
      <c r="F527" t="s">
        <v>244</v>
      </c>
      <c r="G527" t="s">
        <v>245</v>
      </c>
      <c r="H527" t="s">
        <v>246</v>
      </c>
      <c r="I527" t="s">
        <v>247</v>
      </c>
      <c r="J527" t="s">
        <v>248</v>
      </c>
      <c r="K527" t="s">
        <v>249</v>
      </c>
      <c r="L527" t="n">
        <v>358</v>
      </c>
      <c r="M527" t="n">
        <v>0.19</v>
      </c>
      <c r="N527" t="n">
        <v>22.9</v>
      </c>
      <c r="O527" t="s">
        <v>284</v>
      </c>
      <c r="P527" t="s">
        <v>285</v>
      </c>
      <c r="Q527" t="s">
        <v>252</v>
      </c>
      <c r="R527" t="s">
        <v>246</v>
      </c>
      <c r="S527" t="s">
        <v>247</v>
      </c>
    </row>
    <row r="528" spans="1:19">
      <c r="A528" s="1" t="n">
        <v>33724</v>
      </c>
      <c r="B528" t="s">
        <v>241</v>
      </c>
      <c r="C528" t="n">
        <v>3</v>
      </c>
      <c r="D528" t="s">
        <v>242</v>
      </c>
      <c r="E528" t="s">
        <v>243</v>
      </c>
      <c r="F528" t="s">
        <v>244</v>
      </c>
      <c r="G528" t="s">
        <v>245</v>
      </c>
      <c r="H528" t="s">
        <v>246</v>
      </c>
      <c r="I528" t="s">
        <v>247</v>
      </c>
      <c r="J528" t="s">
        <v>248</v>
      </c>
      <c r="K528" t="s">
        <v>249</v>
      </c>
      <c r="L528" t="n">
        <v>197</v>
      </c>
      <c r="M528" t="n">
        <v>0.2</v>
      </c>
      <c r="N528" t="n">
        <v>33</v>
      </c>
      <c r="O528" t="s">
        <v>250</v>
      </c>
      <c r="P528" t="s">
        <v>251</v>
      </c>
      <c r="Q528" t="s">
        <v>252</v>
      </c>
      <c r="R528" t="s">
        <v>246</v>
      </c>
      <c r="S528" t="s">
        <v>247</v>
      </c>
    </row>
    <row r="529" spans="1:19">
      <c r="A529" s="1" t="n">
        <v>33724</v>
      </c>
      <c r="B529" t="s">
        <v>241</v>
      </c>
      <c r="C529" t="n">
        <v>4</v>
      </c>
      <c r="D529" t="s">
        <v>242</v>
      </c>
      <c r="E529" t="s">
        <v>243</v>
      </c>
      <c r="F529" t="s">
        <v>244</v>
      </c>
      <c r="G529" t="s">
        <v>245</v>
      </c>
      <c r="H529" t="s">
        <v>246</v>
      </c>
      <c r="I529" t="s">
        <v>247</v>
      </c>
      <c r="J529" t="s">
        <v>248</v>
      </c>
      <c r="K529" t="s">
        <v>249</v>
      </c>
      <c r="L529" t="n">
        <v>297</v>
      </c>
      <c r="M529" t="n">
        <v>0.1</v>
      </c>
      <c r="N529" t="n">
        <v>35.3</v>
      </c>
      <c r="O529" t="s">
        <v>250</v>
      </c>
      <c r="P529" t="s">
        <v>251</v>
      </c>
      <c r="Q529" t="s">
        <v>252</v>
      </c>
      <c r="R529" t="s">
        <v>246</v>
      </c>
      <c r="S529" t="s">
        <v>247</v>
      </c>
    </row>
    <row r="530" spans="1:19">
      <c r="A530" s="1" t="n">
        <v>33724</v>
      </c>
      <c r="B530" t="s">
        <v>241</v>
      </c>
      <c r="C530" t="n">
        <v>5</v>
      </c>
      <c r="D530" t="s">
        <v>242</v>
      </c>
      <c r="E530" t="s">
        <v>243</v>
      </c>
      <c r="F530" t="s">
        <v>244</v>
      </c>
      <c r="G530" t="s">
        <v>245</v>
      </c>
      <c r="H530" t="s">
        <v>246</v>
      </c>
      <c r="I530" t="s">
        <v>247</v>
      </c>
      <c r="J530" t="s">
        <v>248</v>
      </c>
      <c r="K530" t="s">
        <v>249</v>
      </c>
      <c r="L530" t="n">
        <v>498</v>
      </c>
      <c r="M530" t="n">
        <v>0.1</v>
      </c>
      <c r="N530" t="n">
        <v>35</v>
      </c>
      <c r="O530" t="s">
        <v>250</v>
      </c>
      <c r="P530" t="s">
        <v>251</v>
      </c>
      <c r="Q530" t="s">
        <v>252</v>
      </c>
      <c r="R530" t="s">
        <v>246</v>
      </c>
      <c r="S530" t="s">
        <v>247</v>
      </c>
    </row>
    <row r="531" spans="1:19">
      <c r="A531" s="1" t="n">
        <v>33724</v>
      </c>
      <c r="B531" t="s">
        <v>286</v>
      </c>
      <c r="C531" t="n">
        <v>2</v>
      </c>
      <c r="D531" t="s">
        <v>272</v>
      </c>
      <c r="E531" t="s">
        <v>273</v>
      </c>
      <c r="F531" t="s">
        <v>244</v>
      </c>
      <c r="G531" t="s">
        <v>245</v>
      </c>
      <c r="H531" t="s">
        <v>246</v>
      </c>
      <c r="I531" t="s">
        <v>247</v>
      </c>
      <c r="J531" t="s">
        <v>248</v>
      </c>
      <c r="K531" t="s">
        <v>249</v>
      </c>
      <c r="L531" t="n">
        <v>151</v>
      </c>
      <c r="M531" t="n">
        <v>0.13</v>
      </c>
      <c r="N531" t="n">
        <v>0</v>
      </c>
    </row>
    <row r="532" spans="1:19">
      <c r="A532" s="1" t="n">
        <v>33724</v>
      </c>
      <c r="B532" t="s">
        <v>286</v>
      </c>
      <c r="C532" t="n">
        <v>3</v>
      </c>
      <c r="D532" t="s">
        <v>296</v>
      </c>
      <c r="E532" t="s">
        <v>297</v>
      </c>
      <c r="F532" t="s">
        <v>244</v>
      </c>
      <c r="G532" t="s">
        <v>245</v>
      </c>
      <c r="H532" t="s">
        <v>246</v>
      </c>
      <c r="I532" t="s">
        <v>247</v>
      </c>
      <c r="J532" t="s">
        <v>310</v>
      </c>
      <c r="K532" t="s">
        <v>311</v>
      </c>
      <c r="L532" t="n">
        <v>84</v>
      </c>
      <c r="M532" t="n">
        <v>0</v>
      </c>
      <c r="N532" t="n">
        <v>0</v>
      </c>
    </row>
    <row r="533" spans="1:19">
      <c r="A533" s="1" t="n">
        <v>33724</v>
      </c>
      <c r="B533" t="s">
        <v>286</v>
      </c>
      <c r="C533" t="n">
        <v>4</v>
      </c>
      <c r="D533" t="s">
        <v>242</v>
      </c>
      <c r="E533" t="s">
        <v>243</v>
      </c>
      <c r="F533" t="s">
        <v>244</v>
      </c>
      <c r="G533" t="s">
        <v>245</v>
      </c>
      <c r="H533" t="s">
        <v>246</v>
      </c>
      <c r="I533" t="s">
        <v>247</v>
      </c>
      <c r="J533" t="s">
        <v>248</v>
      </c>
      <c r="K533" t="s">
        <v>249</v>
      </c>
      <c r="L533" t="n">
        <v>470</v>
      </c>
      <c r="M533" t="n">
        <v>0.08</v>
      </c>
      <c r="N533" t="n">
        <v>22.3</v>
      </c>
      <c r="O533" t="s">
        <v>284</v>
      </c>
      <c r="P533" t="s">
        <v>285</v>
      </c>
      <c r="Q533" t="s">
        <v>252</v>
      </c>
      <c r="R533" t="s">
        <v>246</v>
      </c>
      <c r="S533" t="s">
        <v>247</v>
      </c>
    </row>
    <row r="534" spans="1:19">
      <c r="A534" s="1" t="n">
        <v>33755</v>
      </c>
      <c r="B534" t="s">
        <v>241</v>
      </c>
      <c r="C534" t="n">
        <v>2</v>
      </c>
      <c r="D534" t="s">
        <v>272</v>
      </c>
      <c r="E534" t="s">
        <v>273</v>
      </c>
      <c r="F534" t="s">
        <v>244</v>
      </c>
      <c r="G534" t="s">
        <v>245</v>
      </c>
      <c r="H534" t="s">
        <v>246</v>
      </c>
      <c r="I534" t="s">
        <v>247</v>
      </c>
      <c r="J534" t="s">
        <v>263</v>
      </c>
      <c r="K534" t="s">
        <v>264</v>
      </c>
      <c r="L534" t="n">
        <v>197</v>
      </c>
      <c r="M534" t="n">
        <v>0.18</v>
      </c>
      <c r="N534" t="n">
        <v>0</v>
      </c>
    </row>
    <row r="535" spans="1:19">
      <c r="A535" s="1" t="n">
        <v>33755</v>
      </c>
      <c r="B535" t="s">
        <v>241</v>
      </c>
      <c r="C535" t="n">
        <v>6</v>
      </c>
      <c r="D535" t="s">
        <v>242</v>
      </c>
      <c r="E535" t="s">
        <v>243</v>
      </c>
      <c r="F535" t="s">
        <v>244</v>
      </c>
      <c r="G535" t="s">
        <v>245</v>
      </c>
      <c r="H535" t="s">
        <v>246</v>
      </c>
      <c r="I535" t="s">
        <v>247</v>
      </c>
      <c r="J535" t="s">
        <v>282</v>
      </c>
      <c r="K535" t="s">
        <v>283</v>
      </c>
      <c r="L535" t="n">
        <v>203</v>
      </c>
      <c r="M535" t="n">
        <v>0.06</v>
      </c>
      <c r="N535" t="n">
        <v>40.9</v>
      </c>
      <c r="O535" t="s">
        <v>250</v>
      </c>
      <c r="P535" t="s">
        <v>251</v>
      </c>
      <c r="Q535" t="s">
        <v>252</v>
      </c>
      <c r="R535" t="s">
        <v>246</v>
      </c>
      <c r="S535" t="s">
        <v>247</v>
      </c>
    </row>
    <row r="536" spans="1:19">
      <c r="A536" s="1" t="n">
        <v>33755</v>
      </c>
      <c r="B536" t="s">
        <v>241</v>
      </c>
      <c r="C536" t="n">
        <v>7</v>
      </c>
      <c r="D536" t="s">
        <v>242</v>
      </c>
      <c r="E536" t="s">
        <v>243</v>
      </c>
      <c r="F536" t="s">
        <v>244</v>
      </c>
      <c r="G536" t="s">
        <v>245</v>
      </c>
      <c r="H536" t="s">
        <v>246</v>
      </c>
      <c r="I536" t="s">
        <v>247</v>
      </c>
      <c r="J536" t="s">
        <v>248</v>
      </c>
      <c r="K536" t="s">
        <v>249</v>
      </c>
      <c r="L536" t="n">
        <v>247</v>
      </c>
      <c r="M536" t="n">
        <v>0.1</v>
      </c>
      <c r="N536" t="n">
        <v>34.4</v>
      </c>
      <c r="O536" t="s">
        <v>250</v>
      </c>
      <c r="P536" t="s">
        <v>251</v>
      </c>
      <c r="Q536" t="s">
        <v>252</v>
      </c>
      <c r="R536" t="s">
        <v>246</v>
      </c>
      <c r="S536" t="s">
        <v>247</v>
      </c>
    </row>
    <row r="537" spans="1:19">
      <c r="A537" s="1" t="n">
        <v>33755</v>
      </c>
      <c r="B537" t="s">
        <v>241</v>
      </c>
      <c r="C537" t="n">
        <v>8</v>
      </c>
      <c r="D537" t="s">
        <v>242</v>
      </c>
      <c r="E537" t="s">
        <v>243</v>
      </c>
      <c r="F537" t="s">
        <v>244</v>
      </c>
      <c r="G537" t="s">
        <v>245</v>
      </c>
      <c r="H537" t="s">
        <v>246</v>
      </c>
      <c r="I537" t="s">
        <v>247</v>
      </c>
      <c r="J537" t="s">
        <v>248</v>
      </c>
      <c r="K537" t="s">
        <v>249</v>
      </c>
      <c r="L537" t="n">
        <v>607</v>
      </c>
      <c r="M537" t="n">
        <v>0.1</v>
      </c>
      <c r="N537" t="n">
        <v>37.2</v>
      </c>
      <c r="O537" t="s">
        <v>250</v>
      </c>
      <c r="P537" t="s">
        <v>251</v>
      </c>
      <c r="Q537" t="s">
        <v>252</v>
      </c>
      <c r="R537" t="s">
        <v>246</v>
      </c>
      <c r="S537" t="s">
        <v>247</v>
      </c>
    </row>
    <row r="538" spans="1:19">
      <c r="A538" s="1" t="n">
        <v>33755</v>
      </c>
      <c r="B538" t="s">
        <v>241</v>
      </c>
      <c r="C538" t="n">
        <v>9</v>
      </c>
      <c r="D538" t="s">
        <v>242</v>
      </c>
      <c r="E538" t="s">
        <v>243</v>
      </c>
      <c r="F538" t="s">
        <v>244</v>
      </c>
      <c r="G538" t="s">
        <v>245</v>
      </c>
      <c r="H538" t="s">
        <v>246</v>
      </c>
      <c r="I538" t="s">
        <v>247</v>
      </c>
      <c r="J538" t="s">
        <v>248</v>
      </c>
      <c r="K538" t="s">
        <v>249</v>
      </c>
      <c r="L538" t="n">
        <v>217</v>
      </c>
      <c r="M538" t="n">
        <v>0.1</v>
      </c>
      <c r="N538" t="n">
        <v>35.4</v>
      </c>
      <c r="O538" t="s">
        <v>250</v>
      </c>
      <c r="P538" t="s">
        <v>251</v>
      </c>
      <c r="Q538" t="s">
        <v>252</v>
      </c>
      <c r="R538" t="s">
        <v>246</v>
      </c>
      <c r="S538" t="s">
        <v>247</v>
      </c>
    </row>
    <row r="539" spans="1:19">
      <c r="A539" s="1" t="n">
        <v>33755</v>
      </c>
      <c r="B539" t="s">
        <v>241</v>
      </c>
      <c r="C539" t="n">
        <v>10</v>
      </c>
      <c r="D539" t="s">
        <v>242</v>
      </c>
      <c r="E539" t="s">
        <v>243</v>
      </c>
      <c r="F539" t="s">
        <v>244</v>
      </c>
      <c r="G539" t="s">
        <v>245</v>
      </c>
      <c r="H539" t="s">
        <v>246</v>
      </c>
      <c r="I539" t="s">
        <v>247</v>
      </c>
      <c r="J539" t="s">
        <v>255</v>
      </c>
      <c r="K539" t="s">
        <v>256</v>
      </c>
      <c r="L539" t="n">
        <v>67</v>
      </c>
      <c r="M539" t="n">
        <v>5.5</v>
      </c>
      <c r="N539" t="n">
        <v>10.8</v>
      </c>
      <c r="O539" t="s">
        <v>250</v>
      </c>
      <c r="P539" t="s">
        <v>251</v>
      </c>
      <c r="Q539" t="s">
        <v>252</v>
      </c>
      <c r="R539" t="s">
        <v>246</v>
      </c>
      <c r="S539" t="s">
        <v>247</v>
      </c>
    </row>
    <row r="540" spans="1:19">
      <c r="A540" s="1" t="n">
        <v>33755</v>
      </c>
      <c r="B540" t="s">
        <v>286</v>
      </c>
      <c r="C540" t="n">
        <v>1</v>
      </c>
      <c r="D540" t="s">
        <v>242</v>
      </c>
      <c r="E540" t="s">
        <v>243</v>
      </c>
      <c r="F540" t="s">
        <v>244</v>
      </c>
      <c r="G540" t="s">
        <v>245</v>
      </c>
      <c r="H540" t="s">
        <v>246</v>
      </c>
      <c r="I540" t="s">
        <v>247</v>
      </c>
      <c r="J540" t="s">
        <v>282</v>
      </c>
      <c r="K540" t="s">
        <v>283</v>
      </c>
      <c r="L540" t="n">
        <v>317</v>
      </c>
      <c r="M540" t="n">
        <v>0.02</v>
      </c>
      <c r="N540" t="n">
        <v>42.2</v>
      </c>
      <c r="O540" t="s">
        <v>284</v>
      </c>
      <c r="P540" t="s">
        <v>285</v>
      </c>
      <c r="Q540" t="s">
        <v>252</v>
      </c>
      <c r="R540" t="s">
        <v>246</v>
      </c>
      <c r="S540" t="s">
        <v>247</v>
      </c>
    </row>
    <row r="541" spans="1:19">
      <c r="A541" s="1" t="n">
        <v>33755</v>
      </c>
      <c r="B541" t="s">
        <v>286</v>
      </c>
      <c r="C541" t="n">
        <v>2</v>
      </c>
      <c r="D541" t="s">
        <v>242</v>
      </c>
      <c r="E541" t="s">
        <v>243</v>
      </c>
      <c r="F541" t="s">
        <v>244</v>
      </c>
      <c r="G541" t="s">
        <v>245</v>
      </c>
      <c r="H541" t="s">
        <v>246</v>
      </c>
      <c r="I541" t="s">
        <v>247</v>
      </c>
      <c r="J541" t="s">
        <v>282</v>
      </c>
      <c r="K541" t="s">
        <v>283</v>
      </c>
      <c r="L541" t="n">
        <v>309</v>
      </c>
      <c r="M541" t="n">
        <v>0.02</v>
      </c>
      <c r="N541" t="n">
        <v>40.7</v>
      </c>
      <c r="O541" t="s">
        <v>284</v>
      </c>
      <c r="P541" t="s">
        <v>285</v>
      </c>
      <c r="Q541" t="s">
        <v>252</v>
      </c>
      <c r="R541" t="s">
        <v>246</v>
      </c>
      <c r="S541" t="s">
        <v>247</v>
      </c>
    </row>
    <row r="542" spans="1:19">
      <c r="A542" s="1" t="n">
        <v>33755</v>
      </c>
      <c r="B542" t="s">
        <v>286</v>
      </c>
      <c r="C542" t="n">
        <v>3</v>
      </c>
      <c r="D542" t="s">
        <v>242</v>
      </c>
      <c r="E542" t="s">
        <v>243</v>
      </c>
      <c r="F542" t="s">
        <v>244</v>
      </c>
      <c r="G542" t="s">
        <v>245</v>
      </c>
      <c r="H542" t="s">
        <v>246</v>
      </c>
      <c r="I542" t="s">
        <v>247</v>
      </c>
      <c r="J542" t="s">
        <v>248</v>
      </c>
      <c r="K542" t="s">
        <v>249</v>
      </c>
      <c r="L542" t="n">
        <v>193</v>
      </c>
      <c r="M542" t="n">
        <v>0.19</v>
      </c>
      <c r="N542" t="n">
        <v>21.3</v>
      </c>
      <c r="O542" t="s">
        <v>284</v>
      </c>
      <c r="P542" t="s">
        <v>285</v>
      </c>
      <c r="Q542" t="s">
        <v>252</v>
      </c>
      <c r="R542" t="s">
        <v>246</v>
      </c>
      <c r="S542" t="s">
        <v>247</v>
      </c>
    </row>
    <row r="543" spans="1:19">
      <c r="A543" s="1" t="n">
        <v>33755</v>
      </c>
      <c r="B543" t="s">
        <v>286</v>
      </c>
      <c r="C543" t="n">
        <v>4</v>
      </c>
      <c r="D543" t="s">
        <v>242</v>
      </c>
      <c r="E543" t="s">
        <v>243</v>
      </c>
      <c r="F543" t="s">
        <v>244</v>
      </c>
      <c r="G543" t="s">
        <v>245</v>
      </c>
      <c r="H543" t="s">
        <v>246</v>
      </c>
      <c r="I543" t="s">
        <v>247</v>
      </c>
      <c r="J543" t="s">
        <v>248</v>
      </c>
      <c r="K543" t="s">
        <v>249</v>
      </c>
      <c r="L543" t="n">
        <v>292</v>
      </c>
      <c r="M543" t="n">
        <v>0.2</v>
      </c>
      <c r="N543" t="n">
        <v>21.1</v>
      </c>
      <c r="O543" t="s">
        <v>284</v>
      </c>
      <c r="P543" t="s">
        <v>285</v>
      </c>
      <c r="Q543" t="s">
        <v>252</v>
      </c>
      <c r="R543" t="s">
        <v>246</v>
      </c>
      <c r="S543" t="s">
        <v>247</v>
      </c>
    </row>
    <row r="544" spans="1:19">
      <c r="A544" s="1" t="n">
        <v>33755</v>
      </c>
      <c r="B544" t="s">
        <v>286</v>
      </c>
      <c r="C544" t="n">
        <v>5</v>
      </c>
      <c r="D544" t="s">
        <v>242</v>
      </c>
      <c r="E544" t="s">
        <v>243</v>
      </c>
      <c r="F544" t="s">
        <v>244</v>
      </c>
      <c r="G544" t="s">
        <v>245</v>
      </c>
      <c r="H544" t="s">
        <v>246</v>
      </c>
      <c r="I544" t="s">
        <v>247</v>
      </c>
      <c r="J544" t="s">
        <v>276</v>
      </c>
      <c r="K544" t="s">
        <v>277</v>
      </c>
      <c r="L544" t="n">
        <v>155</v>
      </c>
      <c r="M544" t="n">
        <v>0.03</v>
      </c>
      <c r="N544" t="n">
        <v>39.6</v>
      </c>
      <c r="O544" t="s">
        <v>284</v>
      </c>
      <c r="P544" t="s">
        <v>285</v>
      </c>
      <c r="Q544" t="s">
        <v>252</v>
      </c>
      <c r="R544" t="s">
        <v>246</v>
      </c>
      <c r="S544" t="s">
        <v>247</v>
      </c>
    </row>
    <row r="545" spans="1:19">
      <c r="A545" s="1" t="n">
        <v>33785</v>
      </c>
      <c r="B545" t="s">
        <v>241</v>
      </c>
      <c r="C545" t="n">
        <v>3</v>
      </c>
      <c r="D545" t="s">
        <v>242</v>
      </c>
      <c r="E545" t="s">
        <v>243</v>
      </c>
      <c r="F545" t="s">
        <v>244</v>
      </c>
      <c r="G545" t="s">
        <v>245</v>
      </c>
      <c r="H545" t="s">
        <v>246</v>
      </c>
      <c r="I545" t="s">
        <v>247</v>
      </c>
      <c r="J545" t="s">
        <v>248</v>
      </c>
      <c r="K545" t="s">
        <v>249</v>
      </c>
      <c r="L545" t="n">
        <v>503</v>
      </c>
      <c r="M545" t="n">
        <v>0.1</v>
      </c>
      <c r="N545" t="n">
        <v>37.3</v>
      </c>
      <c r="O545" t="s">
        <v>250</v>
      </c>
      <c r="P545" t="s">
        <v>251</v>
      </c>
      <c r="Q545" t="s">
        <v>252</v>
      </c>
      <c r="R545" t="s">
        <v>246</v>
      </c>
      <c r="S545" t="s">
        <v>247</v>
      </c>
    </row>
    <row r="546" spans="1:19">
      <c r="A546" s="1" t="n">
        <v>33785</v>
      </c>
      <c r="B546" t="s">
        <v>241</v>
      </c>
      <c r="C546" t="n">
        <v>4</v>
      </c>
      <c r="D546" t="s">
        <v>242</v>
      </c>
      <c r="E546" t="s">
        <v>243</v>
      </c>
      <c r="F546" t="s">
        <v>244</v>
      </c>
      <c r="G546" t="s">
        <v>245</v>
      </c>
      <c r="H546" t="s">
        <v>246</v>
      </c>
      <c r="I546" t="s">
        <v>247</v>
      </c>
      <c r="J546" t="s">
        <v>248</v>
      </c>
      <c r="K546" t="s">
        <v>249</v>
      </c>
      <c r="L546" t="n">
        <v>348</v>
      </c>
      <c r="M546" t="n">
        <v>0.1</v>
      </c>
      <c r="N546" t="n">
        <v>34.8</v>
      </c>
      <c r="O546" t="s">
        <v>250</v>
      </c>
      <c r="P546" t="s">
        <v>251</v>
      </c>
      <c r="Q546" t="s">
        <v>252</v>
      </c>
      <c r="R546" t="s">
        <v>246</v>
      </c>
      <c r="S546" t="s">
        <v>247</v>
      </c>
    </row>
    <row r="547" spans="1:19">
      <c r="A547" s="1" t="n">
        <v>33785</v>
      </c>
      <c r="B547" t="s">
        <v>241</v>
      </c>
      <c r="C547" t="n">
        <v>5</v>
      </c>
      <c r="D547" t="s">
        <v>242</v>
      </c>
      <c r="E547" t="s">
        <v>243</v>
      </c>
      <c r="F547" t="s">
        <v>244</v>
      </c>
      <c r="G547" t="s">
        <v>245</v>
      </c>
      <c r="H547" t="s">
        <v>246</v>
      </c>
      <c r="I547" t="s">
        <v>247</v>
      </c>
      <c r="J547" t="s">
        <v>248</v>
      </c>
      <c r="K547" t="s">
        <v>249</v>
      </c>
      <c r="L547" t="n">
        <v>134</v>
      </c>
      <c r="M547" t="n">
        <v>0.1</v>
      </c>
      <c r="N547" t="n">
        <v>36.9</v>
      </c>
      <c r="O547" t="s">
        <v>250</v>
      </c>
      <c r="P547" t="s">
        <v>251</v>
      </c>
      <c r="Q547" t="s">
        <v>252</v>
      </c>
      <c r="R547" t="s">
        <v>246</v>
      </c>
      <c r="S547" t="s">
        <v>247</v>
      </c>
    </row>
    <row r="548" spans="1:19">
      <c r="A548" s="1" t="n">
        <v>33785</v>
      </c>
      <c r="B548" t="s">
        <v>241</v>
      </c>
      <c r="C548" t="n">
        <v>6</v>
      </c>
      <c r="D548" t="s">
        <v>242</v>
      </c>
      <c r="E548" t="s">
        <v>243</v>
      </c>
      <c r="F548" t="s">
        <v>244</v>
      </c>
      <c r="G548" t="s">
        <v>245</v>
      </c>
      <c r="H548" t="s">
        <v>246</v>
      </c>
      <c r="I548" t="s">
        <v>247</v>
      </c>
      <c r="J548" t="s">
        <v>276</v>
      </c>
      <c r="K548" t="s">
        <v>277</v>
      </c>
      <c r="L548" t="n">
        <v>232</v>
      </c>
      <c r="M548" t="n">
        <v>0.1</v>
      </c>
      <c r="N548" t="n">
        <v>46.5</v>
      </c>
      <c r="O548" t="s">
        <v>250</v>
      </c>
      <c r="P548" t="s">
        <v>251</v>
      </c>
      <c r="Q548" t="s">
        <v>252</v>
      </c>
      <c r="R548" t="s">
        <v>246</v>
      </c>
      <c r="S548" t="s">
        <v>247</v>
      </c>
    </row>
    <row r="549" spans="1:19">
      <c r="A549" s="1" t="n">
        <v>33785</v>
      </c>
      <c r="B549" t="s">
        <v>286</v>
      </c>
      <c r="C549" t="n">
        <v>2</v>
      </c>
      <c r="D549" t="s">
        <v>272</v>
      </c>
      <c r="E549" t="s">
        <v>273</v>
      </c>
      <c r="F549" t="s">
        <v>244</v>
      </c>
      <c r="G549" t="s">
        <v>245</v>
      </c>
      <c r="H549" t="s">
        <v>246</v>
      </c>
      <c r="I549" t="s">
        <v>247</v>
      </c>
      <c r="J549" t="s">
        <v>248</v>
      </c>
      <c r="K549" t="s">
        <v>249</v>
      </c>
      <c r="L549" t="n">
        <v>196</v>
      </c>
      <c r="M549" t="n">
        <v>0.13</v>
      </c>
      <c r="N549" t="n">
        <v>0</v>
      </c>
    </row>
    <row r="550" spans="1:19">
      <c r="A550" s="1" t="n">
        <v>33785</v>
      </c>
      <c r="B550" t="s">
        <v>286</v>
      </c>
      <c r="C550" t="n">
        <v>3</v>
      </c>
      <c r="D550" t="s">
        <v>242</v>
      </c>
      <c r="E550" t="s">
        <v>243</v>
      </c>
      <c r="F550" t="s">
        <v>244</v>
      </c>
      <c r="G550" t="s">
        <v>245</v>
      </c>
      <c r="H550" t="s">
        <v>246</v>
      </c>
      <c r="I550" t="s">
        <v>247</v>
      </c>
      <c r="J550" t="s">
        <v>282</v>
      </c>
      <c r="K550" t="s">
        <v>283</v>
      </c>
      <c r="L550" t="n">
        <v>355</v>
      </c>
      <c r="M550" t="n">
        <v>0.04</v>
      </c>
      <c r="N550" t="n">
        <v>32.2</v>
      </c>
      <c r="O550" t="s">
        <v>284</v>
      </c>
      <c r="P550" t="s">
        <v>285</v>
      </c>
      <c r="Q550" t="s">
        <v>252</v>
      </c>
      <c r="R550" t="s">
        <v>246</v>
      </c>
      <c r="S550" t="s">
        <v>247</v>
      </c>
    </row>
    <row r="551" spans="1:19">
      <c r="A551" s="1" t="n">
        <v>33785</v>
      </c>
      <c r="B551" t="s">
        <v>286</v>
      </c>
      <c r="C551" t="n">
        <v>4</v>
      </c>
      <c r="D551" t="s">
        <v>242</v>
      </c>
      <c r="E551" t="s">
        <v>243</v>
      </c>
      <c r="F551" t="s">
        <v>244</v>
      </c>
      <c r="G551" t="s">
        <v>245</v>
      </c>
      <c r="H551" t="s">
        <v>246</v>
      </c>
      <c r="I551" t="s">
        <v>247</v>
      </c>
      <c r="J551" t="s">
        <v>282</v>
      </c>
      <c r="K551" t="s">
        <v>283</v>
      </c>
      <c r="L551" t="n">
        <v>290</v>
      </c>
      <c r="M551" t="n">
        <v>0.01</v>
      </c>
      <c r="N551" t="n">
        <v>41</v>
      </c>
      <c r="O551" t="s">
        <v>284</v>
      </c>
      <c r="P551" t="s">
        <v>285</v>
      </c>
      <c r="Q551" t="s">
        <v>252</v>
      </c>
      <c r="R551" t="s">
        <v>246</v>
      </c>
      <c r="S551" t="s">
        <v>247</v>
      </c>
    </row>
    <row r="552" spans="1:19">
      <c r="A552" s="1" t="n">
        <v>33785</v>
      </c>
      <c r="B552" t="s">
        <v>286</v>
      </c>
      <c r="C552" t="n">
        <v>5</v>
      </c>
      <c r="D552" t="s">
        <v>242</v>
      </c>
      <c r="E552" t="s">
        <v>243</v>
      </c>
      <c r="F552" t="s">
        <v>244</v>
      </c>
      <c r="G552" t="s">
        <v>245</v>
      </c>
      <c r="H552" t="s">
        <v>246</v>
      </c>
      <c r="I552" t="s">
        <v>247</v>
      </c>
      <c r="J552" t="s">
        <v>305</v>
      </c>
      <c r="K552" t="s">
        <v>306</v>
      </c>
      <c r="L552" t="n">
        <v>694</v>
      </c>
      <c r="M552" t="n">
        <v>0.96</v>
      </c>
      <c r="N552" t="n">
        <v>28.6</v>
      </c>
      <c r="O552" t="s">
        <v>284</v>
      </c>
      <c r="P552" t="s">
        <v>285</v>
      </c>
      <c r="Q552" t="s">
        <v>252</v>
      </c>
      <c r="R552" t="s">
        <v>246</v>
      </c>
      <c r="S552" t="s">
        <v>247</v>
      </c>
    </row>
    <row r="553" spans="1:19">
      <c r="A553" s="1" t="n">
        <v>33785</v>
      </c>
      <c r="B553" t="s">
        <v>286</v>
      </c>
      <c r="C553" t="n">
        <v>6</v>
      </c>
      <c r="D553" t="s">
        <v>242</v>
      </c>
      <c r="E553" t="s">
        <v>243</v>
      </c>
      <c r="F553" t="s">
        <v>244</v>
      </c>
      <c r="G553" t="s">
        <v>245</v>
      </c>
      <c r="H553" t="s">
        <v>246</v>
      </c>
      <c r="I553" t="s">
        <v>247</v>
      </c>
      <c r="J553" t="s">
        <v>248</v>
      </c>
      <c r="K553" t="s">
        <v>249</v>
      </c>
      <c r="L553" t="n">
        <v>207</v>
      </c>
      <c r="M553" t="n">
        <v>0.06</v>
      </c>
      <c r="N553" t="n">
        <v>31.1</v>
      </c>
      <c r="O553" t="s">
        <v>284</v>
      </c>
      <c r="P553" t="s">
        <v>285</v>
      </c>
      <c r="Q553" t="s">
        <v>252</v>
      </c>
      <c r="R553" t="s">
        <v>246</v>
      </c>
      <c r="S553" t="s">
        <v>247</v>
      </c>
    </row>
    <row r="554" spans="1:19">
      <c r="A554" s="1" t="n">
        <v>33785</v>
      </c>
      <c r="B554" t="s">
        <v>286</v>
      </c>
      <c r="C554" t="n">
        <v>7</v>
      </c>
      <c r="D554" t="s">
        <v>242</v>
      </c>
      <c r="E554" t="s">
        <v>243</v>
      </c>
      <c r="F554" t="s">
        <v>244</v>
      </c>
      <c r="G554" t="s">
        <v>245</v>
      </c>
      <c r="H554" t="s">
        <v>246</v>
      </c>
      <c r="I554" t="s">
        <v>247</v>
      </c>
      <c r="J554" t="s">
        <v>248</v>
      </c>
      <c r="K554" t="s">
        <v>249</v>
      </c>
      <c r="L554" t="n">
        <v>142</v>
      </c>
      <c r="M554" t="n">
        <v>0.21</v>
      </c>
      <c r="N554" t="n">
        <v>22</v>
      </c>
      <c r="O554" t="s">
        <v>284</v>
      </c>
      <c r="P554" t="s">
        <v>285</v>
      </c>
      <c r="Q554" t="s">
        <v>252</v>
      </c>
      <c r="R554" t="s">
        <v>246</v>
      </c>
      <c r="S554" t="s">
        <v>247</v>
      </c>
    </row>
    <row r="555" spans="1:19">
      <c r="A555" s="1" t="n">
        <v>33816</v>
      </c>
      <c r="B555" t="s">
        <v>241</v>
      </c>
      <c r="C555" t="n">
        <v>1</v>
      </c>
      <c r="D555" t="s">
        <v>242</v>
      </c>
      <c r="E555" t="s">
        <v>243</v>
      </c>
      <c r="F555" t="s">
        <v>244</v>
      </c>
      <c r="G555" t="s">
        <v>245</v>
      </c>
      <c r="H555" t="s">
        <v>246</v>
      </c>
      <c r="I555" t="s">
        <v>247</v>
      </c>
      <c r="J555" t="s">
        <v>282</v>
      </c>
      <c r="K555" t="s">
        <v>283</v>
      </c>
      <c r="L555" t="n">
        <v>286</v>
      </c>
      <c r="M555" t="n">
        <v>0.05</v>
      </c>
      <c r="N555" t="n">
        <v>43.8</v>
      </c>
      <c r="O555" t="s">
        <v>250</v>
      </c>
      <c r="P555" t="s">
        <v>251</v>
      </c>
      <c r="Q555" t="s">
        <v>252</v>
      </c>
      <c r="R555" t="s">
        <v>246</v>
      </c>
      <c r="S555" t="s">
        <v>247</v>
      </c>
    </row>
    <row r="556" spans="1:19">
      <c r="A556" s="1" t="n">
        <v>33816</v>
      </c>
      <c r="B556" t="s">
        <v>241</v>
      </c>
      <c r="C556" t="n">
        <v>3</v>
      </c>
      <c r="D556" t="s">
        <v>242</v>
      </c>
      <c r="E556" t="s">
        <v>243</v>
      </c>
      <c r="F556" t="s">
        <v>244</v>
      </c>
      <c r="G556" t="s">
        <v>245</v>
      </c>
      <c r="H556" t="s">
        <v>246</v>
      </c>
      <c r="I556" t="s">
        <v>247</v>
      </c>
      <c r="J556" t="s">
        <v>248</v>
      </c>
      <c r="K556" t="s">
        <v>249</v>
      </c>
      <c r="L556" t="n">
        <v>140</v>
      </c>
      <c r="M556" t="n">
        <v>0.1</v>
      </c>
      <c r="N556" t="n">
        <v>33.5</v>
      </c>
      <c r="O556" t="s">
        <v>250</v>
      </c>
      <c r="P556" t="s">
        <v>251</v>
      </c>
      <c r="Q556" t="s">
        <v>252</v>
      </c>
      <c r="R556" t="s">
        <v>246</v>
      </c>
      <c r="S556" t="s">
        <v>247</v>
      </c>
    </row>
    <row r="557" spans="1:19">
      <c r="A557" s="1" t="n">
        <v>33816</v>
      </c>
      <c r="B557" t="s">
        <v>241</v>
      </c>
      <c r="C557" t="n">
        <v>4</v>
      </c>
      <c r="D557" t="s">
        <v>242</v>
      </c>
      <c r="E557" t="s">
        <v>243</v>
      </c>
      <c r="F557" t="s">
        <v>244</v>
      </c>
      <c r="G557" t="s">
        <v>245</v>
      </c>
      <c r="H557" t="s">
        <v>246</v>
      </c>
      <c r="I557" t="s">
        <v>247</v>
      </c>
      <c r="J557" t="s">
        <v>248</v>
      </c>
      <c r="K557" t="s">
        <v>249</v>
      </c>
      <c r="L557" t="n">
        <v>275</v>
      </c>
      <c r="M557" t="n">
        <v>0.2</v>
      </c>
      <c r="N557" t="n">
        <v>21.3</v>
      </c>
      <c r="O557" t="s">
        <v>250</v>
      </c>
      <c r="P557" t="s">
        <v>251</v>
      </c>
      <c r="Q557" t="s">
        <v>252</v>
      </c>
      <c r="R557" t="s">
        <v>246</v>
      </c>
      <c r="S557" t="s">
        <v>247</v>
      </c>
    </row>
    <row r="558" spans="1:19">
      <c r="A558" s="1" t="n">
        <v>33816</v>
      </c>
      <c r="B558" t="s">
        <v>241</v>
      </c>
      <c r="C558" t="n">
        <v>5</v>
      </c>
      <c r="D558" t="s">
        <v>242</v>
      </c>
      <c r="E558" t="s">
        <v>243</v>
      </c>
      <c r="F558" t="s">
        <v>244</v>
      </c>
      <c r="G558" t="s">
        <v>245</v>
      </c>
      <c r="H558" t="s">
        <v>246</v>
      </c>
      <c r="I558" t="s">
        <v>247</v>
      </c>
      <c r="J558" t="s">
        <v>276</v>
      </c>
      <c r="K558" t="s">
        <v>277</v>
      </c>
      <c r="L558" t="n">
        <v>285</v>
      </c>
      <c r="M558" t="n">
        <v>0.1</v>
      </c>
      <c r="N558" t="n">
        <v>46.4</v>
      </c>
      <c r="O558" t="s">
        <v>250</v>
      </c>
      <c r="P558" t="s">
        <v>251</v>
      </c>
      <c r="Q558" t="s">
        <v>252</v>
      </c>
      <c r="R558" t="s">
        <v>246</v>
      </c>
      <c r="S558" t="s">
        <v>247</v>
      </c>
    </row>
    <row r="559" spans="1:19">
      <c r="A559" s="1" t="n">
        <v>33816</v>
      </c>
      <c r="B559" t="s">
        <v>286</v>
      </c>
      <c r="C559" t="n">
        <v>1</v>
      </c>
      <c r="D559" t="s">
        <v>315</v>
      </c>
      <c r="E559" t="s">
        <v>316</v>
      </c>
      <c r="F559" t="s">
        <v>244</v>
      </c>
      <c r="G559" t="s">
        <v>245</v>
      </c>
      <c r="H559" t="s">
        <v>246</v>
      </c>
      <c r="I559" t="s">
        <v>247</v>
      </c>
      <c r="J559" t="s">
        <v>310</v>
      </c>
      <c r="K559" t="s">
        <v>311</v>
      </c>
      <c r="L559" t="n">
        <v>201</v>
      </c>
      <c r="M559" t="n">
        <v>0</v>
      </c>
      <c r="N559" t="n">
        <v>0</v>
      </c>
    </row>
    <row r="560" spans="1:19">
      <c r="A560" s="1" t="n">
        <v>33816</v>
      </c>
      <c r="B560" t="s">
        <v>286</v>
      </c>
      <c r="C560" t="n">
        <v>2</v>
      </c>
      <c r="D560" t="s">
        <v>242</v>
      </c>
      <c r="E560" t="s">
        <v>243</v>
      </c>
      <c r="F560" t="s">
        <v>244</v>
      </c>
      <c r="G560" t="s">
        <v>245</v>
      </c>
      <c r="H560" t="s">
        <v>246</v>
      </c>
      <c r="I560" t="s">
        <v>247</v>
      </c>
      <c r="J560" t="s">
        <v>248</v>
      </c>
      <c r="K560" t="s">
        <v>249</v>
      </c>
      <c r="L560" t="n">
        <v>318</v>
      </c>
      <c r="M560" t="n">
        <v>0.23</v>
      </c>
      <c r="N560" t="n">
        <v>21.5</v>
      </c>
      <c r="O560" t="s">
        <v>284</v>
      </c>
      <c r="P560" t="s">
        <v>285</v>
      </c>
      <c r="Q560" t="s">
        <v>252</v>
      </c>
      <c r="R560" t="s">
        <v>246</v>
      </c>
      <c r="S560" t="s">
        <v>247</v>
      </c>
    </row>
    <row r="561" spans="1:19">
      <c r="A561" s="1" t="n">
        <v>33816</v>
      </c>
      <c r="B561" t="s">
        <v>286</v>
      </c>
      <c r="C561" t="n">
        <v>3</v>
      </c>
      <c r="D561" t="s">
        <v>242</v>
      </c>
      <c r="E561" t="s">
        <v>243</v>
      </c>
      <c r="F561" t="s">
        <v>244</v>
      </c>
      <c r="G561" t="s">
        <v>245</v>
      </c>
      <c r="H561" t="s">
        <v>246</v>
      </c>
      <c r="I561" t="s">
        <v>247</v>
      </c>
      <c r="J561" t="s">
        <v>276</v>
      </c>
      <c r="K561" t="s">
        <v>277</v>
      </c>
      <c r="L561" t="n">
        <v>365</v>
      </c>
      <c r="M561" t="n">
        <v>0.01</v>
      </c>
      <c r="N561" t="n">
        <v>46.4</v>
      </c>
      <c r="O561" t="s">
        <v>284</v>
      </c>
      <c r="P561" t="s">
        <v>285</v>
      </c>
      <c r="Q561" t="s">
        <v>252</v>
      </c>
      <c r="R561" t="s">
        <v>246</v>
      </c>
      <c r="S561" t="s">
        <v>247</v>
      </c>
    </row>
    <row r="562" spans="1:19">
      <c r="A562" s="1" t="n">
        <v>33816</v>
      </c>
      <c r="B562" t="s">
        <v>286</v>
      </c>
      <c r="C562" t="n">
        <v>4</v>
      </c>
      <c r="D562" t="s">
        <v>242</v>
      </c>
      <c r="E562" t="s">
        <v>243</v>
      </c>
      <c r="F562" t="s">
        <v>244</v>
      </c>
      <c r="G562" t="s">
        <v>245</v>
      </c>
      <c r="H562" t="s">
        <v>246</v>
      </c>
      <c r="I562" t="s">
        <v>247</v>
      </c>
      <c r="J562" t="s">
        <v>276</v>
      </c>
      <c r="K562" t="s">
        <v>277</v>
      </c>
      <c r="L562" t="n">
        <v>579</v>
      </c>
      <c r="M562" t="n">
        <v>0.01</v>
      </c>
      <c r="N562" t="n">
        <v>45.8</v>
      </c>
      <c r="O562" t="s">
        <v>284</v>
      </c>
      <c r="P562" t="s">
        <v>285</v>
      </c>
      <c r="Q562" t="s">
        <v>252</v>
      </c>
      <c r="R562" t="s">
        <v>246</v>
      </c>
      <c r="S562" t="s">
        <v>247</v>
      </c>
    </row>
    <row r="563" spans="1:19">
      <c r="A563" s="1" t="n">
        <v>33847</v>
      </c>
      <c r="B563" t="s">
        <v>241</v>
      </c>
      <c r="C563" t="n">
        <v>1</v>
      </c>
      <c r="D563" t="s">
        <v>242</v>
      </c>
      <c r="E563" t="s">
        <v>243</v>
      </c>
      <c r="F563" t="s">
        <v>244</v>
      </c>
      <c r="G563" t="s">
        <v>245</v>
      </c>
      <c r="H563" t="s">
        <v>246</v>
      </c>
      <c r="I563" t="s">
        <v>247</v>
      </c>
      <c r="J563" t="s">
        <v>248</v>
      </c>
      <c r="K563" t="s">
        <v>249</v>
      </c>
      <c r="L563" t="n">
        <v>349</v>
      </c>
      <c r="M563" t="n">
        <v>0.1</v>
      </c>
      <c r="N563" t="n">
        <v>33.6</v>
      </c>
      <c r="O563" t="s">
        <v>250</v>
      </c>
      <c r="P563" t="s">
        <v>251</v>
      </c>
      <c r="Q563" t="s">
        <v>252</v>
      </c>
      <c r="R563" t="s">
        <v>246</v>
      </c>
      <c r="S563" t="s">
        <v>247</v>
      </c>
    </row>
    <row r="564" spans="1:19">
      <c r="A564" s="1" t="n">
        <v>33847</v>
      </c>
      <c r="B564" t="s">
        <v>241</v>
      </c>
      <c r="C564" t="n">
        <v>3</v>
      </c>
      <c r="D564" t="s">
        <v>272</v>
      </c>
      <c r="E564" t="s">
        <v>273</v>
      </c>
      <c r="F564" t="s">
        <v>244</v>
      </c>
      <c r="G564" t="s">
        <v>245</v>
      </c>
      <c r="H564" t="s">
        <v>246</v>
      </c>
      <c r="I564" t="s">
        <v>247</v>
      </c>
      <c r="J564" t="s">
        <v>248</v>
      </c>
      <c r="K564" t="s">
        <v>249</v>
      </c>
      <c r="L564" t="n">
        <v>200</v>
      </c>
      <c r="M564" t="n">
        <v>0.18</v>
      </c>
      <c r="N564" t="n">
        <v>0</v>
      </c>
    </row>
    <row r="565" spans="1:19">
      <c r="A565" s="1" t="n">
        <v>33847</v>
      </c>
      <c r="B565" t="s">
        <v>241</v>
      </c>
      <c r="C565" t="n">
        <v>4</v>
      </c>
      <c r="D565" t="s">
        <v>253</v>
      </c>
      <c r="E565" t="s">
        <v>254</v>
      </c>
      <c r="F565" t="s">
        <v>244</v>
      </c>
      <c r="G565" t="s">
        <v>245</v>
      </c>
      <c r="H565" t="s">
        <v>246</v>
      </c>
      <c r="I565" t="s">
        <v>247</v>
      </c>
      <c r="J565" t="s">
        <v>317</v>
      </c>
      <c r="K565" t="s">
        <v>318</v>
      </c>
      <c r="L565" t="n">
        <v>50</v>
      </c>
      <c r="M565" t="n">
        <v>0</v>
      </c>
      <c r="N565" t="n">
        <v>0</v>
      </c>
    </row>
    <row r="566" spans="1:19">
      <c r="A566" s="1" t="n">
        <v>33847</v>
      </c>
      <c r="B566" t="s">
        <v>241</v>
      </c>
      <c r="C566" t="n">
        <v>7</v>
      </c>
      <c r="D566" t="s">
        <v>242</v>
      </c>
      <c r="E566" t="s">
        <v>243</v>
      </c>
      <c r="F566" t="s">
        <v>244</v>
      </c>
      <c r="G566" t="s">
        <v>245</v>
      </c>
      <c r="H566" t="s">
        <v>246</v>
      </c>
      <c r="I566" t="s">
        <v>247</v>
      </c>
      <c r="J566" t="s">
        <v>248</v>
      </c>
      <c r="K566" t="s">
        <v>249</v>
      </c>
      <c r="L566" t="n">
        <v>349</v>
      </c>
      <c r="M566" t="n">
        <v>0.1</v>
      </c>
      <c r="N566" t="n">
        <v>36.8</v>
      </c>
      <c r="O566" t="s">
        <v>250</v>
      </c>
      <c r="P566" t="s">
        <v>251</v>
      </c>
      <c r="Q566" t="s">
        <v>252</v>
      </c>
      <c r="R566" t="s">
        <v>246</v>
      </c>
      <c r="S566" t="s">
        <v>247</v>
      </c>
    </row>
    <row r="567" spans="1:19">
      <c r="A567" s="1" t="n">
        <v>33847</v>
      </c>
      <c r="B567" t="s">
        <v>241</v>
      </c>
      <c r="C567" t="n">
        <v>8</v>
      </c>
      <c r="D567" t="s">
        <v>242</v>
      </c>
      <c r="E567" t="s">
        <v>243</v>
      </c>
      <c r="F567" t="s">
        <v>244</v>
      </c>
      <c r="G567" t="s">
        <v>245</v>
      </c>
      <c r="H567" t="s">
        <v>246</v>
      </c>
      <c r="I567" t="s">
        <v>247</v>
      </c>
      <c r="J567" t="s">
        <v>248</v>
      </c>
      <c r="K567" t="s">
        <v>249</v>
      </c>
      <c r="L567" t="n">
        <v>100</v>
      </c>
      <c r="M567" t="n">
        <v>0.1</v>
      </c>
      <c r="N567" t="n">
        <v>40.1</v>
      </c>
      <c r="O567" t="s">
        <v>250</v>
      </c>
      <c r="P567" t="s">
        <v>251</v>
      </c>
      <c r="Q567" t="s">
        <v>252</v>
      </c>
      <c r="R567" t="s">
        <v>246</v>
      </c>
      <c r="S567" t="s">
        <v>247</v>
      </c>
    </row>
    <row r="568" spans="1:19">
      <c r="A568" s="1" t="n">
        <v>33847</v>
      </c>
      <c r="B568" t="s">
        <v>241</v>
      </c>
      <c r="C568" t="n">
        <v>9</v>
      </c>
      <c r="D568" t="s">
        <v>242</v>
      </c>
      <c r="E568" t="s">
        <v>243</v>
      </c>
      <c r="F568" t="s">
        <v>244</v>
      </c>
      <c r="G568" t="s">
        <v>245</v>
      </c>
      <c r="H568" t="s">
        <v>246</v>
      </c>
      <c r="I568" t="s">
        <v>247</v>
      </c>
      <c r="J568" t="s">
        <v>276</v>
      </c>
      <c r="K568" t="s">
        <v>277</v>
      </c>
      <c r="L568" t="n">
        <v>232</v>
      </c>
      <c r="M568" t="n">
        <v>0.1</v>
      </c>
      <c r="N568" t="n">
        <v>46.9</v>
      </c>
      <c r="O568" t="s">
        <v>250</v>
      </c>
      <c r="P568" t="s">
        <v>251</v>
      </c>
      <c r="Q568" t="s">
        <v>252</v>
      </c>
      <c r="R568" t="s">
        <v>246</v>
      </c>
      <c r="S568" t="s">
        <v>247</v>
      </c>
    </row>
    <row r="569" spans="1:19">
      <c r="A569" s="1" t="n">
        <v>33847</v>
      </c>
      <c r="B569" t="s">
        <v>241</v>
      </c>
      <c r="C569" t="n">
        <v>10</v>
      </c>
      <c r="D569" t="s">
        <v>242</v>
      </c>
      <c r="E569" t="s">
        <v>243</v>
      </c>
      <c r="F569" t="s">
        <v>244</v>
      </c>
      <c r="G569" t="s">
        <v>245</v>
      </c>
      <c r="H569" t="s">
        <v>246</v>
      </c>
      <c r="I569" t="s">
        <v>247</v>
      </c>
      <c r="J569" t="s">
        <v>259</v>
      </c>
      <c r="K569" t="s">
        <v>319</v>
      </c>
      <c r="L569" t="n">
        <v>196</v>
      </c>
      <c r="M569" t="n">
        <v>0.8</v>
      </c>
      <c r="N569" t="n">
        <v>35.3</v>
      </c>
      <c r="O569" t="s">
        <v>250</v>
      </c>
      <c r="P569" t="s">
        <v>251</v>
      </c>
      <c r="Q569" t="s">
        <v>252</v>
      </c>
      <c r="R569" t="s">
        <v>246</v>
      </c>
      <c r="S569" t="s">
        <v>247</v>
      </c>
    </row>
    <row r="570" spans="1:19">
      <c r="A570" s="1" t="n">
        <v>33847</v>
      </c>
      <c r="B570" t="s">
        <v>286</v>
      </c>
      <c r="C570" t="n">
        <v>1</v>
      </c>
      <c r="D570" t="s">
        <v>242</v>
      </c>
      <c r="E570" t="s">
        <v>243</v>
      </c>
      <c r="F570" t="s">
        <v>244</v>
      </c>
      <c r="G570" t="s">
        <v>245</v>
      </c>
      <c r="H570" t="s">
        <v>246</v>
      </c>
      <c r="I570" t="s">
        <v>247</v>
      </c>
      <c r="J570" t="s">
        <v>282</v>
      </c>
      <c r="K570" t="s">
        <v>283</v>
      </c>
      <c r="L570" t="n">
        <v>422</v>
      </c>
      <c r="M570" t="n">
        <v>0.01</v>
      </c>
      <c r="N570" t="n">
        <v>41.2</v>
      </c>
      <c r="O570" t="s">
        <v>284</v>
      </c>
      <c r="P570" t="s">
        <v>285</v>
      </c>
      <c r="Q570" t="s">
        <v>252</v>
      </c>
      <c r="R570" t="s">
        <v>246</v>
      </c>
      <c r="S570" t="s">
        <v>247</v>
      </c>
    </row>
    <row r="571" spans="1:19">
      <c r="A571" s="1" t="n">
        <v>33847</v>
      </c>
      <c r="B571" t="s">
        <v>286</v>
      </c>
      <c r="C571" t="n">
        <v>2</v>
      </c>
      <c r="D571" t="s">
        <v>242</v>
      </c>
      <c r="E571" t="s">
        <v>243</v>
      </c>
      <c r="F571" t="s">
        <v>244</v>
      </c>
      <c r="G571" t="s">
        <v>245</v>
      </c>
      <c r="H571" t="s">
        <v>246</v>
      </c>
      <c r="I571" t="s">
        <v>247</v>
      </c>
      <c r="J571" t="s">
        <v>248</v>
      </c>
      <c r="K571" t="s">
        <v>249</v>
      </c>
      <c r="L571" t="n">
        <v>252</v>
      </c>
      <c r="M571" t="n">
        <v>0.08</v>
      </c>
      <c r="N571" t="n">
        <v>21.4</v>
      </c>
      <c r="O571" t="s">
        <v>284</v>
      </c>
      <c r="P571" t="s">
        <v>285</v>
      </c>
      <c r="Q571" t="s">
        <v>252</v>
      </c>
      <c r="R571" t="s">
        <v>246</v>
      </c>
      <c r="S571" t="s">
        <v>247</v>
      </c>
    </row>
    <row r="572" spans="1:19">
      <c r="A572" s="1" t="n">
        <v>33847</v>
      </c>
      <c r="B572" t="s">
        <v>286</v>
      </c>
      <c r="C572" t="n">
        <v>3</v>
      </c>
      <c r="D572" t="s">
        <v>242</v>
      </c>
      <c r="E572" t="s">
        <v>243</v>
      </c>
      <c r="F572" t="s">
        <v>244</v>
      </c>
      <c r="G572" t="s">
        <v>245</v>
      </c>
      <c r="H572" t="s">
        <v>246</v>
      </c>
      <c r="I572" t="s">
        <v>247</v>
      </c>
      <c r="J572" t="s">
        <v>248</v>
      </c>
      <c r="K572" t="s">
        <v>249</v>
      </c>
      <c r="L572" t="n">
        <v>148</v>
      </c>
      <c r="M572" t="n">
        <v>0.2</v>
      </c>
      <c r="N572" t="n">
        <v>21</v>
      </c>
      <c r="O572" t="s">
        <v>284</v>
      </c>
      <c r="P572" t="s">
        <v>285</v>
      </c>
      <c r="Q572" t="s">
        <v>252</v>
      </c>
      <c r="R572" t="s">
        <v>246</v>
      </c>
      <c r="S572" t="s">
        <v>247</v>
      </c>
    </row>
    <row r="573" spans="1:19">
      <c r="A573" s="1" t="n">
        <v>33847</v>
      </c>
      <c r="B573" t="s">
        <v>286</v>
      </c>
      <c r="C573" t="n">
        <v>4</v>
      </c>
      <c r="D573" t="s">
        <v>242</v>
      </c>
      <c r="E573" t="s">
        <v>243</v>
      </c>
      <c r="F573" t="s">
        <v>244</v>
      </c>
      <c r="G573" t="s">
        <v>245</v>
      </c>
      <c r="H573" t="s">
        <v>246</v>
      </c>
      <c r="I573" t="s">
        <v>247</v>
      </c>
      <c r="J573" t="s">
        <v>276</v>
      </c>
      <c r="K573" t="s">
        <v>277</v>
      </c>
      <c r="L573" t="n">
        <v>463</v>
      </c>
      <c r="M573" t="n">
        <v>0.01</v>
      </c>
      <c r="N573" t="n">
        <v>46.1</v>
      </c>
      <c r="O573" t="s">
        <v>284</v>
      </c>
      <c r="P573" t="s">
        <v>285</v>
      </c>
      <c r="Q573" t="s">
        <v>252</v>
      </c>
      <c r="R573" t="s">
        <v>246</v>
      </c>
      <c r="S573" t="s">
        <v>247</v>
      </c>
    </row>
    <row r="574" spans="1:19">
      <c r="A574" s="1" t="n">
        <v>33877</v>
      </c>
      <c r="B574" t="s">
        <v>241</v>
      </c>
      <c r="C574" t="n">
        <v>3</v>
      </c>
      <c r="D574" t="s">
        <v>242</v>
      </c>
      <c r="E574" t="s">
        <v>243</v>
      </c>
      <c r="F574" t="s">
        <v>244</v>
      </c>
      <c r="G574" t="s">
        <v>245</v>
      </c>
      <c r="H574" t="s">
        <v>246</v>
      </c>
      <c r="I574" t="s">
        <v>247</v>
      </c>
      <c r="J574" t="s">
        <v>248</v>
      </c>
      <c r="K574" t="s">
        <v>249</v>
      </c>
      <c r="L574" t="n">
        <v>154</v>
      </c>
      <c r="M574" t="n">
        <v>0.07000000000000001</v>
      </c>
      <c r="N574" t="n">
        <v>33.8</v>
      </c>
      <c r="O574" t="s">
        <v>250</v>
      </c>
      <c r="P574" t="s">
        <v>251</v>
      </c>
      <c r="Q574" t="s">
        <v>252</v>
      </c>
      <c r="R574" t="s">
        <v>246</v>
      </c>
      <c r="S574" t="s">
        <v>247</v>
      </c>
    </row>
    <row r="575" spans="1:19">
      <c r="A575" s="1" t="n">
        <v>33877</v>
      </c>
      <c r="B575" t="s">
        <v>241</v>
      </c>
      <c r="C575" t="n">
        <v>4</v>
      </c>
      <c r="D575" t="s">
        <v>242</v>
      </c>
      <c r="E575" t="s">
        <v>243</v>
      </c>
      <c r="F575" t="s">
        <v>244</v>
      </c>
      <c r="G575" t="s">
        <v>245</v>
      </c>
      <c r="H575" t="s">
        <v>246</v>
      </c>
      <c r="I575" t="s">
        <v>247</v>
      </c>
      <c r="J575" t="s">
        <v>248</v>
      </c>
      <c r="K575" t="s">
        <v>249</v>
      </c>
      <c r="L575" t="n">
        <v>221</v>
      </c>
      <c r="M575" t="n">
        <v>0.09</v>
      </c>
      <c r="N575" t="n">
        <v>36.9</v>
      </c>
      <c r="O575" t="s">
        <v>250</v>
      </c>
      <c r="P575" t="s">
        <v>251</v>
      </c>
      <c r="Q575" t="s">
        <v>252</v>
      </c>
      <c r="R575" t="s">
        <v>246</v>
      </c>
      <c r="S575" t="s">
        <v>247</v>
      </c>
    </row>
    <row r="576" spans="1:19">
      <c r="A576" s="1" t="n">
        <v>33877</v>
      </c>
      <c r="B576" t="s">
        <v>241</v>
      </c>
      <c r="C576" t="n">
        <v>5</v>
      </c>
      <c r="D576" t="s">
        <v>242</v>
      </c>
      <c r="E576" t="s">
        <v>243</v>
      </c>
      <c r="F576" t="s">
        <v>244</v>
      </c>
      <c r="G576" t="s">
        <v>245</v>
      </c>
      <c r="H576" t="s">
        <v>246</v>
      </c>
      <c r="I576" t="s">
        <v>247</v>
      </c>
      <c r="J576" t="s">
        <v>248</v>
      </c>
      <c r="K576" t="s">
        <v>249</v>
      </c>
      <c r="L576" t="n">
        <v>317</v>
      </c>
      <c r="M576" t="n">
        <v>0.09</v>
      </c>
      <c r="N576" t="n">
        <v>36.9</v>
      </c>
      <c r="O576" t="s">
        <v>250</v>
      </c>
      <c r="P576" t="s">
        <v>251</v>
      </c>
      <c r="Q576" t="s">
        <v>252</v>
      </c>
      <c r="R576" t="s">
        <v>246</v>
      </c>
      <c r="S576" t="s">
        <v>247</v>
      </c>
    </row>
    <row r="577" spans="1:19">
      <c r="A577" s="1" t="n">
        <v>33877</v>
      </c>
      <c r="B577" t="s">
        <v>241</v>
      </c>
      <c r="C577" t="n">
        <v>6</v>
      </c>
      <c r="D577" t="s">
        <v>242</v>
      </c>
      <c r="E577" t="s">
        <v>243</v>
      </c>
      <c r="F577" t="s">
        <v>244</v>
      </c>
      <c r="G577" t="s">
        <v>245</v>
      </c>
      <c r="H577" t="s">
        <v>246</v>
      </c>
      <c r="I577" t="s">
        <v>247</v>
      </c>
      <c r="J577" t="s">
        <v>248</v>
      </c>
      <c r="K577" t="s">
        <v>249</v>
      </c>
      <c r="L577" t="n">
        <v>191</v>
      </c>
      <c r="M577" t="n">
        <v>0.07000000000000001</v>
      </c>
      <c r="N577" t="n">
        <v>33.7</v>
      </c>
      <c r="O577" t="s">
        <v>250</v>
      </c>
      <c r="P577" t="s">
        <v>251</v>
      </c>
      <c r="Q577" t="s">
        <v>252</v>
      </c>
      <c r="R577" t="s">
        <v>246</v>
      </c>
      <c r="S577" t="s">
        <v>247</v>
      </c>
    </row>
    <row r="578" spans="1:19">
      <c r="A578" s="1" t="n">
        <v>33877</v>
      </c>
      <c r="B578" t="s">
        <v>241</v>
      </c>
      <c r="C578" t="n">
        <v>7</v>
      </c>
      <c r="D578" t="s">
        <v>242</v>
      </c>
      <c r="E578" t="s">
        <v>243</v>
      </c>
      <c r="F578" t="s">
        <v>244</v>
      </c>
      <c r="G578" t="s">
        <v>245</v>
      </c>
      <c r="H578" t="s">
        <v>246</v>
      </c>
      <c r="I578" t="s">
        <v>247</v>
      </c>
      <c r="J578" t="s">
        <v>276</v>
      </c>
      <c r="K578" t="s">
        <v>277</v>
      </c>
      <c r="L578" t="n">
        <v>225</v>
      </c>
      <c r="M578" t="n">
        <v>0.02</v>
      </c>
      <c r="N578" t="n">
        <v>46.9</v>
      </c>
      <c r="O578" t="s">
        <v>250</v>
      </c>
      <c r="P578" t="s">
        <v>251</v>
      </c>
      <c r="Q578" t="s">
        <v>252</v>
      </c>
      <c r="R578" t="s">
        <v>246</v>
      </c>
      <c r="S578" t="s">
        <v>247</v>
      </c>
    </row>
    <row r="579" spans="1:19">
      <c r="A579" s="1" t="n">
        <v>33877</v>
      </c>
      <c r="B579" t="s">
        <v>241</v>
      </c>
      <c r="C579" t="n">
        <v>8</v>
      </c>
      <c r="D579" t="s">
        <v>242</v>
      </c>
      <c r="E579" t="s">
        <v>243</v>
      </c>
      <c r="F579" t="s">
        <v>244</v>
      </c>
      <c r="G579" t="s">
        <v>245</v>
      </c>
      <c r="H579" t="s">
        <v>246</v>
      </c>
      <c r="I579" t="s">
        <v>247</v>
      </c>
      <c r="J579" t="s">
        <v>255</v>
      </c>
      <c r="K579" t="s">
        <v>256</v>
      </c>
      <c r="L579" t="n">
        <v>66</v>
      </c>
      <c r="M579" t="n">
        <v>5.5</v>
      </c>
      <c r="N579" t="n">
        <v>9.699999999999999</v>
      </c>
      <c r="O579" t="s">
        <v>250</v>
      </c>
      <c r="P579" t="s">
        <v>251</v>
      </c>
      <c r="Q579" t="s">
        <v>252</v>
      </c>
      <c r="R579" t="s">
        <v>246</v>
      </c>
      <c r="S579" t="s">
        <v>247</v>
      </c>
    </row>
    <row r="580" spans="1:19">
      <c r="A580" s="1" t="n">
        <v>33877</v>
      </c>
      <c r="B580" t="s">
        <v>286</v>
      </c>
      <c r="C580" t="n">
        <v>1</v>
      </c>
      <c r="D580" t="s">
        <v>242</v>
      </c>
      <c r="E580" t="s">
        <v>243</v>
      </c>
      <c r="F580" t="s">
        <v>244</v>
      </c>
      <c r="G580" t="s">
        <v>245</v>
      </c>
      <c r="H580" t="s">
        <v>246</v>
      </c>
      <c r="I580" t="s">
        <v>247</v>
      </c>
      <c r="J580" t="s">
        <v>320</v>
      </c>
      <c r="K580" t="s">
        <v>321</v>
      </c>
      <c r="L580" t="n">
        <v>465</v>
      </c>
      <c r="M580" t="n">
        <v>0.02</v>
      </c>
      <c r="N580" t="n">
        <v>43.2</v>
      </c>
      <c r="O580" t="s">
        <v>284</v>
      </c>
      <c r="P580" t="s">
        <v>285</v>
      </c>
      <c r="Q580" t="s">
        <v>252</v>
      </c>
      <c r="R580" t="s">
        <v>246</v>
      </c>
      <c r="S580" t="s">
        <v>247</v>
      </c>
    </row>
    <row r="581" spans="1:19">
      <c r="A581" s="1" t="n">
        <v>33877</v>
      </c>
      <c r="B581" t="s">
        <v>286</v>
      </c>
      <c r="C581" t="n">
        <v>2</v>
      </c>
      <c r="D581" t="s">
        <v>242</v>
      </c>
      <c r="E581" t="s">
        <v>243</v>
      </c>
      <c r="F581" t="s">
        <v>244</v>
      </c>
      <c r="G581" t="s">
        <v>245</v>
      </c>
      <c r="H581" t="s">
        <v>246</v>
      </c>
      <c r="I581" t="s">
        <v>247</v>
      </c>
      <c r="J581" t="s">
        <v>248</v>
      </c>
      <c r="K581" t="s">
        <v>249</v>
      </c>
      <c r="L581" t="n">
        <v>266</v>
      </c>
      <c r="M581" t="n">
        <v>0.2</v>
      </c>
      <c r="N581" t="n">
        <v>20.7</v>
      </c>
      <c r="O581" t="s">
        <v>284</v>
      </c>
      <c r="P581" t="s">
        <v>285</v>
      </c>
      <c r="Q581" t="s">
        <v>252</v>
      </c>
      <c r="R581" t="s">
        <v>246</v>
      </c>
      <c r="S581" t="s">
        <v>247</v>
      </c>
    </row>
    <row r="582" spans="1:19">
      <c r="A582" s="1" t="n">
        <v>33877</v>
      </c>
      <c r="B582" t="s">
        <v>286</v>
      </c>
      <c r="C582" t="n">
        <v>3</v>
      </c>
      <c r="D582" t="s">
        <v>242</v>
      </c>
      <c r="E582" t="s">
        <v>243</v>
      </c>
      <c r="F582" t="s">
        <v>244</v>
      </c>
      <c r="G582" t="s">
        <v>245</v>
      </c>
      <c r="H582" t="s">
        <v>246</v>
      </c>
      <c r="I582" t="s">
        <v>247</v>
      </c>
      <c r="J582" t="s">
        <v>276</v>
      </c>
      <c r="K582" t="s">
        <v>277</v>
      </c>
      <c r="L582" t="n">
        <v>275</v>
      </c>
      <c r="M582" t="n">
        <v>0.01</v>
      </c>
      <c r="N582" t="n">
        <v>46</v>
      </c>
      <c r="O582" t="s">
        <v>284</v>
      </c>
      <c r="P582" t="s">
        <v>285</v>
      </c>
      <c r="Q582" t="s">
        <v>252</v>
      </c>
      <c r="R582" t="s">
        <v>246</v>
      </c>
      <c r="S582" t="s">
        <v>247</v>
      </c>
    </row>
    <row r="583" spans="1:19">
      <c r="A583" s="1" t="n">
        <v>33908</v>
      </c>
      <c r="B583" t="s">
        <v>241</v>
      </c>
      <c r="C583" t="n">
        <v>1</v>
      </c>
      <c r="D583" t="s">
        <v>242</v>
      </c>
      <c r="E583" t="s">
        <v>243</v>
      </c>
      <c r="F583" t="s">
        <v>244</v>
      </c>
      <c r="G583" t="s">
        <v>245</v>
      </c>
      <c r="H583" t="s">
        <v>246</v>
      </c>
      <c r="I583" t="s">
        <v>247</v>
      </c>
      <c r="J583" t="s">
        <v>248</v>
      </c>
      <c r="K583" t="s">
        <v>249</v>
      </c>
      <c r="L583" t="n">
        <v>250</v>
      </c>
      <c r="M583" t="n">
        <v>0.09</v>
      </c>
      <c r="N583" t="n">
        <v>37</v>
      </c>
      <c r="O583" t="s">
        <v>250</v>
      </c>
      <c r="P583" t="s">
        <v>251</v>
      </c>
      <c r="Q583" t="s">
        <v>252</v>
      </c>
      <c r="R583" t="s">
        <v>246</v>
      </c>
      <c r="S583" t="s">
        <v>247</v>
      </c>
    </row>
    <row r="584" spans="1:19">
      <c r="A584" s="1" t="n">
        <v>33908</v>
      </c>
      <c r="B584" t="s">
        <v>241</v>
      </c>
      <c r="C584" t="n">
        <v>2</v>
      </c>
      <c r="D584" t="s">
        <v>242</v>
      </c>
      <c r="E584" t="s">
        <v>243</v>
      </c>
      <c r="F584" t="s">
        <v>244</v>
      </c>
      <c r="G584" t="s">
        <v>245</v>
      </c>
      <c r="H584" t="s">
        <v>246</v>
      </c>
      <c r="I584" t="s">
        <v>247</v>
      </c>
      <c r="J584" t="s">
        <v>248</v>
      </c>
      <c r="K584" t="s">
        <v>249</v>
      </c>
      <c r="L584" t="n">
        <v>241</v>
      </c>
      <c r="M584" t="n">
        <v>0.14</v>
      </c>
      <c r="N584" t="n">
        <v>21.1</v>
      </c>
      <c r="O584" t="s">
        <v>250</v>
      </c>
      <c r="P584" t="s">
        <v>251</v>
      </c>
      <c r="Q584" t="s">
        <v>252</v>
      </c>
      <c r="R584" t="s">
        <v>246</v>
      </c>
      <c r="S584" t="s">
        <v>247</v>
      </c>
    </row>
    <row r="585" spans="1:19">
      <c r="A585" s="1" t="n">
        <v>33908</v>
      </c>
      <c r="B585" t="s">
        <v>241</v>
      </c>
      <c r="C585" t="n">
        <v>3</v>
      </c>
      <c r="D585" t="s">
        <v>242</v>
      </c>
      <c r="E585" t="s">
        <v>243</v>
      </c>
      <c r="F585" t="s">
        <v>244</v>
      </c>
      <c r="G585" t="s">
        <v>245</v>
      </c>
      <c r="H585" t="s">
        <v>246</v>
      </c>
      <c r="I585" t="s">
        <v>247</v>
      </c>
      <c r="J585" t="s">
        <v>248</v>
      </c>
      <c r="K585" t="s">
        <v>249</v>
      </c>
      <c r="L585" t="n">
        <v>214</v>
      </c>
      <c r="M585" t="n">
        <v>0.07000000000000001</v>
      </c>
      <c r="N585" t="n">
        <v>33.9</v>
      </c>
      <c r="O585" t="s">
        <v>250</v>
      </c>
      <c r="P585" t="s">
        <v>251</v>
      </c>
      <c r="Q585" t="s">
        <v>252</v>
      </c>
      <c r="R585" t="s">
        <v>246</v>
      </c>
      <c r="S585" t="s">
        <v>247</v>
      </c>
    </row>
    <row r="586" spans="1:19">
      <c r="A586" s="1" t="n">
        <v>33908</v>
      </c>
      <c r="B586" t="s">
        <v>241</v>
      </c>
      <c r="C586" t="n">
        <v>4</v>
      </c>
      <c r="D586" t="s">
        <v>242</v>
      </c>
      <c r="E586" t="s">
        <v>243</v>
      </c>
      <c r="F586" t="s">
        <v>244</v>
      </c>
      <c r="G586" t="s">
        <v>245</v>
      </c>
      <c r="H586" t="s">
        <v>246</v>
      </c>
      <c r="I586" t="s">
        <v>247</v>
      </c>
      <c r="J586" t="s">
        <v>248</v>
      </c>
      <c r="K586" t="s">
        <v>249</v>
      </c>
      <c r="L586" t="n">
        <v>193</v>
      </c>
      <c r="M586" t="n">
        <v>0.09</v>
      </c>
      <c r="N586" t="n">
        <v>37.3</v>
      </c>
      <c r="O586" t="s">
        <v>250</v>
      </c>
      <c r="P586" t="s">
        <v>251</v>
      </c>
      <c r="Q586" t="s">
        <v>252</v>
      </c>
      <c r="R586" t="s">
        <v>246</v>
      </c>
      <c r="S586" t="s">
        <v>247</v>
      </c>
    </row>
    <row r="587" spans="1:19">
      <c r="A587" s="1" t="n">
        <v>33908</v>
      </c>
      <c r="B587" t="s">
        <v>241</v>
      </c>
      <c r="C587" t="n">
        <v>5</v>
      </c>
      <c r="D587" t="s">
        <v>242</v>
      </c>
      <c r="E587" t="s">
        <v>243</v>
      </c>
      <c r="F587" t="s">
        <v>244</v>
      </c>
      <c r="G587" t="s">
        <v>245</v>
      </c>
      <c r="H587" t="s">
        <v>246</v>
      </c>
      <c r="I587" t="s">
        <v>247</v>
      </c>
      <c r="J587" t="s">
        <v>276</v>
      </c>
      <c r="K587" t="s">
        <v>277</v>
      </c>
      <c r="L587" t="n">
        <v>229</v>
      </c>
      <c r="M587" t="n">
        <v>0.02</v>
      </c>
      <c r="N587" t="n">
        <v>47</v>
      </c>
      <c r="O587" t="s">
        <v>250</v>
      </c>
      <c r="P587" t="s">
        <v>251</v>
      </c>
      <c r="Q587" t="s">
        <v>252</v>
      </c>
      <c r="R587" t="s">
        <v>246</v>
      </c>
      <c r="S587" t="s">
        <v>247</v>
      </c>
    </row>
    <row r="588" spans="1:19">
      <c r="A588" s="1" t="n">
        <v>33908</v>
      </c>
      <c r="B588" t="s">
        <v>241</v>
      </c>
      <c r="C588" t="n">
        <v>6</v>
      </c>
      <c r="D588" t="s">
        <v>242</v>
      </c>
      <c r="E588" t="s">
        <v>243</v>
      </c>
      <c r="F588" t="s">
        <v>244</v>
      </c>
      <c r="G588" t="s">
        <v>245</v>
      </c>
      <c r="H588" t="s">
        <v>246</v>
      </c>
      <c r="I588" t="s">
        <v>247</v>
      </c>
      <c r="J588" t="s">
        <v>248</v>
      </c>
      <c r="K588" t="s">
        <v>249</v>
      </c>
      <c r="L588" t="n">
        <v>130</v>
      </c>
      <c r="M588" t="n">
        <v>0.07000000000000001</v>
      </c>
      <c r="N588" t="n">
        <v>33.6</v>
      </c>
      <c r="O588" t="s">
        <v>250</v>
      </c>
      <c r="P588" t="s">
        <v>251</v>
      </c>
      <c r="Q588" t="s">
        <v>252</v>
      </c>
      <c r="R588" t="s">
        <v>246</v>
      </c>
      <c r="S588" t="s">
        <v>247</v>
      </c>
    </row>
    <row r="589" spans="1:19">
      <c r="A589" s="1" t="n">
        <v>33908</v>
      </c>
      <c r="B589" t="s">
        <v>286</v>
      </c>
      <c r="C589" t="n">
        <v>2</v>
      </c>
      <c r="D589" t="s">
        <v>272</v>
      </c>
      <c r="E589" t="s">
        <v>273</v>
      </c>
      <c r="F589" t="s">
        <v>244</v>
      </c>
      <c r="G589" t="s">
        <v>245</v>
      </c>
      <c r="H589" t="s">
        <v>246</v>
      </c>
      <c r="I589" t="s">
        <v>247</v>
      </c>
      <c r="J589" t="s">
        <v>248</v>
      </c>
      <c r="K589" t="s">
        <v>249</v>
      </c>
      <c r="L589" t="n">
        <v>94</v>
      </c>
      <c r="M589" t="n">
        <v>0.15</v>
      </c>
      <c r="N589" t="n">
        <v>0</v>
      </c>
    </row>
    <row r="590" spans="1:19">
      <c r="A590" s="1" t="n">
        <v>33908</v>
      </c>
      <c r="B590" t="s">
        <v>286</v>
      </c>
      <c r="C590" t="n">
        <v>3</v>
      </c>
      <c r="D590" t="s">
        <v>242</v>
      </c>
      <c r="E590" t="s">
        <v>243</v>
      </c>
      <c r="F590" t="s">
        <v>244</v>
      </c>
      <c r="G590" t="s">
        <v>245</v>
      </c>
      <c r="H590" t="s">
        <v>246</v>
      </c>
      <c r="I590" t="s">
        <v>247</v>
      </c>
      <c r="J590" t="s">
        <v>292</v>
      </c>
      <c r="K590" t="s">
        <v>293</v>
      </c>
      <c r="L590" t="n">
        <v>350</v>
      </c>
      <c r="M590" t="n">
        <v>0.01</v>
      </c>
      <c r="N590" t="n">
        <v>42.1</v>
      </c>
      <c r="O590" t="s">
        <v>284</v>
      </c>
      <c r="P590" t="s">
        <v>285</v>
      </c>
      <c r="Q590" t="s">
        <v>252</v>
      </c>
      <c r="R590" t="s">
        <v>246</v>
      </c>
      <c r="S590" t="s">
        <v>247</v>
      </c>
    </row>
    <row r="591" spans="1:19">
      <c r="A591" s="1" t="n">
        <v>33908</v>
      </c>
      <c r="B591" t="s">
        <v>286</v>
      </c>
      <c r="C591" t="n">
        <v>4</v>
      </c>
      <c r="D591" t="s">
        <v>242</v>
      </c>
      <c r="E591" t="s">
        <v>243</v>
      </c>
      <c r="F591" t="s">
        <v>244</v>
      </c>
      <c r="G591" t="s">
        <v>245</v>
      </c>
      <c r="H591" t="s">
        <v>246</v>
      </c>
      <c r="I591" t="s">
        <v>247</v>
      </c>
      <c r="J591" t="s">
        <v>282</v>
      </c>
      <c r="K591" t="s">
        <v>283</v>
      </c>
      <c r="L591" t="n">
        <v>580</v>
      </c>
      <c r="M591" t="n">
        <v>0.6</v>
      </c>
      <c r="N591" t="n">
        <v>32.1</v>
      </c>
      <c r="O591" t="s">
        <v>284</v>
      </c>
      <c r="P591" t="s">
        <v>285</v>
      </c>
      <c r="Q591" t="s">
        <v>252</v>
      </c>
      <c r="R591" t="s">
        <v>246</v>
      </c>
      <c r="S591" t="s">
        <v>247</v>
      </c>
    </row>
    <row r="592" spans="1:19">
      <c r="A592" s="1" t="n">
        <v>33908</v>
      </c>
      <c r="B592" t="s">
        <v>286</v>
      </c>
      <c r="C592" t="n">
        <v>5</v>
      </c>
      <c r="D592" t="s">
        <v>242</v>
      </c>
      <c r="E592" t="s">
        <v>243</v>
      </c>
      <c r="F592" t="s">
        <v>244</v>
      </c>
      <c r="G592" t="s">
        <v>245</v>
      </c>
      <c r="H592" t="s">
        <v>246</v>
      </c>
      <c r="I592" t="s">
        <v>247</v>
      </c>
      <c r="J592" t="s">
        <v>248</v>
      </c>
      <c r="K592" t="s">
        <v>249</v>
      </c>
      <c r="L592" t="n">
        <v>318</v>
      </c>
      <c r="M592" t="n">
        <v>0.17</v>
      </c>
      <c r="N592" t="n">
        <v>20.9</v>
      </c>
      <c r="O592" t="s">
        <v>284</v>
      </c>
      <c r="P592" t="s">
        <v>285</v>
      </c>
      <c r="Q592" t="s">
        <v>252</v>
      </c>
      <c r="R592" t="s">
        <v>246</v>
      </c>
      <c r="S592" t="s">
        <v>247</v>
      </c>
    </row>
    <row r="593" spans="1:19">
      <c r="A593" s="1" t="n">
        <v>33938</v>
      </c>
      <c r="B593" t="s">
        <v>241</v>
      </c>
      <c r="C593" t="n">
        <v>1</v>
      </c>
      <c r="D593" t="s">
        <v>242</v>
      </c>
      <c r="E593" t="s">
        <v>243</v>
      </c>
      <c r="F593" t="s">
        <v>244</v>
      </c>
      <c r="G593" t="s">
        <v>245</v>
      </c>
      <c r="H593" t="s">
        <v>246</v>
      </c>
      <c r="I593" t="s">
        <v>247</v>
      </c>
      <c r="J593" t="s">
        <v>292</v>
      </c>
      <c r="K593" t="s">
        <v>293</v>
      </c>
      <c r="L593" t="n">
        <v>227</v>
      </c>
      <c r="M593" t="n">
        <v>0.02</v>
      </c>
      <c r="N593" t="n">
        <v>48.7</v>
      </c>
      <c r="O593" t="s">
        <v>250</v>
      </c>
      <c r="P593" t="s">
        <v>251</v>
      </c>
      <c r="Q593" t="s">
        <v>252</v>
      </c>
      <c r="R593" t="s">
        <v>246</v>
      </c>
      <c r="S593" t="s">
        <v>247</v>
      </c>
    </row>
    <row r="594" spans="1:19">
      <c r="A594" s="1" t="n">
        <v>33938</v>
      </c>
      <c r="B594" t="s">
        <v>241</v>
      </c>
      <c r="C594" t="n">
        <v>3</v>
      </c>
      <c r="D594" t="s">
        <v>242</v>
      </c>
      <c r="E594" t="s">
        <v>243</v>
      </c>
      <c r="F594" t="s">
        <v>244</v>
      </c>
      <c r="G594" t="s">
        <v>245</v>
      </c>
      <c r="H594" t="s">
        <v>246</v>
      </c>
      <c r="I594" t="s">
        <v>247</v>
      </c>
      <c r="J594" t="s">
        <v>248</v>
      </c>
      <c r="K594" t="s">
        <v>249</v>
      </c>
      <c r="L594" t="n">
        <v>223</v>
      </c>
      <c r="M594" t="n">
        <v>0.07000000000000001</v>
      </c>
      <c r="N594" t="n">
        <v>33.3</v>
      </c>
      <c r="O594" t="s">
        <v>250</v>
      </c>
      <c r="P594" t="s">
        <v>251</v>
      </c>
      <c r="Q594" t="s">
        <v>252</v>
      </c>
      <c r="R594" t="s">
        <v>246</v>
      </c>
      <c r="S594" t="s">
        <v>247</v>
      </c>
    </row>
    <row r="595" spans="1:19">
      <c r="A595" s="1" t="n">
        <v>33938</v>
      </c>
      <c r="B595" t="s">
        <v>241</v>
      </c>
      <c r="C595" t="n">
        <v>4</v>
      </c>
      <c r="D595" t="s">
        <v>242</v>
      </c>
      <c r="E595" t="s">
        <v>243</v>
      </c>
      <c r="F595" t="s">
        <v>244</v>
      </c>
      <c r="G595" t="s">
        <v>245</v>
      </c>
      <c r="H595" t="s">
        <v>246</v>
      </c>
      <c r="I595" t="s">
        <v>247</v>
      </c>
      <c r="J595" t="s">
        <v>248</v>
      </c>
      <c r="K595" t="s">
        <v>249</v>
      </c>
      <c r="L595" t="n">
        <v>454</v>
      </c>
      <c r="M595" t="n">
        <v>0.07000000000000001</v>
      </c>
      <c r="N595" t="n">
        <v>33</v>
      </c>
      <c r="O595" t="s">
        <v>250</v>
      </c>
      <c r="P595" t="s">
        <v>251</v>
      </c>
      <c r="Q595" t="s">
        <v>252</v>
      </c>
      <c r="R595" t="s">
        <v>246</v>
      </c>
      <c r="S595" t="s">
        <v>247</v>
      </c>
    </row>
    <row r="596" spans="1:19">
      <c r="A596" s="1" t="n">
        <v>33938</v>
      </c>
      <c r="B596" t="s">
        <v>241</v>
      </c>
      <c r="C596" t="n">
        <v>5</v>
      </c>
      <c r="D596" t="s">
        <v>242</v>
      </c>
      <c r="E596" t="s">
        <v>243</v>
      </c>
      <c r="F596" t="s">
        <v>244</v>
      </c>
      <c r="G596" t="s">
        <v>245</v>
      </c>
      <c r="H596" t="s">
        <v>246</v>
      </c>
      <c r="I596" t="s">
        <v>247</v>
      </c>
      <c r="J596" t="s">
        <v>248</v>
      </c>
      <c r="K596" t="s">
        <v>249</v>
      </c>
      <c r="L596" t="n">
        <v>13</v>
      </c>
      <c r="M596" t="n">
        <v>0.14</v>
      </c>
      <c r="N596" t="n">
        <v>21.5</v>
      </c>
      <c r="O596" t="s">
        <v>250</v>
      </c>
      <c r="P596" t="s">
        <v>251</v>
      </c>
      <c r="Q596" t="s">
        <v>252</v>
      </c>
      <c r="R596" t="s">
        <v>246</v>
      </c>
      <c r="S596" t="s">
        <v>247</v>
      </c>
    </row>
    <row r="597" spans="1:19">
      <c r="A597" s="1" t="n">
        <v>33938</v>
      </c>
      <c r="B597" t="s">
        <v>286</v>
      </c>
      <c r="C597" t="n">
        <v>2</v>
      </c>
      <c r="D597" t="s">
        <v>274</v>
      </c>
      <c r="E597" t="s">
        <v>275</v>
      </c>
      <c r="F597" t="s">
        <v>244</v>
      </c>
      <c r="G597" t="s">
        <v>245</v>
      </c>
      <c r="H597" t="s">
        <v>246</v>
      </c>
      <c r="I597" t="s">
        <v>247</v>
      </c>
      <c r="J597" t="s">
        <v>292</v>
      </c>
      <c r="K597" t="s">
        <v>293</v>
      </c>
      <c r="L597" t="n">
        <v>106</v>
      </c>
      <c r="M597" t="n">
        <v>0.76</v>
      </c>
      <c r="N597" t="n">
        <v>0</v>
      </c>
    </row>
    <row r="598" spans="1:19">
      <c r="A598" s="1" t="n">
        <v>33938</v>
      </c>
      <c r="B598" t="s">
        <v>286</v>
      </c>
      <c r="C598" t="n">
        <v>3</v>
      </c>
      <c r="D598" t="s">
        <v>242</v>
      </c>
      <c r="E598" t="s">
        <v>243</v>
      </c>
      <c r="F598" t="s">
        <v>244</v>
      </c>
      <c r="G598" t="s">
        <v>245</v>
      </c>
      <c r="H598" t="s">
        <v>246</v>
      </c>
      <c r="I598" t="s">
        <v>247</v>
      </c>
      <c r="J598" t="s">
        <v>292</v>
      </c>
      <c r="K598" t="s">
        <v>293</v>
      </c>
      <c r="L598" t="n">
        <v>238</v>
      </c>
      <c r="M598" t="n">
        <v>0.04</v>
      </c>
      <c r="N598" t="n">
        <v>46.6</v>
      </c>
      <c r="O598" t="s">
        <v>284</v>
      </c>
      <c r="P598" t="s">
        <v>285</v>
      </c>
      <c r="Q598" t="s">
        <v>252</v>
      </c>
      <c r="R598" t="s">
        <v>246</v>
      </c>
      <c r="S598" t="s">
        <v>247</v>
      </c>
    </row>
    <row r="599" spans="1:19">
      <c r="A599" s="1" t="n">
        <v>33938</v>
      </c>
      <c r="B599" t="s">
        <v>286</v>
      </c>
      <c r="C599" t="n">
        <v>4</v>
      </c>
      <c r="D599" t="s">
        <v>242</v>
      </c>
      <c r="E599" t="s">
        <v>243</v>
      </c>
      <c r="F599" t="s">
        <v>244</v>
      </c>
      <c r="G599" t="s">
        <v>245</v>
      </c>
      <c r="H599" t="s">
        <v>246</v>
      </c>
      <c r="I599" t="s">
        <v>247</v>
      </c>
      <c r="J599" t="s">
        <v>292</v>
      </c>
      <c r="K599" t="s">
        <v>293</v>
      </c>
      <c r="L599" t="n">
        <v>287</v>
      </c>
      <c r="M599" t="n">
        <v>0.2</v>
      </c>
      <c r="N599" t="n">
        <v>46.9</v>
      </c>
      <c r="O599" t="s">
        <v>284</v>
      </c>
      <c r="P599" t="s">
        <v>285</v>
      </c>
      <c r="Q599" t="s">
        <v>252</v>
      </c>
      <c r="R599" t="s">
        <v>246</v>
      </c>
      <c r="S599" t="s">
        <v>247</v>
      </c>
    </row>
    <row r="600" spans="1:19">
      <c r="A600" s="1" t="n">
        <v>33938</v>
      </c>
      <c r="B600" t="s">
        <v>286</v>
      </c>
      <c r="C600" t="n">
        <v>5</v>
      </c>
      <c r="D600" t="s">
        <v>242</v>
      </c>
      <c r="E600" t="s">
        <v>243</v>
      </c>
      <c r="F600" t="s">
        <v>244</v>
      </c>
      <c r="G600" t="s">
        <v>245</v>
      </c>
      <c r="H600" t="s">
        <v>246</v>
      </c>
      <c r="I600" t="s">
        <v>247</v>
      </c>
      <c r="J600" t="s">
        <v>320</v>
      </c>
      <c r="K600" t="s">
        <v>321</v>
      </c>
      <c r="L600" t="n">
        <v>277</v>
      </c>
      <c r="M600" t="n">
        <v>0.01</v>
      </c>
      <c r="N600" t="n">
        <v>43.6</v>
      </c>
      <c r="O600" t="s">
        <v>284</v>
      </c>
      <c r="P600" t="s">
        <v>285</v>
      </c>
      <c r="Q600" t="s">
        <v>252</v>
      </c>
      <c r="R600" t="s">
        <v>246</v>
      </c>
      <c r="S600" t="s">
        <v>247</v>
      </c>
    </row>
    <row r="601" spans="1:19">
      <c r="A601" s="1" t="n">
        <v>33969</v>
      </c>
      <c r="B601" t="s">
        <v>241</v>
      </c>
      <c r="C601" t="n">
        <v>3</v>
      </c>
      <c r="D601" t="s">
        <v>242</v>
      </c>
      <c r="E601" t="s">
        <v>243</v>
      </c>
      <c r="F601" t="s">
        <v>244</v>
      </c>
      <c r="G601" t="s">
        <v>245</v>
      </c>
      <c r="H601" t="s">
        <v>246</v>
      </c>
      <c r="I601" t="s">
        <v>247</v>
      </c>
      <c r="J601" t="s">
        <v>312</v>
      </c>
      <c r="K601" t="s">
        <v>313</v>
      </c>
      <c r="L601" t="n">
        <v>375</v>
      </c>
      <c r="M601" t="n">
        <v>0.18</v>
      </c>
      <c r="N601" t="n">
        <v>27.3</v>
      </c>
      <c r="O601" t="s">
        <v>250</v>
      </c>
      <c r="P601" t="s">
        <v>251</v>
      </c>
      <c r="Q601" t="s">
        <v>252</v>
      </c>
      <c r="R601" t="s">
        <v>246</v>
      </c>
      <c r="S601" t="s">
        <v>247</v>
      </c>
    </row>
    <row r="602" spans="1:19">
      <c r="A602" s="1" t="n">
        <v>33969</v>
      </c>
      <c r="B602" t="s">
        <v>241</v>
      </c>
      <c r="C602" t="n">
        <v>4</v>
      </c>
      <c r="D602" t="s">
        <v>242</v>
      </c>
      <c r="E602" t="s">
        <v>243</v>
      </c>
      <c r="F602" t="s">
        <v>244</v>
      </c>
      <c r="G602" t="s">
        <v>245</v>
      </c>
      <c r="H602" t="s">
        <v>246</v>
      </c>
      <c r="I602" t="s">
        <v>247</v>
      </c>
      <c r="J602" t="s">
        <v>292</v>
      </c>
      <c r="K602" t="s">
        <v>293</v>
      </c>
      <c r="L602" t="n">
        <v>219</v>
      </c>
      <c r="M602" t="n">
        <v>0.02</v>
      </c>
      <c r="N602" t="n">
        <v>48.8</v>
      </c>
      <c r="O602" t="s">
        <v>250</v>
      </c>
      <c r="P602" t="s">
        <v>251</v>
      </c>
      <c r="Q602" t="s">
        <v>252</v>
      </c>
      <c r="R602" t="s">
        <v>246</v>
      </c>
      <c r="S602" t="s">
        <v>247</v>
      </c>
    </row>
    <row r="603" spans="1:19">
      <c r="A603" s="1" t="n">
        <v>33969</v>
      </c>
      <c r="B603" t="s">
        <v>241</v>
      </c>
      <c r="C603" t="n">
        <v>5</v>
      </c>
      <c r="D603" t="s">
        <v>242</v>
      </c>
      <c r="E603" t="s">
        <v>243</v>
      </c>
      <c r="F603" t="s">
        <v>244</v>
      </c>
      <c r="G603" t="s">
        <v>245</v>
      </c>
      <c r="H603" t="s">
        <v>246</v>
      </c>
      <c r="I603" t="s">
        <v>247</v>
      </c>
      <c r="J603" t="s">
        <v>280</v>
      </c>
      <c r="K603" t="s">
        <v>281</v>
      </c>
      <c r="L603" t="n">
        <v>174</v>
      </c>
      <c r="M603" t="n">
        <v>0.19</v>
      </c>
      <c r="N603" t="n">
        <v>38.2</v>
      </c>
      <c r="O603" t="s">
        <v>250</v>
      </c>
      <c r="P603" t="s">
        <v>251</v>
      </c>
      <c r="Q603" t="s">
        <v>252</v>
      </c>
      <c r="R603" t="s">
        <v>246</v>
      </c>
      <c r="S603" t="s">
        <v>247</v>
      </c>
    </row>
    <row r="604" spans="1:19">
      <c r="A604" s="1" t="n">
        <v>33969</v>
      </c>
      <c r="B604" t="s">
        <v>241</v>
      </c>
      <c r="C604" t="n">
        <v>6</v>
      </c>
      <c r="D604" t="s">
        <v>242</v>
      </c>
      <c r="E604" t="s">
        <v>243</v>
      </c>
      <c r="F604" t="s">
        <v>244</v>
      </c>
      <c r="G604" t="s">
        <v>245</v>
      </c>
      <c r="H604" t="s">
        <v>246</v>
      </c>
      <c r="I604" t="s">
        <v>247</v>
      </c>
      <c r="J604" t="s">
        <v>248</v>
      </c>
      <c r="K604" t="s">
        <v>249</v>
      </c>
      <c r="L604" t="n">
        <v>100</v>
      </c>
      <c r="M604" t="n">
        <v>0.04</v>
      </c>
      <c r="N604" t="n">
        <v>39</v>
      </c>
      <c r="O604" t="s">
        <v>250</v>
      </c>
      <c r="P604" t="s">
        <v>251</v>
      </c>
      <c r="Q604" t="s">
        <v>252</v>
      </c>
      <c r="R604" t="s">
        <v>246</v>
      </c>
      <c r="S604" t="s">
        <v>247</v>
      </c>
    </row>
    <row r="605" spans="1:19">
      <c r="A605" s="1" t="n">
        <v>33969</v>
      </c>
      <c r="B605" t="s">
        <v>241</v>
      </c>
      <c r="C605" t="n">
        <v>7</v>
      </c>
      <c r="D605" t="s">
        <v>242</v>
      </c>
      <c r="E605" t="s">
        <v>243</v>
      </c>
      <c r="F605" t="s">
        <v>244</v>
      </c>
      <c r="G605" t="s">
        <v>245</v>
      </c>
      <c r="H605" t="s">
        <v>246</v>
      </c>
      <c r="I605" t="s">
        <v>247</v>
      </c>
      <c r="J605" t="s">
        <v>248</v>
      </c>
      <c r="K605" t="s">
        <v>249</v>
      </c>
      <c r="L605" t="n">
        <v>327</v>
      </c>
      <c r="M605" t="n">
        <v>0.04</v>
      </c>
      <c r="N605" t="n">
        <v>37.2</v>
      </c>
      <c r="O605" t="s">
        <v>250</v>
      </c>
      <c r="P605" t="s">
        <v>251</v>
      </c>
      <c r="Q605" t="s">
        <v>252</v>
      </c>
      <c r="R605" t="s">
        <v>246</v>
      </c>
      <c r="S605" t="s">
        <v>247</v>
      </c>
    </row>
    <row r="606" spans="1:19">
      <c r="A606" s="1" t="n">
        <v>33969</v>
      </c>
      <c r="B606" t="s">
        <v>241</v>
      </c>
      <c r="C606" t="n">
        <v>8</v>
      </c>
      <c r="D606" t="s">
        <v>242</v>
      </c>
      <c r="E606" t="s">
        <v>243</v>
      </c>
      <c r="F606" t="s">
        <v>244</v>
      </c>
      <c r="G606" t="s">
        <v>245</v>
      </c>
      <c r="H606" t="s">
        <v>246</v>
      </c>
      <c r="I606" t="s">
        <v>247</v>
      </c>
      <c r="J606" t="s">
        <v>255</v>
      </c>
      <c r="K606" t="s">
        <v>256</v>
      </c>
      <c r="L606" t="n">
        <v>27</v>
      </c>
      <c r="M606" t="n">
        <v>5.4</v>
      </c>
      <c r="N606" t="n">
        <v>9.9</v>
      </c>
      <c r="O606" t="s">
        <v>250</v>
      </c>
      <c r="P606" t="s">
        <v>251</v>
      </c>
      <c r="Q606" t="s">
        <v>252</v>
      </c>
      <c r="R606" t="s">
        <v>246</v>
      </c>
      <c r="S606" t="s">
        <v>247</v>
      </c>
    </row>
    <row r="607" spans="1:19">
      <c r="A607" s="1" t="n">
        <v>33969</v>
      </c>
      <c r="B607" t="s">
        <v>286</v>
      </c>
      <c r="C607" t="n">
        <v>1</v>
      </c>
      <c r="D607" t="s">
        <v>242</v>
      </c>
      <c r="E607" t="s">
        <v>243</v>
      </c>
      <c r="F607" t="s">
        <v>244</v>
      </c>
      <c r="G607" t="s">
        <v>245</v>
      </c>
      <c r="H607" t="s">
        <v>246</v>
      </c>
      <c r="I607" t="s">
        <v>247</v>
      </c>
      <c r="J607" t="s">
        <v>292</v>
      </c>
      <c r="K607" t="s">
        <v>293</v>
      </c>
      <c r="L607" t="n">
        <v>325</v>
      </c>
      <c r="M607" t="n">
        <v>0.09</v>
      </c>
      <c r="N607" t="n">
        <v>47.1</v>
      </c>
      <c r="O607" t="s">
        <v>284</v>
      </c>
      <c r="P607" t="s">
        <v>285</v>
      </c>
      <c r="Q607" t="s">
        <v>252</v>
      </c>
      <c r="R607" t="s">
        <v>246</v>
      </c>
      <c r="S607" t="s">
        <v>247</v>
      </c>
    </row>
    <row r="608" spans="1:19">
      <c r="A608" s="1" t="n">
        <v>33969</v>
      </c>
      <c r="B608" t="s">
        <v>286</v>
      </c>
      <c r="C608" t="n">
        <v>2</v>
      </c>
      <c r="D608" t="s">
        <v>242</v>
      </c>
      <c r="E608" t="s">
        <v>243</v>
      </c>
      <c r="F608" t="s">
        <v>244</v>
      </c>
      <c r="G608" t="s">
        <v>245</v>
      </c>
      <c r="H608" t="s">
        <v>246</v>
      </c>
      <c r="I608" t="s">
        <v>247</v>
      </c>
      <c r="J608" t="s">
        <v>282</v>
      </c>
      <c r="K608" t="s">
        <v>283</v>
      </c>
      <c r="L608" t="n">
        <v>246</v>
      </c>
      <c r="M608" t="n">
        <v>0.02</v>
      </c>
      <c r="N608" t="n">
        <v>40.7</v>
      </c>
      <c r="O608" t="s">
        <v>284</v>
      </c>
      <c r="P608" t="s">
        <v>285</v>
      </c>
      <c r="Q608" t="s">
        <v>252</v>
      </c>
      <c r="R608" t="s">
        <v>246</v>
      </c>
      <c r="S608" t="s">
        <v>247</v>
      </c>
    </row>
    <row r="609" spans="1:19">
      <c r="A609" s="1" t="n">
        <v>33969</v>
      </c>
      <c r="B609" t="s">
        <v>286</v>
      </c>
      <c r="C609" t="n">
        <v>3</v>
      </c>
      <c r="D609" t="s">
        <v>242</v>
      </c>
      <c r="E609" t="s">
        <v>243</v>
      </c>
      <c r="F609" t="s">
        <v>244</v>
      </c>
      <c r="G609" t="s">
        <v>245</v>
      </c>
      <c r="H609" t="s">
        <v>246</v>
      </c>
      <c r="I609" t="s">
        <v>247</v>
      </c>
      <c r="J609" t="s">
        <v>248</v>
      </c>
      <c r="K609" t="s">
        <v>249</v>
      </c>
      <c r="L609" t="n">
        <v>437</v>
      </c>
      <c r="M609" t="n">
        <v>0.18</v>
      </c>
      <c r="N609" t="n">
        <v>21</v>
      </c>
      <c r="O609" t="s">
        <v>284</v>
      </c>
      <c r="P609" t="s">
        <v>285</v>
      </c>
      <c r="Q609" t="s">
        <v>252</v>
      </c>
      <c r="R609" t="s">
        <v>246</v>
      </c>
      <c r="S609" t="s">
        <v>247</v>
      </c>
    </row>
    <row r="610" spans="1:19">
      <c r="A610" s="1" t="n">
        <v>33969</v>
      </c>
      <c r="B610" t="s">
        <v>286</v>
      </c>
      <c r="C610" t="n">
        <v>4</v>
      </c>
      <c r="D610" t="s">
        <v>242</v>
      </c>
      <c r="E610" t="s">
        <v>243</v>
      </c>
      <c r="F610" t="s">
        <v>244</v>
      </c>
      <c r="G610" t="s">
        <v>245</v>
      </c>
      <c r="H610" t="s">
        <v>246</v>
      </c>
      <c r="I610" t="s">
        <v>247</v>
      </c>
      <c r="J610" t="s">
        <v>248</v>
      </c>
      <c r="K610" t="s">
        <v>249</v>
      </c>
      <c r="L610" t="n">
        <v>247</v>
      </c>
      <c r="M610" t="n">
        <v>0.21</v>
      </c>
      <c r="N610" t="n">
        <v>22.8</v>
      </c>
      <c r="O610" t="s">
        <v>284</v>
      </c>
      <c r="P610" t="s">
        <v>285</v>
      </c>
      <c r="Q610" t="s">
        <v>252</v>
      </c>
      <c r="R610" t="s">
        <v>246</v>
      </c>
      <c r="S610" t="s">
        <v>247</v>
      </c>
    </row>
    <row r="611" spans="1:19">
      <c r="A611" s="1" t="n">
        <v>34000</v>
      </c>
      <c r="B611" t="s">
        <v>241</v>
      </c>
      <c r="C611" t="n">
        <v>1</v>
      </c>
      <c r="D611" t="s">
        <v>242</v>
      </c>
      <c r="E611" t="s">
        <v>243</v>
      </c>
      <c r="F611" t="s">
        <v>244</v>
      </c>
      <c r="G611" t="s">
        <v>245</v>
      </c>
      <c r="H611" t="s">
        <v>246</v>
      </c>
      <c r="I611" t="s">
        <v>247</v>
      </c>
      <c r="J611" t="s">
        <v>248</v>
      </c>
      <c r="K611" t="s">
        <v>249</v>
      </c>
      <c r="L611" t="n">
        <v>377</v>
      </c>
      <c r="M611" t="n">
        <v>0.07000000000000001</v>
      </c>
      <c r="N611" t="n">
        <v>32.6</v>
      </c>
      <c r="O611" t="s">
        <v>250</v>
      </c>
      <c r="P611" t="s">
        <v>251</v>
      </c>
      <c r="Q611" t="s">
        <v>252</v>
      </c>
      <c r="R611" t="s">
        <v>246</v>
      </c>
      <c r="S611" t="s">
        <v>247</v>
      </c>
    </row>
    <row r="612" spans="1:19">
      <c r="A612" s="1" t="n">
        <v>34000</v>
      </c>
      <c r="B612" t="s">
        <v>257</v>
      </c>
      <c r="C612" t="n">
        <v>1</v>
      </c>
      <c r="D612" t="s">
        <v>253</v>
      </c>
      <c r="E612" t="s">
        <v>254</v>
      </c>
      <c r="F612" t="s">
        <v>322</v>
      </c>
      <c r="G612" t="s">
        <v>323</v>
      </c>
      <c r="H612" t="s">
        <v>246</v>
      </c>
      <c r="I612" t="s">
        <v>247</v>
      </c>
      <c r="J612" t="s">
        <v>292</v>
      </c>
      <c r="K612" t="s">
        <v>293</v>
      </c>
      <c r="L612" t="n">
        <v>1</v>
      </c>
      <c r="M612" t="n">
        <v>0</v>
      </c>
      <c r="N612" t="n">
        <v>0</v>
      </c>
    </row>
    <row r="613" spans="1:19">
      <c r="A613" s="1" t="n">
        <v>34000</v>
      </c>
      <c r="B613" t="s">
        <v>257</v>
      </c>
      <c r="C613" t="n">
        <v>2</v>
      </c>
      <c r="D613" t="s">
        <v>253</v>
      </c>
      <c r="E613" t="s">
        <v>254</v>
      </c>
      <c r="F613" t="s">
        <v>322</v>
      </c>
      <c r="G613" t="s">
        <v>323</v>
      </c>
      <c r="H613" t="s">
        <v>246</v>
      </c>
      <c r="I613" t="s">
        <v>247</v>
      </c>
      <c r="J613" t="s">
        <v>294</v>
      </c>
      <c r="K613" t="s">
        <v>295</v>
      </c>
      <c r="L613" t="n">
        <v>1</v>
      </c>
      <c r="M613" t="n">
        <v>0</v>
      </c>
      <c r="N613" t="n">
        <v>0</v>
      </c>
    </row>
    <row r="614" spans="1:19">
      <c r="A614" s="1" t="n">
        <v>34000</v>
      </c>
      <c r="B614" t="s">
        <v>286</v>
      </c>
      <c r="C614" t="n">
        <v>1</v>
      </c>
      <c r="D614" t="s">
        <v>242</v>
      </c>
      <c r="E614" t="s">
        <v>243</v>
      </c>
      <c r="F614" t="s">
        <v>244</v>
      </c>
      <c r="G614" t="s">
        <v>245</v>
      </c>
      <c r="H614" t="s">
        <v>246</v>
      </c>
      <c r="I614" t="s">
        <v>247</v>
      </c>
      <c r="J614" t="s">
        <v>305</v>
      </c>
      <c r="K614" t="s">
        <v>306</v>
      </c>
      <c r="L614" t="n">
        <v>703</v>
      </c>
      <c r="M614" t="n">
        <v>0.99</v>
      </c>
      <c r="N614" t="n">
        <v>28.8</v>
      </c>
      <c r="O614" t="s">
        <v>284</v>
      </c>
      <c r="P614" t="s">
        <v>285</v>
      </c>
      <c r="Q614" t="s">
        <v>252</v>
      </c>
      <c r="R614" t="s">
        <v>246</v>
      </c>
      <c r="S614" t="s">
        <v>247</v>
      </c>
    </row>
    <row r="615" spans="1:19">
      <c r="A615" s="1" t="n">
        <v>34000</v>
      </c>
      <c r="B615" t="s">
        <v>286</v>
      </c>
      <c r="C615" t="n">
        <v>2</v>
      </c>
      <c r="D615" t="s">
        <v>242</v>
      </c>
      <c r="E615" t="s">
        <v>243</v>
      </c>
      <c r="F615" t="s">
        <v>244</v>
      </c>
      <c r="G615" t="s">
        <v>245</v>
      </c>
      <c r="H615" t="s">
        <v>246</v>
      </c>
      <c r="I615" t="s">
        <v>247</v>
      </c>
      <c r="J615" t="s">
        <v>248</v>
      </c>
      <c r="K615" t="s">
        <v>249</v>
      </c>
      <c r="L615" t="n">
        <v>385</v>
      </c>
      <c r="M615" t="n">
        <v>0.2</v>
      </c>
      <c r="N615" t="n">
        <v>22.4</v>
      </c>
      <c r="O615" t="s">
        <v>284</v>
      </c>
      <c r="P615" t="s">
        <v>285</v>
      </c>
      <c r="Q615" t="s">
        <v>252</v>
      </c>
      <c r="R615" t="s">
        <v>246</v>
      </c>
      <c r="S615" t="s">
        <v>247</v>
      </c>
    </row>
    <row r="616" spans="1:19">
      <c r="A616" s="1" t="n">
        <v>34028</v>
      </c>
      <c r="B616" t="s">
        <v>314</v>
      </c>
      <c r="C616" t="n">
        <v>1</v>
      </c>
      <c r="D616" t="s">
        <v>303</v>
      </c>
      <c r="E616" t="s">
        <v>304</v>
      </c>
      <c r="F616" t="s">
        <v>244</v>
      </c>
      <c r="G616" t="s">
        <v>245</v>
      </c>
      <c r="H616" t="s">
        <v>246</v>
      </c>
      <c r="I616" t="s">
        <v>247</v>
      </c>
      <c r="J616" t="s">
        <v>310</v>
      </c>
      <c r="K616" t="s">
        <v>311</v>
      </c>
      <c r="L616" t="n">
        <v>194</v>
      </c>
      <c r="M616" t="n">
        <v>0</v>
      </c>
      <c r="N616" t="n">
        <v>0</v>
      </c>
    </row>
    <row r="617" spans="1:19">
      <c r="A617" s="1" t="n">
        <v>34028</v>
      </c>
      <c r="B617" t="s">
        <v>241</v>
      </c>
      <c r="C617" t="n">
        <v>2</v>
      </c>
      <c r="D617" t="s">
        <v>242</v>
      </c>
      <c r="E617" t="s">
        <v>243</v>
      </c>
      <c r="F617" t="s">
        <v>244</v>
      </c>
      <c r="G617" t="s">
        <v>245</v>
      </c>
      <c r="H617" t="s">
        <v>246</v>
      </c>
      <c r="I617" t="s">
        <v>247</v>
      </c>
      <c r="J617" t="s">
        <v>280</v>
      </c>
      <c r="K617" t="s">
        <v>281</v>
      </c>
      <c r="L617" t="n">
        <v>128</v>
      </c>
      <c r="M617" t="n">
        <v>0.19</v>
      </c>
      <c r="N617" t="n">
        <v>38.4</v>
      </c>
      <c r="O617" t="s">
        <v>250</v>
      </c>
      <c r="P617" t="s">
        <v>251</v>
      </c>
      <c r="Q617" t="s">
        <v>252</v>
      </c>
      <c r="R617" t="s">
        <v>246</v>
      </c>
      <c r="S617" t="s">
        <v>247</v>
      </c>
    </row>
    <row r="618" spans="1:19">
      <c r="A618" s="1" t="n">
        <v>34028</v>
      </c>
      <c r="B618" t="s">
        <v>241</v>
      </c>
      <c r="C618" t="n">
        <v>3</v>
      </c>
      <c r="D618" t="s">
        <v>242</v>
      </c>
      <c r="E618" t="s">
        <v>243</v>
      </c>
      <c r="F618" t="s">
        <v>244</v>
      </c>
      <c r="G618" t="s">
        <v>245</v>
      </c>
      <c r="H618" t="s">
        <v>246</v>
      </c>
      <c r="I618" t="s">
        <v>247</v>
      </c>
      <c r="J618" t="s">
        <v>248</v>
      </c>
      <c r="K618" t="s">
        <v>249</v>
      </c>
      <c r="L618" t="n">
        <v>174</v>
      </c>
      <c r="M618" t="n">
        <v>0.2</v>
      </c>
      <c r="N618" t="n">
        <v>22.7</v>
      </c>
      <c r="O618" t="s">
        <v>250</v>
      </c>
      <c r="P618" t="s">
        <v>251</v>
      </c>
      <c r="Q618" t="s">
        <v>252</v>
      </c>
      <c r="R618" t="s">
        <v>246</v>
      </c>
      <c r="S618" t="s">
        <v>247</v>
      </c>
    </row>
    <row r="619" spans="1:19">
      <c r="A619" s="1" t="n">
        <v>34028</v>
      </c>
      <c r="B619" t="s">
        <v>241</v>
      </c>
      <c r="C619" t="n">
        <v>4</v>
      </c>
      <c r="D619" t="s">
        <v>242</v>
      </c>
      <c r="E619" t="s">
        <v>243</v>
      </c>
      <c r="F619" t="s">
        <v>244</v>
      </c>
      <c r="G619" t="s">
        <v>245</v>
      </c>
      <c r="H619" t="s">
        <v>246</v>
      </c>
      <c r="I619" t="s">
        <v>247</v>
      </c>
      <c r="J619" t="s">
        <v>248</v>
      </c>
      <c r="K619" t="s">
        <v>249</v>
      </c>
      <c r="L619" t="n">
        <v>149</v>
      </c>
      <c r="M619" t="n">
        <v>0.07000000000000001</v>
      </c>
      <c r="N619" t="n">
        <v>32.5</v>
      </c>
      <c r="O619" t="s">
        <v>250</v>
      </c>
      <c r="P619" t="s">
        <v>251</v>
      </c>
      <c r="Q619" t="s">
        <v>252</v>
      </c>
      <c r="R619" t="s">
        <v>246</v>
      </c>
      <c r="S619" t="s">
        <v>247</v>
      </c>
    </row>
    <row r="620" spans="1:19">
      <c r="A620" s="1" t="n">
        <v>34028</v>
      </c>
      <c r="B620" t="s">
        <v>241</v>
      </c>
      <c r="C620" t="n">
        <v>5</v>
      </c>
      <c r="D620" t="s">
        <v>242</v>
      </c>
      <c r="E620" t="s">
        <v>243</v>
      </c>
      <c r="F620" t="s">
        <v>244</v>
      </c>
      <c r="G620" t="s">
        <v>245</v>
      </c>
      <c r="H620" t="s">
        <v>246</v>
      </c>
      <c r="I620" t="s">
        <v>247</v>
      </c>
      <c r="J620" t="s">
        <v>248</v>
      </c>
      <c r="K620" t="s">
        <v>249</v>
      </c>
      <c r="L620" t="n">
        <v>318</v>
      </c>
      <c r="M620" t="n">
        <v>0.04</v>
      </c>
      <c r="N620" t="n">
        <v>38.1</v>
      </c>
      <c r="O620" t="s">
        <v>250</v>
      </c>
      <c r="P620" t="s">
        <v>251</v>
      </c>
      <c r="Q620" t="s">
        <v>252</v>
      </c>
      <c r="R620" t="s">
        <v>246</v>
      </c>
      <c r="S620" t="s">
        <v>247</v>
      </c>
    </row>
    <row r="621" spans="1:19">
      <c r="A621" s="1" t="n">
        <v>34028</v>
      </c>
      <c r="B621" t="s">
        <v>241</v>
      </c>
      <c r="C621" t="n">
        <v>6</v>
      </c>
      <c r="D621" t="s">
        <v>242</v>
      </c>
      <c r="E621" t="s">
        <v>243</v>
      </c>
      <c r="F621" t="s">
        <v>244</v>
      </c>
      <c r="G621" t="s">
        <v>245</v>
      </c>
      <c r="H621" t="s">
        <v>246</v>
      </c>
      <c r="I621" t="s">
        <v>247</v>
      </c>
      <c r="J621" t="s">
        <v>255</v>
      </c>
      <c r="K621" t="s">
        <v>256</v>
      </c>
      <c r="L621" t="n">
        <v>69</v>
      </c>
      <c r="M621" t="n">
        <v>5.5</v>
      </c>
      <c r="N621" t="n">
        <v>10.7</v>
      </c>
      <c r="O621" t="s">
        <v>250</v>
      </c>
      <c r="P621" t="s">
        <v>251</v>
      </c>
      <c r="Q621" t="s">
        <v>252</v>
      </c>
      <c r="R621" t="s">
        <v>246</v>
      </c>
      <c r="S621" t="s">
        <v>247</v>
      </c>
    </row>
    <row r="622" spans="1:19">
      <c r="A622" s="1" t="n">
        <v>34028</v>
      </c>
      <c r="B622" t="s">
        <v>286</v>
      </c>
      <c r="C622" t="n">
        <v>1</v>
      </c>
      <c r="D622" t="s">
        <v>242</v>
      </c>
      <c r="E622" t="s">
        <v>243</v>
      </c>
      <c r="F622" t="s">
        <v>244</v>
      </c>
      <c r="G622" t="s">
        <v>245</v>
      </c>
      <c r="H622" t="s">
        <v>246</v>
      </c>
      <c r="I622" t="s">
        <v>247</v>
      </c>
      <c r="J622" t="s">
        <v>282</v>
      </c>
      <c r="K622" t="s">
        <v>283</v>
      </c>
      <c r="L622" t="n">
        <v>282</v>
      </c>
      <c r="M622" t="n">
        <v>0.06</v>
      </c>
      <c r="N622" t="n">
        <v>41.6</v>
      </c>
      <c r="O622" t="s">
        <v>284</v>
      </c>
      <c r="P622" t="s">
        <v>285</v>
      </c>
      <c r="Q622" t="s">
        <v>252</v>
      </c>
      <c r="R622" t="s">
        <v>246</v>
      </c>
      <c r="S622" t="s">
        <v>247</v>
      </c>
    </row>
    <row r="623" spans="1:19">
      <c r="A623" s="1" t="n">
        <v>34028</v>
      </c>
      <c r="B623" t="s">
        <v>286</v>
      </c>
      <c r="C623" t="n">
        <v>2</v>
      </c>
      <c r="D623" t="s">
        <v>242</v>
      </c>
      <c r="E623" t="s">
        <v>243</v>
      </c>
      <c r="F623" t="s">
        <v>244</v>
      </c>
      <c r="G623" t="s">
        <v>245</v>
      </c>
      <c r="H623" t="s">
        <v>246</v>
      </c>
      <c r="I623" t="s">
        <v>247</v>
      </c>
      <c r="J623" t="s">
        <v>282</v>
      </c>
      <c r="K623" t="s">
        <v>283</v>
      </c>
      <c r="L623" t="n">
        <v>301</v>
      </c>
      <c r="M623" t="n">
        <v>0.06</v>
      </c>
      <c r="N623" t="n">
        <v>40.8</v>
      </c>
      <c r="O623" t="s">
        <v>284</v>
      </c>
      <c r="P623" t="s">
        <v>285</v>
      </c>
      <c r="Q623" t="s">
        <v>252</v>
      </c>
      <c r="R623" t="s">
        <v>246</v>
      </c>
      <c r="S623" t="s">
        <v>247</v>
      </c>
    </row>
    <row r="624" spans="1:19">
      <c r="A624" s="1" t="n">
        <v>34028</v>
      </c>
      <c r="B624" t="s">
        <v>286</v>
      </c>
      <c r="C624" t="n">
        <v>3</v>
      </c>
      <c r="D624" t="s">
        <v>242</v>
      </c>
      <c r="E624" t="s">
        <v>243</v>
      </c>
      <c r="F624" t="s">
        <v>244</v>
      </c>
      <c r="G624" t="s">
        <v>245</v>
      </c>
      <c r="H624" t="s">
        <v>246</v>
      </c>
      <c r="I624" t="s">
        <v>247</v>
      </c>
      <c r="J624" t="s">
        <v>248</v>
      </c>
      <c r="K624" t="s">
        <v>249</v>
      </c>
      <c r="L624" t="n">
        <v>349</v>
      </c>
      <c r="M624" t="n">
        <v>0.15</v>
      </c>
      <c r="N624" t="n">
        <v>22.8</v>
      </c>
      <c r="O624" t="s">
        <v>284</v>
      </c>
      <c r="P624" t="s">
        <v>285</v>
      </c>
      <c r="Q624" t="s">
        <v>252</v>
      </c>
      <c r="R624" t="s">
        <v>246</v>
      </c>
      <c r="S624" t="s">
        <v>247</v>
      </c>
    </row>
    <row r="625" spans="1:19">
      <c r="A625" s="1" t="n">
        <v>34028</v>
      </c>
      <c r="B625" t="s">
        <v>286</v>
      </c>
      <c r="C625" t="n">
        <v>4</v>
      </c>
      <c r="D625" t="s">
        <v>242</v>
      </c>
      <c r="E625" t="s">
        <v>243</v>
      </c>
      <c r="F625" t="s">
        <v>244</v>
      </c>
      <c r="G625" t="s">
        <v>245</v>
      </c>
      <c r="H625" t="s">
        <v>246</v>
      </c>
      <c r="I625" t="s">
        <v>247</v>
      </c>
      <c r="J625" t="s">
        <v>248</v>
      </c>
      <c r="K625" t="s">
        <v>249</v>
      </c>
      <c r="L625" t="n">
        <v>332</v>
      </c>
      <c r="M625" t="n">
        <v>0.21</v>
      </c>
      <c r="N625" t="n">
        <v>21</v>
      </c>
      <c r="O625" t="s">
        <v>284</v>
      </c>
      <c r="P625" t="s">
        <v>285</v>
      </c>
      <c r="Q625" t="s">
        <v>252</v>
      </c>
      <c r="R625" t="s">
        <v>246</v>
      </c>
      <c r="S625" t="s">
        <v>247</v>
      </c>
    </row>
    <row r="626" spans="1:19">
      <c r="A626" s="1" t="n">
        <v>34059</v>
      </c>
      <c r="B626" t="s">
        <v>241</v>
      </c>
      <c r="C626" t="n">
        <v>1</v>
      </c>
      <c r="D626" t="s">
        <v>242</v>
      </c>
      <c r="E626" t="s">
        <v>243</v>
      </c>
      <c r="F626" t="s">
        <v>244</v>
      </c>
      <c r="G626" t="s">
        <v>245</v>
      </c>
      <c r="H626" t="s">
        <v>246</v>
      </c>
      <c r="I626" t="s">
        <v>247</v>
      </c>
      <c r="J626" t="s">
        <v>248</v>
      </c>
      <c r="K626" t="s">
        <v>249</v>
      </c>
      <c r="L626" t="n">
        <v>165</v>
      </c>
      <c r="M626" t="n">
        <v>0.1</v>
      </c>
      <c r="N626" t="n">
        <v>35</v>
      </c>
      <c r="O626" t="s">
        <v>250</v>
      </c>
      <c r="P626" t="s">
        <v>251</v>
      </c>
      <c r="Q626" t="s">
        <v>252</v>
      </c>
      <c r="R626" t="s">
        <v>246</v>
      </c>
      <c r="S626" t="s">
        <v>247</v>
      </c>
    </row>
    <row r="627" spans="1:19">
      <c r="A627" s="1" t="n">
        <v>34059</v>
      </c>
      <c r="B627" t="s">
        <v>241</v>
      </c>
      <c r="C627" t="n">
        <v>3</v>
      </c>
      <c r="D627" t="s">
        <v>272</v>
      </c>
      <c r="E627" t="s">
        <v>273</v>
      </c>
      <c r="F627" t="s">
        <v>244</v>
      </c>
      <c r="G627" t="s">
        <v>245</v>
      </c>
      <c r="H627" t="s">
        <v>246</v>
      </c>
      <c r="I627" t="s">
        <v>247</v>
      </c>
      <c r="J627" t="s">
        <v>248</v>
      </c>
      <c r="K627" t="s">
        <v>249</v>
      </c>
      <c r="L627" t="n">
        <v>100</v>
      </c>
      <c r="M627" t="n">
        <v>0.09</v>
      </c>
      <c r="N627" t="n">
        <v>0</v>
      </c>
    </row>
    <row r="628" spans="1:19">
      <c r="A628" s="1" t="n">
        <v>34059</v>
      </c>
      <c r="B628" t="s">
        <v>241</v>
      </c>
      <c r="C628" t="n">
        <v>5</v>
      </c>
      <c r="D628" t="s">
        <v>242</v>
      </c>
      <c r="E628" t="s">
        <v>243</v>
      </c>
      <c r="F628" t="s">
        <v>244</v>
      </c>
      <c r="G628" t="s">
        <v>245</v>
      </c>
      <c r="H628" t="s">
        <v>246</v>
      </c>
      <c r="I628" t="s">
        <v>247</v>
      </c>
      <c r="J628" t="s">
        <v>248</v>
      </c>
      <c r="K628" t="s">
        <v>249</v>
      </c>
      <c r="L628" t="n">
        <v>326</v>
      </c>
      <c r="M628" t="n">
        <v>0.04</v>
      </c>
      <c r="N628" t="n">
        <v>37.7</v>
      </c>
      <c r="O628" t="s">
        <v>250</v>
      </c>
      <c r="P628" t="s">
        <v>251</v>
      </c>
      <c r="Q628" t="s">
        <v>252</v>
      </c>
      <c r="R628" t="s">
        <v>246</v>
      </c>
      <c r="S628" t="s">
        <v>247</v>
      </c>
    </row>
    <row r="629" spans="1:19">
      <c r="A629" s="1" t="n">
        <v>34059</v>
      </c>
      <c r="B629" t="s">
        <v>241</v>
      </c>
      <c r="C629" t="n">
        <v>6</v>
      </c>
      <c r="D629" t="s">
        <v>242</v>
      </c>
      <c r="E629" t="s">
        <v>243</v>
      </c>
      <c r="F629" t="s">
        <v>244</v>
      </c>
      <c r="G629" t="s">
        <v>245</v>
      </c>
      <c r="H629" t="s">
        <v>246</v>
      </c>
      <c r="I629" t="s">
        <v>247</v>
      </c>
      <c r="J629" t="s">
        <v>248</v>
      </c>
      <c r="K629" t="s">
        <v>249</v>
      </c>
      <c r="L629" t="n">
        <v>241</v>
      </c>
      <c r="M629" t="n">
        <v>0.02</v>
      </c>
      <c r="N629" t="n">
        <v>46.2</v>
      </c>
      <c r="O629" t="s">
        <v>250</v>
      </c>
      <c r="P629" t="s">
        <v>251</v>
      </c>
      <c r="Q629" t="s">
        <v>252</v>
      </c>
      <c r="R629" t="s">
        <v>246</v>
      </c>
      <c r="S629" t="s">
        <v>247</v>
      </c>
    </row>
    <row r="630" spans="1:19">
      <c r="A630" s="1" t="n">
        <v>34059</v>
      </c>
      <c r="B630" t="s">
        <v>241</v>
      </c>
      <c r="C630" t="n">
        <v>7</v>
      </c>
      <c r="D630" t="s">
        <v>242</v>
      </c>
      <c r="E630" t="s">
        <v>243</v>
      </c>
      <c r="F630" t="s">
        <v>244</v>
      </c>
      <c r="G630" t="s">
        <v>245</v>
      </c>
      <c r="H630" t="s">
        <v>246</v>
      </c>
      <c r="I630" t="s">
        <v>247</v>
      </c>
      <c r="J630" t="s">
        <v>248</v>
      </c>
      <c r="K630" t="s">
        <v>249</v>
      </c>
      <c r="L630" t="n">
        <v>121</v>
      </c>
      <c r="M630" t="n">
        <v>0.2</v>
      </c>
      <c r="N630" t="n">
        <v>21.1</v>
      </c>
      <c r="O630" t="s">
        <v>250</v>
      </c>
      <c r="P630" t="s">
        <v>251</v>
      </c>
      <c r="Q630" t="s">
        <v>252</v>
      </c>
      <c r="R630" t="s">
        <v>246</v>
      </c>
      <c r="S630" t="s">
        <v>247</v>
      </c>
    </row>
    <row r="631" spans="1:19">
      <c r="A631" s="1" t="n">
        <v>34059</v>
      </c>
      <c r="B631" t="s">
        <v>241</v>
      </c>
      <c r="C631" t="n">
        <v>8</v>
      </c>
      <c r="D631" t="s">
        <v>242</v>
      </c>
      <c r="E631" t="s">
        <v>243</v>
      </c>
      <c r="F631" t="s">
        <v>244</v>
      </c>
      <c r="G631" t="s">
        <v>245</v>
      </c>
      <c r="H631" t="s">
        <v>246</v>
      </c>
      <c r="I631" t="s">
        <v>247</v>
      </c>
      <c r="J631" t="s">
        <v>248</v>
      </c>
      <c r="K631" t="s">
        <v>249</v>
      </c>
      <c r="L631" t="n">
        <v>104</v>
      </c>
      <c r="M631" t="n">
        <v>0.09</v>
      </c>
      <c r="N631" t="n">
        <v>35.4</v>
      </c>
      <c r="O631" t="s">
        <v>250</v>
      </c>
      <c r="P631" t="s">
        <v>251</v>
      </c>
      <c r="Q631" t="s">
        <v>252</v>
      </c>
      <c r="R631" t="s">
        <v>246</v>
      </c>
      <c r="S631" t="s">
        <v>247</v>
      </c>
    </row>
    <row r="632" spans="1:19">
      <c r="A632" s="1" t="n">
        <v>34059</v>
      </c>
      <c r="B632" t="s">
        <v>257</v>
      </c>
      <c r="C632" t="n">
        <v>1</v>
      </c>
      <c r="D632" t="s">
        <v>253</v>
      </c>
      <c r="E632" t="s">
        <v>254</v>
      </c>
      <c r="F632" t="s">
        <v>244</v>
      </c>
      <c r="G632" t="s">
        <v>245</v>
      </c>
      <c r="H632" t="s">
        <v>246</v>
      </c>
      <c r="I632" t="s">
        <v>247</v>
      </c>
      <c r="J632" t="s">
        <v>294</v>
      </c>
      <c r="K632" t="s">
        <v>295</v>
      </c>
      <c r="L632" t="n">
        <v>1</v>
      </c>
      <c r="M632" t="n">
        <v>0</v>
      </c>
      <c r="N632" t="n">
        <v>0</v>
      </c>
    </row>
    <row r="633" spans="1:19">
      <c r="A633" s="1" t="n">
        <v>34059</v>
      </c>
      <c r="B633" t="s">
        <v>286</v>
      </c>
      <c r="C633" t="n">
        <v>1</v>
      </c>
      <c r="D633" t="s">
        <v>242</v>
      </c>
      <c r="E633" t="s">
        <v>243</v>
      </c>
      <c r="F633" t="s">
        <v>244</v>
      </c>
      <c r="G633" t="s">
        <v>245</v>
      </c>
      <c r="H633" t="s">
        <v>246</v>
      </c>
      <c r="I633" t="s">
        <v>247</v>
      </c>
      <c r="J633" t="s">
        <v>282</v>
      </c>
      <c r="K633" t="s">
        <v>283</v>
      </c>
      <c r="L633" t="n">
        <v>246</v>
      </c>
      <c r="M633" t="n">
        <v>0.01</v>
      </c>
      <c r="N633" t="n">
        <v>40</v>
      </c>
      <c r="O633" t="s">
        <v>284</v>
      </c>
      <c r="P633" t="s">
        <v>285</v>
      </c>
      <c r="Q633" t="s">
        <v>252</v>
      </c>
      <c r="R633" t="s">
        <v>246</v>
      </c>
      <c r="S633" t="s">
        <v>247</v>
      </c>
    </row>
    <row r="634" spans="1:19">
      <c r="A634" s="1" t="n">
        <v>34059</v>
      </c>
      <c r="B634" t="s">
        <v>286</v>
      </c>
      <c r="C634" t="n">
        <v>2</v>
      </c>
      <c r="D634" t="s">
        <v>242</v>
      </c>
      <c r="E634" t="s">
        <v>243</v>
      </c>
      <c r="F634" t="s">
        <v>244</v>
      </c>
      <c r="G634" t="s">
        <v>245</v>
      </c>
      <c r="H634" t="s">
        <v>246</v>
      </c>
      <c r="I634" t="s">
        <v>247</v>
      </c>
      <c r="J634" t="s">
        <v>248</v>
      </c>
      <c r="K634" t="s">
        <v>249</v>
      </c>
      <c r="L634" t="n">
        <v>427</v>
      </c>
      <c r="M634" t="n">
        <v>0.21</v>
      </c>
      <c r="N634" t="n">
        <v>20.8</v>
      </c>
      <c r="O634" t="s">
        <v>284</v>
      </c>
      <c r="P634" t="s">
        <v>285</v>
      </c>
      <c r="Q634" t="s">
        <v>252</v>
      </c>
      <c r="R634" t="s">
        <v>246</v>
      </c>
      <c r="S634" t="s">
        <v>247</v>
      </c>
    </row>
    <row r="635" spans="1:19">
      <c r="A635" s="1" t="n">
        <v>34059</v>
      </c>
      <c r="B635" t="s">
        <v>286</v>
      </c>
      <c r="C635" t="n">
        <v>3</v>
      </c>
      <c r="D635" t="s">
        <v>242</v>
      </c>
      <c r="E635" t="s">
        <v>243</v>
      </c>
      <c r="F635" t="s">
        <v>244</v>
      </c>
      <c r="G635" t="s">
        <v>245</v>
      </c>
      <c r="H635" t="s">
        <v>246</v>
      </c>
      <c r="I635" t="s">
        <v>247</v>
      </c>
      <c r="J635" t="s">
        <v>248</v>
      </c>
      <c r="K635" t="s">
        <v>249</v>
      </c>
      <c r="L635" t="n">
        <v>270</v>
      </c>
      <c r="M635" t="n">
        <v>0.04</v>
      </c>
      <c r="N635" t="n">
        <v>46.2</v>
      </c>
      <c r="O635" t="s">
        <v>284</v>
      </c>
      <c r="P635" t="s">
        <v>285</v>
      </c>
      <c r="Q635" t="s">
        <v>252</v>
      </c>
      <c r="R635" t="s">
        <v>246</v>
      </c>
      <c r="S635" t="s">
        <v>247</v>
      </c>
    </row>
    <row r="636" spans="1:19">
      <c r="A636" s="1" t="n">
        <v>34059</v>
      </c>
      <c r="B636" t="s">
        <v>286</v>
      </c>
      <c r="C636" t="n">
        <v>4</v>
      </c>
      <c r="D636" t="s">
        <v>242</v>
      </c>
      <c r="E636" t="s">
        <v>243</v>
      </c>
      <c r="F636" t="s">
        <v>244</v>
      </c>
      <c r="G636" t="s">
        <v>245</v>
      </c>
      <c r="H636" t="s">
        <v>246</v>
      </c>
      <c r="I636" t="s">
        <v>247</v>
      </c>
      <c r="J636" t="s">
        <v>248</v>
      </c>
      <c r="K636" t="s">
        <v>249</v>
      </c>
      <c r="L636" t="n">
        <v>332</v>
      </c>
      <c r="M636" t="n">
        <v>0.22</v>
      </c>
      <c r="N636" t="n">
        <v>20.5</v>
      </c>
      <c r="O636" t="s">
        <v>284</v>
      </c>
      <c r="P636" t="s">
        <v>285</v>
      </c>
      <c r="Q636" t="s">
        <v>252</v>
      </c>
      <c r="R636" t="s">
        <v>246</v>
      </c>
      <c r="S636" t="s">
        <v>247</v>
      </c>
    </row>
    <row r="637" spans="1:19">
      <c r="A637" s="1" t="n">
        <v>34089</v>
      </c>
      <c r="B637" t="s">
        <v>241</v>
      </c>
      <c r="C637" t="n">
        <v>1</v>
      </c>
      <c r="D637" t="s">
        <v>242</v>
      </c>
      <c r="E637" t="s">
        <v>243</v>
      </c>
      <c r="F637" t="s">
        <v>244</v>
      </c>
      <c r="G637" t="s">
        <v>245</v>
      </c>
      <c r="H637" t="s">
        <v>246</v>
      </c>
      <c r="I637" t="s">
        <v>247</v>
      </c>
      <c r="J637" t="s">
        <v>248</v>
      </c>
      <c r="K637" t="s">
        <v>249</v>
      </c>
      <c r="L637" t="n">
        <v>211</v>
      </c>
      <c r="M637" t="n">
        <v>0.04</v>
      </c>
      <c r="N637" t="n">
        <v>37.8</v>
      </c>
      <c r="O637" t="s">
        <v>250</v>
      </c>
      <c r="P637" t="s">
        <v>251</v>
      </c>
      <c r="Q637" t="s">
        <v>252</v>
      </c>
      <c r="R637" t="s">
        <v>246</v>
      </c>
      <c r="S637" t="s">
        <v>247</v>
      </c>
    </row>
    <row r="638" spans="1:19">
      <c r="A638" s="1" t="n">
        <v>34089</v>
      </c>
      <c r="B638" t="s">
        <v>241</v>
      </c>
      <c r="C638" t="n">
        <v>4</v>
      </c>
      <c r="D638" t="s">
        <v>242</v>
      </c>
      <c r="E638" t="s">
        <v>243</v>
      </c>
      <c r="F638" t="s">
        <v>244</v>
      </c>
      <c r="G638" t="s">
        <v>245</v>
      </c>
      <c r="H638" t="s">
        <v>246</v>
      </c>
      <c r="I638" t="s">
        <v>247</v>
      </c>
      <c r="J638" t="s">
        <v>248</v>
      </c>
      <c r="K638" t="s">
        <v>249</v>
      </c>
      <c r="L638" t="n">
        <v>347</v>
      </c>
      <c r="M638" t="n">
        <v>0.07000000000000001</v>
      </c>
      <c r="N638" t="n">
        <v>32.6</v>
      </c>
      <c r="O638" t="s">
        <v>250</v>
      </c>
      <c r="P638" t="s">
        <v>251</v>
      </c>
      <c r="Q638" t="s">
        <v>252</v>
      </c>
      <c r="R638" t="s">
        <v>246</v>
      </c>
      <c r="S638" t="s">
        <v>247</v>
      </c>
    </row>
    <row r="639" spans="1:19">
      <c r="A639" s="1" t="n">
        <v>34089</v>
      </c>
      <c r="B639" t="s">
        <v>241</v>
      </c>
      <c r="C639" t="n">
        <v>5</v>
      </c>
      <c r="D639" t="s">
        <v>242</v>
      </c>
      <c r="E639" t="s">
        <v>243</v>
      </c>
      <c r="F639" t="s">
        <v>244</v>
      </c>
      <c r="G639" t="s">
        <v>245</v>
      </c>
      <c r="H639" t="s">
        <v>246</v>
      </c>
      <c r="I639" t="s">
        <v>247</v>
      </c>
      <c r="J639" t="s">
        <v>248</v>
      </c>
      <c r="K639" t="s">
        <v>249</v>
      </c>
      <c r="L639" t="n">
        <v>247</v>
      </c>
      <c r="M639" t="n">
        <v>0.07000000000000001</v>
      </c>
      <c r="N639" t="n">
        <v>33</v>
      </c>
      <c r="O639" t="s">
        <v>250</v>
      </c>
      <c r="P639" t="s">
        <v>251</v>
      </c>
      <c r="Q639" t="s">
        <v>252</v>
      </c>
      <c r="R639" t="s">
        <v>246</v>
      </c>
      <c r="S639" t="s">
        <v>247</v>
      </c>
    </row>
    <row r="640" spans="1:19">
      <c r="A640" s="1" t="n">
        <v>34089</v>
      </c>
      <c r="B640" t="s">
        <v>241</v>
      </c>
      <c r="C640" t="n">
        <v>6</v>
      </c>
      <c r="D640" t="s">
        <v>242</v>
      </c>
      <c r="E640" t="s">
        <v>243</v>
      </c>
      <c r="F640" t="s">
        <v>244</v>
      </c>
      <c r="G640" t="s">
        <v>245</v>
      </c>
      <c r="H640" t="s">
        <v>246</v>
      </c>
      <c r="I640" t="s">
        <v>247</v>
      </c>
      <c r="J640" t="s">
        <v>248</v>
      </c>
      <c r="K640" t="s">
        <v>249</v>
      </c>
      <c r="L640" t="n">
        <v>80</v>
      </c>
      <c r="M640" t="n">
        <v>0.09</v>
      </c>
      <c r="N640" t="n">
        <v>35</v>
      </c>
      <c r="O640" t="s">
        <v>250</v>
      </c>
      <c r="P640" t="s">
        <v>251</v>
      </c>
      <c r="Q640" t="s">
        <v>252</v>
      </c>
      <c r="R640" t="s">
        <v>246</v>
      </c>
      <c r="S640" t="s">
        <v>247</v>
      </c>
    </row>
    <row r="641" spans="1:19">
      <c r="A641" s="1" t="n">
        <v>34089</v>
      </c>
      <c r="B641" t="s">
        <v>241</v>
      </c>
      <c r="C641" t="n">
        <v>7</v>
      </c>
      <c r="D641" t="s">
        <v>242</v>
      </c>
      <c r="E641" t="s">
        <v>243</v>
      </c>
      <c r="F641" t="s">
        <v>244</v>
      </c>
      <c r="G641" t="s">
        <v>245</v>
      </c>
      <c r="H641" t="s">
        <v>246</v>
      </c>
      <c r="I641" t="s">
        <v>247</v>
      </c>
      <c r="J641" t="s">
        <v>248</v>
      </c>
      <c r="K641" t="s">
        <v>249</v>
      </c>
      <c r="L641" t="n">
        <v>197</v>
      </c>
      <c r="M641" t="n">
        <v>0.04</v>
      </c>
      <c r="N641" t="n">
        <v>38.1</v>
      </c>
      <c r="O641" t="s">
        <v>250</v>
      </c>
      <c r="P641" t="s">
        <v>251</v>
      </c>
      <c r="Q641" t="s">
        <v>252</v>
      </c>
      <c r="R641" t="s">
        <v>246</v>
      </c>
      <c r="S641" t="s">
        <v>247</v>
      </c>
    </row>
    <row r="642" spans="1:19">
      <c r="A642" s="1" t="n">
        <v>34089</v>
      </c>
      <c r="B642" t="s">
        <v>241</v>
      </c>
      <c r="C642" t="n">
        <v>8</v>
      </c>
      <c r="D642" t="s">
        <v>242</v>
      </c>
      <c r="E642" t="s">
        <v>243</v>
      </c>
      <c r="F642" t="s">
        <v>244</v>
      </c>
      <c r="G642" t="s">
        <v>245</v>
      </c>
      <c r="H642" t="s">
        <v>246</v>
      </c>
      <c r="I642" t="s">
        <v>247</v>
      </c>
      <c r="J642" t="s">
        <v>276</v>
      </c>
      <c r="K642" t="s">
        <v>277</v>
      </c>
      <c r="L642" t="n">
        <v>246</v>
      </c>
      <c r="M642" t="n">
        <v>0.02</v>
      </c>
      <c r="N642" t="n">
        <v>46.5</v>
      </c>
      <c r="O642" t="s">
        <v>250</v>
      </c>
      <c r="P642" t="s">
        <v>251</v>
      </c>
      <c r="Q642" t="s">
        <v>252</v>
      </c>
      <c r="R642" t="s">
        <v>246</v>
      </c>
      <c r="S642" t="s">
        <v>247</v>
      </c>
    </row>
    <row r="643" spans="1:19">
      <c r="A643" s="1" t="n">
        <v>34089</v>
      </c>
      <c r="B643" t="s">
        <v>265</v>
      </c>
      <c r="C643" t="n">
        <v>1</v>
      </c>
      <c r="D643" t="s">
        <v>315</v>
      </c>
      <c r="E643" t="s">
        <v>316</v>
      </c>
      <c r="F643" t="s">
        <v>244</v>
      </c>
      <c r="G643" t="s">
        <v>245</v>
      </c>
      <c r="H643" t="s">
        <v>246</v>
      </c>
      <c r="I643" t="s">
        <v>247</v>
      </c>
      <c r="J643" t="s">
        <v>324</v>
      </c>
      <c r="K643" t="s">
        <v>325</v>
      </c>
      <c r="L643" t="n">
        <v>19</v>
      </c>
      <c r="M643" t="n">
        <v>0</v>
      </c>
      <c r="N643" t="n">
        <v>0</v>
      </c>
    </row>
    <row r="644" spans="1:19">
      <c r="A644" s="1" t="n">
        <v>34089</v>
      </c>
      <c r="B644" t="s">
        <v>286</v>
      </c>
      <c r="C644" t="n">
        <v>1</v>
      </c>
      <c r="D644" t="s">
        <v>242</v>
      </c>
      <c r="E644" t="s">
        <v>243</v>
      </c>
      <c r="F644" t="s">
        <v>244</v>
      </c>
      <c r="G644" t="s">
        <v>245</v>
      </c>
      <c r="H644" t="s">
        <v>246</v>
      </c>
      <c r="I644" t="s">
        <v>247</v>
      </c>
      <c r="J644" t="s">
        <v>248</v>
      </c>
      <c r="K644" t="s">
        <v>249</v>
      </c>
      <c r="L644" t="n">
        <v>248</v>
      </c>
      <c r="M644" t="n">
        <v>0.04</v>
      </c>
      <c r="N644" t="n">
        <v>45.8</v>
      </c>
      <c r="O644" t="s">
        <v>284</v>
      </c>
      <c r="P644" t="s">
        <v>285</v>
      </c>
      <c r="Q644" t="s">
        <v>252</v>
      </c>
      <c r="R644" t="s">
        <v>246</v>
      </c>
      <c r="S644" t="s">
        <v>247</v>
      </c>
    </row>
    <row r="645" spans="1:19">
      <c r="A645" s="1" t="n">
        <v>34089</v>
      </c>
      <c r="B645" t="s">
        <v>286</v>
      </c>
      <c r="C645" t="n">
        <v>2</v>
      </c>
      <c r="D645" t="s">
        <v>242</v>
      </c>
      <c r="E645" t="s">
        <v>243</v>
      </c>
      <c r="F645" t="s">
        <v>244</v>
      </c>
      <c r="G645" t="s">
        <v>245</v>
      </c>
      <c r="H645" t="s">
        <v>246</v>
      </c>
      <c r="I645" t="s">
        <v>247</v>
      </c>
      <c r="J645" t="s">
        <v>248</v>
      </c>
      <c r="K645" t="s">
        <v>249</v>
      </c>
      <c r="L645" t="n">
        <v>411</v>
      </c>
      <c r="M645" t="n">
        <v>0.21</v>
      </c>
      <c r="N645" t="n">
        <v>21.3</v>
      </c>
      <c r="O645" t="s">
        <v>284</v>
      </c>
      <c r="P645" t="s">
        <v>285</v>
      </c>
      <c r="Q645" t="s">
        <v>252</v>
      </c>
      <c r="R645" t="s">
        <v>246</v>
      </c>
      <c r="S645" t="s">
        <v>247</v>
      </c>
    </row>
    <row r="646" spans="1:19">
      <c r="A646" s="1" t="n">
        <v>34120</v>
      </c>
      <c r="B646" t="s">
        <v>241</v>
      </c>
      <c r="C646" t="n">
        <v>1</v>
      </c>
      <c r="D646" t="s">
        <v>242</v>
      </c>
      <c r="E646" t="s">
        <v>243</v>
      </c>
      <c r="F646" t="s">
        <v>244</v>
      </c>
      <c r="G646" t="s">
        <v>245</v>
      </c>
      <c r="H646" t="s">
        <v>246</v>
      </c>
      <c r="I646" t="s">
        <v>247</v>
      </c>
      <c r="J646" t="s">
        <v>248</v>
      </c>
      <c r="K646" t="s">
        <v>249</v>
      </c>
      <c r="L646" t="n">
        <v>357</v>
      </c>
      <c r="M646" t="n">
        <v>0.14</v>
      </c>
      <c r="N646" t="n">
        <v>35.5</v>
      </c>
      <c r="O646" t="s">
        <v>250</v>
      </c>
      <c r="P646" t="s">
        <v>251</v>
      </c>
      <c r="Q646" t="s">
        <v>252</v>
      </c>
      <c r="R646" t="s">
        <v>246</v>
      </c>
      <c r="S646" t="s">
        <v>247</v>
      </c>
    </row>
    <row r="647" spans="1:19">
      <c r="A647" s="1" t="n">
        <v>34120</v>
      </c>
      <c r="B647" t="s">
        <v>241</v>
      </c>
      <c r="C647" t="n">
        <v>5</v>
      </c>
      <c r="D647" t="s">
        <v>242</v>
      </c>
      <c r="E647" t="s">
        <v>243</v>
      </c>
      <c r="F647" t="s">
        <v>244</v>
      </c>
      <c r="G647" t="s">
        <v>245</v>
      </c>
      <c r="H647" t="s">
        <v>246</v>
      </c>
      <c r="I647" t="s">
        <v>247</v>
      </c>
      <c r="J647" t="s">
        <v>248</v>
      </c>
      <c r="K647" t="s">
        <v>249</v>
      </c>
      <c r="L647" t="n">
        <v>179</v>
      </c>
      <c r="M647" t="n">
        <v>0.07000000000000001</v>
      </c>
      <c r="N647" t="n">
        <v>33.1</v>
      </c>
      <c r="O647" t="s">
        <v>250</v>
      </c>
      <c r="P647" t="s">
        <v>251</v>
      </c>
      <c r="Q647" t="s">
        <v>252</v>
      </c>
      <c r="R647" t="s">
        <v>246</v>
      </c>
      <c r="S647" t="s">
        <v>247</v>
      </c>
    </row>
    <row r="648" spans="1:19">
      <c r="A648" s="1" t="n">
        <v>34120</v>
      </c>
      <c r="B648" t="s">
        <v>241</v>
      </c>
      <c r="C648" t="n">
        <v>6</v>
      </c>
      <c r="D648" t="s">
        <v>242</v>
      </c>
      <c r="E648" t="s">
        <v>243</v>
      </c>
      <c r="F648" t="s">
        <v>244</v>
      </c>
      <c r="G648" t="s">
        <v>245</v>
      </c>
      <c r="H648" t="s">
        <v>246</v>
      </c>
      <c r="I648" t="s">
        <v>247</v>
      </c>
      <c r="J648" t="s">
        <v>248</v>
      </c>
      <c r="K648" t="s">
        <v>249</v>
      </c>
      <c r="L648" t="n">
        <v>184</v>
      </c>
      <c r="M648" t="n">
        <v>0.04</v>
      </c>
      <c r="N648" t="n">
        <v>37.5</v>
      </c>
      <c r="O648" t="s">
        <v>250</v>
      </c>
      <c r="P648" t="s">
        <v>251</v>
      </c>
      <c r="Q648" t="s">
        <v>252</v>
      </c>
      <c r="R648" t="s">
        <v>246</v>
      </c>
      <c r="S648" t="s">
        <v>247</v>
      </c>
    </row>
    <row r="649" spans="1:19">
      <c r="A649" s="1" t="n">
        <v>34120</v>
      </c>
      <c r="B649" t="s">
        <v>241</v>
      </c>
      <c r="C649" t="n">
        <v>7</v>
      </c>
      <c r="D649" t="s">
        <v>242</v>
      </c>
      <c r="E649" t="s">
        <v>243</v>
      </c>
      <c r="F649" t="s">
        <v>244</v>
      </c>
      <c r="G649" t="s">
        <v>245</v>
      </c>
      <c r="H649" t="s">
        <v>246</v>
      </c>
      <c r="I649" t="s">
        <v>247</v>
      </c>
      <c r="J649" t="s">
        <v>248</v>
      </c>
      <c r="K649" t="s">
        <v>249</v>
      </c>
      <c r="L649" t="n">
        <v>265</v>
      </c>
      <c r="M649" t="n">
        <v>0.09</v>
      </c>
      <c r="N649" t="n">
        <v>35.7</v>
      </c>
      <c r="O649" t="s">
        <v>250</v>
      </c>
      <c r="P649" t="s">
        <v>251</v>
      </c>
      <c r="Q649" t="s">
        <v>252</v>
      </c>
      <c r="R649" t="s">
        <v>246</v>
      </c>
      <c r="S649" t="s">
        <v>247</v>
      </c>
    </row>
    <row r="650" spans="1:19">
      <c r="A650" s="1" t="n">
        <v>34120</v>
      </c>
      <c r="B650" t="s">
        <v>241</v>
      </c>
      <c r="C650" t="n">
        <v>8</v>
      </c>
      <c r="D650" t="s">
        <v>242</v>
      </c>
      <c r="E650" t="s">
        <v>243</v>
      </c>
      <c r="F650" t="s">
        <v>244</v>
      </c>
      <c r="G650" t="s">
        <v>245</v>
      </c>
      <c r="H650" t="s">
        <v>246</v>
      </c>
      <c r="I650" t="s">
        <v>247</v>
      </c>
      <c r="J650" t="s">
        <v>248</v>
      </c>
      <c r="K650" t="s">
        <v>249</v>
      </c>
      <c r="L650" t="n">
        <v>100</v>
      </c>
      <c r="M650" t="n">
        <v>0.14</v>
      </c>
      <c r="N650" t="n">
        <v>21.4</v>
      </c>
      <c r="O650" t="s">
        <v>250</v>
      </c>
      <c r="P650" t="s">
        <v>251</v>
      </c>
      <c r="Q650" t="s">
        <v>252</v>
      </c>
      <c r="R650" t="s">
        <v>246</v>
      </c>
      <c r="S650" t="s">
        <v>247</v>
      </c>
    </row>
    <row r="651" spans="1:19">
      <c r="A651" s="1" t="n">
        <v>34120</v>
      </c>
      <c r="B651" t="s">
        <v>241</v>
      </c>
      <c r="C651" t="n">
        <v>9</v>
      </c>
      <c r="D651" t="s">
        <v>242</v>
      </c>
      <c r="E651" t="s">
        <v>243</v>
      </c>
      <c r="F651" t="s">
        <v>244</v>
      </c>
      <c r="G651" t="s">
        <v>245</v>
      </c>
      <c r="H651" t="s">
        <v>246</v>
      </c>
      <c r="I651" t="s">
        <v>247</v>
      </c>
      <c r="J651" t="s">
        <v>276</v>
      </c>
      <c r="K651" t="s">
        <v>277</v>
      </c>
      <c r="L651" t="n">
        <v>204</v>
      </c>
      <c r="M651" t="n">
        <v>0.02</v>
      </c>
      <c r="N651" t="n">
        <v>46.2</v>
      </c>
      <c r="O651" t="s">
        <v>250</v>
      </c>
      <c r="P651" t="s">
        <v>251</v>
      </c>
      <c r="Q651" t="s">
        <v>252</v>
      </c>
      <c r="R651" t="s">
        <v>246</v>
      </c>
      <c r="S651" t="s">
        <v>247</v>
      </c>
    </row>
    <row r="652" spans="1:19">
      <c r="A652" s="1" t="n">
        <v>34120</v>
      </c>
      <c r="B652" t="s">
        <v>286</v>
      </c>
      <c r="C652" t="n">
        <v>1</v>
      </c>
      <c r="D652" t="s">
        <v>242</v>
      </c>
      <c r="E652" t="s">
        <v>243</v>
      </c>
      <c r="F652" t="s">
        <v>244</v>
      </c>
      <c r="G652" t="s">
        <v>245</v>
      </c>
      <c r="H652" t="s">
        <v>246</v>
      </c>
      <c r="I652" t="s">
        <v>247</v>
      </c>
      <c r="J652" t="s">
        <v>292</v>
      </c>
      <c r="K652" t="s">
        <v>293</v>
      </c>
      <c r="L652" t="n">
        <v>407</v>
      </c>
      <c r="M652" t="n">
        <v>0.06</v>
      </c>
      <c r="N652" t="n">
        <v>41.1</v>
      </c>
      <c r="O652" t="s">
        <v>326</v>
      </c>
      <c r="P652" t="s">
        <v>285</v>
      </c>
      <c r="Q652" t="s">
        <v>252</v>
      </c>
      <c r="R652" t="s">
        <v>246</v>
      </c>
      <c r="S652" t="s">
        <v>247</v>
      </c>
    </row>
    <row r="653" spans="1:19">
      <c r="A653" s="1" t="n">
        <v>34120</v>
      </c>
      <c r="B653" t="s">
        <v>286</v>
      </c>
      <c r="C653" t="n">
        <v>2</v>
      </c>
      <c r="D653" t="s">
        <v>242</v>
      </c>
      <c r="E653" t="s">
        <v>243</v>
      </c>
      <c r="F653" t="s">
        <v>244</v>
      </c>
      <c r="G653" t="s">
        <v>245</v>
      </c>
      <c r="H653" t="s">
        <v>246</v>
      </c>
      <c r="I653" t="s">
        <v>247</v>
      </c>
      <c r="J653" t="s">
        <v>248</v>
      </c>
      <c r="K653" t="s">
        <v>249</v>
      </c>
      <c r="L653" t="n">
        <v>206</v>
      </c>
      <c r="M653" t="n">
        <v>0.05</v>
      </c>
      <c r="N653" t="n">
        <v>46</v>
      </c>
      <c r="O653" t="s">
        <v>326</v>
      </c>
      <c r="P653" t="s">
        <v>285</v>
      </c>
      <c r="Q653" t="s">
        <v>252</v>
      </c>
      <c r="R653" t="s">
        <v>246</v>
      </c>
      <c r="S653" t="s">
        <v>247</v>
      </c>
    </row>
    <row r="654" spans="1:19">
      <c r="A654" s="1" t="n">
        <v>34120</v>
      </c>
      <c r="B654" t="s">
        <v>286</v>
      </c>
      <c r="C654" t="n">
        <v>3</v>
      </c>
      <c r="D654" t="s">
        <v>242</v>
      </c>
      <c r="E654" t="s">
        <v>243</v>
      </c>
      <c r="F654" t="s">
        <v>244</v>
      </c>
      <c r="G654" t="s">
        <v>245</v>
      </c>
      <c r="H654" t="s">
        <v>246</v>
      </c>
      <c r="I654" t="s">
        <v>247</v>
      </c>
      <c r="J654" t="s">
        <v>248</v>
      </c>
      <c r="K654" t="s">
        <v>249</v>
      </c>
      <c r="L654" t="n">
        <v>166</v>
      </c>
      <c r="M654" t="n">
        <v>0.04</v>
      </c>
      <c r="N654" t="n">
        <v>45.9</v>
      </c>
      <c r="O654" t="s">
        <v>326</v>
      </c>
      <c r="P654" t="s">
        <v>285</v>
      </c>
      <c r="Q654" t="s">
        <v>252</v>
      </c>
      <c r="R654" t="s">
        <v>246</v>
      </c>
      <c r="S654" t="s">
        <v>247</v>
      </c>
    </row>
    <row r="655" spans="1:19">
      <c r="A655" s="1" t="n">
        <v>34120</v>
      </c>
      <c r="B655" t="s">
        <v>286</v>
      </c>
      <c r="C655" t="n">
        <v>4</v>
      </c>
      <c r="D655" t="s">
        <v>242</v>
      </c>
      <c r="E655" t="s">
        <v>243</v>
      </c>
      <c r="F655" t="s">
        <v>244</v>
      </c>
      <c r="G655" t="s">
        <v>245</v>
      </c>
      <c r="H655" t="s">
        <v>246</v>
      </c>
      <c r="I655" t="s">
        <v>247</v>
      </c>
      <c r="J655" t="s">
        <v>248</v>
      </c>
      <c r="K655" t="s">
        <v>249</v>
      </c>
      <c r="L655" t="n">
        <v>303</v>
      </c>
      <c r="M655" t="n">
        <v>0.21</v>
      </c>
      <c r="N655" t="n">
        <v>20.7</v>
      </c>
      <c r="O655" t="s">
        <v>326</v>
      </c>
      <c r="P655" t="s">
        <v>285</v>
      </c>
      <c r="Q655" t="s">
        <v>252</v>
      </c>
      <c r="R655" t="s">
        <v>246</v>
      </c>
      <c r="S655" t="s">
        <v>247</v>
      </c>
    </row>
    <row r="656" spans="1:19">
      <c r="A656" s="1" t="n">
        <v>34120</v>
      </c>
      <c r="B656" t="s">
        <v>286</v>
      </c>
      <c r="C656" t="n">
        <v>5</v>
      </c>
      <c r="D656" t="s">
        <v>242</v>
      </c>
      <c r="E656" t="s">
        <v>243</v>
      </c>
      <c r="F656" t="s">
        <v>244</v>
      </c>
      <c r="G656" t="s">
        <v>245</v>
      </c>
      <c r="H656" t="s">
        <v>246</v>
      </c>
      <c r="I656" t="s">
        <v>247</v>
      </c>
      <c r="J656" t="s">
        <v>248</v>
      </c>
      <c r="K656" t="s">
        <v>249</v>
      </c>
      <c r="L656" t="n">
        <v>294</v>
      </c>
      <c r="M656" t="n">
        <v>0.22</v>
      </c>
      <c r="N656" t="n">
        <v>20.8</v>
      </c>
      <c r="O656" t="s">
        <v>326</v>
      </c>
      <c r="P656" t="s">
        <v>285</v>
      </c>
      <c r="Q656" t="s">
        <v>252</v>
      </c>
      <c r="R656" t="s">
        <v>246</v>
      </c>
      <c r="S656" t="s">
        <v>247</v>
      </c>
    </row>
    <row r="657" spans="1:19">
      <c r="A657" s="1" t="n">
        <v>34150</v>
      </c>
      <c r="B657" t="s">
        <v>241</v>
      </c>
      <c r="C657" t="n">
        <v>1</v>
      </c>
      <c r="D657" t="s">
        <v>242</v>
      </c>
      <c r="E657" t="s">
        <v>243</v>
      </c>
      <c r="F657" t="s">
        <v>244</v>
      </c>
      <c r="G657" t="s">
        <v>245</v>
      </c>
      <c r="H657" t="s">
        <v>246</v>
      </c>
      <c r="I657" t="s">
        <v>247</v>
      </c>
      <c r="J657" t="s">
        <v>248</v>
      </c>
      <c r="K657" t="s">
        <v>249</v>
      </c>
      <c r="L657" t="n">
        <v>273</v>
      </c>
      <c r="M657" t="n">
        <v>0.04</v>
      </c>
      <c r="N657" t="n">
        <v>38</v>
      </c>
      <c r="O657" t="s">
        <v>250</v>
      </c>
      <c r="P657" t="s">
        <v>251</v>
      </c>
      <c r="Q657" t="s">
        <v>252</v>
      </c>
      <c r="R657" t="s">
        <v>246</v>
      </c>
      <c r="S657" t="s">
        <v>247</v>
      </c>
    </row>
    <row r="658" spans="1:19">
      <c r="A658" s="1" t="n">
        <v>34150</v>
      </c>
      <c r="B658" t="s">
        <v>241</v>
      </c>
      <c r="C658" t="n">
        <v>4</v>
      </c>
      <c r="D658" t="s">
        <v>242</v>
      </c>
      <c r="E658" t="s">
        <v>243</v>
      </c>
      <c r="F658" t="s">
        <v>244</v>
      </c>
      <c r="G658" t="s">
        <v>245</v>
      </c>
      <c r="H658" t="s">
        <v>246</v>
      </c>
      <c r="I658" t="s">
        <v>247</v>
      </c>
      <c r="J658" t="s">
        <v>248</v>
      </c>
      <c r="K658" t="s">
        <v>249</v>
      </c>
      <c r="L658" t="n">
        <v>159</v>
      </c>
      <c r="M658" t="n">
        <v>0.09</v>
      </c>
      <c r="N658" t="n">
        <v>35.2</v>
      </c>
      <c r="O658" t="s">
        <v>250</v>
      </c>
      <c r="P658" t="s">
        <v>251</v>
      </c>
      <c r="Q658" t="s">
        <v>252</v>
      </c>
      <c r="R658" t="s">
        <v>246</v>
      </c>
      <c r="S658" t="s">
        <v>247</v>
      </c>
    </row>
    <row r="659" spans="1:19">
      <c r="A659" s="1" t="n">
        <v>34150</v>
      </c>
      <c r="B659" t="s">
        <v>241</v>
      </c>
      <c r="C659" t="n">
        <v>5</v>
      </c>
      <c r="D659" t="s">
        <v>242</v>
      </c>
      <c r="E659" t="s">
        <v>243</v>
      </c>
      <c r="F659" t="s">
        <v>244</v>
      </c>
      <c r="G659" t="s">
        <v>245</v>
      </c>
      <c r="H659" t="s">
        <v>246</v>
      </c>
      <c r="I659" t="s">
        <v>247</v>
      </c>
      <c r="J659" t="s">
        <v>248</v>
      </c>
      <c r="K659" t="s">
        <v>249</v>
      </c>
      <c r="L659" t="n">
        <v>476</v>
      </c>
      <c r="M659" t="n">
        <v>0.07000000000000001</v>
      </c>
      <c r="N659" t="n">
        <v>32.4</v>
      </c>
      <c r="O659" t="s">
        <v>250</v>
      </c>
      <c r="P659" t="s">
        <v>251</v>
      </c>
      <c r="Q659" t="s">
        <v>252</v>
      </c>
      <c r="R659" t="s">
        <v>246</v>
      </c>
      <c r="S659" t="s">
        <v>247</v>
      </c>
    </row>
    <row r="660" spans="1:19">
      <c r="A660" s="1" t="n">
        <v>34150</v>
      </c>
      <c r="B660" t="s">
        <v>241</v>
      </c>
      <c r="C660" t="n">
        <v>6</v>
      </c>
      <c r="D660" t="s">
        <v>242</v>
      </c>
      <c r="E660" t="s">
        <v>243</v>
      </c>
      <c r="F660" t="s">
        <v>244</v>
      </c>
      <c r="G660" t="s">
        <v>245</v>
      </c>
      <c r="H660" t="s">
        <v>246</v>
      </c>
      <c r="I660" t="s">
        <v>247</v>
      </c>
      <c r="J660" t="s">
        <v>248</v>
      </c>
      <c r="K660" t="s">
        <v>249</v>
      </c>
      <c r="L660" t="n">
        <v>105</v>
      </c>
      <c r="M660" t="n">
        <v>0.14</v>
      </c>
      <c r="N660" t="n">
        <v>21.3</v>
      </c>
      <c r="O660" t="s">
        <v>250</v>
      </c>
      <c r="P660" t="s">
        <v>251</v>
      </c>
      <c r="Q660" t="s">
        <v>252</v>
      </c>
      <c r="R660" t="s">
        <v>246</v>
      </c>
      <c r="S660" t="s">
        <v>247</v>
      </c>
    </row>
    <row r="661" spans="1:19">
      <c r="A661" s="1" t="n">
        <v>34150</v>
      </c>
      <c r="B661" t="s">
        <v>241</v>
      </c>
      <c r="C661" t="n">
        <v>7</v>
      </c>
      <c r="D661" t="s">
        <v>242</v>
      </c>
      <c r="E661" t="s">
        <v>243</v>
      </c>
      <c r="F661" t="s">
        <v>244</v>
      </c>
      <c r="G661" t="s">
        <v>245</v>
      </c>
      <c r="H661" t="s">
        <v>246</v>
      </c>
      <c r="I661" t="s">
        <v>247</v>
      </c>
      <c r="J661" t="s">
        <v>327</v>
      </c>
      <c r="K661" t="s">
        <v>328</v>
      </c>
      <c r="L661" t="n">
        <v>177</v>
      </c>
      <c r="M661" t="n">
        <v>0.04</v>
      </c>
      <c r="N661" t="n">
        <v>44.5</v>
      </c>
      <c r="O661" t="s">
        <v>250</v>
      </c>
      <c r="P661" t="s">
        <v>251</v>
      </c>
      <c r="Q661" t="s">
        <v>252</v>
      </c>
      <c r="R661" t="s">
        <v>246</v>
      </c>
      <c r="S661" t="s">
        <v>247</v>
      </c>
    </row>
    <row r="662" spans="1:19">
      <c r="A662" s="1" t="n">
        <v>34150</v>
      </c>
      <c r="B662" t="s">
        <v>241</v>
      </c>
      <c r="C662" t="n">
        <v>8</v>
      </c>
      <c r="D662" t="s">
        <v>242</v>
      </c>
      <c r="E662" t="s">
        <v>243</v>
      </c>
      <c r="F662" t="s">
        <v>244</v>
      </c>
      <c r="G662" t="s">
        <v>245</v>
      </c>
      <c r="H662" t="s">
        <v>246</v>
      </c>
      <c r="I662" t="s">
        <v>247</v>
      </c>
      <c r="J662" t="s">
        <v>259</v>
      </c>
      <c r="K662" t="s">
        <v>319</v>
      </c>
      <c r="L662" t="n">
        <v>208</v>
      </c>
      <c r="M662" t="n">
        <v>0.8</v>
      </c>
      <c r="N662" t="n">
        <v>35.2</v>
      </c>
      <c r="O662" t="s">
        <v>250</v>
      </c>
      <c r="P662" t="s">
        <v>251</v>
      </c>
      <c r="Q662" t="s">
        <v>252</v>
      </c>
      <c r="R662" t="s">
        <v>246</v>
      </c>
      <c r="S662" t="s">
        <v>247</v>
      </c>
    </row>
    <row r="663" spans="1:19">
      <c r="A663" s="1" t="n">
        <v>34150</v>
      </c>
      <c r="B663" t="s">
        <v>241</v>
      </c>
      <c r="C663" t="n">
        <v>9</v>
      </c>
      <c r="D663" t="s">
        <v>242</v>
      </c>
      <c r="E663" t="s">
        <v>243</v>
      </c>
      <c r="F663" t="s">
        <v>244</v>
      </c>
      <c r="G663" t="s">
        <v>245</v>
      </c>
      <c r="H663" t="s">
        <v>246</v>
      </c>
      <c r="I663" t="s">
        <v>247</v>
      </c>
      <c r="J663" t="s">
        <v>255</v>
      </c>
      <c r="K663" t="s">
        <v>256</v>
      </c>
      <c r="L663" t="n">
        <v>123</v>
      </c>
      <c r="M663" t="n">
        <v>5.4</v>
      </c>
      <c r="N663" t="n">
        <v>10.2</v>
      </c>
      <c r="O663" t="s">
        <v>250</v>
      </c>
      <c r="P663" t="s">
        <v>251</v>
      </c>
      <c r="Q663" t="s">
        <v>252</v>
      </c>
      <c r="R663" t="s">
        <v>246</v>
      </c>
      <c r="S663" t="s">
        <v>247</v>
      </c>
    </row>
    <row r="664" spans="1:19">
      <c r="A664" s="1" t="n">
        <v>34150</v>
      </c>
      <c r="B664" t="s">
        <v>286</v>
      </c>
      <c r="C664" t="n">
        <v>1</v>
      </c>
      <c r="D664" t="s">
        <v>242</v>
      </c>
      <c r="E664" t="s">
        <v>243</v>
      </c>
      <c r="F664" t="s">
        <v>244</v>
      </c>
      <c r="G664" t="s">
        <v>245</v>
      </c>
      <c r="H664" t="s">
        <v>246</v>
      </c>
      <c r="I664" t="s">
        <v>247</v>
      </c>
      <c r="J664" t="s">
        <v>292</v>
      </c>
      <c r="K664" t="s">
        <v>293</v>
      </c>
      <c r="L664" t="n">
        <v>391</v>
      </c>
      <c r="M664" t="n">
        <v>0.04</v>
      </c>
      <c r="N664" t="n">
        <v>41.5</v>
      </c>
      <c r="O664" t="s">
        <v>326</v>
      </c>
      <c r="P664" t="s">
        <v>285</v>
      </c>
      <c r="Q664" t="s">
        <v>252</v>
      </c>
      <c r="R664" t="s">
        <v>246</v>
      </c>
      <c r="S664" t="s">
        <v>247</v>
      </c>
    </row>
    <row r="665" spans="1:19">
      <c r="A665" s="1" t="n">
        <v>34150</v>
      </c>
      <c r="B665" t="s">
        <v>286</v>
      </c>
      <c r="C665" t="n">
        <v>2</v>
      </c>
      <c r="D665" t="s">
        <v>242</v>
      </c>
      <c r="E665" t="s">
        <v>243</v>
      </c>
      <c r="F665" t="s">
        <v>244</v>
      </c>
      <c r="G665" t="s">
        <v>245</v>
      </c>
      <c r="H665" t="s">
        <v>246</v>
      </c>
      <c r="I665" t="s">
        <v>247</v>
      </c>
      <c r="J665" t="s">
        <v>248</v>
      </c>
      <c r="K665" t="s">
        <v>249</v>
      </c>
      <c r="L665" t="n">
        <v>292</v>
      </c>
      <c r="M665" t="n">
        <v>0.22</v>
      </c>
      <c r="N665" t="n">
        <v>20.8</v>
      </c>
      <c r="O665" t="s">
        <v>326</v>
      </c>
      <c r="P665" t="s">
        <v>285</v>
      </c>
      <c r="Q665" t="s">
        <v>252</v>
      </c>
      <c r="R665" t="s">
        <v>246</v>
      </c>
      <c r="S665" t="s">
        <v>247</v>
      </c>
    </row>
    <row r="666" spans="1:19">
      <c r="A666" s="1" t="n">
        <v>34150</v>
      </c>
      <c r="B666" t="s">
        <v>286</v>
      </c>
      <c r="C666" t="n">
        <v>3</v>
      </c>
      <c r="D666" t="s">
        <v>242</v>
      </c>
      <c r="E666" t="s">
        <v>243</v>
      </c>
      <c r="F666" t="s">
        <v>244</v>
      </c>
      <c r="G666" t="s">
        <v>245</v>
      </c>
      <c r="H666" t="s">
        <v>246</v>
      </c>
      <c r="I666" t="s">
        <v>247</v>
      </c>
      <c r="J666" t="s">
        <v>248</v>
      </c>
      <c r="K666" t="s">
        <v>249</v>
      </c>
      <c r="L666" t="n">
        <v>166</v>
      </c>
      <c r="M666" t="n">
        <v>0.21</v>
      </c>
      <c r="N666" t="n">
        <v>20.8</v>
      </c>
      <c r="O666" t="s">
        <v>326</v>
      </c>
      <c r="P666" t="s">
        <v>285</v>
      </c>
      <c r="Q666" t="s">
        <v>252</v>
      </c>
      <c r="R666" t="s">
        <v>246</v>
      </c>
      <c r="S666" t="s">
        <v>247</v>
      </c>
    </row>
    <row r="667" spans="1:19">
      <c r="A667" s="1" t="n">
        <v>34150</v>
      </c>
      <c r="B667" t="s">
        <v>286</v>
      </c>
      <c r="C667" t="n">
        <v>4</v>
      </c>
      <c r="D667" t="s">
        <v>242</v>
      </c>
      <c r="E667" t="s">
        <v>243</v>
      </c>
      <c r="F667" t="s">
        <v>244</v>
      </c>
      <c r="G667" t="s">
        <v>245</v>
      </c>
      <c r="H667" t="s">
        <v>246</v>
      </c>
      <c r="I667" t="s">
        <v>247</v>
      </c>
      <c r="J667" t="s">
        <v>327</v>
      </c>
      <c r="K667" t="s">
        <v>328</v>
      </c>
      <c r="L667" t="n">
        <v>351</v>
      </c>
      <c r="M667" t="n">
        <v>0.06</v>
      </c>
      <c r="N667" t="n">
        <v>43.9</v>
      </c>
      <c r="O667" t="s">
        <v>326</v>
      </c>
      <c r="P667" t="s">
        <v>285</v>
      </c>
      <c r="Q667" t="s">
        <v>252</v>
      </c>
      <c r="R667" t="s">
        <v>246</v>
      </c>
      <c r="S667" t="s">
        <v>247</v>
      </c>
    </row>
    <row r="668" spans="1:19">
      <c r="A668" s="1" t="n">
        <v>34150</v>
      </c>
      <c r="B668" t="s">
        <v>286</v>
      </c>
      <c r="C668" t="n">
        <v>5</v>
      </c>
      <c r="D668" t="s">
        <v>242</v>
      </c>
      <c r="E668" t="s">
        <v>243</v>
      </c>
      <c r="F668" t="s">
        <v>244</v>
      </c>
      <c r="G668" t="s">
        <v>245</v>
      </c>
      <c r="H668" t="s">
        <v>246</v>
      </c>
      <c r="I668" t="s">
        <v>247</v>
      </c>
      <c r="J668" t="s">
        <v>259</v>
      </c>
      <c r="K668" t="s">
        <v>319</v>
      </c>
      <c r="L668" t="n">
        <v>104</v>
      </c>
      <c r="M668" t="n">
        <v>1.03</v>
      </c>
      <c r="N668" t="n">
        <v>33.9</v>
      </c>
      <c r="O668" t="s">
        <v>326</v>
      </c>
      <c r="P668" t="s">
        <v>285</v>
      </c>
      <c r="Q668" t="s">
        <v>252</v>
      </c>
      <c r="R668" t="s">
        <v>246</v>
      </c>
      <c r="S668" t="s">
        <v>247</v>
      </c>
    </row>
    <row r="669" spans="1:19">
      <c r="A669" s="1" t="n">
        <v>34181</v>
      </c>
      <c r="B669" t="s">
        <v>241</v>
      </c>
      <c r="C669" t="n">
        <v>1</v>
      </c>
      <c r="D669" t="s">
        <v>242</v>
      </c>
      <c r="E669" t="s">
        <v>243</v>
      </c>
      <c r="F669" t="s">
        <v>244</v>
      </c>
      <c r="G669" t="s">
        <v>245</v>
      </c>
      <c r="H669" t="s">
        <v>246</v>
      </c>
      <c r="I669" t="s">
        <v>247</v>
      </c>
      <c r="J669" t="s">
        <v>248</v>
      </c>
      <c r="K669" t="s">
        <v>249</v>
      </c>
      <c r="L669" t="n">
        <v>504</v>
      </c>
      <c r="M669" t="n">
        <v>0.07000000000000001</v>
      </c>
      <c r="N669" t="n">
        <v>32.7</v>
      </c>
      <c r="O669" t="s">
        <v>250</v>
      </c>
      <c r="P669" t="s">
        <v>251</v>
      </c>
      <c r="Q669" t="s">
        <v>252</v>
      </c>
      <c r="R669" t="s">
        <v>246</v>
      </c>
      <c r="S669" t="s">
        <v>247</v>
      </c>
    </row>
    <row r="670" spans="1:19">
      <c r="A670" s="1" t="n">
        <v>34181</v>
      </c>
      <c r="B670" t="s">
        <v>241</v>
      </c>
      <c r="C670" t="n">
        <v>5</v>
      </c>
      <c r="D670" t="s">
        <v>242</v>
      </c>
      <c r="E670" t="s">
        <v>243</v>
      </c>
      <c r="F670" t="s">
        <v>244</v>
      </c>
      <c r="G670" t="s">
        <v>245</v>
      </c>
      <c r="H670" t="s">
        <v>246</v>
      </c>
      <c r="I670" t="s">
        <v>247</v>
      </c>
      <c r="J670" t="s">
        <v>248</v>
      </c>
      <c r="K670" t="s">
        <v>249</v>
      </c>
      <c r="L670" t="n">
        <v>246</v>
      </c>
      <c r="M670" t="n">
        <v>0.04</v>
      </c>
      <c r="N670" t="n">
        <v>38.2</v>
      </c>
      <c r="O670" t="s">
        <v>250</v>
      </c>
      <c r="P670" t="s">
        <v>251</v>
      </c>
      <c r="Q670" t="s">
        <v>252</v>
      </c>
      <c r="R670" t="s">
        <v>246</v>
      </c>
      <c r="S670" t="s">
        <v>247</v>
      </c>
    </row>
    <row r="671" spans="1:19">
      <c r="A671" s="1" t="n">
        <v>34181</v>
      </c>
      <c r="B671" t="s">
        <v>241</v>
      </c>
      <c r="C671" t="n">
        <v>6</v>
      </c>
      <c r="D671" t="s">
        <v>242</v>
      </c>
      <c r="E671" t="s">
        <v>243</v>
      </c>
      <c r="F671" t="s">
        <v>244</v>
      </c>
      <c r="G671" t="s">
        <v>245</v>
      </c>
      <c r="H671" t="s">
        <v>246</v>
      </c>
      <c r="I671" t="s">
        <v>247</v>
      </c>
      <c r="J671" t="s">
        <v>248</v>
      </c>
      <c r="K671" t="s">
        <v>249</v>
      </c>
      <c r="L671" t="n">
        <v>231</v>
      </c>
      <c r="M671" t="n">
        <v>0.1</v>
      </c>
      <c r="N671" t="n">
        <v>35.6</v>
      </c>
      <c r="O671" t="s">
        <v>250</v>
      </c>
      <c r="P671" t="s">
        <v>251</v>
      </c>
      <c r="Q671" t="s">
        <v>252</v>
      </c>
      <c r="R671" t="s">
        <v>246</v>
      </c>
      <c r="S671" t="s">
        <v>247</v>
      </c>
    </row>
    <row r="672" spans="1:19">
      <c r="A672" s="1" t="n">
        <v>34181</v>
      </c>
      <c r="B672" t="s">
        <v>241</v>
      </c>
      <c r="C672" t="n">
        <v>7</v>
      </c>
      <c r="D672" t="s">
        <v>242</v>
      </c>
      <c r="E672" t="s">
        <v>243</v>
      </c>
      <c r="F672" t="s">
        <v>244</v>
      </c>
      <c r="G672" t="s">
        <v>245</v>
      </c>
      <c r="H672" t="s">
        <v>246</v>
      </c>
      <c r="I672" t="s">
        <v>247</v>
      </c>
      <c r="J672" t="s">
        <v>276</v>
      </c>
      <c r="K672" t="s">
        <v>277</v>
      </c>
      <c r="L672" t="n">
        <v>217</v>
      </c>
      <c r="M672" t="n">
        <v>0.02</v>
      </c>
      <c r="N672" t="n">
        <v>45.7</v>
      </c>
      <c r="O672" t="s">
        <v>250</v>
      </c>
      <c r="P672" t="s">
        <v>251</v>
      </c>
      <c r="Q672" t="s">
        <v>252</v>
      </c>
      <c r="R672" t="s">
        <v>246</v>
      </c>
      <c r="S672" t="s">
        <v>247</v>
      </c>
    </row>
    <row r="673" spans="1:19">
      <c r="A673" s="1" t="n">
        <v>34181</v>
      </c>
      <c r="B673" t="s">
        <v>241</v>
      </c>
      <c r="C673" t="n">
        <v>8</v>
      </c>
      <c r="D673" t="s">
        <v>242</v>
      </c>
      <c r="E673" t="s">
        <v>243</v>
      </c>
      <c r="F673" t="s">
        <v>244</v>
      </c>
      <c r="G673" t="s">
        <v>245</v>
      </c>
      <c r="H673" t="s">
        <v>246</v>
      </c>
      <c r="I673" t="s">
        <v>247</v>
      </c>
      <c r="J673" t="s">
        <v>276</v>
      </c>
      <c r="K673" t="s">
        <v>277</v>
      </c>
      <c r="L673" t="n">
        <v>109</v>
      </c>
      <c r="M673" t="n">
        <v>0.02</v>
      </c>
      <c r="N673" t="n">
        <v>46.3</v>
      </c>
      <c r="O673" t="s">
        <v>250</v>
      </c>
      <c r="P673" t="s">
        <v>251</v>
      </c>
      <c r="Q673" t="s">
        <v>252</v>
      </c>
      <c r="R673" t="s">
        <v>246</v>
      </c>
      <c r="S673" t="s">
        <v>247</v>
      </c>
    </row>
    <row r="674" spans="1:19">
      <c r="A674" s="1" t="n">
        <v>34181</v>
      </c>
      <c r="B674" t="s">
        <v>241</v>
      </c>
      <c r="C674" t="n">
        <v>9</v>
      </c>
      <c r="D674" t="s">
        <v>242</v>
      </c>
      <c r="E674" t="s">
        <v>243</v>
      </c>
      <c r="F674" t="s">
        <v>244</v>
      </c>
      <c r="G674" t="s">
        <v>245</v>
      </c>
      <c r="H674" t="s">
        <v>246</v>
      </c>
      <c r="I674" t="s">
        <v>247</v>
      </c>
      <c r="J674" t="s">
        <v>259</v>
      </c>
      <c r="K674" t="s">
        <v>319</v>
      </c>
      <c r="L674" t="n">
        <v>200</v>
      </c>
      <c r="M674" t="n">
        <v>0.8</v>
      </c>
      <c r="N674" t="n">
        <v>33.9</v>
      </c>
      <c r="O674" t="s">
        <v>250</v>
      </c>
      <c r="P674" t="s">
        <v>251</v>
      </c>
      <c r="Q674" t="s">
        <v>252</v>
      </c>
      <c r="R674" t="s">
        <v>246</v>
      </c>
      <c r="S674" t="s">
        <v>247</v>
      </c>
    </row>
    <row r="675" spans="1:19">
      <c r="A675" s="1" t="n">
        <v>34181</v>
      </c>
      <c r="B675" t="s">
        <v>257</v>
      </c>
      <c r="C675" t="n">
        <v>1</v>
      </c>
      <c r="D675" t="s">
        <v>253</v>
      </c>
      <c r="E675" t="s">
        <v>254</v>
      </c>
      <c r="F675" t="s">
        <v>244</v>
      </c>
      <c r="G675" t="s">
        <v>245</v>
      </c>
      <c r="H675" t="s">
        <v>246</v>
      </c>
      <c r="I675" t="s">
        <v>247</v>
      </c>
      <c r="J675" t="s">
        <v>248</v>
      </c>
      <c r="K675" t="s">
        <v>249</v>
      </c>
      <c r="L675" t="n">
        <v>1</v>
      </c>
      <c r="M675" t="n">
        <v>0</v>
      </c>
      <c r="N675" t="n">
        <v>0</v>
      </c>
    </row>
    <row r="676" spans="1:19">
      <c r="A676" s="1" t="n">
        <v>34181</v>
      </c>
      <c r="B676" t="s">
        <v>286</v>
      </c>
      <c r="C676" t="n">
        <v>1</v>
      </c>
      <c r="D676" t="s">
        <v>242</v>
      </c>
      <c r="E676" t="s">
        <v>243</v>
      </c>
      <c r="F676" t="s">
        <v>244</v>
      </c>
      <c r="G676" t="s">
        <v>245</v>
      </c>
      <c r="H676" t="s">
        <v>246</v>
      </c>
      <c r="I676" t="s">
        <v>247</v>
      </c>
      <c r="J676" t="s">
        <v>292</v>
      </c>
      <c r="K676" t="s">
        <v>293</v>
      </c>
      <c r="L676" t="n">
        <v>676</v>
      </c>
      <c r="M676" t="n">
        <v>0.09</v>
      </c>
      <c r="N676" t="n">
        <v>47.2</v>
      </c>
      <c r="O676" t="s">
        <v>326</v>
      </c>
      <c r="P676" t="s">
        <v>285</v>
      </c>
      <c r="Q676" t="s">
        <v>252</v>
      </c>
      <c r="R676" t="s">
        <v>246</v>
      </c>
      <c r="S676" t="s">
        <v>247</v>
      </c>
    </row>
    <row r="677" spans="1:19">
      <c r="A677" s="1" t="n">
        <v>34181</v>
      </c>
      <c r="B677" t="s">
        <v>286</v>
      </c>
      <c r="C677" t="n">
        <v>2</v>
      </c>
      <c r="D677" t="s">
        <v>242</v>
      </c>
      <c r="E677" t="s">
        <v>243</v>
      </c>
      <c r="F677" t="s">
        <v>244</v>
      </c>
      <c r="G677" t="s">
        <v>245</v>
      </c>
      <c r="H677" t="s">
        <v>246</v>
      </c>
      <c r="I677" t="s">
        <v>247</v>
      </c>
      <c r="J677" t="s">
        <v>248</v>
      </c>
      <c r="K677" t="s">
        <v>249</v>
      </c>
      <c r="L677" t="n">
        <v>420</v>
      </c>
      <c r="M677" t="n">
        <v>0.03</v>
      </c>
      <c r="N677" t="n">
        <v>46</v>
      </c>
      <c r="O677" t="s">
        <v>326</v>
      </c>
      <c r="P677" t="s">
        <v>285</v>
      </c>
      <c r="Q677" t="s">
        <v>252</v>
      </c>
      <c r="R677" t="s">
        <v>246</v>
      </c>
      <c r="S677" t="s">
        <v>247</v>
      </c>
    </row>
    <row r="678" spans="1:19">
      <c r="A678" s="1" t="n">
        <v>34181</v>
      </c>
      <c r="B678" t="s">
        <v>286</v>
      </c>
      <c r="C678" t="n">
        <v>3</v>
      </c>
      <c r="D678" t="s">
        <v>242</v>
      </c>
      <c r="E678" t="s">
        <v>243</v>
      </c>
      <c r="F678" t="s">
        <v>244</v>
      </c>
      <c r="G678" t="s">
        <v>245</v>
      </c>
      <c r="H678" t="s">
        <v>246</v>
      </c>
      <c r="I678" t="s">
        <v>247</v>
      </c>
      <c r="J678" t="s">
        <v>248</v>
      </c>
      <c r="K678" t="s">
        <v>249</v>
      </c>
      <c r="L678" t="n">
        <v>315</v>
      </c>
      <c r="M678" t="n">
        <v>0.2</v>
      </c>
      <c r="N678" t="n">
        <v>20.7</v>
      </c>
      <c r="O678" t="s">
        <v>326</v>
      </c>
      <c r="P678" t="s">
        <v>285</v>
      </c>
      <c r="Q678" t="s">
        <v>252</v>
      </c>
      <c r="R678" t="s">
        <v>246</v>
      </c>
      <c r="S678" t="s">
        <v>247</v>
      </c>
    </row>
    <row r="679" spans="1:19">
      <c r="A679" s="1" t="n">
        <v>34181</v>
      </c>
      <c r="B679" t="s">
        <v>286</v>
      </c>
      <c r="C679" t="n">
        <v>4</v>
      </c>
      <c r="D679" t="s">
        <v>242</v>
      </c>
      <c r="E679" t="s">
        <v>243</v>
      </c>
      <c r="F679" t="s">
        <v>244</v>
      </c>
      <c r="G679" t="s">
        <v>245</v>
      </c>
      <c r="H679" t="s">
        <v>246</v>
      </c>
      <c r="I679" t="s">
        <v>247</v>
      </c>
      <c r="J679" t="s">
        <v>259</v>
      </c>
      <c r="K679" t="s">
        <v>319</v>
      </c>
      <c r="L679" t="n">
        <v>99</v>
      </c>
      <c r="M679" t="n">
        <v>1.02</v>
      </c>
      <c r="N679" t="n">
        <v>33.9</v>
      </c>
      <c r="O679" t="s">
        <v>326</v>
      </c>
      <c r="P679" t="s">
        <v>285</v>
      </c>
      <c r="Q679" t="s">
        <v>252</v>
      </c>
      <c r="R679" t="s">
        <v>246</v>
      </c>
      <c r="S679" t="s">
        <v>247</v>
      </c>
    </row>
    <row r="680" spans="1:19">
      <c r="A680" s="1" t="n">
        <v>34212</v>
      </c>
      <c r="B680" t="s">
        <v>241</v>
      </c>
      <c r="C680" t="n">
        <v>1</v>
      </c>
      <c r="D680" t="s">
        <v>242</v>
      </c>
      <c r="E680" t="s">
        <v>243</v>
      </c>
      <c r="F680" t="s">
        <v>244</v>
      </c>
      <c r="G680" t="s">
        <v>245</v>
      </c>
      <c r="H680" t="s">
        <v>246</v>
      </c>
      <c r="I680" t="s">
        <v>247</v>
      </c>
      <c r="J680" t="s">
        <v>292</v>
      </c>
      <c r="K680" t="s">
        <v>293</v>
      </c>
      <c r="L680" t="n">
        <v>207</v>
      </c>
      <c r="M680" t="n">
        <v>0.02</v>
      </c>
      <c r="N680" t="n">
        <v>48.4</v>
      </c>
      <c r="O680" t="s">
        <v>250</v>
      </c>
      <c r="P680" t="s">
        <v>251</v>
      </c>
      <c r="Q680" t="s">
        <v>252</v>
      </c>
      <c r="R680" t="s">
        <v>246</v>
      </c>
      <c r="S680" t="s">
        <v>247</v>
      </c>
    </row>
    <row r="681" spans="1:19">
      <c r="A681" s="1" t="n">
        <v>34212</v>
      </c>
      <c r="B681" t="s">
        <v>241</v>
      </c>
      <c r="C681" t="n">
        <v>2</v>
      </c>
      <c r="D681" t="s">
        <v>242</v>
      </c>
      <c r="E681" t="s">
        <v>243</v>
      </c>
      <c r="F681" t="s">
        <v>244</v>
      </c>
      <c r="G681" t="s">
        <v>245</v>
      </c>
      <c r="H681" t="s">
        <v>246</v>
      </c>
      <c r="I681" t="s">
        <v>247</v>
      </c>
      <c r="J681" t="s">
        <v>248</v>
      </c>
      <c r="K681" t="s">
        <v>249</v>
      </c>
      <c r="L681" t="n">
        <v>171</v>
      </c>
      <c r="M681" t="n">
        <v>0.04</v>
      </c>
      <c r="N681" t="n">
        <v>37.9</v>
      </c>
      <c r="O681" t="s">
        <v>250</v>
      </c>
      <c r="P681" t="s">
        <v>251</v>
      </c>
      <c r="Q681" t="s">
        <v>252</v>
      </c>
      <c r="R681" t="s">
        <v>246</v>
      </c>
      <c r="S681" t="s">
        <v>247</v>
      </c>
    </row>
    <row r="682" spans="1:19">
      <c r="A682" s="1" t="n">
        <v>34212</v>
      </c>
      <c r="B682" t="s">
        <v>241</v>
      </c>
      <c r="C682" t="n">
        <v>3</v>
      </c>
      <c r="D682" t="s">
        <v>242</v>
      </c>
      <c r="E682" t="s">
        <v>243</v>
      </c>
      <c r="F682" t="s">
        <v>244</v>
      </c>
      <c r="G682" t="s">
        <v>245</v>
      </c>
      <c r="H682" t="s">
        <v>246</v>
      </c>
      <c r="I682" t="s">
        <v>247</v>
      </c>
      <c r="J682" t="s">
        <v>248</v>
      </c>
      <c r="K682" t="s">
        <v>249</v>
      </c>
      <c r="L682" t="n">
        <v>236</v>
      </c>
      <c r="M682" t="n">
        <v>0.07000000000000001</v>
      </c>
      <c r="N682" t="n">
        <v>32.6</v>
      </c>
      <c r="O682" t="s">
        <v>250</v>
      </c>
      <c r="P682" t="s">
        <v>251</v>
      </c>
      <c r="Q682" t="s">
        <v>252</v>
      </c>
      <c r="R682" t="s">
        <v>246</v>
      </c>
      <c r="S682" t="s">
        <v>247</v>
      </c>
    </row>
    <row r="683" spans="1:19">
      <c r="A683" s="1" t="n">
        <v>34212</v>
      </c>
      <c r="B683" t="s">
        <v>241</v>
      </c>
      <c r="C683" t="n">
        <v>4</v>
      </c>
      <c r="D683" t="s">
        <v>242</v>
      </c>
      <c r="E683" t="s">
        <v>243</v>
      </c>
      <c r="F683" t="s">
        <v>244</v>
      </c>
      <c r="G683" t="s">
        <v>245</v>
      </c>
      <c r="H683" t="s">
        <v>246</v>
      </c>
      <c r="I683" t="s">
        <v>247</v>
      </c>
      <c r="J683" t="s">
        <v>248</v>
      </c>
      <c r="K683" t="s">
        <v>249</v>
      </c>
      <c r="L683" t="n">
        <v>512</v>
      </c>
      <c r="M683" t="n">
        <v>0.07000000000000001</v>
      </c>
      <c r="N683" t="n">
        <v>31.5</v>
      </c>
      <c r="O683" t="s">
        <v>250</v>
      </c>
      <c r="P683" t="s">
        <v>251</v>
      </c>
      <c r="Q683" t="s">
        <v>252</v>
      </c>
      <c r="R683" t="s">
        <v>246</v>
      </c>
      <c r="S683" t="s">
        <v>247</v>
      </c>
    </row>
    <row r="684" spans="1:19">
      <c r="A684" s="1" t="n">
        <v>34212</v>
      </c>
      <c r="B684" t="s">
        <v>286</v>
      </c>
      <c r="C684" t="n">
        <v>1</v>
      </c>
      <c r="D684" t="s">
        <v>242</v>
      </c>
      <c r="E684" t="s">
        <v>243</v>
      </c>
      <c r="F684" t="s">
        <v>244</v>
      </c>
      <c r="G684" t="s">
        <v>245</v>
      </c>
      <c r="H684" t="s">
        <v>246</v>
      </c>
      <c r="I684" t="s">
        <v>247</v>
      </c>
      <c r="J684" t="s">
        <v>248</v>
      </c>
      <c r="K684" t="s">
        <v>249</v>
      </c>
      <c r="L684" t="n">
        <v>251</v>
      </c>
      <c r="M684" t="n">
        <v>0.19</v>
      </c>
      <c r="N684" t="n">
        <v>20.7</v>
      </c>
      <c r="O684" t="s">
        <v>326</v>
      </c>
      <c r="P684" t="s">
        <v>285</v>
      </c>
      <c r="Q684" t="s">
        <v>252</v>
      </c>
      <c r="R684" t="s">
        <v>246</v>
      </c>
      <c r="S684" t="s">
        <v>247</v>
      </c>
    </row>
    <row r="685" spans="1:19">
      <c r="A685" s="1" t="n">
        <v>34212</v>
      </c>
      <c r="B685" t="s">
        <v>286</v>
      </c>
      <c r="C685" t="n">
        <v>2</v>
      </c>
      <c r="D685" t="s">
        <v>242</v>
      </c>
      <c r="E685" t="s">
        <v>243</v>
      </c>
      <c r="F685" t="s">
        <v>244</v>
      </c>
      <c r="G685" t="s">
        <v>245</v>
      </c>
      <c r="H685" t="s">
        <v>246</v>
      </c>
      <c r="I685" t="s">
        <v>247</v>
      </c>
      <c r="J685" t="s">
        <v>248</v>
      </c>
      <c r="K685" t="s">
        <v>249</v>
      </c>
      <c r="L685" t="n">
        <v>351</v>
      </c>
      <c r="M685" t="n">
        <v>0.02</v>
      </c>
      <c r="N685" t="n">
        <v>46</v>
      </c>
      <c r="O685" t="s">
        <v>326</v>
      </c>
      <c r="P685" t="s">
        <v>285</v>
      </c>
      <c r="Q685" t="s">
        <v>252</v>
      </c>
      <c r="R685" t="s">
        <v>246</v>
      </c>
      <c r="S685" t="s">
        <v>247</v>
      </c>
    </row>
    <row r="686" spans="1:19">
      <c r="A686" s="1" t="n">
        <v>34212</v>
      </c>
      <c r="B686" t="s">
        <v>286</v>
      </c>
      <c r="C686" t="n">
        <v>3</v>
      </c>
      <c r="D686" t="s">
        <v>242</v>
      </c>
      <c r="E686" t="s">
        <v>243</v>
      </c>
      <c r="F686" t="s">
        <v>244</v>
      </c>
      <c r="G686" t="s">
        <v>245</v>
      </c>
      <c r="H686" t="s">
        <v>246</v>
      </c>
      <c r="I686" t="s">
        <v>247</v>
      </c>
      <c r="J686" t="s">
        <v>248</v>
      </c>
      <c r="K686" t="s">
        <v>249</v>
      </c>
      <c r="L686" t="n">
        <v>314</v>
      </c>
      <c r="M686" t="n">
        <v>0.21</v>
      </c>
      <c r="N686" t="n">
        <v>20.9</v>
      </c>
      <c r="O686" t="s">
        <v>326</v>
      </c>
      <c r="P686" t="s">
        <v>285</v>
      </c>
      <c r="Q686" t="s">
        <v>252</v>
      </c>
      <c r="R686" t="s">
        <v>246</v>
      </c>
      <c r="S686" t="s">
        <v>247</v>
      </c>
    </row>
    <row r="687" spans="1:19">
      <c r="A687" s="1" t="n">
        <v>34212</v>
      </c>
      <c r="B687" t="s">
        <v>286</v>
      </c>
      <c r="C687" t="n">
        <v>4</v>
      </c>
      <c r="D687" t="s">
        <v>242</v>
      </c>
      <c r="E687" t="s">
        <v>243</v>
      </c>
      <c r="F687" t="s">
        <v>244</v>
      </c>
      <c r="G687" t="s">
        <v>245</v>
      </c>
      <c r="H687" t="s">
        <v>246</v>
      </c>
      <c r="I687" t="s">
        <v>247</v>
      </c>
      <c r="J687" t="s">
        <v>327</v>
      </c>
      <c r="K687" t="s">
        <v>328</v>
      </c>
      <c r="L687" t="n">
        <v>465</v>
      </c>
      <c r="M687" t="n">
        <v>0.04</v>
      </c>
      <c r="N687" t="n">
        <v>44.1</v>
      </c>
      <c r="O687" t="s">
        <v>326</v>
      </c>
      <c r="P687" t="s">
        <v>285</v>
      </c>
      <c r="Q687" t="s">
        <v>252</v>
      </c>
      <c r="R687" t="s">
        <v>246</v>
      </c>
      <c r="S687" t="s">
        <v>247</v>
      </c>
    </row>
    <row r="688" spans="1:19">
      <c r="A688" s="1" t="n">
        <v>34242</v>
      </c>
      <c r="B688" t="s">
        <v>241</v>
      </c>
      <c r="C688" t="n">
        <v>1</v>
      </c>
      <c r="D688" t="s">
        <v>242</v>
      </c>
      <c r="E688" t="s">
        <v>243</v>
      </c>
      <c r="F688" t="s">
        <v>244</v>
      </c>
      <c r="G688" t="s">
        <v>245</v>
      </c>
      <c r="H688" t="s">
        <v>246</v>
      </c>
      <c r="I688" t="s">
        <v>247</v>
      </c>
      <c r="J688" t="s">
        <v>248</v>
      </c>
      <c r="K688" t="s">
        <v>249</v>
      </c>
      <c r="L688" t="n">
        <v>106</v>
      </c>
      <c r="M688" t="n">
        <v>0.2</v>
      </c>
      <c r="N688" t="n">
        <v>21.1</v>
      </c>
      <c r="O688" t="s">
        <v>250</v>
      </c>
      <c r="P688" t="s">
        <v>251</v>
      </c>
      <c r="Q688" t="s">
        <v>252</v>
      </c>
      <c r="R688" t="s">
        <v>246</v>
      </c>
      <c r="S688" t="s">
        <v>247</v>
      </c>
    </row>
    <row r="689" spans="1:19">
      <c r="A689" s="1" t="n">
        <v>34242</v>
      </c>
      <c r="B689" t="s">
        <v>241</v>
      </c>
      <c r="C689" t="n">
        <v>3</v>
      </c>
      <c r="D689" t="s">
        <v>242</v>
      </c>
      <c r="E689" t="s">
        <v>243</v>
      </c>
      <c r="F689" t="s">
        <v>244</v>
      </c>
      <c r="G689" t="s">
        <v>245</v>
      </c>
      <c r="H689" t="s">
        <v>246</v>
      </c>
      <c r="I689" t="s">
        <v>247</v>
      </c>
      <c r="J689" t="s">
        <v>248</v>
      </c>
      <c r="K689" t="s">
        <v>249</v>
      </c>
      <c r="L689" t="n">
        <v>224</v>
      </c>
      <c r="M689" t="n">
        <v>0.04</v>
      </c>
      <c r="N689" t="n">
        <v>37.8</v>
      </c>
      <c r="O689" t="s">
        <v>250</v>
      </c>
      <c r="P689" t="s">
        <v>251</v>
      </c>
      <c r="Q689" t="s">
        <v>252</v>
      </c>
      <c r="R689" t="s">
        <v>246</v>
      </c>
      <c r="S689" t="s">
        <v>247</v>
      </c>
    </row>
    <row r="690" spans="1:19">
      <c r="A690" s="1" t="n">
        <v>34242</v>
      </c>
      <c r="B690" t="s">
        <v>241</v>
      </c>
      <c r="C690" t="n">
        <v>4</v>
      </c>
      <c r="D690" t="s">
        <v>242</v>
      </c>
      <c r="E690" t="s">
        <v>243</v>
      </c>
      <c r="F690" t="s">
        <v>244</v>
      </c>
      <c r="G690" t="s">
        <v>245</v>
      </c>
      <c r="H690" t="s">
        <v>246</v>
      </c>
      <c r="I690" t="s">
        <v>247</v>
      </c>
      <c r="J690" t="s">
        <v>248</v>
      </c>
      <c r="K690" t="s">
        <v>249</v>
      </c>
      <c r="L690" t="n">
        <v>243</v>
      </c>
      <c r="M690" t="n">
        <v>0.02</v>
      </c>
      <c r="N690" t="n">
        <v>46.1</v>
      </c>
      <c r="O690" t="s">
        <v>250</v>
      </c>
      <c r="P690" t="s">
        <v>251</v>
      </c>
      <c r="Q690" t="s">
        <v>252</v>
      </c>
      <c r="R690" t="s">
        <v>246</v>
      </c>
      <c r="S690" t="s">
        <v>247</v>
      </c>
    </row>
    <row r="691" spans="1:19">
      <c r="A691" s="1" t="n">
        <v>34242</v>
      </c>
      <c r="B691" t="s">
        <v>241</v>
      </c>
      <c r="C691" t="n">
        <v>5</v>
      </c>
      <c r="D691" t="s">
        <v>242</v>
      </c>
      <c r="E691" t="s">
        <v>243</v>
      </c>
      <c r="F691" t="s">
        <v>244</v>
      </c>
      <c r="G691" t="s">
        <v>245</v>
      </c>
      <c r="H691" t="s">
        <v>246</v>
      </c>
      <c r="I691" t="s">
        <v>247</v>
      </c>
      <c r="J691" t="s">
        <v>255</v>
      </c>
      <c r="K691" t="s">
        <v>256</v>
      </c>
      <c r="L691" t="n">
        <v>41</v>
      </c>
      <c r="M691" t="n">
        <v>5.5</v>
      </c>
      <c r="N691" t="n">
        <v>10.6</v>
      </c>
      <c r="O691" t="s">
        <v>250</v>
      </c>
      <c r="P691" t="s">
        <v>251</v>
      </c>
      <c r="Q691" t="s">
        <v>252</v>
      </c>
      <c r="R691" t="s">
        <v>246</v>
      </c>
      <c r="S691" t="s">
        <v>247</v>
      </c>
    </row>
    <row r="692" spans="1:19">
      <c r="A692" s="1" t="n">
        <v>34242</v>
      </c>
      <c r="B692" t="s">
        <v>286</v>
      </c>
      <c r="C692" t="n">
        <v>1</v>
      </c>
      <c r="D692" t="s">
        <v>242</v>
      </c>
      <c r="E692" t="s">
        <v>243</v>
      </c>
      <c r="F692" t="s">
        <v>244</v>
      </c>
      <c r="G692" t="s">
        <v>245</v>
      </c>
      <c r="H692" t="s">
        <v>246</v>
      </c>
      <c r="I692" t="s">
        <v>247</v>
      </c>
      <c r="J692" t="s">
        <v>248</v>
      </c>
      <c r="K692" t="s">
        <v>249</v>
      </c>
      <c r="L692" t="n">
        <v>304</v>
      </c>
      <c r="M692" t="n">
        <v>0.02</v>
      </c>
      <c r="N692" t="n">
        <v>45.5</v>
      </c>
      <c r="O692" t="s">
        <v>326</v>
      </c>
      <c r="P692" t="s">
        <v>285</v>
      </c>
      <c r="Q692" t="s">
        <v>252</v>
      </c>
      <c r="R692" t="s">
        <v>246</v>
      </c>
      <c r="S692" t="s">
        <v>247</v>
      </c>
    </row>
    <row r="693" spans="1:19">
      <c r="A693" s="1" t="n">
        <v>34242</v>
      </c>
      <c r="B693" t="s">
        <v>286</v>
      </c>
      <c r="C693" t="n">
        <v>2</v>
      </c>
      <c r="D693" t="s">
        <v>242</v>
      </c>
      <c r="E693" t="s">
        <v>243</v>
      </c>
      <c r="F693" t="s">
        <v>244</v>
      </c>
      <c r="G693" t="s">
        <v>245</v>
      </c>
      <c r="H693" t="s">
        <v>246</v>
      </c>
      <c r="I693" t="s">
        <v>247</v>
      </c>
      <c r="J693" t="s">
        <v>248</v>
      </c>
      <c r="K693" t="s">
        <v>249</v>
      </c>
      <c r="L693" t="n">
        <v>315</v>
      </c>
      <c r="M693" t="n">
        <v>0.2</v>
      </c>
      <c r="N693" t="n">
        <v>20.7</v>
      </c>
      <c r="O693" t="s">
        <v>326</v>
      </c>
      <c r="P693" t="s">
        <v>285</v>
      </c>
      <c r="Q693" t="s">
        <v>252</v>
      </c>
      <c r="R693" t="s">
        <v>246</v>
      </c>
      <c r="S693" t="s">
        <v>247</v>
      </c>
    </row>
    <row r="694" spans="1:19">
      <c r="A694" s="1" t="n">
        <v>34273</v>
      </c>
      <c r="B694" t="s">
        <v>329</v>
      </c>
      <c r="C694" t="n">
        <v>1</v>
      </c>
      <c r="D694" t="s">
        <v>242</v>
      </c>
      <c r="E694" t="s">
        <v>243</v>
      </c>
      <c r="F694" t="s">
        <v>244</v>
      </c>
      <c r="G694" t="s">
        <v>245</v>
      </c>
      <c r="H694" t="s">
        <v>246</v>
      </c>
      <c r="I694" t="s">
        <v>247</v>
      </c>
      <c r="J694" t="s">
        <v>292</v>
      </c>
      <c r="K694" t="s">
        <v>293</v>
      </c>
      <c r="L694" t="n">
        <v>701</v>
      </c>
      <c r="M694" t="n">
        <v>0.09</v>
      </c>
      <c r="N694" t="n">
        <v>47</v>
      </c>
      <c r="O694" t="s">
        <v>326</v>
      </c>
      <c r="P694" t="s">
        <v>285</v>
      </c>
      <c r="Q694" t="s">
        <v>252</v>
      </c>
      <c r="R694" t="s">
        <v>246</v>
      </c>
      <c r="S694" t="s">
        <v>247</v>
      </c>
    </row>
    <row r="695" spans="1:19">
      <c r="A695" s="1" t="n">
        <v>34273</v>
      </c>
      <c r="B695" t="s">
        <v>329</v>
      </c>
      <c r="C695" t="n">
        <v>2</v>
      </c>
      <c r="D695" t="s">
        <v>242</v>
      </c>
      <c r="E695" t="s">
        <v>243</v>
      </c>
      <c r="F695" t="s">
        <v>244</v>
      </c>
      <c r="G695" t="s">
        <v>245</v>
      </c>
      <c r="H695" t="s">
        <v>246</v>
      </c>
      <c r="I695" t="s">
        <v>247</v>
      </c>
      <c r="J695" t="s">
        <v>292</v>
      </c>
      <c r="K695" t="s">
        <v>293</v>
      </c>
      <c r="L695" t="n">
        <v>437</v>
      </c>
      <c r="M695" t="n">
        <v>0.09</v>
      </c>
      <c r="N695" t="n">
        <v>46.9</v>
      </c>
      <c r="O695" t="s">
        <v>326</v>
      </c>
      <c r="P695" t="s">
        <v>285</v>
      </c>
      <c r="Q695" t="s">
        <v>252</v>
      </c>
      <c r="R695" t="s">
        <v>246</v>
      </c>
      <c r="S695" t="s">
        <v>247</v>
      </c>
    </row>
    <row r="696" spans="1:19">
      <c r="A696" s="1" t="n">
        <v>34273</v>
      </c>
      <c r="B696" t="s">
        <v>329</v>
      </c>
      <c r="C696" t="n">
        <v>3</v>
      </c>
      <c r="D696" t="s">
        <v>242</v>
      </c>
      <c r="E696" t="s">
        <v>243</v>
      </c>
      <c r="F696" t="s">
        <v>244</v>
      </c>
      <c r="G696" t="s">
        <v>245</v>
      </c>
      <c r="H696" t="s">
        <v>246</v>
      </c>
      <c r="I696" t="s">
        <v>247</v>
      </c>
      <c r="J696" t="s">
        <v>248</v>
      </c>
      <c r="K696" t="s">
        <v>249</v>
      </c>
      <c r="L696" t="n">
        <v>361</v>
      </c>
      <c r="M696" t="n">
        <v>0.19</v>
      </c>
      <c r="N696" t="n">
        <v>20.5</v>
      </c>
      <c r="O696" t="s">
        <v>326</v>
      </c>
      <c r="P696" t="s">
        <v>285</v>
      </c>
      <c r="Q696" t="s">
        <v>252</v>
      </c>
      <c r="R696" t="s">
        <v>246</v>
      </c>
      <c r="S696" t="s">
        <v>247</v>
      </c>
    </row>
    <row r="697" spans="1:19">
      <c r="A697" s="1" t="n">
        <v>34273</v>
      </c>
      <c r="B697" t="s">
        <v>329</v>
      </c>
      <c r="C697" t="n">
        <v>4</v>
      </c>
      <c r="D697" t="s">
        <v>242</v>
      </c>
      <c r="E697" t="s">
        <v>243</v>
      </c>
      <c r="F697" t="s">
        <v>244</v>
      </c>
      <c r="G697" t="s">
        <v>245</v>
      </c>
      <c r="H697" t="s">
        <v>246</v>
      </c>
      <c r="I697" t="s">
        <v>247</v>
      </c>
      <c r="J697" t="s">
        <v>248</v>
      </c>
      <c r="K697" t="s">
        <v>249</v>
      </c>
      <c r="L697" t="n">
        <v>308</v>
      </c>
      <c r="M697" t="n">
        <v>0.2</v>
      </c>
      <c r="N697" t="n">
        <v>20.8</v>
      </c>
      <c r="O697" t="s">
        <v>326</v>
      </c>
      <c r="P697" t="s">
        <v>285</v>
      </c>
      <c r="Q697" t="s">
        <v>252</v>
      </c>
      <c r="R697" t="s">
        <v>246</v>
      </c>
      <c r="S697" t="s">
        <v>247</v>
      </c>
    </row>
    <row r="698" spans="1:19">
      <c r="A698" s="1" t="n">
        <v>34273</v>
      </c>
      <c r="B698" t="s">
        <v>329</v>
      </c>
      <c r="C698" t="n">
        <v>5</v>
      </c>
      <c r="D698" t="s">
        <v>242</v>
      </c>
      <c r="E698" t="s">
        <v>243</v>
      </c>
      <c r="F698" t="s">
        <v>244</v>
      </c>
      <c r="G698" t="s">
        <v>245</v>
      </c>
      <c r="H698" t="s">
        <v>246</v>
      </c>
      <c r="I698" t="s">
        <v>247</v>
      </c>
      <c r="J698" t="s">
        <v>248</v>
      </c>
      <c r="K698" t="s">
        <v>249</v>
      </c>
      <c r="L698" t="n">
        <v>334</v>
      </c>
      <c r="M698" t="n">
        <v>0.02</v>
      </c>
      <c r="N698" t="n">
        <v>45.5</v>
      </c>
      <c r="O698" t="s">
        <v>326</v>
      </c>
      <c r="P698" t="s">
        <v>285</v>
      </c>
      <c r="Q698" t="s">
        <v>252</v>
      </c>
      <c r="R698" t="s">
        <v>246</v>
      </c>
      <c r="S698" t="s">
        <v>247</v>
      </c>
    </row>
    <row r="699" spans="1:19">
      <c r="A699" s="1" t="n">
        <v>34273</v>
      </c>
      <c r="B699" t="s">
        <v>241</v>
      </c>
      <c r="C699" t="n">
        <v>1</v>
      </c>
      <c r="D699" t="s">
        <v>242</v>
      </c>
      <c r="E699" t="s">
        <v>243</v>
      </c>
      <c r="F699" t="s">
        <v>244</v>
      </c>
      <c r="G699" t="s">
        <v>245</v>
      </c>
      <c r="H699" t="s">
        <v>246</v>
      </c>
      <c r="I699" t="s">
        <v>247</v>
      </c>
      <c r="J699" t="s">
        <v>248</v>
      </c>
      <c r="K699" t="s">
        <v>249</v>
      </c>
      <c r="L699" t="n">
        <v>246</v>
      </c>
      <c r="M699" t="n">
        <v>0.1</v>
      </c>
      <c r="N699" t="n">
        <v>35.4</v>
      </c>
      <c r="O699" t="s">
        <v>250</v>
      </c>
      <c r="P699" t="s">
        <v>251</v>
      </c>
      <c r="Q699" t="s">
        <v>252</v>
      </c>
      <c r="R699" t="s">
        <v>246</v>
      </c>
      <c r="S699" t="s">
        <v>247</v>
      </c>
    </row>
    <row r="700" spans="1:19">
      <c r="A700" s="1" t="n">
        <v>34273</v>
      </c>
      <c r="B700" t="s">
        <v>241</v>
      </c>
      <c r="C700" t="n">
        <v>2</v>
      </c>
      <c r="D700" t="s">
        <v>253</v>
      </c>
      <c r="E700" t="s">
        <v>254</v>
      </c>
      <c r="F700" t="s">
        <v>244</v>
      </c>
      <c r="G700" t="s">
        <v>245</v>
      </c>
      <c r="H700" t="s">
        <v>246</v>
      </c>
      <c r="I700" t="s">
        <v>247</v>
      </c>
      <c r="J700" t="s">
        <v>263</v>
      </c>
      <c r="K700" t="s">
        <v>264</v>
      </c>
      <c r="L700" t="n">
        <v>266</v>
      </c>
      <c r="M700" t="n">
        <v>0</v>
      </c>
      <c r="N700" t="n">
        <v>0</v>
      </c>
    </row>
    <row r="701" spans="1:19">
      <c r="A701" s="1" t="n">
        <v>34273</v>
      </c>
      <c r="B701" t="s">
        <v>241</v>
      </c>
      <c r="C701" t="n">
        <v>4</v>
      </c>
      <c r="D701" t="s">
        <v>242</v>
      </c>
      <c r="E701" t="s">
        <v>243</v>
      </c>
      <c r="F701" t="s">
        <v>244</v>
      </c>
      <c r="G701" t="s">
        <v>245</v>
      </c>
      <c r="H701" t="s">
        <v>246</v>
      </c>
      <c r="I701" t="s">
        <v>247</v>
      </c>
      <c r="J701" t="s">
        <v>248</v>
      </c>
      <c r="K701" t="s">
        <v>249</v>
      </c>
      <c r="L701" t="n">
        <v>319</v>
      </c>
      <c r="M701" t="n">
        <v>0.07000000000000001</v>
      </c>
      <c r="N701" t="n">
        <v>34</v>
      </c>
      <c r="O701" t="s">
        <v>250</v>
      </c>
      <c r="P701" t="s">
        <v>251</v>
      </c>
      <c r="Q701" t="s">
        <v>252</v>
      </c>
      <c r="R701" t="s">
        <v>246</v>
      </c>
      <c r="S701" t="s">
        <v>247</v>
      </c>
    </row>
    <row r="702" spans="1:19">
      <c r="A702" s="1" t="n">
        <v>34273</v>
      </c>
      <c r="B702" t="s">
        <v>241</v>
      </c>
      <c r="C702" t="n">
        <v>5</v>
      </c>
      <c r="D702" t="s">
        <v>242</v>
      </c>
      <c r="E702" t="s">
        <v>243</v>
      </c>
      <c r="F702" t="s">
        <v>244</v>
      </c>
      <c r="G702" t="s">
        <v>245</v>
      </c>
      <c r="H702" t="s">
        <v>246</v>
      </c>
      <c r="I702" t="s">
        <v>247</v>
      </c>
      <c r="J702" t="s">
        <v>248</v>
      </c>
      <c r="K702" t="s">
        <v>249</v>
      </c>
      <c r="L702" t="n">
        <v>105</v>
      </c>
      <c r="M702" t="n">
        <v>0.2</v>
      </c>
      <c r="N702" t="n">
        <v>20.8</v>
      </c>
      <c r="O702" t="s">
        <v>250</v>
      </c>
      <c r="P702" t="s">
        <v>251</v>
      </c>
      <c r="Q702" t="s">
        <v>252</v>
      </c>
      <c r="R702" t="s">
        <v>246</v>
      </c>
      <c r="S702" t="s">
        <v>247</v>
      </c>
    </row>
    <row r="703" spans="1:19">
      <c r="A703" s="1" t="n">
        <v>34273</v>
      </c>
      <c r="B703" t="s">
        <v>241</v>
      </c>
      <c r="C703" t="n">
        <v>6</v>
      </c>
      <c r="D703" t="s">
        <v>242</v>
      </c>
      <c r="E703" t="s">
        <v>243</v>
      </c>
      <c r="F703" t="s">
        <v>244</v>
      </c>
      <c r="G703" t="s">
        <v>245</v>
      </c>
      <c r="H703" t="s">
        <v>246</v>
      </c>
      <c r="I703" t="s">
        <v>247</v>
      </c>
      <c r="J703" t="s">
        <v>248</v>
      </c>
      <c r="K703" t="s">
        <v>249</v>
      </c>
      <c r="L703" t="n">
        <v>221</v>
      </c>
      <c r="M703" t="n">
        <v>0.02</v>
      </c>
      <c r="N703" t="n">
        <v>45.5</v>
      </c>
      <c r="O703" t="s">
        <v>250</v>
      </c>
      <c r="P703" t="s">
        <v>251</v>
      </c>
      <c r="Q703" t="s">
        <v>252</v>
      </c>
      <c r="R703" t="s">
        <v>246</v>
      </c>
      <c r="S703" t="s">
        <v>247</v>
      </c>
    </row>
    <row r="704" spans="1:19">
      <c r="A704" s="1" t="n">
        <v>34273</v>
      </c>
      <c r="B704" t="s">
        <v>241</v>
      </c>
      <c r="C704" t="n">
        <v>7</v>
      </c>
      <c r="D704" t="s">
        <v>242</v>
      </c>
      <c r="E704" t="s">
        <v>243</v>
      </c>
      <c r="F704" t="s">
        <v>244</v>
      </c>
      <c r="G704" t="s">
        <v>245</v>
      </c>
      <c r="H704" t="s">
        <v>246</v>
      </c>
      <c r="I704" t="s">
        <v>247</v>
      </c>
      <c r="J704" t="s">
        <v>248</v>
      </c>
      <c r="K704" t="s">
        <v>249</v>
      </c>
      <c r="L704" t="n">
        <v>254</v>
      </c>
      <c r="M704" t="n">
        <v>0.07000000000000001</v>
      </c>
      <c r="N704" t="n">
        <v>32.3</v>
      </c>
      <c r="O704" t="s">
        <v>250</v>
      </c>
      <c r="P704" t="s">
        <v>251</v>
      </c>
      <c r="Q704" t="s">
        <v>252</v>
      </c>
      <c r="R704" t="s">
        <v>246</v>
      </c>
      <c r="S704" t="s">
        <v>247</v>
      </c>
    </row>
    <row r="705" spans="1:19">
      <c r="A705" s="1" t="n">
        <v>34303</v>
      </c>
      <c r="B705" t="s">
        <v>329</v>
      </c>
      <c r="C705" t="n">
        <v>1</v>
      </c>
      <c r="D705" t="s">
        <v>242</v>
      </c>
      <c r="E705" t="s">
        <v>243</v>
      </c>
      <c r="F705" t="s">
        <v>244</v>
      </c>
      <c r="G705" t="s">
        <v>245</v>
      </c>
      <c r="H705" t="s">
        <v>246</v>
      </c>
      <c r="I705" t="s">
        <v>247</v>
      </c>
      <c r="J705" t="s">
        <v>248</v>
      </c>
      <c r="K705" t="s">
        <v>249</v>
      </c>
      <c r="L705" t="n">
        <v>341</v>
      </c>
      <c r="M705" t="n">
        <v>0.23</v>
      </c>
      <c r="N705" t="n">
        <v>20.8</v>
      </c>
      <c r="O705" t="s">
        <v>326</v>
      </c>
      <c r="P705" t="s">
        <v>285</v>
      </c>
      <c r="Q705" t="s">
        <v>252</v>
      </c>
      <c r="R705" t="s">
        <v>246</v>
      </c>
      <c r="S705" t="s">
        <v>247</v>
      </c>
    </row>
    <row r="706" spans="1:19">
      <c r="A706" s="1" t="n">
        <v>34303</v>
      </c>
      <c r="B706" t="s">
        <v>329</v>
      </c>
      <c r="C706" t="n">
        <v>2</v>
      </c>
      <c r="D706" t="s">
        <v>242</v>
      </c>
      <c r="E706" t="s">
        <v>243</v>
      </c>
      <c r="F706" t="s">
        <v>244</v>
      </c>
      <c r="G706" t="s">
        <v>245</v>
      </c>
      <c r="H706" t="s">
        <v>246</v>
      </c>
      <c r="I706" t="s">
        <v>247</v>
      </c>
      <c r="J706" t="s">
        <v>248</v>
      </c>
      <c r="K706" t="s">
        <v>249</v>
      </c>
      <c r="L706" t="n">
        <v>245</v>
      </c>
      <c r="M706" t="n">
        <v>0.02</v>
      </c>
      <c r="N706" t="n">
        <v>45.6</v>
      </c>
      <c r="O706" t="s">
        <v>326</v>
      </c>
      <c r="P706" t="s">
        <v>285</v>
      </c>
      <c r="Q706" t="s">
        <v>252</v>
      </c>
      <c r="R706" t="s">
        <v>246</v>
      </c>
      <c r="S706" t="s">
        <v>247</v>
      </c>
    </row>
    <row r="707" spans="1:19">
      <c r="A707" s="1" t="n">
        <v>34303</v>
      </c>
      <c r="B707" t="s">
        <v>241</v>
      </c>
      <c r="C707" t="n">
        <v>1</v>
      </c>
      <c r="D707" t="s">
        <v>242</v>
      </c>
      <c r="E707" t="s">
        <v>243</v>
      </c>
      <c r="F707" t="s">
        <v>244</v>
      </c>
      <c r="G707" t="s">
        <v>245</v>
      </c>
      <c r="H707" t="s">
        <v>246</v>
      </c>
      <c r="I707" t="s">
        <v>247</v>
      </c>
      <c r="J707" t="s">
        <v>248</v>
      </c>
      <c r="K707" t="s">
        <v>249</v>
      </c>
      <c r="L707" t="n">
        <v>228</v>
      </c>
      <c r="M707" t="n">
        <v>0.04</v>
      </c>
      <c r="N707" t="n">
        <v>38.4</v>
      </c>
      <c r="O707" t="s">
        <v>250</v>
      </c>
      <c r="P707" t="s">
        <v>251</v>
      </c>
      <c r="Q707" t="s">
        <v>252</v>
      </c>
      <c r="R707" t="s">
        <v>246</v>
      </c>
      <c r="S707" t="s">
        <v>247</v>
      </c>
    </row>
    <row r="708" spans="1:19">
      <c r="A708" s="1" t="n">
        <v>34303</v>
      </c>
      <c r="B708" t="s">
        <v>241</v>
      </c>
      <c r="C708" t="n">
        <v>2</v>
      </c>
      <c r="D708" t="s">
        <v>253</v>
      </c>
      <c r="E708" t="s">
        <v>254</v>
      </c>
      <c r="F708" t="s">
        <v>244</v>
      </c>
      <c r="G708" t="s">
        <v>245</v>
      </c>
      <c r="H708" t="s">
        <v>246</v>
      </c>
      <c r="I708" t="s">
        <v>247</v>
      </c>
      <c r="J708" t="s">
        <v>263</v>
      </c>
      <c r="K708" t="s">
        <v>264</v>
      </c>
      <c r="L708" t="n">
        <v>295</v>
      </c>
      <c r="M708" t="n">
        <v>0</v>
      </c>
      <c r="N708" t="n">
        <v>0</v>
      </c>
    </row>
    <row r="709" spans="1:19">
      <c r="A709" s="1" t="n">
        <v>34303</v>
      </c>
      <c r="B709" t="s">
        <v>241</v>
      </c>
      <c r="C709" t="n">
        <v>4</v>
      </c>
      <c r="D709" t="s">
        <v>330</v>
      </c>
      <c r="E709" t="s">
        <v>331</v>
      </c>
      <c r="F709" t="s">
        <v>244</v>
      </c>
      <c r="G709" t="s">
        <v>245</v>
      </c>
      <c r="H709" t="s">
        <v>246</v>
      </c>
      <c r="I709" t="s">
        <v>247</v>
      </c>
      <c r="J709" t="s">
        <v>248</v>
      </c>
      <c r="K709" t="s">
        <v>249</v>
      </c>
      <c r="L709" t="n">
        <v>219</v>
      </c>
      <c r="M709" t="n">
        <v>0</v>
      </c>
      <c r="N709" t="n">
        <v>0</v>
      </c>
      <c r="O709" t="s">
        <v>250</v>
      </c>
      <c r="P709" t="s">
        <v>251</v>
      </c>
      <c r="Q709" t="s">
        <v>252</v>
      </c>
      <c r="R709" t="s">
        <v>246</v>
      </c>
      <c r="S709" t="s">
        <v>247</v>
      </c>
    </row>
    <row r="710" spans="1:19">
      <c r="A710" s="1" t="n">
        <v>34303</v>
      </c>
      <c r="B710" t="s">
        <v>265</v>
      </c>
      <c r="C710" t="n">
        <v>1</v>
      </c>
      <c r="D710" t="s">
        <v>253</v>
      </c>
      <c r="E710" t="s">
        <v>254</v>
      </c>
      <c r="F710" t="s">
        <v>244</v>
      </c>
      <c r="G710" t="s">
        <v>245</v>
      </c>
      <c r="H710" t="s">
        <v>246</v>
      </c>
      <c r="I710" t="s">
        <v>247</v>
      </c>
      <c r="K710" t="s">
        <v>332</v>
      </c>
      <c r="L710" t="n">
        <v>20</v>
      </c>
      <c r="M710" t="n">
        <v>0</v>
      </c>
      <c r="N710" t="n">
        <v>0</v>
      </c>
    </row>
    <row r="711" spans="1:19">
      <c r="A711" s="1" t="n">
        <v>34334</v>
      </c>
      <c r="B711" t="s">
        <v>329</v>
      </c>
      <c r="C711" t="n">
        <v>1</v>
      </c>
      <c r="D711" t="s">
        <v>242</v>
      </c>
      <c r="E711" t="s">
        <v>243</v>
      </c>
      <c r="F711" t="s">
        <v>244</v>
      </c>
      <c r="G711" t="s">
        <v>245</v>
      </c>
      <c r="H711" t="s">
        <v>246</v>
      </c>
      <c r="I711" t="s">
        <v>247</v>
      </c>
      <c r="J711" t="s">
        <v>248</v>
      </c>
      <c r="K711" t="s">
        <v>249</v>
      </c>
      <c r="L711" t="n">
        <v>260</v>
      </c>
      <c r="M711" t="n">
        <v>0.04</v>
      </c>
      <c r="N711" t="n">
        <v>45.4</v>
      </c>
      <c r="O711" t="s">
        <v>326</v>
      </c>
      <c r="P711" t="s">
        <v>285</v>
      </c>
      <c r="Q711" t="s">
        <v>252</v>
      </c>
      <c r="R711" t="s">
        <v>246</v>
      </c>
      <c r="S711" t="s">
        <v>247</v>
      </c>
    </row>
    <row r="712" spans="1:19">
      <c r="A712" s="1" t="n">
        <v>34334</v>
      </c>
      <c r="B712" t="s">
        <v>329</v>
      </c>
      <c r="C712" t="n">
        <v>2</v>
      </c>
      <c r="D712" t="s">
        <v>242</v>
      </c>
      <c r="E712" t="s">
        <v>243</v>
      </c>
      <c r="F712" t="s">
        <v>244</v>
      </c>
      <c r="G712" t="s">
        <v>245</v>
      </c>
      <c r="H712" t="s">
        <v>246</v>
      </c>
      <c r="I712" t="s">
        <v>247</v>
      </c>
      <c r="J712" t="s">
        <v>248</v>
      </c>
      <c r="K712" t="s">
        <v>249</v>
      </c>
      <c r="L712" t="n">
        <v>324</v>
      </c>
      <c r="M712" t="n">
        <v>0.2</v>
      </c>
      <c r="N712" t="n">
        <v>22.6</v>
      </c>
      <c r="O712" t="s">
        <v>326</v>
      </c>
      <c r="P712" t="s">
        <v>285</v>
      </c>
      <c r="Q712" t="s">
        <v>252</v>
      </c>
      <c r="R712" t="s">
        <v>246</v>
      </c>
      <c r="S712" t="s">
        <v>247</v>
      </c>
    </row>
    <row r="713" spans="1:19">
      <c r="A713" s="1" t="n">
        <v>34334</v>
      </c>
      <c r="B713" t="s">
        <v>329</v>
      </c>
      <c r="C713" t="n">
        <v>3</v>
      </c>
      <c r="D713" t="s">
        <v>242</v>
      </c>
      <c r="E713" t="s">
        <v>243</v>
      </c>
      <c r="F713" t="s">
        <v>244</v>
      </c>
      <c r="G713" t="s">
        <v>245</v>
      </c>
      <c r="H713" t="s">
        <v>246</v>
      </c>
      <c r="I713" t="s">
        <v>247</v>
      </c>
      <c r="J713" t="s">
        <v>248</v>
      </c>
      <c r="K713" t="s">
        <v>249</v>
      </c>
      <c r="L713" t="n">
        <v>113</v>
      </c>
      <c r="M713" t="n">
        <v>0.06</v>
      </c>
      <c r="N713" t="n">
        <v>42.5</v>
      </c>
      <c r="O713" t="s">
        <v>326</v>
      </c>
      <c r="P713" t="s">
        <v>285</v>
      </c>
      <c r="Q713" t="s">
        <v>252</v>
      </c>
      <c r="R713" t="s">
        <v>246</v>
      </c>
      <c r="S713" t="s">
        <v>247</v>
      </c>
    </row>
    <row r="714" spans="1:19">
      <c r="A714" s="1" t="n">
        <v>34334</v>
      </c>
      <c r="B714" t="s">
        <v>329</v>
      </c>
      <c r="C714" t="n">
        <v>4</v>
      </c>
      <c r="D714" t="s">
        <v>242</v>
      </c>
      <c r="E714" t="s">
        <v>243</v>
      </c>
      <c r="F714" t="s">
        <v>244</v>
      </c>
      <c r="G714" t="s">
        <v>245</v>
      </c>
      <c r="H714" t="s">
        <v>246</v>
      </c>
      <c r="I714" t="s">
        <v>247</v>
      </c>
      <c r="J714" t="s">
        <v>276</v>
      </c>
      <c r="K714" t="s">
        <v>277</v>
      </c>
      <c r="L714" t="n">
        <v>238</v>
      </c>
      <c r="M714" t="n">
        <v>0.03</v>
      </c>
      <c r="N714" t="n">
        <v>46.2</v>
      </c>
      <c r="O714" t="s">
        <v>326</v>
      </c>
      <c r="P714" t="s">
        <v>285</v>
      </c>
      <c r="Q714" t="s">
        <v>252</v>
      </c>
      <c r="R714" t="s">
        <v>246</v>
      </c>
      <c r="S714" t="s">
        <v>247</v>
      </c>
    </row>
    <row r="715" spans="1:19">
      <c r="A715" s="1" t="n">
        <v>34334</v>
      </c>
      <c r="B715" t="s">
        <v>241</v>
      </c>
      <c r="C715" t="n">
        <v>1</v>
      </c>
      <c r="D715" t="s">
        <v>242</v>
      </c>
      <c r="E715" t="s">
        <v>243</v>
      </c>
      <c r="F715" t="s">
        <v>244</v>
      </c>
      <c r="G715" t="s">
        <v>245</v>
      </c>
      <c r="H715" t="s">
        <v>246</v>
      </c>
      <c r="I715" t="s">
        <v>247</v>
      </c>
      <c r="J715" t="s">
        <v>248</v>
      </c>
      <c r="K715" t="s">
        <v>249</v>
      </c>
      <c r="L715" t="n">
        <v>249</v>
      </c>
      <c r="M715" t="n">
        <v>0.07000000000000001</v>
      </c>
      <c r="N715" t="n">
        <v>32.7</v>
      </c>
      <c r="O715" t="s">
        <v>250</v>
      </c>
      <c r="P715" t="s">
        <v>251</v>
      </c>
      <c r="Q715" t="s">
        <v>252</v>
      </c>
      <c r="R715" t="s">
        <v>246</v>
      </c>
      <c r="S715" t="s">
        <v>247</v>
      </c>
    </row>
    <row r="716" spans="1:19">
      <c r="A716" s="1" t="n">
        <v>34334</v>
      </c>
      <c r="B716" t="s">
        <v>241</v>
      </c>
      <c r="C716" t="n">
        <v>2</v>
      </c>
      <c r="D716" t="s">
        <v>303</v>
      </c>
      <c r="E716" t="s">
        <v>304</v>
      </c>
      <c r="F716" t="s">
        <v>244</v>
      </c>
      <c r="G716" t="s">
        <v>245</v>
      </c>
      <c r="H716" t="s">
        <v>246</v>
      </c>
      <c r="I716" t="s">
        <v>247</v>
      </c>
      <c r="J716" t="s">
        <v>263</v>
      </c>
      <c r="K716" t="s">
        <v>264</v>
      </c>
      <c r="L716" t="n">
        <v>33</v>
      </c>
      <c r="M716" t="n">
        <v>0</v>
      </c>
      <c r="N716" t="n">
        <v>0</v>
      </c>
    </row>
    <row r="717" spans="1:19">
      <c r="A717" s="1" t="n">
        <v>34334</v>
      </c>
      <c r="B717" t="s">
        <v>241</v>
      </c>
      <c r="C717" t="n">
        <v>3</v>
      </c>
      <c r="D717" t="s">
        <v>242</v>
      </c>
      <c r="E717" t="s">
        <v>243</v>
      </c>
      <c r="F717" t="s">
        <v>244</v>
      </c>
      <c r="G717" t="s">
        <v>245</v>
      </c>
      <c r="H717" t="s">
        <v>246</v>
      </c>
      <c r="I717" t="s">
        <v>247</v>
      </c>
      <c r="J717" t="s">
        <v>248</v>
      </c>
      <c r="K717" t="s">
        <v>249</v>
      </c>
      <c r="L717" t="n">
        <v>218</v>
      </c>
      <c r="M717" t="n">
        <v>0.04</v>
      </c>
      <c r="N717" t="n">
        <v>38.6</v>
      </c>
      <c r="O717" t="s">
        <v>250</v>
      </c>
      <c r="P717" t="s">
        <v>251</v>
      </c>
      <c r="Q717" t="s">
        <v>252</v>
      </c>
      <c r="R717" t="s">
        <v>246</v>
      </c>
      <c r="S717" t="s">
        <v>247</v>
      </c>
    </row>
    <row r="718" spans="1:19">
      <c r="A718" s="1" t="n">
        <v>34334</v>
      </c>
      <c r="B718" t="s">
        <v>241</v>
      </c>
      <c r="C718" t="n">
        <v>4</v>
      </c>
      <c r="D718" t="s">
        <v>242</v>
      </c>
      <c r="E718" t="s">
        <v>243</v>
      </c>
      <c r="F718" t="s">
        <v>244</v>
      </c>
      <c r="G718" t="s">
        <v>245</v>
      </c>
      <c r="H718" t="s">
        <v>246</v>
      </c>
      <c r="I718" t="s">
        <v>247</v>
      </c>
      <c r="J718" t="s">
        <v>248</v>
      </c>
      <c r="K718" t="s">
        <v>249</v>
      </c>
      <c r="L718" t="n">
        <v>219</v>
      </c>
      <c r="M718" t="n">
        <v>0.02</v>
      </c>
      <c r="N718" t="n">
        <v>45.6</v>
      </c>
      <c r="O718" t="s">
        <v>250</v>
      </c>
      <c r="P718" t="s">
        <v>251</v>
      </c>
      <c r="Q718" t="s">
        <v>252</v>
      </c>
      <c r="R718" t="s">
        <v>246</v>
      </c>
      <c r="S718" t="s">
        <v>247</v>
      </c>
    </row>
    <row r="719" spans="1:19">
      <c r="A719" s="1" t="n">
        <v>34334</v>
      </c>
      <c r="B719" t="s">
        <v>241</v>
      </c>
      <c r="C719" t="n">
        <v>5</v>
      </c>
      <c r="D719" t="s">
        <v>242</v>
      </c>
      <c r="E719" t="s">
        <v>243</v>
      </c>
      <c r="F719" t="s">
        <v>244</v>
      </c>
      <c r="G719" t="s">
        <v>245</v>
      </c>
      <c r="H719" t="s">
        <v>246</v>
      </c>
      <c r="I719" t="s">
        <v>247</v>
      </c>
      <c r="J719" t="s">
        <v>248</v>
      </c>
      <c r="K719" t="s">
        <v>249</v>
      </c>
      <c r="L719" t="n">
        <v>189</v>
      </c>
      <c r="M719" t="n">
        <v>0.1</v>
      </c>
      <c r="N719" t="n">
        <v>35</v>
      </c>
      <c r="O719" t="s">
        <v>250</v>
      </c>
      <c r="P719" t="s">
        <v>251</v>
      </c>
      <c r="Q719" t="s">
        <v>252</v>
      </c>
      <c r="R719" t="s">
        <v>246</v>
      </c>
      <c r="S719" t="s">
        <v>247</v>
      </c>
    </row>
    <row r="720" spans="1:19">
      <c r="A720" s="1" t="n">
        <v>34334</v>
      </c>
      <c r="B720" t="s">
        <v>241</v>
      </c>
      <c r="C720" t="n">
        <v>6</v>
      </c>
      <c r="D720" t="s">
        <v>242</v>
      </c>
      <c r="E720" t="s">
        <v>243</v>
      </c>
      <c r="F720" t="s">
        <v>244</v>
      </c>
      <c r="G720" t="s">
        <v>245</v>
      </c>
      <c r="H720" t="s">
        <v>246</v>
      </c>
      <c r="I720" t="s">
        <v>247</v>
      </c>
      <c r="J720" t="s">
        <v>248</v>
      </c>
      <c r="K720" t="s">
        <v>249</v>
      </c>
      <c r="L720" t="n">
        <v>346</v>
      </c>
      <c r="M720" t="n">
        <v>0.1</v>
      </c>
      <c r="N720" t="n">
        <v>35.2</v>
      </c>
      <c r="O720" t="s">
        <v>250</v>
      </c>
      <c r="P720" t="s">
        <v>251</v>
      </c>
      <c r="Q720" t="s">
        <v>252</v>
      </c>
      <c r="R720" t="s">
        <v>246</v>
      </c>
      <c r="S720" t="s">
        <v>247</v>
      </c>
    </row>
    <row r="721" spans="1:19">
      <c r="A721" s="1" t="n">
        <v>34334</v>
      </c>
      <c r="B721" t="s">
        <v>241</v>
      </c>
      <c r="C721" t="n">
        <v>7</v>
      </c>
      <c r="D721" t="s">
        <v>242</v>
      </c>
      <c r="E721" t="s">
        <v>243</v>
      </c>
      <c r="F721" t="s">
        <v>244</v>
      </c>
      <c r="G721" t="s">
        <v>245</v>
      </c>
      <c r="H721" t="s">
        <v>246</v>
      </c>
      <c r="I721" t="s">
        <v>247</v>
      </c>
      <c r="J721" t="s">
        <v>248</v>
      </c>
      <c r="K721" t="s">
        <v>249</v>
      </c>
      <c r="L721" t="n">
        <v>92</v>
      </c>
      <c r="M721" t="n">
        <v>0.2</v>
      </c>
      <c r="N721" t="n">
        <v>21.4</v>
      </c>
      <c r="O721" t="s">
        <v>250</v>
      </c>
      <c r="P721" t="s">
        <v>251</v>
      </c>
      <c r="Q721" t="s">
        <v>252</v>
      </c>
      <c r="R721" t="s">
        <v>246</v>
      </c>
      <c r="S721" t="s">
        <v>247</v>
      </c>
    </row>
    <row r="722" spans="1:19">
      <c r="A722" s="1" t="n">
        <v>34334</v>
      </c>
      <c r="B722" t="s">
        <v>241</v>
      </c>
      <c r="C722" t="n">
        <v>8</v>
      </c>
      <c r="D722" t="s">
        <v>242</v>
      </c>
      <c r="E722" t="s">
        <v>243</v>
      </c>
      <c r="F722" t="s">
        <v>244</v>
      </c>
      <c r="G722" t="s">
        <v>245</v>
      </c>
      <c r="H722" t="s">
        <v>246</v>
      </c>
      <c r="I722" t="s">
        <v>247</v>
      </c>
      <c r="J722" t="s">
        <v>248</v>
      </c>
      <c r="K722" t="s">
        <v>249</v>
      </c>
      <c r="L722" t="n">
        <v>244</v>
      </c>
      <c r="M722" t="n">
        <v>0.07000000000000001</v>
      </c>
      <c r="N722" t="n">
        <v>32.5</v>
      </c>
      <c r="O722" t="s">
        <v>250</v>
      </c>
      <c r="P722" t="s">
        <v>251</v>
      </c>
      <c r="Q722" t="s">
        <v>252</v>
      </c>
      <c r="R722" t="s">
        <v>246</v>
      </c>
      <c r="S722" t="s">
        <v>247</v>
      </c>
    </row>
    <row r="723" spans="1:19">
      <c r="A723" s="1" t="n">
        <v>34334</v>
      </c>
      <c r="B723" t="s">
        <v>241</v>
      </c>
      <c r="C723" t="n">
        <v>9</v>
      </c>
      <c r="D723" t="s">
        <v>242</v>
      </c>
      <c r="E723" t="s">
        <v>243</v>
      </c>
      <c r="F723" t="s">
        <v>244</v>
      </c>
      <c r="G723" t="s">
        <v>245</v>
      </c>
      <c r="H723" t="s">
        <v>246</v>
      </c>
      <c r="I723" t="s">
        <v>247</v>
      </c>
      <c r="J723" t="s">
        <v>255</v>
      </c>
      <c r="K723" t="s">
        <v>256</v>
      </c>
      <c r="L723" t="n">
        <v>119</v>
      </c>
      <c r="M723" t="n">
        <v>5.5</v>
      </c>
      <c r="N723" t="n">
        <v>10.8</v>
      </c>
      <c r="O723" t="s">
        <v>250</v>
      </c>
      <c r="P723" t="s">
        <v>251</v>
      </c>
      <c r="Q723" t="s">
        <v>252</v>
      </c>
      <c r="R723" t="s">
        <v>246</v>
      </c>
      <c r="S723" t="s">
        <v>247</v>
      </c>
    </row>
    <row r="724" spans="1:19">
      <c r="A724" s="1" t="n">
        <v>34365</v>
      </c>
      <c r="B724" t="s">
        <v>329</v>
      </c>
      <c r="C724" t="n">
        <v>1</v>
      </c>
      <c r="D724" t="s">
        <v>242</v>
      </c>
      <c r="E724" t="s">
        <v>243</v>
      </c>
      <c r="F724" t="s">
        <v>244</v>
      </c>
      <c r="G724" t="s">
        <v>245</v>
      </c>
      <c r="H724" t="s">
        <v>246</v>
      </c>
      <c r="I724" t="s">
        <v>247</v>
      </c>
      <c r="J724" t="s">
        <v>305</v>
      </c>
      <c r="K724" t="s">
        <v>306</v>
      </c>
      <c r="L724" t="n">
        <v>672</v>
      </c>
      <c r="M724" t="n">
        <v>1.07</v>
      </c>
      <c r="N724" t="n">
        <v>27.9</v>
      </c>
      <c r="O724" t="s">
        <v>326</v>
      </c>
      <c r="P724" t="s">
        <v>285</v>
      </c>
      <c r="Q724" t="s">
        <v>252</v>
      </c>
      <c r="R724" t="s">
        <v>246</v>
      </c>
      <c r="S724" t="s">
        <v>247</v>
      </c>
    </row>
    <row r="725" spans="1:19">
      <c r="A725" s="1" t="n">
        <v>34365</v>
      </c>
      <c r="B725" t="s">
        <v>329</v>
      </c>
      <c r="C725" t="n">
        <v>2</v>
      </c>
      <c r="D725" t="s">
        <v>242</v>
      </c>
      <c r="E725" t="s">
        <v>243</v>
      </c>
      <c r="F725" t="s">
        <v>244</v>
      </c>
      <c r="G725" t="s">
        <v>245</v>
      </c>
      <c r="H725" t="s">
        <v>246</v>
      </c>
      <c r="I725" t="s">
        <v>247</v>
      </c>
      <c r="J725" t="s">
        <v>248</v>
      </c>
      <c r="K725" t="s">
        <v>249</v>
      </c>
      <c r="L725" t="n">
        <v>259</v>
      </c>
      <c r="M725" t="n">
        <v>0.21</v>
      </c>
      <c r="N725" t="n">
        <v>21.5</v>
      </c>
      <c r="O725" t="s">
        <v>326</v>
      </c>
      <c r="P725" t="s">
        <v>285</v>
      </c>
      <c r="Q725" t="s">
        <v>252</v>
      </c>
      <c r="R725" t="s">
        <v>246</v>
      </c>
      <c r="S725" t="s">
        <v>247</v>
      </c>
    </row>
    <row r="726" spans="1:19">
      <c r="A726" s="1" t="n">
        <v>34365</v>
      </c>
      <c r="B726" t="s">
        <v>329</v>
      </c>
      <c r="C726" t="n">
        <v>3</v>
      </c>
      <c r="D726" t="s">
        <v>242</v>
      </c>
      <c r="E726" t="s">
        <v>243</v>
      </c>
      <c r="F726" t="s">
        <v>244</v>
      </c>
      <c r="G726" t="s">
        <v>245</v>
      </c>
      <c r="H726" t="s">
        <v>246</v>
      </c>
      <c r="I726" t="s">
        <v>247</v>
      </c>
      <c r="J726" t="s">
        <v>248</v>
      </c>
      <c r="K726" t="s">
        <v>249</v>
      </c>
      <c r="L726" t="n">
        <v>352</v>
      </c>
      <c r="M726" t="n">
        <v>0.03</v>
      </c>
      <c r="N726" t="n">
        <v>45.2</v>
      </c>
      <c r="O726" t="s">
        <v>326</v>
      </c>
      <c r="P726" t="s">
        <v>285</v>
      </c>
      <c r="Q726" t="s">
        <v>252</v>
      </c>
      <c r="R726" t="s">
        <v>246</v>
      </c>
      <c r="S726" t="s">
        <v>247</v>
      </c>
    </row>
    <row r="727" spans="1:19">
      <c r="A727" s="1" t="n">
        <v>34365</v>
      </c>
      <c r="B727" t="s">
        <v>329</v>
      </c>
      <c r="C727" t="n">
        <v>4</v>
      </c>
      <c r="D727" t="s">
        <v>242</v>
      </c>
      <c r="E727" t="s">
        <v>243</v>
      </c>
      <c r="F727" t="s">
        <v>244</v>
      </c>
      <c r="G727" t="s">
        <v>245</v>
      </c>
      <c r="H727" t="s">
        <v>246</v>
      </c>
      <c r="I727" t="s">
        <v>247</v>
      </c>
      <c r="J727" t="s">
        <v>248</v>
      </c>
      <c r="K727" t="s">
        <v>249</v>
      </c>
      <c r="L727" t="n">
        <v>229</v>
      </c>
      <c r="M727" t="n">
        <v>0.31</v>
      </c>
      <c r="N727" t="n">
        <v>23</v>
      </c>
      <c r="O727" t="s">
        <v>326</v>
      </c>
      <c r="P727" t="s">
        <v>285</v>
      </c>
      <c r="Q727" t="s">
        <v>252</v>
      </c>
      <c r="R727" t="s">
        <v>246</v>
      </c>
      <c r="S727" t="s">
        <v>247</v>
      </c>
    </row>
    <row r="728" spans="1:19">
      <c r="A728" s="1" t="n">
        <v>34365</v>
      </c>
      <c r="B728" t="s">
        <v>329</v>
      </c>
      <c r="C728" t="n">
        <v>5</v>
      </c>
      <c r="D728" t="s">
        <v>242</v>
      </c>
      <c r="E728" t="s">
        <v>243</v>
      </c>
      <c r="F728" t="s">
        <v>244</v>
      </c>
      <c r="G728" t="s">
        <v>245</v>
      </c>
      <c r="H728" t="s">
        <v>246</v>
      </c>
      <c r="I728" t="s">
        <v>247</v>
      </c>
      <c r="J728" t="s">
        <v>248</v>
      </c>
      <c r="K728" t="s">
        <v>249</v>
      </c>
      <c r="L728" t="n">
        <v>105</v>
      </c>
      <c r="M728" t="n">
        <v>0.23</v>
      </c>
      <c r="N728" t="n">
        <v>21.2</v>
      </c>
      <c r="O728" t="s">
        <v>326</v>
      </c>
      <c r="P728" t="s">
        <v>285</v>
      </c>
      <c r="Q728" t="s">
        <v>252</v>
      </c>
      <c r="R728" t="s">
        <v>246</v>
      </c>
      <c r="S728" t="s">
        <v>247</v>
      </c>
    </row>
    <row r="729" spans="1:19">
      <c r="A729" s="1" t="n">
        <v>34365</v>
      </c>
      <c r="B729" t="s">
        <v>329</v>
      </c>
      <c r="C729" t="n">
        <v>6</v>
      </c>
      <c r="D729" t="s">
        <v>242</v>
      </c>
      <c r="E729" t="s">
        <v>243</v>
      </c>
      <c r="F729" t="s">
        <v>244</v>
      </c>
      <c r="G729" t="s">
        <v>245</v>
      </c>
      <c r="H729" t="s">
        <v>246</v>
      </c>
      <c r="I729" t="s">
        <v>247</v>
      </c>
      <c r="J729" t="s">
        <v>327</v>
      </c>
      <c r="K729" t="s">
        <v>328</v>
      </c>
      <c r="L729" t="n">
        <v>462</v>
      </c>
      <c r="M729" t="n">
        <v>0.04</v>
      </c>
      <c r="N729" t="n">
        <v>44.3</v>
      </c>
      <c r="O729" t="s">
        <v>326</v>
      </c>
      <c r="P729" t="s">
        <v>285</v>
      </c>
      <c r="Q729" t="s">
        <v>252</v>
      </c>
      <c r="R729" t="s">
        <v>246</v>
      </c>
      <c r="S729" t="s">
        <v>247</v>
      </c>
    </row>
    <row r="730" spans="1:19">
      <c r="A730" s="1" t="n">
        <v>34365</v>
      </c>
      <c r="B730" t="s">
        <v>241</v>
      </c>
      <c r="C730" t="n">
        <v>1</v>
      </c>
      <c r="D730" t="s">
        <v>242</v>
      </c>
      <c r="E730" t="s">
        <v>243</v>
      </c>
      <c r="F730" t="s">
        <v>244</v>
      </c>
      <c r="G730" t="s">
        <v>245</v>
      </c>
      <c r="H730" t="s">
        <v>246</v>
      </c>
      <c r="I730" t="s">
        <v>247</v>
      </c>
      <c r="J730" t="s">
        <v>248</v>
      </c>
      <c r="K730" t="s">
        <v>249</v>
      </c>
      <c r="L730" t="n">
        <v>99</v>
      </c>
      <c r="M730" t="n">
        <v>0.2</v>
      </c>
      <c r="N730" t="n">
        <v>21.7</v>
      </c>
      <c r="O730" t="s">
        <v>250</v>
      </c>
      <c r="P730" t="s">
        <v>251</v>
      </c>
      <c r="Q730" t="s">
        <v>252</v>
      </c>
      <c r="R730" t="s">
        <v>246</v>
      </c>
      <c r="S730" t="s">
        <v>247</v>
      </c>
    </row>
    <row r="731" spans="1:19">
      <c r="A731" s="1" t="n">
        <v>34365</v>
      </c>
      <c r="B731" t="s">
        <v>241</v>
      </c>
      <c r="C731" t="n">
        <v>7</v>
      </c>
      <c r="D731" t="s">
        <v>242</v>
      </c>
      <c r="E731" t="s">
        <v>243</v>
      </c>
      <c r="F731" t="s">
        <v>244</v>
      </c>
      <c r="G731" t="s">
        <v>245</v>
      </c>
      <c r="H731" t="s">
        <v>246</v>
      </c>
      <c r="I731" t="s">
        <v>247</v>
      </c>
      <c r="J731" t="s">
        <v>248</v>
      </c>
      <c r="K731" t="s">
        <v>249</v>
      </c>
      <c r="L731" t="n">
        <v>250</v>
      </c>
      <c r="M731" t="n">
        <v>0.07000000000000001</v>
      </c>
      <c r="N731" t="n">
        <v>32.9</v>
      </c>
      <c r="O731" t="s">
        <v>250</v>
      </c>
      <c r="P731" t="s">
        <v>251</v>
      </c>
      <c r="Q731" t="s">
        <v>252</v>
      </c>
      <c r="R731" t="s">
        <v>246</v>
      </c>
      <c r="S731" t="s">
        <v>247</v>
      </c>
    </row>
    <row r="732" spans="1:19">
      <c r="A732" s="1" t="n">
        <v>34365</v>
      </c>
      <c r="B732" t="s">
        <v>241</v>
      </c>
      <c r="C732" t="n">
        <v>8</v>
      </c>
      <c r="D732" t="s">
        <v>242</v>
      </c>
      <c r="E732" t="s">
        <v>243</v>
      </c>
      <c r="F732" t="s">
        <v>244</v>
      </c>
      <c r="G732" t="s">
        <v>245</v>
      </c>
      <c r="H732" t="s">
        <v>246</v>
      </c>
      <c r="I732" t="s">
        <v>247</v>
      </c>
      <c r="J732" t="s">
        <v>248</v>
      </c>
      <c r="K732" t="s">
        <v>249</v>
      </c>
      <c r="L732" t="n">
        <v>213</v>
      </c>
      <c r="M732" t="n">
        <v>0.04</v>
      </c>
      <c r="N732" t="n">
        <v>38</v>
      </c>
      <c r="O732" t="s">
        <v>250</v>
      </c>
      <c r="P732" t="s">
        <v>251</v>
      </c>
      <c r="Q732" t="s">
        <v>252</v>
      </c>
      <c r="R732" t="s">
        <v>246</v>
      </c>
      <c r="S732" t="s">
        <v>247</v>
      </c>
    </row>
    <row r="733" spans="1:19">
      <c r="A733" s="1" t="n">
        <v>34365</v>
      </c>
      <c r="B733" t="s">
        <v>241</v>
      </c>
      <c r="C733" t="n">
        <v>9</v>
      </c>
      <c r="D733" t="s">
        <v>242</v>
      </c>
      <c r="E733" t="s">
        <v>243</v>
      </c>
      <c r="F733" t="s">
        <v>244</v>
      </c>
      <c r="G733" t="s">
        <v>245</v>
      </c>
      <c r="H733" t="s">
        <v>246</v>
      </c>
      <c r="I733" t="s">
        <v>247</v>
      </c>
      <c r="J733" t="s">
        <v>248</v>
      </c>
      <c r="K733" t="s">
        <v>249</v>
      </c>
      <c r="L733" t="n">
        <v>183</v>
      </c>
      <c r="M733" t="n">
        <v>0.02</v>
      </c>
      <c r="N733" t="n">
        <v>45</v>
      </c>
      <c r="O733" t="s">
        <v>250</v>
      </c>
      <c r="P733" t="s">
        <v>251</v>
      </c>
      <c r="Q733" t="s">
        <v>252</v>
      </c>
      <c r="R733" t="s">
        <v>246</v>
      </c>
      <c r="S733" t="s">
        <v>247</v>
      </c>
    </row>
    <row r="734" spans="1:19">
      <c r="A734" s="1" t="n">
        <v>34365</v>
      </c>
      <c r="B734" t="s">
        <v>241</v>
      </c>
      <c r="C734" t="n">
        <v>10</v>
      </c>
      <c r="D734" t="s">
        <v>242</v>
      </c>
      <c r="E734" t="s">
        <v>243</v>
      </c>
      <c r="F734" t="s">
        <v>244</v>
      </c>
      <c r="G734" t="s">
        <v>245</v>
      </c>
      <c r="H734" t="s">
        <v>246</v>
      </c>
      <c r="I734" t="s">
        <v>247</v>
      </c>
      <c r="J734" t="s">
        <v>248</v>
      </c>
      <c r="K734" t="s">
        <v>249</v>
      </c>
      <c r="L734" t="n">
        <v>14</v>
      </c>
      <c r="M734" t="n">
        <v>0.02</v>
      </c>
      <c r="N734" t="n">
        <v>45.8</v>
      </c>
      <c r="O734" t="s">
        <v>250</v>
      </c>
      <c r="P734" t="s">
        <v>251</v>
      </c>
      <c r="Q734" t="s">
        <v>252</v>
      </c>
      <c r="R734" t="s">
        <v>246</v>
      </c>
      <c r="S734" t="s">
        <v>247</v>
      </c>
    </row>
    <row r="735" spans="1:19">
      <c r="A735" s="1" t="n">
        <v>34365</v>
      </c>
      <c r="B735" t="s">
        <v>241</v>
      </c>
      <c r="C735" t="n">
        <v>11</v>
      </c>
      <c r="D735" t="s">
        <v>242</v>
      </c>
      <c r="E735" t="s">
        <v>243</v>
      </c>
      <c r="F735" t="s">
        <v>244</v>
      </c>
      <c r="G735" t="s">
        <v>245</v>
      </c>
      <c r="H735" t="s">
        <v>246</v>
      </c>
      <c r="I735" t="s">
        <v>247</v>
      </c>
      <c r="J735" t="s">
        <v>248</v>
      </c>
      <c r="K735" t="s">
        <v>249</v>
      </c>
      <c r="L735" t="n">
        <v>410</v>
      </c>
      <c r="M735" t="n">
        <v>0.07000000000000001</v>
      </c>
      <c r="N735" t="n">
        <v>32.5</v>
      </c>
      <c r="O735" t="s">
        <v>250</v>
      </c>
      <c r="P735" t="s">
        <v>251</v>
      </c>
      <c r="Q735" t="s">
        <v>252</v>
      </c>
      <c r="R735" t="s">
        <v>246</v>
      </c>
      <c r="S735" t="s">
        <v>247</v>
      </c>
    </row>
    <row r="736" spans="1:19">
      <c r="A736" s="1" t="n">
        <v>34365</v>
      </c>
      <c r="B736" t="s">
        <v>257</v>
      </c>
      <c r="C736" t="n">
        <v>1</v>
      </c>
      <c r="D736" t="s">
        <v>253</v>
      </c>
      <c r="E736" t="s">
        <v>254</v>
      </c>
      <c r="F736" t="s">
        <v>244</v>
      </c>
      <c r="G736" t="s">
        <v>245</v>
      </c>
      <c r="H736" t="s">
        <v>246</v>
      </c>
      <c r="I736" t="s">
        <v>247</v>
      </c>
      <c r="J736" t="s">
        <v>292</v>
      </c>
      <c r="K736" t="s">
        <v>293</v>
      </c>
      <c r="L736" t="n">
        <v>1</v>
      </c>
      <c r="M736" t="n">
        <v>0</v>
      </c>
      <c r="N736" t="n">
        <v>0</v>
      </c>
    </row>
    <row r="737" spans="1:19">
      <c r="A737" s="1" t="n">
        <v>34365</v>
      </c>
      <c r="B737" t="s">
        <v>265</v>
      </c>
      <c r="C737" t="n">
        <v>1</v>
      </c>
      <c r="D737" t="s">
        <v>253</v>
      </c>
      <c r="E737" t="s">
        <v>254</v>
      </c>
      <c r="F737" t="s">
        <v>244</v>
      </c>
      <c r="G737" t="s">
        <v>245</v>
      </c>
      <c r="H737" t="s">
        <v>246</v>
      </c>
      <c r="I737" t="s">
        <v>247</v>
      </c>
      <c r="J737" t="s">
        <v>294</v>
      </c>
      <c r="K737" t="s">
        <v>295</v>
      </c>
      <c r="L737" t="n">
        <v>25</v>
      </c>
      <c r="M737" t="n">
        <v>0</v>
      </c>
      <c r="N737" t="n">
        <v>0</v>
      </c>
    </row>
    <row r="738" spans="1:19">
      <c r="A738" s="1" t="n">
        <v>34393</v>
      </c>
      <c r="B738" t="s">
        <v>329</v>
      </c>
      <c r="C738" t="n">
        <v>1</v>
      </c>
      <c r="D738" t="s">
        <v>242</v>
      </c>
      <c r="E738" t="s">
        <v>243</v>
      </c>
      <c r="F738" t="s">
        <v>244</v>
      </c>
      <c r="G738" t="s">
        <v>245</v>
      </c>
      <c r="H738" t="s">
        <v>246</v>
      </c>
      <c r="I738" t="s">
        <v>247</v>
      </c>
      <c r="J738" t="s">
        <v>248</v>
      </c>
      <c r="K738" t="s">
        <v>249</v>
      </c>
      <c r="L738" t="n">
        <v>292</v>
      </c>
      <c r="M738" t="n">
        <v>0.2</v>
      </c>
      <c r="N738" t="n">
        <v>20.7</v>
      </c>
      <c r="O738" t="s">
        <v>326</v>
      </c>
      <c r="P738" t="s">
        <v>285</v>
      </c>
      <c r="Q738" t="s">
        <v>252</v>
      </c>
      <c r="R738" t="s">
        <v>246</v>
      </c>
      <c r="S738" t="s">
        <v>247</v>
      </c>
    </row>
    <row r="739" spans="1:19">
      <c r="A739" s="1" t="n">
        <v>34393</v>
      </c>
      <c r="B739" t="s">
        <v>329</v>
      </c>
      <c r="C739" t="n">
        <v>2</v>
      </c>
      <c r="D739" t="s">
        <v>242</v>
      </c>
      <c r="E739" t="s">
        <v>243</v>
      </c>
      <c r="F739" t="s">
        <v>244</v>
      </c>
      <c r="G739" t="s">
        <v>245</v>
      </c>
      <c r="H739" t="s">
        <v>246</v>
      </c>
      <c r="I739" t="s">
        <v>247</v>
      </c>
      <c r="J739" t="s">
        <v>327</v>
      </c>
      <c r="K739" t="s">
        <v>328</v>
      </c>
      <c r="L739" t="n">
        <v>457</v>
      </c>
      <c r="M739" t="n">
        <v>0.05</v>
      </c>
      <c r="N739" t="n">
        <v>44</v>
      </c>
      <c r="O739" t="s">
        <v>326</v>
      </c>
      <c r="P739" t="s">
        <v>285</v>
      </c>
      <c r="Q739" t="s">
        <v>252</v>
      </c>
      <c r="R739" t="s">
        <v>246</v>
      </c>
      <c r="S739" t="s">
        <v>247</v>
      </c>
    </row>
    <row r="740" spans="1:19">
      <c r="A740" s="1" t="n">
        <v>34393</v>
      </c>
      <c r="B740" t="s">
        <v>241</v>
      </c>
      <c r="C740" t="n">
        <v>3</v>
      </c>
      <c r="D740" t="s">
        <v>242</v>
      </c>
      <c r="E740" t="s">
        <v>243</v>
      </c>
      <c r="F740" t="s">
        <v>244</v>
      </c>
      <c r="G740" t="s">
        <v>245</v>
      </c>
      <c r="H740" t="s">
        <v>246</v>
      </c>
      <c r="I740" t="s">
        <v>247</v>
      </c>
      <c r="J740" t="s">
        <v>248</v>
      </c>
      <c r="K740" t="s">
        <v>249</v>
      </c>
      <c r="L740" t="n">
        <v>200</v>
      </c>
      <c r="M740" t="n">
        <v>0.02</v>
      </c>
      <c r="N740" t="n">
        <v>43.5</v>
      </c>
      <c r="O740" t="s">
        <v>250</v>
      </c>
      <c r="P740" t="s">
        <v>251</v>
      </c>
      <c r="Q740" t="s">
        <v>252</v>
      </c>
      <c r="R740" t="s">
        <v>246</v>
      </c>
      <c r="S740" t="s">
        <v>247</v>
      </c>
    </row>
    <row r="741" spans="1:19">
      <c r="A741" s="1" t="n">
        <v>34393</v>
      </c>
      <c r="B741" t="s">
        <v>241</v>
      </c>
      <c r="C741" t="n">
        <v>4</v>
      </c>
      <c r="D741" t="s">
        <v>242</v>
      </c>
      <c r="E741" t="s">
        <v>243</v>
      </c>
      <c r="F741" t="s">
        <v>244</v>
      </c>
      <c r="G741" t="s">
        <v>245</v>
      </c>
      <c r="H741" t="s">
        <v>246</v>
      </c>
      <c r="I741" t="s">
        <v>247</v>
      </c>
      <c r="J741" t="s">
        <v>248</v>
      </c>
      <c r="K741" t="s">
        <v>249</v>
      </c>
      <c r="L741" t="n">
        <v>210</v>
      </c>
      <c r="M741" t="n">
        <v>0.1</v>
      </c>
      <c r="N741" t="n">
        <v>34.7</v>
      </c>
      <c r="O741" t="s">
        <v>250</v>
      </c>
      <c r="P741" t="s">
        <v>251</v>
      </c>
      <c r="Q741" t="s">
        <v>252</v>
      </c>
      <c r="R741" t="s">
        <v>246</v>
      </c>
      <c r="S741" t="s">
        <v>247</v>
      </c>
    </row>
    <row r="742" spans="1:19">
      <c r="A742" s="1" t="n">
        <v>34393</v>
      </c>
      <c r="B742" t="s">
        <v>241</v>
      </c>
      <c r="C742" t="n">
        <v>5</v>
      </c>
      <c r="D742" t="s">
        <v>242</v>
      </c>
      <c r="E742" t="s">
        <v>243</v>
      </c>
      <c r="F742" t="s">
        <v>244</v>
      </c>
      <c r="G742" t="s">
        <v>245</v>
      </c>
      <c r="H742" t="s">
        <v>246</v>
      </c>
      <c r="I742" t="s">
        <v>247</v>
      </c>
      <c r="J742" t="s">
        <v>248</v>
      </c>
      <c r="K742" t="s">
        <v>249</v>
      </c>
      <c r="L742" t="n">
        <v>229</v>
      </c>
      <c r="M742" t="n">
        <v>0.04</v>
      </c>
      <c r="N742" t="n">
        <v>38.1</v>
      </c>
      <c r="O742" t="s">
        <v>250</v>
      </c>
      <c r="P742" t="s">
        <v>251</v>
      </c>
      <c r="Q742" t="s">
        <v>252</v>
      </c>
      <c r="R742" t="s">
        <v>246</v>
      </c>
      <c r="S742" t="s">
        <v>247</v>
      </c>
    </row>
    <row r="743" spans="1:19">
      <c r="A743" s="1" t="n">
        <v>34393</v>
      </c>
      <c r="B743" t="s">
        <v>241</v>
      </c>
      <c r="C743" t="n">
        <v>6</v>
      </c>
      <c r="D743" t="s">
        <v>242</v>
      </c>
      <c r="E743" t="s">
        <v>243</v>
      </c>
      <c r="F743" t="s">
        <v>244</v>
      </c>
      <c r="G743" t="s">
        <v>245</v>
      </c>
      <c r="H743" t="s">
        <v>246</v>
      </c>
      <c r="I743" t="s">
        <v>247</v>
      </c>
      <c r="J743" t="s">
        <v>248</v>
      </c>
      <c r="K743" t="s">
        <v>249</v>
      </c>
      <c r="L743" t="n">
        <v>344</v>
      </c>
      <c r="M743" t="n">
        <v>0.07000000000000001</v>
      </c>
      <c r="N743" t="n">
        <v>33</v>
      </c>
      <c r="O743" t="s">
        <v>250</v>
      </c>
      <c r="P743" t="s">
        <v>251</v>
      </c>
      <c r="Q743" t="s">
        <v>252</v>
      </c>
      <c r="R743" t="s">
        <v>246</v>
      </c>
      <c r="S743" t="s">
        <v>247</v>
      </c>
    </row>
    <row r="744" spans="1:19">
      <c r="A744" s="1" t="n">
        <v>34393</v>
      </c>
      <c r="B744" t="s">
        <v>241</v>
      </c>
      <c r="C744" t="n">
        <v>7</v>
      </c>
      <c r="D744" t="s">
        <v>242</v>
      </c>
      <c r="E744" t="s">
        <v>243</v>
      </c>
      <c r="F744" t="s">
        <v>244</v>
      </c>
      <c r="G744" t="s">
        <v>245</v>
      </c>
      <c r="H744" t="s">
        <v>246</v>
      </c>
      <c r="I744" t="s">
        <v>247</v>
      </c>
      <c r="J744" t="s">
        <v>248</v>
      </c>
      <c r="K744" t="s">
        <v>249</v>
      </c>
      <c r="L744" t="n">
        <v>218</v>
      </c>
      <c r="M744" t="n">
        <v>0.02</v>
      </c>
      <c r="N744" t="n">
        <v>46.1</v>
      </c>
      <c r="O744" t="s">
        <v>250</v>
      </c>
      <c r="P744" t="s">
        <v>251</v>
      </c>
      <c r="Q744" t="s">
        <v>252</v>
      </c>
      <c r="R744" t="s">
        <v>246</v>
      </c>
      <c r="S744" t="s">
        <v>247</v>
      </c>
    </row>
    <row r="745" spans="1:19">
      <c r="A745" s="1" t="n">
        <v>34393</v>
      </c>
      <c r="B745" t="s">
        <v>257</v>
      </c>
      <c r="C745" t="n">
        <v>1</v>
      </c>
      <c r="D745" t="s">
        <v>253</v>
      </c>
      <c r="E745" t="s">
        <v>254</v>
      </c>
      <c r="F745" t="s">
        <v>244</v>
      </c>
      <c r="G745" t="s">
        <v>245</v>
      </c>
      <c r="H745" t="s">
        <v>246</v>
      </c>
      <c r="I745" t="s">
        <v>247</v>
      </c>
      <c r="J745" t="s">
        <v>248</v>
      </c>
      <c r="K745" t="s">
        <v>249</v>
      </c>
      <c r="L745" t="n">
        <v>1</v>
      </c>
      <c r="M745" t="n">
        <v>0</v>
      </c>
      <c r="N745" t="n">
        <v>0</v>
      </c>
    </row>
    <row r="746" spans="1:19">
      <c r="A746" s="1" t="n">
        <v>34393</v>
      </c>
      <c r="B746" t="s">
        <v>257</v>
      </c>
      <c r="C746" t="n">
        <v>2</v>
      </c>
      <c r="D746" t="s">
        <v>253</v>
      </c>
      <c r="E746" t="s">
        <v>254</v>
      </c>
      <c r="F746" t="s">
        <v>244</v>
      </c>
      <c r="G746" t="s">
        <v>245</v>
      </c>
      <c r="H746" t="s">
        <v>246</v>
      </c>
      <c r="I746" t="s">
        <v>247</v>
      </c>
      <c r="J746" t="s">
        <v>310</v>
      </c>
      <c r="K746" t="s">
        <v>311</v>
      </c>
      <c r="L746" t="n">
        <v>1</v>
      </c>
      <c r="M746" t="n">
        <v>0</v>
      </c>
      <c r="N746" t="n">
        <v>0</v>
      </c>
    </row>
    <row r="747" spans="1:19">
      <c r="A747" s="1" t="n">
        <v>34393</v>
      </c>
      <c r="B747" t="s">
        <v>265</v>
      </c>
      <c r="C747" t="n">
        <v>1</v>
      </c>
      <c r="D747" t="s">
        <v>253</v>
      </c>
      <c r="E747" t="s">
        <v>254</v>
      </c>
      <c r="F747" t="s">
        <v>244</v>
      </c>
      <c r="G747" t="s">
        <v>245</v>
      </c>
      <c r="H747" t="s">
        <v>246</v>
      </c>
      <c r="I747" t="s">
        <v>247</v>
      </c>
      <c r="J747" t="s">
        <v>310</v>
      </c>
      <c r="K747" t="s">
        <v>311</v>
      </c>
      <c r="L747" t="n">
        <v>23</v>
      </c>
      <c r="M747" t="n">
        <v>0</v>
      </c>
      <c r="N747" t="n">
        <v>0</v>
      </c>
    </row>
    <row r="748" spans="1:19">
      <c r="A748" s="1" t="n">
        <v>34424</v>
      </c>
      <c r="B748" t="s">
        <v>329</v>
      </c>
      <c r="C748" t="n">
        <v>1</v>
      </c>
      <c r="D748" t="s">
        <v>242</v>
      </c>
      <c r="E748" t="s">
        <v>243</v>
      </c>
      <c r="F748" t="s">
        <v>244</v>
      </c>
      <c r="G748" t="s">
        <v>245</v>
      </c>
      <c r="H748" t="s">
        <v>246</v>
      </c>
      <c r="I748" t="s">
        <v>247</v>
      </c>
      <c r="J748" t="s">
        <v>292</v>
      </c>
      <c r="K748" t="s">
        <v>293</v>
      </c>
      <c r="L748" t="n">
        <v>343</v>
      </c>
      <c r="M748" t="n">
        <v>0.01</v>
      </c>
      <c r="N748" t="n">
        <v>54.1</v>
      </c>
      <c r="O748" t="s">
        <v>326</v>
      </c>
      <c r="P748" t="s">
        <v>285</v>
      </c>
      <c r="Q748" t="s">
        <v>252</v>
      </c>
      <c r="R748" t="s">
        <v>246</v>
      </c>
      <c r="S748" t="s">
        <v>247</v>
      </c>
    </row>
    <row r="749" spans="1:19">
      <c r="A749" s="1" t="n">
        <v>34424</v>
      </c>
      <c r="B749" t="s">
        <v>329</v>
      </c>
      <c r="C749" t="n">
        <v>2</v>
      </c>
      <c r="D749" t="s">
        <v>242</v>
      </c>
      <c r="E749" t="s">
        <v>243</v>
      </c>
      <c r="F749" t="s">
        <v>244</v>
      </c>
      <c r="G749" t="s">
        <v>245</v>
      </c>
      <c r="H749" t="s">
        <v>246</v>
      </c>
      <c r="I749" t="s">
        <v>247</v>
      </c>
      <c r="J749" t="s">
        <v>248</v>
      </c>
      <c r="K749" t="s">
        <v>249</v>
      </c>
      <c r="L749" t="n">
        <v>303</v>
      </c>
      <c r="M749" t="n">
        <v>0.2</v>
      </c>
      <c r="N749" t="n">
        <v>21.2</v>
      </c>
      <c r="O749" t="s">
        <v>326</v>
      </c>
      <c r="P749" t="s">
        <v>285</v>
      </c>
      <c r="Q749" t="s">
        <v>252</v>
      </c>
      <c r="R749" t="s">
        <v>246</v>
      </c>
      <c r="S749" t="s">
        <v>247</v>
      </c>
    </row>
    <row r="750" spans="1:19">
      <c r="A750" s="1" t="n">
        <v>34424</v>
      </c>
      <c r="B750" t="s">
        <v>241</v>
      </c>
      <c r="C750" t="n">
        <v>1</v>
      </c>
      <c r="D750" t="s">
        <v>242</v>
      </c>
      <c r="E750" t="s">
        <v>243</v>
      </c>
      <c r="F750" t="s">
        <v>244</v>
      </c>
      <c r="G750" t="s">
        <v>245</v>
      </c>
      <c r="H750" t="s">
        <v>246</v>
      </c>
      <c r="I750" t="s">
        <v>247</v>
      </c>
      <c r="J750" t="s">
        <v>248</v>
      </c>
      <c r="K750" t="s">
        <v>249</v>
      </c>
      <c r="L750" t="n">
        <v>415</v>
      </c>
      <c r="M750" t="n">
        <v>0.07000000000000001</v>
      </c>
      <c r="N750" t="n">
        <v>32.4</v>
      </c>
      <c r="O750" t="s">
        <v>250</v>
      </c>
      <c r="P750" t="s">
        <v>251</v>
      </c>
      <c r="Q750" t="s">
        <v>252</v>
      </c>
      <c r="R750" t="s">
        <v>246</v>
      </c>
      <c r="S750" t="s">
        <v>247</v>
      </c>
    </row>
    <row r="751" spans="1:19">
      <c r="A751" s="1" t="n">
        <v>34424</v>
      </c>
      <c r="B751" t="s">
        <v>241</v>
      </c>
      <c r="C751" t="n">
        <v>4</v>
      </c>
      <c r="D751" t="s">
        <v>242</v>
      </c>
      <c r="E751" t="s">
        <v>243</v>
      </c>
      <c r="F751" t="s">
        <v>244</v>
      </c>
      <c r="G751" t="s">
        <v>245</v>
      </c>
      <c r="H751" t="s">
        <v>246</v>
      </c>
      <c r="I751" t="s">
        <v>247</v>
      </c>
      <c r="J751" t="s">
        <v>248</v>
      </c>
      <c r="K751" t="s">
        <v>249</v>
      </c>
      <c r="L751" t="n">
        <v>410</v>
      </c>
      <c r="M751" t="n">
        <v>0.07000000000000001</v>
      </c>
      <c r="N751" t="n">
        <v>32.5</v>
      </c>
      <c r="O751" t="s">
        <v>250</v>
      </c>
      <c r="P751" t="s">
        <v>251</v>
      </c>
      <c r="Q751" t="s">
        <v>252</v>
      </c>
      <c r="R751" t="s">
        <v>246</v>
      </c>
      <c r="S751" t="s">
        <v>247</v>
      </c>
    </row>
    <row r="752" spans="1:19">
      <c r="A752" s="1" t="n">
        <v>34424</v>
      </c>
      <c r="B752" t="s">
        <v>241</v>
      </c>
      <c r="C752" t="n">
        <v>5</v>
      </c>
      <c r="D752" t="s">
        <v>242</v>
      </c>
      <c r="E752" t="s">
        <v>243</v>
      </c>
      <c r="F752" t="s">
        <v>244</v>
      </c>
      <c r="G752" t="s">
        <v>245</v>
      </c>
      <c r="H752" t="s">
        <v>246</v>
      </c>
      <c r="I752" t="s">
        <v>247</v>
      </c>
      <c r="J752" t="s">
        <v>248</v>
      </c>
      <c r="K752" t="s">
        <v>249</v>
      </c>
      <c r="L752" t="n">
        <v>216</v>
      </c>
      <c r="M752" t="n">
        <v>0.04</v>
      </c>
      <c r="N752" t="n">
        <v>37.2</v>
      </c>
      <c r="O752" t="s">
        <v>250</v>
      </c>
      <c r="P752" t="s">
        <v>251</v>
      </c>
      <c r="Q752" t="s">
        <v>252</v>
      </c>
      <c r="R752" t="s">
        <v>246</v>
      </c>
      <c r="S752" t="s">
        <v>247</v>
      </c>
    </row>
    <row r="753" spans="1:19">
      <c r="A753" s="1" t="n">
        <v>34424</v>
      </c>
      <c r="B753" t="s">
        <v>241</v>
      </c>
      <c r="C753" t="n">
        <v>6</v>
      </c>
      <c r="D753" t="s">
        <v>242</v>
      </c>
      <c r="E753" t="s">
        <v>243</v>
      </c>
      <c r="F753" t="s">
        <v>244</v>
      </c>
      <c r="G753" t="s">
        <v>245</v>
      </c>
      <c r="H753" t="s">
        <v>246</v>
      </c>
      <c r="I753" t="s">
        <v>247</v>
      </c>
      <c r="J753" t="s">
        <v>248</v>
      </c>
      <c r="K753" t="s">
        <v>249</v>
      </c>
      <c r="L753" t="n">
        <v>199</v>
      </c>
      <c r="M753" t="n">
        <v>0.02</v>
      </c>
      <c r="N753" t="n">
        <v>45.8</v>
      </c>
      <c r="O753" t="s">
        <v>250</v>
      </c>
      <c r="P753" t="s">
        <v>251</v>
      </c>
      <c r="Q753" t="s">
        <v>252</v>
      </c>
      <c r="R753" t="s">
        <v>246</v>
      </c>
      <c r="S753" t="s">
        <v>247</v>
      </c>
    </row>
    <row r="754" spans="1:19">
      <c r="A754" s="1" t="n">
        <v>34424</v>
      </c>
      <c r="B754" t="s">
        <v>265</v>
      </c>
      <c r="C754" t="n">
        <v>1</v>
      </c>
      <c r="D754" t="s">
        <v>253</v>
      </c>
      <c r="E754" t="s">
        <v>254</v>
      </c>
      <c r="F754" t="s">
        <v>244</v>
      </c>
      <c r="G754" t="s">
        <v>245</v>
      </c>
      <c r="H754" t="s">
        <v>246</v>
      </c>
      <c r="I754" t="s">
        <v>247</v>
      </c>
      <c r="J754" t="s">
        <v>324</v>
      </c>
      <c r="K754" t="s">
        <v>325</v>
      </c>
      <c r="L754" t="n">
        <v>20</v>
      </c>
      <c r="M754" t="n">
        <v>0</v>
      </c>
      <c r="N754" t="n">
        <v>0</v>
      </c>
    </row>
    <row r="755" spans="1:19">
      <c r="A755" s="1" t="n">
        <v>34454</v>
      </c>
      <c r="B755" t="s">
        <v>329</v>
      </c>
      <c r="C755" t="n">
        <v>1</v>
      </c>
      <c r="D755" t="s">
        <v>242</v>
      </c>
      <c r="E755" t="s">
        <v>243</v>
      </c>
      <c r="F755" t="s">
        <v>244</v>
      </c>
      <c r="G755" t="s">
        <v>245</v>
      </c>
      <c r="H755" t="s">
        <v>246</v>
      </c>
      <c r="I755" t="s">
        <v>247</v>
      </c>
      <c r="J755" t="s">
        <v>248</v>
      </c>
      <c r="K755" t="s">
        <v>249</v>
      </c>
      <c r="L755" t="n">
        <v>276</v>
      </c>
      <c r="M755" t="n">
        <v>0.22</v>
      </c>
      <c r="N755" t="n">
        <v>21</v>
      </c>
      <c r="O755" t="s">
        <v>326</v>
      </c>
      <c r="P755" t="s">
        <v>285</v>
      </c>
      <c r="Q755" t="s">
        <v>252</v>
      </c>
      <c r="R755" t="s">
        <v>246</v>
      </c>
      <c r="S755" t="s">
        <v>247</v>
      </c>
    </row>
    <row r="756" spans="1:19">
      <c r="A756" s="1" t="n">
        <v>34454</v>
      </c>
      <c r="B756" t="s">
        <v>329</v>
      </c>
      <c r="C756" t="n">
        <v>2</v>
      </c>
      <c r="D756" t="s">
        <v>242</v>
      </c>
      <c r="E756" t="s">
        <v>243</v>
      </c>
      <c r="F756" t="s">
        <v>244</v>
      </c>
      <c r="G756" t="s">
        <v>245</v>
      </c>
      <c r="H756" t="s">
        <v>246</v>
      </c>
      <c r="I756" t="s">
        <v>247</v>
      </c>
      <c r="J756" t="s">
        <v>248</v>
      </c>
      <c r="K756" t="s">
        <v>249</v>
      </c>
      <c r="L756" t="n">
        <v>349</v>
      </c>
      <c r="M756" t="n">
        <v>0.24</v>
      </c>
      <c r="N756" t="n">
        <v>21.3</v>
      </c>
      <c r="O756" t="s">
        <v>326</v>
      </c>
      <c r="P756" t="s">
        <v>285</v>
      </c>
      <c r="Q756" t="s">
        <v>252</v>
      </c>
      <c r="R756" t="s">
        <v>246</v>
      </c>
      <c r="S756" t="s">
        <v>247</v>
      </c>
    </row>
    <row r="757" spans="1:19">
      <c r="A757" s="1" t="n">
        <v>34454</v>
      </c>
      <c r="B757" t="s">
        <v>329</v>
      </c>
      <c r="C757" t="n">
        <v>3</v>
      </c>
      <c r="D757" t="s">
        <v>242</v>
      </c>
      <c r="E757" t="s">
        <v>243</v>
      </c>
      <c r="F757" t="s">
        <v>244</v>
      </c>
      <c r="G757" t="s">
        <v>245</v>
      </c>
      <c r="H757" t="s">
        <v>246</v>
      </c>
      <c r="I757" t="s">
        <v>247</v>
      </c>
      <c r="J757" t="s">
        <v>248</v>
      </c>
      <c r="K757" t="s">
        <v>249</v>
      </c>
      <c r="L757" t="n">
        <v>362</v>
      </c>
      <c r="M757" t="n">
        <v>0.03</v>
      </c>
      <c r="N757" t="n">
        <v>45.2</v>
      </c>
      <c r="O757" t="s">
        <v>326</v>
      </c>
      <c r="P757" t="s">
        <v>285</v>
      </c>
      <c r="Q757" t="s">
        <v>252</v>
      </c>
      <c r="R757" t="s">
        <v>246</v>
      </c>
      <c r="S757" t="s">
        <v>247</v>
      </c>
    </row>
    <row r="758" spans="1:19">
      <c r="A758" s="1" t="n">
        <v>34454</v>
      </c>
      <c r="B758" t="s">
        <v>329</v>
      </c>
      <c r="C758" t="n">
        <v>4</v>
      </c>
      <c r="D758" t="s">
        <v>242</v>
      </c>
      <c r="E758" t="s">
        <v>243</v>
      </c>
      <c r="F758" t="s">
        <v>244</v>
      </c>
      <c r="G758" t="s">
        <v>245</v>
      </c>
      <c r="H758" t="s">
        <v>246</v>
      </c>
      <c r="I758" t="s">
        <v>247</v>
      </c>
      <c r="J758" t="s">
        <v>327</v>
      </c>
      <c r="K758" t="s">
        <v>328</v>
      </c>
      <c r="L758" t="n">
        <v>448</v>
      </c>
      <c r="M758" t="n">
        <v>0.06</v>
      </c>
      <c r="N758" t="n">
        <v>44.1</v>
      </c>
      <c r="O758" t="s">
        <v>326</v>
      </c>
      <c r="P758" t="s">
        <v>285</v>
      </c>
      <c r="Q758" t="s">
        <v>252</v>
      </c>
      <c r="R758" t="s">
        <v>246</v>
      </c>
      <c r="S758" t="s">
        <v>247</v>
      </c>
    </row>
    <row r="759" spans="1:19">
      <c r="A759" s="1" t="n">
        <v>34454</v>
      </c>
      <c r="B759" t="s">
        <v>241</v>
      </c>
      <c r="C759" t="n">
        <v>1</v>
      </c>
      <c r="D759" t="s">
        <v>242</v>
      </c>
      <c r="E759" t="s">
        <v>243</v>
      </c>
      <c r="F759" t="s">
        <v>244</v>
      </c>
      <c r="G759" t="s">
        <v>245</v>
      </c>
      <c r="H759" t="s">
        <v>246</v>
      </c>
      <c r="I759" t="s">
        <v>247</v>
      </c>
      <c r="J759" t="s">
        <v>248</v>
      </c>
      <c r="K759" t="s">
        <v>249</v>
      </c>
      <c r="L759" t="n">
        <v>297</v>
      </c>
      <c r="M759" t="n">
        <v>0.1</v>
      </c>
      <c r="N759" t="n">
        <v>35.1</v>
      </c>
      <c r="O759" t="s">
        <v>250</v>
      </c>
      <c r="P759" t="s">
        <v>251</v>
      </c>
      <c r="Q759" t="s">
        <v>252</v>
      </c>
      <c r="R759" t="s">
        <v>246</v>
      </c>
      <c r="S759" t="s">
        <v>247</v>
      </c>
    </row>
    <row r="760" spans="1:19">
      <c r="A760" s="1" t="n">
        <v>34454</v>
      </c>
      <c r="B760" t="s">
        <v>241</v>
      </c>
      <c r="C760" t="n">
        <v>3</v>
      </c>
      <c r="D760" t="s">
        <v>242</v>
      </c>
      <c r="E760" t="s">
        <v>243</v>
      </c>
      <c r="F760" t="s">
        <v>244</v>
      </c>
      <c r="G760" t="s">
        <v>245</v>
      </c>
      <c r="H760" t="s">
        <v>246</v>
      </c>
      <c r="I760" t="s">
        <v>247</v>
      </c>
      <c r="J760" t="s">
        <v>248</v>
      </c>
      <c r="K760" t="s">
        <v>249</v>
      </c>
      <c r="L760" t="n">
        <v>70</v>
      </c>
      <c r="M760" t="n">
        <v>0.2</v>
      </c>
      <c r="N760" t="n">
        <v>21.1</v>
      </c>
      <c r="O760" t="s">
        <v>250</v>
      </c>
      <c r="P760" t="s">
        <v>251</v>
      </c>
      <c r="Q760" t="s">
        <v>252</v>
      </c>
      <c r="R760" t="s">
        <v>246</v>
      </c>
      <c r="S760" t="s">
        <v>247</v>
      </c>
    </row>
    <row r="761" spans="1:19">
      <c r="A761" s="1" t="n">
        <v>34454</v>
      </c>
      <c r="B761" t="s">
        <v>241</v>
      </c>
      <c r="C761" t="n">
        <v>4</v>
      </c>
      <c r="D761" t="s">
        <v>242</v>
      </c>
      <c r="E761" t="s">
        <v>243</v>
      </c>
      <c r="F761" t="s">
        <v>244</v>
      </c>
      <c r="G761" t="s">
        <v>245</v>
      </c>
      <c r="H761" t="s">
        <v>246</v>
      </c>
      <c r="I761" t="s">
        <v>247</v>
      </c>
      <c r="J761" t="s">
        <v>248</v>
      </c>
      <c r="K761" t="s">
        <v>249</v>
      </c>
      <c r="L761" t="n">
        <v>99</v>
      </c>
      <c r="M761" t="n">
        <v>0.2</v>
      </c>
      <c r="N761" t="n">
        <v>21.4</v>
      </c>
      <c r="O761" t="s">
        <v>250</v>
      </c>
      <c r="P761" t="s">
        <v>251</v>
      </c>
      <c r="Q761" t="s">
        <v>252</v>
      </c>
      <c r="R761" t="s">
        <v>246</v>
      </c>
      <c r="S761" t="s">
        <v>247</v>
      </c>
    </row>
    <row r="762" spans="1:19">
      <c r="A762" s="1" t="n">
        <v>34454</v>
      </c>
      <c r="B762" t="s">
        <v>241</v>
      </c>
      <c r="C762" t="n">
        <v>5</v>
      </c>
      <c r="D762" t="s">
        <v>242</v>
      </c>
      <c r="E762" t="s">
        <v>243</v>
      </c>
      <c r="F762" t="s">
        <v>244</v>
      </c>
      <c r="G762" t="s">
        <v>245</v>
      </c>
      <c r="H762" t="s">
        <v>246</v>
      </c>
      <c r="I762" t="s">
        <v>247</v>
      </c>
      <c r="J762" t="s">
        <v>248</v>
      </c>
      <c r="K762" t="s">
        <v>249</v>
      </c>
      <c r="L762" t="n">
        <v>300</v>
      </c>
      <c r="M762" t="n">
        <v>0.07000000000000001</v>
      </c>
      <c r="N762" t="n">
        <v>32.4</v>
      </c>
      <c r="O762" t="s">
        <v>250</v>
      </c>
      <c r="P762" t="s">
        <v>251</v>
      </c>
      <c r="Q762" t="s">
        <v>252</v>
      </c>
      <c r="R762" t="s">
        <v>246</v>
      </c>
      <c r="S762" t="s">
        <v>247</v>
      </c>
    </row>
    <row r="763" spans="1:19">
      <c r="A763" s="1" t="n">
        <v>34454</v>
      </c>
      <c r="B763" t="s">
        <v>241</v>
      </c>
      <c r="C763" t="n">
        <v>6</v>
      </c>
      <c r="D763" t="s">
        <v>242</v>
      </c>
      <c r="E763" t="s">
        <v>243</v>
      </c>
      <c r="F763" t="s">
        <v>244</v>
      </c>
      <c r="G763" t="s">
        <v>245</v>
      </c>
      <c r="H763" t="s">
        <v>246</v>
      </c>
      <c r="I763" t="s">
        <v>247</v>
      </c>
      <c r="J763" t="s">
        <v>248</v>
      </c>
      <c r="K763" t="s">
        <v>249</v>
      </c>
      <c r="L763" t="n">
        <v>417</v>
      </c>
      <c r="M763" t="n">
        <v>0.07000000000000001</v>
      </c>
      <c r="N763" t="n">
        <v>32.6</v>
      </c>
      <c r="O763" t="s">
        <v>250</v>
      </c>
      <c r="P763" t="s">
        <v>251</v>
      </c>
      <c r="Q763" t="s">
        <v>252</v>
      </c>
      <c r="R763" t="s">
        <v>246</v>
      </c>
      <c r="S763" t="s">
        <v>247</v>
      </c>
    </row>
    <row r="764" spans="1:19">
      <c r="A764" s="1" t="n">
        <v>34454</v>
      </c>
      <c r="B764" t="s">
        <v>241</v>
      </c>
      <c r="C764" t="n">
        <v>7</v>
      </c>
      <c r="D764" t="s">
        <v>242</v>
      </c>
      <c r="E764" t="s">
        <v>243</v>
      </c>
      <c r="F764" t="s">
        <v>244</v>
      </c>
      <c r="G764" t="s">
        <v>245</v>
      </c>
      <c r="H764" t="s">
        <v>246</v>
      </c>
      <c r="I764" t="s">
        <v>247</v>
      </c>
      <c r="J764" t="s">
        <v>248</v>
      </c>
      <c r="K764" t="s">
        <v>249</v>
      </c>
      <c r="L764" t="n">
        <v>198</v>
      </c>
      <c r="M764" t="n">
        <v>0.02</v>
      </c>
      <c r="N764" t="n">
        <v>45.9</v>
      </c>
      <c r="O764" t="s">
        <v>250</v>
      </c>
      <c r="P764" t="s">
        <v>251</v>
      </c>
      <c r="Q764" t="s">
        <v>252</v>
      </c>
      <c r="R764" t="s">
        <v>246</v>
      </c>
      <c r="S764" t="s">
        <v>247</v>
      </c>
    </row>
    <row r="765" spans="1:19">
      <c r="A765" s="1" t="n">
        <v>34454</v>
      </c>
      <c r="B765" t="s">
        <v>241</v>
      </c>
      <c r="C765" t="n">
        <v>8</v>
      </c>
      <c r="D765" t="s">
        <v>242</v>
      </c>
      <c r="E765" t="s">
        <v>243</v>
      </c>
      <c r="F765" t="s">
        <v>244</v>
      </c>
      <c r="G765" t="s">
        <v>245</v>
      </c>
      <c r="H765" t="s">
        <v>246</v>
      </c>
      <c r="I765" t="s">
        <v>247</v>
      </c>
      <c r="J765" t="s">
        <v>248</v>
      </c>
      <c r="K765" t="s">
        <v>249</v>
      </c>
      <c r="L765" t="n">
        <v>132</v>
      </c>
      <c r="M765" t="n">
        <v>0.02</v>
      </c>
      <c r="N765" t="n">
        <v>45.9</v>
      </c>
      <c r="O765" t="s">
        <v>250</v>
      </c>
      <c r="P765" t="s">
        <v>251</v>
      </c>
      <c r="Q765" t="s">
        <v>252</v>
      </c>
      <c r="R765" t="s">
        <v>246</v>
      </c>
      <c r="S765" t="s">
        <v>247</v>
      </c>
    </row>
    <row r="766" spans="1:19">
      <c r="A766" s="1" t="n">
        <v>34454</v>
      </c>
      <c r="B766" t="s">
        <v>241</v>
      </c>
      <c r="C766" t="n">
        <v>9</v>
      </c>
      <c r="D766" t="s">
        <v>242</v>
      </c>
      <c r="E766" t="s">
        <v>243</v>
      </c>
      <c r="F766" t="s">
        <v>244</v>
      </c>
      <c r="G766" t="s">
        <v>245</v>
      </c>
      <c r="H766" t="s">
        <v>246</v>
      </c>
      <c r="I766" t="s">
        <v>247</v>
      </c>
      <c r="J766" t="s">
        <v>255</v>
      </c>
      <c r="K766" t="s">
        <v>256</v>
      </c>
      <c r="L766" t="n">
        <v>76</v>
      </c>
      <c r="M766" t="n">
        <v>5.5</v>
      </c>
      <c r="N766" t="n">
        <v>10.7</v>
      </c>
      <c r="O766" t="s">
        <v>250</v>
      </c>
      <c r="P766" t="s">
        <v>251</v>
      </c>
      <c r="Q766" t="s">
        <v>252</v>
      </c>
      <c r="R766" t="s">
        <v>246</v>
      </c>
      <c r="S766" t="s">
        <v>247</v>
      </c>
    </row>
    <row r="767" spans="1:19">
      <c r="A767" s="1" t="n">
        <v>34454</v>
      </c>
      <c r="B767" t="s">
        <v>257</v>
      </c>
      <c r="C767" t="n">
        <v>1</v>
      </c>
      <c r="D767" t="s">
        <v>253</v>
      </c>
      <c r="E767" t="s">
        <v>254</v>
      </c>
      <c r="F767" t="s">
        <v>244</v>
      </c>
      <c r="G767" t="s">
        <v>245</v>
      </c>
      <c r="H767" t="s">
        <v>246</v>
      </c>
      <c r="I767" t="s">
        <v>247</v>
      </c>
      <c r="J767" t="s">
        <v>294</v>
      </c>
      <c r="K767" t="s">
        <v>295</v>
      </c>
      <c r="L767" t="n">
        <v>1</v>
      </c>
      <c r="M767" t="n">
        <v>0</v>
      </c>
      <c r="N767" t="n">
        <v>0</v>
      </c>
    </row>
    <row r="768" spans="1:19">
      <c r="A768" s="1" t="n">
        <v>34454</v>
      </c>
      <c r="B768" t="s">
        <v>265</v>
      </c>
      <c r="C768" t="n">
        <v>1</v>
      </c>
      <c r="D768" t="s">
        <v>253</v>
      </c>
      <c r="E768" t="s">
        <v>254</v>
      </c>
      <c r="F768" t="s">
        <v>244</v>
      </c>
      <c r="G768" t="s">
        <v>245</v>
      </c>
      <c r="H768" t="s">
        <v>246</v>
      </c>
      <c r="I768" t="s">
        <v>247</v>
      </c>
      <c r="J768" t="s">
        <v>263</v>
      </c>
      <c r="K768" t="s">
        <v>264</v>
      </c>
      <c r="L768" t="n">
        <v>40</v>
      </c>
      <c r="M768" t="n">
        <v>0</v>
      </c>
      <c r="N768" t="n">
        <v>0</v>
      </c>
    </row>
    <row r="769" spans="1:19">
      <c r="A769" s="1" t="n">
        <v>34485</v>
      </c>
      <c r="B769" t="s">
        <v>329</v>
      </c>
      <c r="C769" t="n">
        <v>1</v>
      </c>
      <c r="D769" t="s">
        <v>242</v>
      </c>
      <c r="E769" t="s">
        <v>243</v>
      </c>
      <c r="F769" t="s">
        <v>244</v>
      </c>
      <c r="G769" t="s">
        <v>245</v>
      </c>
      <c r="H769" t="s">
        <v>246</v>
      </c>
      <c r="I769" t="s">
        <v>247</v>
      </c>
      <c r="J769" t="s">
        <v>292</v>
      </c>
      <c r="K769" t="s">
        <v>293</v>
      </c>
      <c r="L769" t="n">
        <v>399</v>
      </c>
      <c r="M769" t="n">
        <v>0.1</v>
      </c>
      <c r="N769" t="n">
        <v>45.9</v>
      </c>
      <c r="O769" t="s">
        <v>326</v>
      </c>
      <c r="P769" t="s">
        <v>285</v>
      </c>
      <c r="Q769" t="s">
        <v>252</v>
      </c>
      <c r="R769" t="s">
        <v>246</v>
      </c>
      <c r="S769" t="s">
        <v>247</v>
      </c>
    </row>
    <row r="770" spans="1:19">
      <c r="A770" s="1" t="n">
        <v>34485</v>
      </c>
      <c r="B770" t="s">
        <v>329</v>
      </c>
      <c r="C770" t="n">
        <v>2</v>
      </c>
      <c r="D770" t="s">
        <v>242</v>
      </c>
      <c r="E770" t="s">
        <v>243</v>
      </c>
      <c r="F770" t="s">
        <v>244</v>
      </c>
      <c r="G770" t="s">
        <v>245</v>
      </c>
      <c r="H770" t="s">
        <v>246</v>
      </c>
      <c r="I770" t="s">
        <v>247</v>
      </c>
      <c r="J770" t="s">
        <v>248</v>
      </c>
      <c r="K770" t="s">
        <v>249</v>
      </c>
      <c r="L770" t="n">
        <v>302</v>
      </c>
      <c r="M770" t="n">
        <v>0.21</v>
      </c>
      <c r="N770" t="n">
        <v>20.8</v>
      </c>
      <c r="O770" t="s">
        <v>326</v>
      </c>
      <c r="P770" t="s">
        <v>285</v>
      </c>
      <c r="Q770" t="s">
        <v>252</v>
      </c>
      <c r="R770" t="s">
        <v>246</v>
      </c>
      <c r="S770" t="s">
        <v>247</v>
      </c>
    </row>
    <row r="771" spans="1:19">
      <c r="A771" s="1" t="n">
        <v>34485</v>
      </c>
      <c r="B771" t="s">
        <v>329</v>
      </c>
      <c r="C771" t="n">
        <v>3</v>
      </c>
      <c r="D771" t="s">
        <v>242</v>
      </c>
      <c r="E771" t="s">
        <v>243</v>
      </c>
      <c r="F771" t="s">
        <v>244</v>
      </c>
      <c r="G771" t="s">
        <v>245</v>
      </c>
      <c r="H771" t="s">
        <v>246</v>
      </c>
      <c r="I771" t="s">
        <v>247</v>
      </c>
      <c r="J771" t="s">
        <v>248</v>
      </c>
      <c r="K771" t="s">
        <v>249</v>
      </c>
      <c r="L771" t="n">
        <v>336</v>
      </c>
      <c r="M771" t="n">
        <v>0.04</v>
      </c>
      <c r="N771" t="n">
        <v>45.3</v>
      </c>
      <c r="O771" t="s">
        <v>326</v>
      </c>
      <c r="P771" t="s">
        <v>285</v>
      </c>
      <c r="Q771" t="s">
        <v>252</v>
      </c>
      <c r="R771" t="s">
        <v>246</v>
      </c>
      <c r="S771" t="s">
        <v>247</v>
      </c>
    </row>
    <row r="772" spans="1:19">
      <c r="A772" s="1" t="n">
        <v>34485</v>
      </c>
      <c r="B772" t="s">
        <v>329</v>
      </c>
      <c r="C772" t="n">
        <v>4</v>
      </c>
      <c r="D772" t="s">
        <v>242</v>
      </c>
      <c r="E772" t="s">
        <v>243</v>
      </c>
      <c r="F772" t="s">
        <v>244</v>
      </c>
      <c r="G772" t="s">
        <v>245</v>
      </c>
      <c r="H772" t="s">
        <v>246</v>
      </c>
      <c r="I772" t="s">
        <v>247</v>
      </c>
      <c r="J772" t="s">
        <v>248</v>
      </c>
      <c r="K772" t="s">
        <v>249</v>
      </c>
      <c r="L772" t="n">
        <v>299</v>
      </c>
      <c r="M772" t="n">
        <v>0.21</v>
      </c>
      <c r="N772" t="n">
        <v>20.8</v>
      </c>
      <c r="O772" t="s">
        <v>326</v>
      </c>
      <c r="P772" t="s">
        <v>285</v>
      </c>
      <c r="Q772" t="s">
        <v>252</v>
      </c>
      <c r="R772" t="s">
        <v>246</v>
      </c>
      <c r="S772" t="s">
        <v>247</v>
      </c>
    </row>
    <row r="773" spans="1:19">
      <c r="A773" s="1" t="n">
        <v>34485</v>
      </c>
      <c r="B773" t="s">
        <v>329</v>
      </c>
      <c r="C773" t="n">
        <v>5</v>
      </c>
      <c r="D773" t="s">
        <v>242</v>
      </c>
      <c r="E773" t="s">
        <v>243</v>
      </c>
      <c r="F773" t="s">
        <v>244</v>
      </c>
      <c r="G773" t="s">
        <v>245</v>
      </c>
      <c r="H773" t="s">
        <v>246</v>
      </c>
      <c r="I773" t="s">
        <v>247</v>
      </c>
      <c r="J773" t="s">
        <v>248</v>
      </c>
      <c r="K773" t="s">
        <v>249</v>
      </c>
      <c r="L773" t="n">
        <v>118</v>
      </c>
      <c r="M773" t="n">
        <v>0.21</v>
      </c>
      <c r="N773" t="n">
        <v>20.9</v>
      </c>
      <c r="O773" t="s">
        <v>326</v>
      </c>
      <c r="P773" t="s">
        <v>285</v>
      </c>
      <c r="Q773" t="s">
        <v>252</v>
      </c>
      <c r="R773" t="s">
        <v>246</v>
      </c>
      <c r="S773" t="s">
        <v>247</v>
      </c>
    </row>
    <row r="774" spans="1:19">
      <c r="A774" s="1" t="n">
        <v>34485</v>
      </c>
      <c r="B774" t="s">
        <v>329</v>
      </c>
      <c r="C774" t="n">
        <v>6</v>
      </c>
      <c r="D774" t="s">
        <v>242</v>
      </c>
      <c r="E774" t="s">
        <v>243</v>
      </c>
      <c r="F774" t="s">
        <v>244</v>
      </c>
      <c r="G774" t="s">
        <v>245</v>
      </c>
      <c r="H774" t="s">
        <v>246</v>
      </c>
      <c r="I774" t="s">
        <v>247</v>
      </c>
      <c r="J774" t="s">
        <v>327</v>
      </c>
      <c r="K774" t="s">
        <v>328</v>
      </c>
      <c r="L774" t="n">
        <v>751</v>
      </c>
      <c r="M774" t="n">
        <v>0.04</v>
      </c>
      <c r="N774" t="n">
        <v>44</v>
      </c>
      <c r="O774" t="s">
        <v>326</v>
      </c>
      <c r="P774" t="s">
        <v>285</v>
      </c>
      <c r="Q774" t="s">
        <v>252</v>
      </c>
      <c r="R774" t="s">
        <v>246</v>
      </c>
      <c r="S774" t="s">
        <v>247</v>
      </c>
    </row>
    <row r="775" spans="1:19">
      <c r="A775" s="1" t="n">
        <v>34485</v>
      </c>
      <c r="B775" t="s">
        <v>241</v>
      </c>
      <c r="C775" t="n">
        <v>1</v>
      </c>
      <c r="D775" t="s">
        <v>242</v>
      </c>
      <c r="E775" t="s">
        <v>243</v>
      </c>
      <c r="F775" t="s">
        <v>244</v>
      </c>
      <c r="G775" t="s">
        <v>245</v>
      </c>
      <c r="H775" t="s">
        <v>246</v>
      </c>
      <c r="I775" t="s">
        <v>247</v>
      </c>
      <c r="J775" t="s">
        <v>248</v>
      </c>
      <c r="K775" t="s">
        <v>249</v>
      </c>
      <c r="L775" t="n">
        <v>44</v>
      </c>
      <c r="M775" t="n">
        <v>0.2</v>
      </c>
      <c r="N775" t="n">
        <v>21.1</v>
      </c>
      <c r="O775" t="s">
        <v>250</v>
      </c>
      <c r="P775" t="s">
        <v>251</v>
      </c>
      <c r="Q775" t="s">
        <v>252</v>
      </c>
      <c r="R775" t="s">
        <v>246</v>
      </c>
      <c r="S775" t="s">
        <v>247</v>
      </c>
    </row>
    <row r="776" spans="1:19">
      <c r="A776" s="1" t="n">
        <v>34485</v>
      </c>
      <c r="B776" t="s">
        <v>241</v>
      </c>
      <c r="C776" t="n">
        <v>3</v>
      </c>
      <c r="D776" t="s">
        <v>330</v>
      </c>
      <c r="E776" t="s">
        <v>331</v>
      </c>
      <c r="F776" t="s">
        <v>244</v>
      </c>
      <c r="G776" t="s">
        <v>245</v>
      </c>
      <c r="H776" t="s">
        <v>246</v>
      </c>
      <c r="I776" t="s">
        <v>247</v>
      </c>
      <c r="J776" t="s">
        <v>263</v>
      </c>
      <c r="K776" t="s">
        <v>264</v>
      </c>
      <c r="L776" t="n">
        <v>201</v>
      </c>
      <c r="M776" t="n">
        <v>0</v>
      </c>
      <c r="N776" t="n">
        <v>0</v>
      </c>
      <c r="O776" t="s">
        <v>250</v>
      </c>
      <c r="P776" t="s">
        <v>251</v>
      </c>
      <c r="Q776" t="s">
        <v>252</v>
      </c>
      <c r="R776" t="s">
        <v>246</v>
      </c>
      <c r="S776" t="s">
        <v>247</v>
      </c>
    </row>
    <row r="777" spans="1:19">
      <c r="A777" s="1" t="n">
        <v>34485</v>
      </c>
      <c r="B777" t="s">
        <v>241</v>
      </c>
      <c r="C777" t="n">
        <v>5</v>
      </c>
      <c r="D777" t="s">
        <v>242</v>
      </c>
      <c r="E777" t="s">
        <v>243</v>
      </c>
      <c r="F777" t="s">
        <v>244</v>
      </c>
      <c r="G777" t="s">
        <v>245</v>
      </c>
      <c r="H777" t="s">
        <v>246</v>
      </c>
      <c r="I777" t="s">
        <v>247</v>
      </c>
      <c r="J777" t="s">
        <v>248</v>
      </c>
      <c r="K777" t="s">
        <v>249</v>
      </c>
      <c r="L777" t="n">
        <v>382</v>
      </c>
      <c r="M777" t="n">
        <v>0.07000000000000001</v>
      </c>
      <c r="N777" t="n">
        <v>32.3</v>
      </c>
      <c r="O777" t="s">
        <v>250</v>
      </c>
      <c r="P777" t="s">
        <v>251</v>
      </c>
      <c r="Q777" t="s">
        <v>252</v>
      </c>
      <c r="R777" t="s">
        <v>246</v>
      </c>
      <c r="S777" t="s">
        <v>247</v>
      </c>
    </row>
    <row r="778" spans="1:19">
      <c r="A778" s="1" t="n">
        <v>34485</v>
      </c>
      <c r="B778" t="s">
        <v>241</v>
      </c>
      <c r="C778" t="n">
        <v>6</v>
      </c>
      <c r="D778" t="s">
        <v>242</v>
      </c>
      <c r="E778" t="s">
        <v>243</v>
      </c>
      <c r="F778" t="s">
        <v>244</v>
      </c>
      <c r="G778" t="s">
        <v>245</v>
      </c>
      <c r="H778" t="s">
        <v>246</v>
      </c>
      <c r="I778" t="s">
        <v>247</v>
      </c>
      <c r="J778" t="s">
        <v>248</v>
      </c>
      <c r="K778" t="s">
        <v>249</v>
      </c>
      <c r="L778" t="n">
        <v>110</v>
      </c>
      <c r="M778" t="n">
        <v>0.07000000000000001</v>
      </c>
      <c r="N778" t="n">
        <v>32.4</v>
      </c>
      <c r="O778" t="s">
        <v>250</v>
      </c>
      <c r="P778" t="s">
        <v>251</v>
      </c>
      <c r="Q778" t="s">
        <v>252</v>
      </c>
      <c r="R778" t="s">
        <v>246</v>
      </c>
      <c r="S778" t="s">
        <v>247</v>
      </c>
    </row>
    <row r="779" spans="1:19">
      <c r="A779" s="1" t="n">
        <v>34485</v>
      </c>
      <c r="B779" t="s">
        <v>241</v>
      </c>
      <c r="C779" t="n">
        <v>7</v>
      </c>
      <c r="D779" t="s">
        <v>242</v>
      </c>
      <c r="E779" t="s">
        <v>243</v>
      </c>
      <c r="F779" t="s">
        <v>244</v>
      </c>
      <c r="G779" t="s">
        <v>245</v>
      </c>
      <c r="H779" t="s">
        <v>246</v>
      </c>
      <c r="I779" t="s">
        <v>247</v>
      </c>
      <c r="J779" t="s">
        <v>248</v>
      </c>
      <c r="K779" t="s">
        <v>249</v>
      </c>
      <c r="L779" t="n">
        <v>137</v>
      </c>
      <c r="M779" t="n">
        <v>0.07000000000000001</v>
      </c>
      <c r="N779" t="n">
        <v>32.6</v>
      </c>
      <c r="O779" t="s">
        <v>250</v>
      </c>
      <c r="P779" t="s">
        <v>251</v>
      </c>
      <c r="Q779" t="s">
        <v>252</v>
      </c>
      <c r="R779" t="s">
        <v>246</v>
      </c>
      <c r="S779" t="s">
        <v>247</v>
      </c>
    </row>
    <row r="780" spans="1:19">
      <c r="A780" s="1" t="n">
        <v>34485</v>
      </c>
      <c r="B780" t="s">
        <v>241</v>
      </c>
      <c r="C780" t="n">
        <v>8</v>
      </c>
      <c r="D780" t="s">
        <v>242</v>
      </c>
      <c r="E780" t="s">
        <v>243</v>
      </c>
      <c r="F780" t="s">
        <v>244</v>
      </c>
      <c r="G780" t="s">
        <v>245</v>
      </c>
      <c r="H780" t="s">
        <v>246</v>
      </c>
      <c r="I780" t="s">
        <v>247</v>
      </c>
      <c r="J780" t="s">
        <v>248</v>
      </c>
      <c r="K780" t="s">
        <v>249</v>
      </c>
      <c r="L780" t="n">
        <v>210</v>
      </c>
      <c r="M780" t="n">
        <v>0.04</v>
      </c>
      <c r="N780" t="n">
        <v>37.9</v>
      </c>
      <c r="O780" t="s">
        <v>250</v>
      </c>
      <c r="P780" t="s">
        <v>251</v>
      </c>
      <c r="Q780" t="s">
        <v>252</v>
      </c>
      <c r="R780" t="s">
        <v>246</v>
      </c>
      <c r="S780" t="s">
        <v>247</v>
      </c>
    </row>
    <row r="781" spans="1:19">
      <c r="A781" s="1" t="n">
        <v>34485</v>
      </c>
      <c r="B781" t="s">
        <v>241</v>
      </c>
      <c r="C781" t="n">
        <v>9</v>
      </c>
      <c r="D781" t="s">
        <v>242</v>
      </c>
      <c r="E781" t="s">
        <v>243</v>
      </c>
      <c r="F781" t="s">
        <v>244</v>
      </c>
      <c r="G781" t="s">
        <v>245</v>
      </c>
      <c r="H781" t="s">
        <v>246</v>
      </c>
      <c r="I781" t="s">
        <v>247</v>
      </c>
      <c r="J781" t="s">
        <v>248</v>
      </c>
      <c r="K781" t="s">
        <v>249</v>
      </c>
      <c r="L781" t="n">
        <v>211</v>
      </c>
      <c r="M781" t="n">
        <v>0.02</v>
      </c>
      <c r="N781" t="n">
        <v>44.9</v>
      </c>
      <c r="O781" t="s">
        <v>250</v>
      </c>
      <c r="P781" t="s">
        <v>251</v>
      </c>
      <c r="Q781" t="s">
        <v>252</v>
      </c>
      <c r="R781" t="s">
        <v>246</v>
      </c>
      <c r="S781" t="s">
        <v>247</v>
      </c>
    </row>
    <row r="782" spans="1:19">
      <c r="A782" s="1" t="n">
        <v>34485</v>
      </c>
      <c r="B782" t="s">
        <v>241</v>
      </c>
      <c r="C782" t="n">
        <v>10</v>
      </c>
      <c r="D782" t="s">
        <v>242</v>
      </c>
      <c r="E782" t="s">
        <v>243</v>
      </c>
      <c r="F782" t="s">
        <v>244</v>
      </c>
      <c r="G782" t="s">
        <v>245</v>
      </c>
      <c r="H782" t="s">
        <v>246</v>
      </c>
      <c r="I782" t="s">
        <v>247</v>
      </c>
      <c r="J782" t="s">
        <v>248</v>
      </c>
      <c r="K782" t="s">
        <v>249</v>
      </c>
      <c r="L782" t="n">
        <v>195</v>
      </c>
      <c r="M782" t="n">
        <v>0.02</v>
      </c>
      <c r="N782" t="n">
        <v>45.3</v>
      </c>
      <c r="O782" t="s">
        <v>250</v>
      </c>
      <c r="P782" t="s">
        <v>251</v>
      </c>
      <c r="Q782" t="s">
        <v>252</v>
      </c>
      <c r="R782" t="s">
        <v>246</v>
      </c>
      <c r="S782" t="s">
        <v>247</v>
      </c>
    </row>
    <row r="783" spans="1:19">
      <c r="A783" s="1" t="n">
        <v>34485</v>
      </c>
      <c r="B783" t="s">
        <v>257</v>
      </c>
      <c r="C783" t="n">
        <v>1</v>
      </c>
      <c r="D783" t="s">
        <v>253</v>
      </c>
      <c r="E783" t="s">
        <v>254</v>
      </c>
      <c r="F783" t="s">
        <v>244</v>
      </c>
      <c r="G783" t="s">
        <v>245</v>
      </c>
      <c r="H783" t="s">
        <v>246</v>
      </c>
      <c r="I783" t="s">
        <v>247</v>
      </c>
      <c r="J783" t="s">
        <v>263</v>
      </c>
      <c r="K783" t="s">
        <v>264</v>
      </c>
      <c r="L783" t="n">
        <v>1</v>
      </c>
      <c r="M783" t="n">
        <v>0</v>
      </c>
      <c r="N783" t="n">
        <v>0</v>
      </c>
    </row>
    <row r="784" spans="1:19">
      <c r="A784" s="1" t="n">
        <v>34485</v>
      </c>
      <c r="B784" t="s">
        <v>265</v>
      </c>
      <c r="C784" t="n">
        <v>1</v>
      </c>
      <c r="D784" t="s">
        <v>253</v>
      </c>
      <c r="E784" t="s">
        <v>254</v>
      </c>
      <c r="F784" t="s">
        <v>244</v>
      </c>
      <c r="G784" t="s">
        <v>245</v>
      </c>
      <c r="H784" t="s">
        <v>246</v>
      </c>
      <c r="I784" t="s">
        <v>247</v>
      </c>
      <c r="J784" t="s">
        <v>310</v>
      </c>
      <c r="K784" t="s">
        <v>311</v>
      </c>
      <c r="L784" t="n">
        <v>5</v>
      </c>
      <c r="M784" t="n">
        <v>0</v>
      </c>
      <c r="N784" t="n">
        <v>0</v>
      </c>
    </row>
    <row r="785" spans="1:19">
      <c r="A785" s="1" t="n">
        <v>34515</v>
      </c>
      <c r="B785" t="s">
        <v>329</v>
      </c>
      <c r="C785" t="n">
        <v>1</v>
      </c>
      <c r="D785" t="s">
        <v>242</v>
      </c>
      <c r="E785" t="s">
        <v>243</v>
      </c>
      <c r="F785" t="s">
        <v>244</v>
      </c>
      <c r="G785" t="s">
        <v>245</v>
      </c>
      <c r="H785" t="s">
        <v>246</v>
      </c>
      <c r="I785" t="s">
        <v>247</v>
      </c>
      <c r="J785" t="s">
        <v>292</v>
      </c>
      <c r="K785" t="s">
        <v>293</v>
      </c>
      <c r="L785" t="n">
        <v>320</v>
      </c>
      <c r="M785" t="n">
        <v>0.03</v>
      </c>
      <c r="N785" t="n">
        <v>53.3</v>
      </c>
      <c r="O785" t="s">
        <v>326</v>
      </c>
      <c r="P785" t="s">
        <v>285</v>
      </c>
      <c r="Q785" t="s">
        <v>252</v>
      </c>
      <c r="R785" t="s">
        <v>246</v>
      </c>
      <c r="S785" t="s">
        <v>247</v>
      </c>
    </row>
    <row r="786" spans="1:19">
      <c r="A786" s="1" t="n">
        <v>34515</v>
      </c>
      <c r="B786" t="s">
        <v>329</v>
      </c>
      <c r="C786" t="n">
        <v>2</v>
      </c>
      <c r="D786" t="s">
        <v>242</v>
      </c>
      <c r="E786" t="s">
        <v>243</v>
      </c>
      <c r="F786" t="s">
        <v>244</v>
      </c>
      <c r="G786" t="s">
        <v>245</v>
      </c>
      <c r="H786" t="s">
        <v>246</v>
      </c>
      <c r="I786" t="s">
        <v>247</v>
      </c>
      <c r="J786" t="s">
        <v>248</v>
      </c>
      <c r="K786" t="s">
        <v>249</v>
      </c>
      <c r="L786" t="n">
        <v>85</v>
      </c>
      <c r="M786" t="n">
        <v>0.23</v>
      </c>
      <c r="N786" t="n">
        <v>20.4</v>
      </c>
      <c r="O786" t="s">
        <v>326</v>
      </c>
      <c r="P786" t="s">
        <v>285</v>
      </c>
      <c r="Q786" t="s">
        <v>252</v>
      </c>
      <c r="R786" t="s">
        <v>246</v>
      </c>
      <c r="S786" t="s">
        <v>247</v>
      </c>
    </row>
    <row r="787" spans="1:19">
      <c r="A787" s="1" t="n">
        <v>34515</v>
      </c>
      <c r="B787" t="s">
        <v>329</v>
      </c>
      <c r="C787" t="n">
        <v>3</v>
      </c>
      <c r="D787" t="s">
        <v>242</v>
      </c>
      <c r="E787" t="s">
        <v>243</v>
      </c>
      <c r="F787" t="s">
        <v>244</v>
      </c>
      <c r="G787" t="s">
        <v>245</v>
      </c>
      <c r="H787" t="s">
        <v>246</v>
      </c>
      <c r="I787" t="s">
        <v>247</v>
      </c>
      <c r="J787" t="s">
        <v>248</v>
      </c>
      <c r="K787" t="s">
        <v>249</v>
      </c>
      <c r="L787" t="n">
        <v>213</v>
      </c>
      <c r="M787" t="n">
        <v>0.02</v>
      </c>
      <c r="N787" t="n">
        <v>45.4</v>
      </c>
      <c r="O787" t="s">
        <v>326</v>
      </c>
      <c r="P787" t="s">
        <v>285</v>
      </c>
      <c r="Q787" t="s">
        <v>252</v>
      </c>
      <c r="R787" t="s">
        <v>246</v>
      </c>
      <c r="S787" t="s">
        <v>247</v>
      </c>
    </row>
    <row r="788" spans="1:19">
      <c r="A788" s="1" t="n">
        <v>34515</v>
      </c>
      <c r="B788" t="s">
        <v>329</v>
      </c>
      <c r="C788" t="n">
        <v>4</v>
      </c>
      <c r="D788" t="s">
        <v>242</v>
      </c>
      <c r="E788" t="s">
        <v>243</v>
      </c>
      <c r="F788" t="s">
        <v>244</v>
      </c>
      <c r="G788" t="s">
        <v>245</v>
      </c>
      <c r="H788" t="s">
        <v>246</v>
      </c>
      <c r="I788" t="s">
        <v>247</v>
      </c>
      <c r="J788" t="s">
        <v>248</v>
      </c>
      <c r="K788" t="s">
        <v>249</v>
      </c>
      <c r="L788" t="n">
        <v>468</v>
      </c>
      <c r="M788" t="n">
        <v>0.21</v>
      </c>
      <c r="N788" t="n">
        <v>20.8</v>
      </c>
      <c r="O788" t="s">
        <v>326</v>
      </c>
      <c r="P788" t="s">
        <v>285</v>
      </c>
      <c r="Q788" t="s">
        <v>252</v>
      </c>
      <c r="R788" t="s">
        <v>246</v>
      </c>
      <c r="S788" t="s">
        <v>247</v>
      </c>
    </row>
    <row r="789" spans="1:19">
      <c r="A789" s="1" t="n">
        <v>34515</v>
      </c>
      <c r="B789" t="s">
        <v>329</v>
      </c>
      <c r="C789" t="n">
        <v>5</v>
      </c>
      <c r="D789" t="s">
        <v>242</v>
      </c>
      <c r="E789" t="s">
        <v>243</v>
      </c>
      <c r="F789" t="s">
        <v>244</v>
      </c>
      <c r="G789" t="s">
        <v>245</v>
      </c>
      <c r="H789" t="s">
        <v>246</v>
      </c>
      <c r="I789" t="s">
        <v>247</v>
      </c>
      <c r="J789" t="s">
        <v>248</v>
      </c>
      <c r="K789" t="s">
        <v>249</v>
      </c>
      <c r="L789" t="n">
        <v>103</v>
      </c>
      <c r="M789" t="n">
        <v>0.04</v>
      </c>
      <c r="N789" t="n">
        <v>45.5</v>
      </c>
      <c r="O789" t="s">
        <v>326</v>
      </c>
      <c r="P789" t="s">
        <v>285</v>
      </c>
      <c r="Q789" t="s">
        <v>252</v>
      </c>
      <c r="R789" t="s">
        <v>246</v>
      </c>
      <c r="S789" t="s">
        <v>247</v>
      </c>
    </row>
    <row r="790" spans="1:19">
      <c r="A790" s="1" t="n">
        <v>34515</v>
      </c>
      <c r="B790" t="s">
        <v>329</v>
      </c>
      <c r="C790" t="n">
        <v>6</v>
      </c>
      <c r="D790" t="s">
        <v>242</v>
      </c>
      <c r="E790" t="s">
        <v>243</v>
      </c>
      <c r="F790" t="s">
        <v>244</v>
      </c>
      <c r="G790" t="s">
        <v>245</v>
      </c>
      <c r="H790" t="s">
        <v>246</v>
      </c>
      <c r="I790" t="s">
        <v>247</v>
      </c>
      <c r="J790" t="s">
        <v>248</v>
      </c>
      <c r="K790" t="s">
        <v>249</v>
      </c>
      <c r="L790" t="n">
        <v>339</v>
      </c>
      <c r="M790" t="n">
        <v>0.2</v>
      </c>
      <c r="N790" t="n">
        <v>20.8</v>
      </c>
      <c r="O790" t="s">
        <v>326</v>
      </c>
      <c r="P790" t="s">
        <v>285</v>
      </c>
      <c r="Q790" t="s">
        <v>252</v>
      </c>
      <c r="R790" t="s">
        <v>246</v>
      </c>
      <c r="S790" t="s">
        <v>247</v>
      </c>
    </row>
    <row r="791" spans="1:19">
      <c r="A791" s="1" t="n">
        <v>34515</v>
      </c>
      <c r="B791" t="s">
        <v>241</v>
      </c>
      <c r="C791" t="n">
        <v>1</v>
      </c>
      <c r="D791" t="s">
        <v>253</v>
      </c>
      <c r="E791" t="s">
        <v>254</v>
      </c>
      <c r="F791" t="s">
        <v>244</v>
      </c>
      <c r="G791" t="s">
        <v>245</v>
      </c>
      <c r="H791" t="s">
        <v>246</v>
      </c>
      <c r="I791" t="s">
        <v>247</v>
      </c>
      <c r="J791" t="s">
        <v>310</v>
      </c>
      <c r="K791" t="s">
        <v>311</v>
      </c>
      <c r="L791" t="n">
        <v>225</v>
      </c>
      <c r="M791" t="n">
        <v>0</v>
      </c>
      <c r="N791" t="n">
        <v>0</v>
      </c>
    </row>
    <row r="792" spans="1:19">
      <c r="A792" s="1" t="n">
        <v>34515</v>
      </c>
      <c r="B792" t="s">
        <v>241</v>
      </c>
      <c r="C792" t="n">
        <v>3</v>
      </c>
      <c r="D792" t="s">
        <v>242</v>
      </c>
      <c r="E792" t="s">
        <v>243</v>
      </c>
      <c r="F792" t="s">
        <v>244</v>
      </c>
      <c r="G792" t="s">
        <v>245</v>
      </c>
      <c r="H792" t="s">
        <v>246</v>
      </c>
      <c r="I792" t="s">
        <v>247</v>
      </c>
      <c r="J792" t="s">
        <v>248</v>
      </c>
      <c r="K792" t="s">
        <v>249</v>
      </c>
      <c r="L792" t="n">
        <v>102</v>
      </c>
      <c r="M792" t="n">
        <v>0.2</v>
      </c>
      <c r="N792" t="n">
        <v>21.2</v>
      </c>
      <c r="O792" t="s">
        <v>250</v>
      </c>
      <c r="P792" t="s">
        <v>251</v>
      </c>
      <c r="Q792" t="s">
        <v>252</v>
      </c>
      <c r="R792" t="s">
        <v>246</v>
      </c>
      <c r="S792" t="s">
        <v>247</v>
      </c>
    </row>
    <row r="793" spans="1:19">
      <c r="A793" s="1" t="n">
        <v>34515</v>
      </c>
      <c r="B793" t="s">
        <v>241</v>
      </c>
      <c r="C793" t="n">
        <v>4</v>
      </c>
      <c r="D793" t="s">
        <v>242</v>
      </c>
      <c r="E793" t="s">
        <v>243</v>
      </c>
      <c r="F793" t="s">
        <v>244</v>
      </c>
      <c r="G793" t="s">
        <v>245</v>
      </c>
      <c r="H793" t="s">
        <v>246</v>
      </c>
      <c r="I793" t="s">
        <v>247</v>
      </c>
      <c r="J793" t="s">
        <v>248</v>
      </c>
      <c r="K793" t="s">
        <v>249</v>
      </c>
      <c r="L793" t="n">
        <v>266</v>
      </c>
      <c r="M793" t="n">
        <v>0.02</v>
      </c>
      <c r="N793" t="n">
        <v>45.6</v>
      </c>
      <c r="O793" t="s">
        <v>250</v>
      </c>
      <c r="P793" t="s">
        <v>251</v>
      </c>
      <c r="Q793" t="s">
        <v>252</v>
      </c>
      <c r="R793" t="s">
        <v>246</v>
      </c>
      <c r="S793" t="s">
        <v>247</v>
      </c>
    </row>
    <row r="794" spans="1:19">
      <c r="A794" s="1" t="n">
        <v>34515</v>
      </c>
      <c r="B794" t="s">
        <v>241</v>
      </c>
      <c r="C794" t="n">
        <v>5</v>
      </c>
      <c r="D794" t="s">
        <v>242</v>
      </c>
      <c r="E794" t="s">
        <v>243</v>
      </c>
      <c r="F794" t="s">
        <v>244</v>
      </c>
      <c r="G794" t="s">
        <v>245</v>
      </c>
      <c r="H794" t="s">
        <v>246</v>
      </c>
      <c r="I794" t="s">
        <v>247</v>
      </c>
      <c r="J794" t="s">
        <v>248</v>
      </c>
      <c r="K794" t="s">
        <v>249</v>
      </c>
      <c r="L794" t="n">
        <v>361</v>
      </c>
      <c r="M794" t="n">
        <v>0.07000000000000001</v>
      </c>
      <c r="N794" t="n">
        <v>32.2</v>
      </c>
      <c r="O794" t="s">
        <v>250</v>
      </c>
      <c r="P794" t="s">
        <v>251</v>
      </c>
      <c r="Q794" t="s">
        <v>252</v>
      </c>
      <c r="R794" t="s">
        <v>246</v>
      </c>
      <c r="S794" t="s">
        <v>247</v>
      </c>
    </row>
    <row r="795" spans="1:19">
      <c r="A795" s="1" t="n">
        <v>34515</v>
      </c>
      <c r="B795" t="s">
        <v>241</v>
      </c>
      <c r="C795" t="n">
        <v>6</v>
      </c>
      <c r="D795" t="s">
        <v>242</v>
      </c>
      <c r="E795" t="s">
        <v>243</v>
      </c>
      <c r="F795" t="s">
        <v>244</v>
      </c>
      <c r="G795" t="s">
        <v>245</v>
      </c>
      <c r="H795" t="s">
        <v>246</v>
      </c>
      <c r="I795" t="s">
        <v>247</v>
      </c>
      <c r="J795" t="s">
        <v>248</v>
      </c>
      <c r="K795" t="s">
        <v>249</v>
      </c>
      <c r="L795" t="n">
        <v>294</v>
      </c>
      <c r="M795" t="n">
        <v>0.07000000000000001</v>
      </c>
      <c r="N795" t="n">
        <v>32.4</v>
      </c>
      <c r="O795" t="s">
        <v>250</v>
      </c>
      <c r="P795" t="s">
        <v>251</v>
      </c>
      <c r="Q795" t="s">
        <v>252</v>
      </c>
      <c r="R795" t="s">
        <v>246</v>
      </c>
      <c r="S795" t="s">
        <v>247</v>
      </c>
    </row>
    <row r="796" spans="1:19">
      <c r="A796" s="1" t="n">
        <v>34515</v>
      </c>
      <c r="B796" t="s">
        <v>241</v>
      </c>
      <c r="C796" t="n">
        <v>7</v>
      </c>
      <c r="D796" t="s">
        <v>242</v>
      </c>
      <c r="E796" t="s">
        <v>243</v>
      </c>
      <c r="F796" t="s">
        <v>244</v>
      </c>
      <c r="G796" t="s">
        <v>245</v>
      </c>
      <c r="H796" t="s">
        <v>246</v>
      </c>
      <c r="I796" t="s">
        <v>247</v>
      </c>
      <c r="J796" t="s">
        <v>248</v>
      </c>
      <c r="K796" t="s">
        <v>249</v>
      </c>
      <c r="L796" t="n">
        <v>423</v>
      </c>
      <c r="M796" t="n">
        <v>0.04</v>
      </c>
      <c r="N796" t="n">
        <v>38.1</v>
      </c>
      <c r="O796" t="s">
        <v>250</v>
      </c>
      <c r="P796" t="s">
        <v>251</v>
      </c>
      <c r="Q796" t="s">
        <v>252</v>
      </c>
      <c r="R796" t="s">
        <v>246</v>
      </c>
      <c r="S796" t="s">
        <v>247</v>
      </c>
    </row>
    <row r="797" spans="1:19">
      <c r="A797" s="1" t="n">
        <v>34546</v>
      </c>
      <c r="B797" t="s">
        <v>329</v>
      </c>
      <c r="C797" t="n">
        <v>1</v>
      </c>
      <c r="D797" t="s">
        <v>242</v>
      </c>
      <c r="E797" t="s">
        <v>243</v>
      </c>
      <c r="F797" t="s">
        <v>244</v>
      </c>
      <c r="G797" t="s">
        <v>245</v>
      </c>
      <c r="H797" t="s">
        <v>246</v>
      </c>
      <c r="I797" t="s">
        <v>247</v>
      </c>
      <c r="J797" t="s">
        <v>292</v>
      </c>
      <c r="K797" t="s">
        <v>293</v>
      </c>
      <c r="L797" t="n">
        <v>651</v>
      </c>
      <c r="M797" t="n">
        <v>0.02</v>
      </c>
      <c r="N797" t="n">
        <v>54</v>
      </c>
      <c r="O797" t="s">
        <v>326</v>
      </c>
      <c r="P797" t="s">
        <v>285</v>
      </c>
      <c r="Q797" t="s">
        <v>252</v>
      </c>
      <c r="R797" t="s">
        <v>246</v>
      </c>
      <c r="S797" t="s">
        <v>247</v>
      </c>
    </row>
    <row r="798" spans="1:19">
      <c r="A798" s="1" t="n">
        <v>34546</v>
      </c>
      <c r="B798" t="s">
        <v>329</v>
      </c>
      <c r="C798" t="n">
        <v>2</v>
      </c>
      <c r="D798" t="s">
        <v>242</v>
      </c>
      <c r="E798" t="s">
        <v>243</v>
      </c>
      <c r="F798" t="s">
        <v>244</v>
      </c>
      <c r="G798" t="s">
        <v>245</v>
      </c>
      <c r="H798" t="s">
        <v>246</v>
      </c>
      <c r="I798" t="s">
        <v>247</v>
      </c>
      <c r="J798" t="s">
        <v>248</v>
      </c>
      <c r="K798" t="s">
        <v>249</v>
      </c>
      <c r="L798" t="n">
        <v>384</v>
      </c>
      <c r="M798" t="n">
        <v>0.03</v>
      </c>
      <c r="N798" t="n">
        <v>45.3</v>
      </c>
      <c r="O798" t="s">
        <v>326</v>
      </c>
      <c r="P798" t="s">
        <v>285</v>
      </c>
      <c r="Q798" t="s">
        <v>252</v>
      </c>
      <c r="R798" t="s">
        <v>246</v>
      </c>
      <c r="S798" t="s">
        <v>247</v>
      </c>
    </row>
    <row r="799" spans="1:19">
      <c r="A799" s="1" t="n">
        <v>34546</v>
      </c>
      <c r="B799" t="s">
        <v>329</v>
      </c>
      <c r="C799" t="n">
        <v>3</v>
      </c>
      <c r="D799" t="s">
        <v>242</v>
      </c>
      <c r="E799" t="s">
        <v>243</v>
      </c>
      <c r="F799" t="s">
        <v>244</v>
      </c>
      <c r="G799" t="s">
        <v>245</v>
      </c>
      <c r="H799" t="s">
        <v>246</v>
      </c>
      <c r="I799" t="s">
        <v>247</v>
      </c>
      <c r="J799" t="s">
        <v>248</v>
      </c>
      <c r="K799" t="s">
        <v>249</v>
      </c>
      <c r="L799" t="n">
        <v>349</v>
      </c>
      <c r="M799" t="n">
        <v>0.21</v>
      </c>
      <c r="N799" t="n">
        <v>20.8</v>
      </c>
      <c r="O799" t="s">
        <v>326</v>
      </c>
      <c r="P799" t="s">
        <v>285</v>
      </c>
      <c r="Q799" t="s">
        <v>252</v>
      </c>
      <c r="R799" t="s">
        <v>246</v>
      </c>
      <c r="S799" t="s">
        <v>247</v>
      </c>
    </row>
    <row r="800" spans="1:19">
      <c r="A800" s="1" t="n">
        <v>34546</v>
      </c>
      <c r="B800" t="s">
        <v>329</v>
      </c>
      <c r="C800" t="n">
        <v>4</v>
      </c>
      <c r="D800" t="s">
        <v>242</v>
      </c>
      <c r="E800" t="s">
        <v>243</v>
      </c>
      <c r="F800" t="s">
        <v>244</v>
      </c>
      <c r="G800" t="s">
        <v>245</v>
      </c>
      <c r="H800" t="s">
        <v>246</v>
      </c>
      <c r="I800" t="s">
        <v>247</v>
      </c>
      <c r="J800" t="s">
        <v>327</v>
      </c>
      <c r="K800" t="s">
        <v>328</v>
      </c>
      <c r="L800" t="n">
        <v>675</v>
      </c>
      <c r="M800" t="n">
        <v>0.06</v>
      </c>
      <c r="N800" t="n">
        <v>43.6</v>
      </c>
      <c r="O800" t="s">
        <v>326</v>
      </c>
      <c r="P800" t="s">
        <v>285</v>
      </c>
      <c r="Q800" t="s">
        <v>252</v>
      </c>
      <c r="R800" t="s">
        <v>246</v>
      </c>
      <c r="S800" t="s">
        <v>247</v>
      </c>
    </row>
    <row r="801" spans="1:19">
      <c r="A801" s="1" t="n">
        <v>34546</v>
      </c>
      <c r="B801" t="s">
        <v>241</v>
      </c>
      <c r="C801" t="n">
        <v>1</v>
      </c>
      <c r="D801" t="s">
        <v>242</v>
      </c>
      <c r="E801" t="s">
        <v>243</v>
      </c>
      <c r="F801" t="s">
        <v>244</v>
      </c>
      <c r="G801" t="s">
        <v>245</v>
      </c>
      <c r="H801" t="s">
        <v>246</v>
      </c>
      <c r="I801" t="s">
        <v>247</v>
      </c>
      <c r="J801" t="s">
        <v>248</v>
      </c>
      <c r="K801" t="s">
        <v>249</v>
      </c>
      <c r="L801" t="n">
        <v>99</v>
      </c>
      <c r="M801" t="n">
        <v>0.2</v>
      </c>
      <c r="N801" t="n">
        <v>21.1</v>
      </c>
      <c r="O801" t="s">
        <v>250</v>
      </c>
      <c r="P801" t="s">
        <v>251</v>
      </c>
      <c r="Q801" t="s">
        <v>252</v>
      </c>
      <c r="R801" t="s">
        <v>246</v>
      </c>
      <c r="S801" t="s">
        <v>247</v>
      </c>
    </row>
    <row r="802" spans="1:19">
      <c r="A802" s="1" t="n">
        <v>34546</v>
      </c>
      <c r="B802" t="s">
        <v>241</v>
      </c>
      <c r="C802" t="n">
        <v>3</v>
      </c>
      <c r="D802" t="s">
        <v>242</v>
      </c>
      <c r="E802" t="s">
        <v>243</v>
      </c>
      <c r="F802" t="s">
        <v>244</v>
      </c>
      <c r="G802" t="s">
        <v>245</v>
      </c>
      <c r="H802" t="s">
        <v>246</v>
      </c>
      <c r="I802" t="s">
        <v>247</v>
      </c>
      <c r="J802" t="s">
        <v>248</v>
      </c>
      <c r="K802" t="s">
        <v>249</v>
      </c>
      <c r="L802" t="n">
        <v>501</v>
      </c>
      <c r="M802" t="n">
        <v>0.07000000000000001</v>
      </c>
      <c r="N802" t="n">
        <v>32.6</v>
      </c>
      <c r="O802" t="s">
        <v>250</v>
      </c>
      <c r="P802" t="s">
        <v>251</v>
      </c>
      <c r="Q802" t="s">
        <v>252</v>
      </c>
      <c r="R802" t="s">
        <v>246</v>
      </c>
      <c r="S802" t="s">
        <v>247</v>
      </c>
    </row>
    <row r="803" spans="1:19">
      <c r="A803" s="1" t="n">
        <v>34546</v>
      </c>
      <c r="B803" t="s">
        <v>241</v>
      </c>
      <c r="C803" t="n">
        <v>4</v>
      </c>
      <c r="D803" t="s">
        <v>242</v>
      </c>
      <c r="E803" t="s">
        <v>243</v>
      </c>
      <c r="F803" t="s">
        <v>244</v>
      </c>
      <c r="G803" t="s">
        <v>245</v>
      </c>
      <c r="H803" t="s">
        <v>246</v>
      </c>
      <c r="I803" t="s">
        <v>247</v>
      </c>
      <c r="J803" t="s">
        <v>248</v>
      </c>
      <c r="K803" t="s">
        <v>249</v>
      </c>
      <c r="L803" t="n">
        <v>234</v>
      </c>
      <c r="M803" t="n">
        <v>0.04</v>
      </c>
      <c r="N803" t="n">
        <v>37.9</v>
      </c>
      <c r="O803" t="s">
        <v>250</v>
      </c>
      <c r="P803" t="s">
        <v>251</v>
      </c>
      <c r="Q803" t="s">
        <v>252</v>
      </c>
      <c r="R803" t="s">
        <v>246</v>
      </c>
      <c r="S803" t="s">
        <v>247</v>
      </c>
    </row>
    <row r="804" spans="1:19">
      <c r="A804" s="1" t="n">
        <v>34546</v>
      </c>
      <c r="B804" t="s">
        <v>241</v>
      </c>
      <c r="C804" t="n">
        <v>5</v>
      </c>
      <c r="D804" t="s">
        <v>242</v>
      </c>
      <c r="E804" t="s">
        <v>243</v>
      </c>
      <c r="F804" t="s">
        <v>244</v>
      </c>
      <c r="G804" t="s">
        <v>245</v>
      </c>
      <c r="H804" t="s">
        <v>246</v>
      </c>
      <c r="I804" t="s">
        <v>247</v>
      </c>
      <c r="J804" t="s">
        <v>248</v>
      </c>
      <c r="K804" t="s">
        <v>249</v>
      </c>
      <c r="L804" t="n">
        <v>231</v>
      </c>
      <c r="M804" t="n">
        <v>0.04</v>
      </c>
      <c r="N804" t="n">
        <v>38.3</v>
      </c>
      <c r="O804" t="s">
        <v>250</v>
      </c>
      <c r="P804" t="s">
        <v>251</v>
      </c>
      <c r="Q804" t="s">
        <v>252</v>
      </c>
      <c r="R804" t="s">
        <v>246</v>
      </c>
      <c r="S804" t="s">
        <v>247</v>
      </c>
    </row>
    <row r="805" spans="1:19">
      <c r="A805" s="1" t="n">
        <v>34546</v>
      </c>
      <c r="B805" t="s">
        <v>241</v>
      </c>
      <c r="C805" t="n">
        <v>6</v>
      </c>
      <c r="D805" t="s">
        <v>242</v>
      </c>
      <c r="E805" t="s">
        <v>243</v>
      </c>
      <c r="F805" t="s">
        <v>244</v>
      </c>
      <c r="G805" t="s">
        <v>245</v>
      </c>
      <c r="H805" t="s">
        <v>246</v>
      </c>
      <c r="I805" t="s">
        <v>247</v>
      </c>
      <c r="J805" t="s">
        <v>248</v>
      </c>
      <c r="K805" t="s">
        <v>249</v>
      </c>
      <c r="L805" t="n">
        <v>203</v>
      </c>
      <c r="M805" t="n">
        <v>0.02</v>
      </c>
      <c r="N805" t="n">
        <v>45.2</v>
      </c>
      <c r="O805" t="s">
        <v>250</v>
      </c>
      <c r="P805" t="s">
        <v>251</v>
      </c>
      <c r="Q805" t="s">
        <v>252</v>
      </c>
      <c r="R805" t="s">
        <v>246</v>
      </c>
      <c r="S805" t="s">
        <v>247</v>
      </c>
    </row>
    <row r="806" spans="1:19">
      <c r="A806" s="1" t="n">
        <v>34546</v>
      </c>
      <c r="B806" t="s">
        <v>265</v>
      </c>
      <c r="C806" t="n">
        <v>1</v>
      </c>
      <c r="D806" t="s">
        <v>253</v>
      </c>
      <c r="E806" t="s">
        <v>254</v>
      </c>
      <c r="F806" t="s">
        <v>244</v>
      </c>
      <c r="G806" t="s">
        <v>245</v>
      </c>
      <c r="H806" t="s">
        <v>246</v>
      </c>
      <c r="I806" t="s">
        <v>247</v>
      </c>
      <c r="J806" t="s">
        <v>294</v>
      </c>
      <c r="K806" t="s">
        <v>295</v>
      </c>
      <c r="L806" t="n">
        <v>40</v>
      </c>
      <c r="M806" t="n">
        <v>0</v>
      </c>
      <c r="N806" t="n">
        <v>0</v>
      </c>
    </row>
    <row r="807" spans="1:19">
      <c r="A807" s="1" t="n">
        <v>34577</v>
      </c>
      <c r="B807" t="s">
        <v>329</v>
      </c>
      <c r="C807" t="n">
        <v>1</v>
      </c>
      <c r="D807" t="s">
        <v>242</v>
      </c>
      <c r="E807" t="s">
        <v>243</v>
      </c>
      <c r="F807" t="s">
        <v>244</v>
      </c>
      <c r="G807" t="s">
        <v>245</v>
      </c>
      <c r="H807" t="s">
        <v>246</v>
      </c>
      <c r="I807" t="s">
        <v>247</v>
      </c>
      <c r="J807" t="s">
        <v>248</v>
      </c>
      <c r="K807" t="s">
        <v>249</v>
      </c>
      <c r="L807" t="n">
        <v>399</v>
      </c>
      <c r="M807" t="n">
        <v>0.22</v>
      </c>
      <c r="N807" t="n">
        <v>20.8</v>
      </c>
      <c r="O807" t="s">
        <v>326</v>
      </c>
      <c r="P807" t="s">
        <v>285</v>
      </c>
      <c r="Q807" t="s">
        <v>252</v>
      </c>
      <c r="R807" t="s">
        <v>246</v>
      </c>
      <c r="S807" t="s">
        <v>247</v>
      </c>
    </row>
    <row r="808" spans="1:19">
      <c r="A808" s="1" t="n">
        <v>34577</v>
      </c>
      <c r="B808" t="s">
        <v>329</v>
      </c>
      <c r="C808" t="n">
        <v>2</v>
      </c>
      <c r="D808" t="s">
        <v>242</v>
      </c>
      <c r="E808" t="s">
        <v>243</v>
      </c>
      <c r="F808" t="s">
        <v>244</v>
      </c>
      <c r="G808" t="s">
        <v>245</v>
      </c>
      <c r="H808" t="s">
        <v>246</v>
      </c>
      <c r="I808" t="s">
        <v>247</v>
      </c>
      <c r="J808" t="s">
        <v>248</v>
      </c>
      <c r="K808" t="s">
        <v>249</v>
      </c>
      <c r="L808" t="n">
        <v>307</v>
      </c>
      <c r="M808" t="n">
        <v>0.19</v>
      </c>
      <c r="N808" t="n">
        <v>21.2</v>
      </c>
      <c r="O808" t="s">
        <v>326</v>
      </c>
      <c r="P808" t="s">
        <v>285</v>
      </c>
      <c r="Q808" t="s">
        <v>252</v>
      </c>
      <c r="R808" t="s">
        <v>246</v>
      </c>
      <c r="S808" t="s">
        <v>247</v>
      </c>
    </row>
    <row r="809" spans="1:19">
      <c r="A809" s="1" t="n">
        <v>34577</v>
      </c>
      <c r="B809" t="s">
        <v>329</v>
      </c>
      <c r="C809" t="n">
        <v>3</v>
      </c>
      <c r="D809" t="s">
        <v>242</v>
      </c>
      <c r="E809" t="s">
        <v>243</v>
      </c>
      <c r="F809" t="s">
        <v>244</v>
      </c>
      <c r="G809" t="s">
        <v>245</v>
      </c>
      <c r="H809" t="s">
        <v>246</v>
      </c>
      <c r="I809" t="s">
        <v>247</v>
      </c>
      <c r="J809" t="s">
        <v>248</v>
      </c>
      <c r="K809" t="s">
        <v>249</v>
      </c>
      <c r="L809" t="n">
        <v>404</v>
      </c>
      <c r="M809" t="n">
        <v>0.03</v>
      </c>
      <c r="N809" t="n">
        <v>54.6</v>
      </c>
      <c r="O809" t="s">
        <v>326</v>
      </c>
      <c r="P809" t="s">
        <v>285</v>
      </c>
      <c r="Q809" t="s">
        <v>252</v>
      </c>
      <c r="R809" t="s">
        <v>246</v>
      </c>
      <c r="S809" t="s">
        <v>247</v>
      </c>
    </row>
    <row r="810" spans="1:19">
      <c r="A810" s="1" t="n">
        <v>34577</v>
      </c>
      <c r="B810" t="s">
        <v>241</v>
      </c>
      <c r="C810" t="n">
        <v>2</v>
      </c>
      <c r="D810" t="s">
        <v>242</v>
      </c>
      <c r="E810" t="s">
        <v>243</v>
      </c>
      <c r="F810" t="s">
        <v>244</v>
      </c>
      <c r="G810" t="s">
        <v>245</v>
      </c>
      <c r="H810" t="s">
        <v>246</v>
      </c>
      <c r="I810" t="s">
        <v>247</v>
      </c>
      <c r="J810" t="s">
        <v>248</v>
      </c>
      <c r="K810" t="s">
        <v>249</v>
      </c>
      <c r="L810" t="n">
        <v>397</v>
      </c>
      <c r="M810" t="n">
        <v>0.07000000000000001</v>
      </c>
      <c r="N810" t="n">
        <v>32.5</v>
      </c>
      <c r="O810" t="s">
        <v>250</v>
      </c>
      <c r="P810" t="s">
        <v>251</v>
      </c>
      <c r="Q810" t="s">
        <v>252</v>
      </c>
      <c r="R810" t="s">
        <v>246</v>
      </c>
      <c r="S810" t="s">
        <v>247</v>
      </c>
    </row>
    <row r="811" spans="1:19">
      <c r="A811" s="1" t="n">
        <v>34577</v>
      </c>
      <c r="B811" t="s">
        <v>241</v>
      </c>
      <c r="C811" t="n">
        <v>3</v>
      </c>
      <c r="D811" t="s">
        <v>242</v>
      </c>
      <c r="E811" t="s">
        <v>243</v>
      </c>
      <c r="F811" t="s">
        <v>244</v>
      </c>
      <c r="G811" t="s">
        <v>245</v>
      </c>
      <c r="H811" t="s">
        <v>246</v>
      </c>
      <c r="I811" t="s">
        <v>247</v>
      </c>
      <c r="J811" t="s">
        <v>248</v>
      </c>
      <c r="K811" t="s">
        <v>249</v>
      </c>
      <c r="L811" t="n">
        <v>419</v>
      </c>
      <c r="M811" t="n">
        <v>0.07000000000000001</v>
      </c>
      <c r="N811" t="n">
        <v>32.6</v>
      </c>
      <c r="O811" t="s">
        <v>250</v>
      </c>
      <c r="P811" t="s">
        <v>251</v>
      </c>
      <c r="Q811" t="s">
        <v>252</v>
      </c>
      <c r="R811" t="s">
        <v>246</v>
      </c>
      <c r="S811" t="s">
        <v>247</v>
      </c>
    </row>
    <row r="812" spans="1:19">
      <c r="A812" s="1" t="n">
        <v>34577</v>
      </c>
      <c r="B812" t="s">
        <v>241</v>
      </c>
      <c r="C812" t="n">
        <v>4</v>
      </c>
      <c r="D812" t="s">
        <v>242</v>
      </c>
      <c r="E812" t="s">
        <v>243</v>
      </c>
      <c r="F812" t="s">
        <v>244</v>
      </c>
      <c r="G812" t="s">
        <v>245</v>
      </c>
      <c r="H812" t="s">
        <v>246</v>
      </c>
      <c r="I812" t="s">
        <v>247</v>
      </c>
      <c r="J812" t="s">
        <v>248</v>
      </c>
      <c r="K812" t="s">
        <v>249</v>
      </c>
      <c r="L812" t="n">
        <v>232</v>
      </c>
      <c r="M812" t="n">
        <v>0.04</v>
      </c>
      <c r="N812" t="n">
        <v>38.5</v>
      </c>
      <c r="O812" t="s">
        <v>250</v>
      </c>
      <c r="P812" t="s">
        <v>251</v>
      </c>
      <c r="Q812" t="s">
        <v>252</v>
      </c>
      <c r="R812" t="s">
        <v>246</v>
      </c>
      <c r="S812" t="s">
        <v>247</v>
      </c>
    </row>
    <row r="813" spans="1:19">
      <c r="A813" s="1" t="n">
        <v>34577</v>
      </c>
      <c r="B813" t="s">
        <v>241</v>
      </c>
      <c r="C813" t="n">
        <v>5</v>
      </c>
      <c r="D813" t="s">
        <v>242</v>
      </c>
      <c r="E813" t="s">
        <v>243</v>
      </c>
      <c r="F813" t="s">
        <v>244</v>
      </c>
      <c r="G813" t="s">
        <v>245</v>
      </c>
      <c r="H813" t="s">
        <v>246</v>
      </c>
      <c r="I813" t="s">
        <v>247</v>
      </c>
      <c r="J813" t="s">
        <v>248</v>
      </c>
      <c r="K813" t="s">
        <v>249</v>
      </c>
      <c r="L813" t="n">
        <v>153</v>
      </c>
      <c r="M813" t="n">
        <v>0.02</v>
      </c>
      <c r="N813" t="n">
        <v>45.8</v>
      </c>
      <c r="O813" t="s">
        <v>250</v>
      </c>
      <c r="P813" t="s">
        <v>251</v>
      </c>
      <c r="Q813" t="s">
        <v>252</v>
      </c>
      <c r="R813" t="s">
        <v>246</v>
      </c>
      <c r="S813" t="s">
        <v>247</v>
      </c>
    </row>
    <row r="814" spans="1:19">
      <c r="A814" s="1" t="n">
        <v>34577</v>
      </c>
      <c r="B814" t="s">
        <v>241</v>
      </c>
      <c r="C814" t="n">
        <v>6</v>
      </c>
      <c r="D814" t="s">
        <v>242</v>
      </c>
      <c r="E814" t="s">
        <v>243</v>
      </c>
      <c r="F814" t="s">
        <v>244</v>
      </c>
      <c r="G814" t="s">
        <v>245</v>
      </c>
      <c r="H814" t="s">
        <v>246</v>
      </c>
      <c r="I814" t="s">
        <v>247</v>
      </c>
      <c r="J814" t="s">
        <v>248</v>
      </c>
      <c r="K814" t="s">
        <v>249</v>
      </c>
      <c r="L814" t="n">
        <v>200</v>
      </c>
      <c r="M814" t="n">
        <v>0.02</v>
      </c>
      <c r="N814" t="n">
        <v>45.8</v>
      </c>
      <c r="O814" t="s">
        <v>250</v>
      </c>
      <c r="P814" t="s">
        <v>251</v>
      </c>
      <c r="Q814" t="s">
        <v>252</v>
      </c>
      <c r="R814" t="s">
        <v>246</v>
      </c>
      <c r="S814" t="s">
        <v>247</v>
      </c>
    </row>
    <row r="815" spans="1:19">
      <c r="A815" s="1" t="n">
        <v>34577</v>
      </c>
      <c r="B815" t="s">
        <v>257</v>
      </c>
      <c r="C815" t="n">
        <v>1</v>
      </c>
      <c r="D815" t="s">
        <v>253</v>
      </c>
      <c r="E815" t="s">
        <v>254</v>
      </c>
      <c r="F815" t="s">
        <v>244</v>
      </c>
      <c r="G815" t="s">
        <v>245</v>
      </c>
      <c r="H815" t="s">
        <v>246</v>
      </c>
      <c r="I815" t="s">
        <v>247</v>
      </c>
      <c r="J815" t="s">
        <v>294</v>
      </c>
      <c r="K815" t="s">
        <v>295</v>
      </c>
      <c r="L815" t="n">
        <v>1</v>
      </c>
      <c r="M815" t="n">
        <v>0</v>
      </c>
      <c r="N815" t="n">
        <v>0</v>
      </c>
    </row>
    <row r="816" spans="1:19">
      <c r="A816" s="1" t="n">
        <v>34607</v>
      </c>
      <c r="B816" t="s">
        <v>329</v>
      </c>
      <c r="C816" t="n">
        <v>1</v>
      </c>
      <c r="D816" t="s">
        <v>242</v>
      </c>
      <c r="E816" t="s">
        <v>243</v>
      </c>
      <c r="F816" t="s">
        <v>244</v>
      </c>
      <c r="G816" t="s">
        <v>245</v>
      </c>
      <c r="H816" t="s">
        <v>246</v>
      </c>
      <c r="I816" t="s">
        <v>247</v>
      </c>
      <c r="J816" t="s">
        <v>292</v>
      </c>
      <c r="K816" t="s">
        <v>293</v>
      </c>
      <c r="L816" t="n">
        <v>309</v>
      </c>
      <c r="M816" t="n">
        <v>0.06</v>
      </c>
      <c r="N816" t="n">
        <v>35.4</v>
      </c>
      <c r="O816" t="s">
        <v>326</v>
      </c>
      <c r="P816" t="s">
        <v>285</v>
      </c>
      <c r="Q816" t="s">
        <v>252</v>
      </c>
      <c r="R816" t="s">
        <v>246</v>
      </c>
      <c r="S816" t="s">
        <v>247</v>
      </c>
    </row>
    <row r="817" spans="1:19">
      <c r="A817" s="1" t="n">
        <v>34607</v>
      </c>
      <c r="B817" t="s">
        <v>329</v>
      </c>
      <c r="C817" t="n">
        <v>2</v>
      </c>
      <c r="D817" t="s">
        <v>242</v>
      </c>
      <c r="E817" t="s">
        <v>243</v>
      </c>
      <c r="F817" t="s">
        <v>244</v>
      </c>
      <c r="G817" t="s">
        <v>245</v>
      </c>
      <c r="H817" t="s">
        <v>246</v>
      </c>
      <c r="I817" t="s">
        <v>247</v>
      </c>
      <c r="J817" t="s">
        <v>292</v>
      </c>
      <c r="K817" t="s">
        <v>293</v>
      </c>
      <c r="L817" t="n">
        <v>250</v>
      </c>
      <c r="M817" t="n">
        <v>0.05</v>
      </c>
      <c r="N817" t="n">
        <v>36.3</v>
      </c>
      <c r="O817" t="s">
        <v>326</v>
      </c>
      <c r="P817" t="s">
        <v>285</v>
      </c>
      <c r="Q817" t="s">
        <v>252</v>
      </c>
      <c r="R817" t="s">
        <v>246</v>
      </c>
      <c r="S817" t="s">
        <v>247</v>
      </c>
    </row>
    <row r="818" spans="1:19">
      <c r="A818" s="1" t="n">
        <v>34607</v>
      </c>
      <c r="B818" t="s">
        <v>329</v>
      </c>
      <c r="C818" t="n">
        <v>3</v>
      </c>
      <c r="D818" t="s">
        <v>242</v>
      </c>
      <c r="E818" t="s">
        <v>243</v>
      </c>
      <c r="F818" t="s">
        <v>244</v>
      </c>
      <c r="G818" t="s">
        <v>245</v>
      </c>
      <c r="H818" t="s">
        <v>246</v>
      </c>
      <c r="I818" t="s">
        <v>247</v>
      </c>
      <c r="J818" t="s">
        <v>292</v>
      </c>
      <c r="K818" t="s">
        <v>293</v>
      </c>
      <c r="L818" t="n">
        <v>504</v>
      </c>
      <c r="M818" t="n">
        <v>0.02</v>
      </c>
      <c r="N818" t="n">
        <v>53.3</v>
      </c>
      <c r="O818" t="s">
        <v>326</v>
      </c>
      <c r="P818" t="s">
        <v>285</v>
      </c>
      <c r="Q818" t="s">
        <v>252</v>
      </c>
      <c r="R818" t="s">
        <v>246</v>
      </c>
      <c r="S818" t="s">
        <v>247</v>
      </c>
    </row>
    <row r="819" spans="1:19">
      <c r="A819" s="1" t="n">
        <v>34607</v>
      </c>
      <c r="B819" t="s">
        <v>329</v>
      </c>
      <c r="C819" t="n">
        <v>4</v>
      </c>
      <c r="D819" t="s">
        <v>242</v>
      </c>
      <c r="E819" t="s">
        <v>243</v>
      </c>
      <c r="F819" t="s">
        <v>244</v>
      </c>
      <c r="G819" t="s">
        <v>245</v>
      </c>
      <c r="H819" t="s">
        <v>246</v>
      </c>
      <c r="I819" t="s">
        <v>247</v>
      </c>
      <c r="J819" t="s">
        <v>248</v>
      </c>
      <c r="K819" t="s">
        <v>249</v>
      </c>
      <c r="L819" t="n">
        <v>463</v>
      </c>
      <c r="M819" t="n">
        <v>0.22</v>
      </c>
      <c r="N819" t="n">
        <v>21</v>
      </c>
      <c r="O819" t="s">
        <v>326</v>
      </c>
      <c r="P819" t="s">
        <v>285</v>
      </c>
      <c r="Q819" t="s">
        <v>252</v>
      </c>
      <c r="R819" t="s">
        <v>246</v>
      </c>
      <c r="S819" t="s">
        <v>247</v>
      </c>
    </row>
    <row r="820" spans="1:19">
      <c r="A820" s="1" t="n">
        <v>34607</v>
      </c>
      <c r="B820" t="s">
        <v>241</v>
      </c>
      <c r="C820" t="n">
        <v>2</v>
      </c>
      <c r="D820" t="s">
        <v>242</v>
      </c>
      <c r="E820" t="s">
        <v>243</v>
      </c>
      <c r="F820" t="s">
        <v>244</v>
      </c>
      <c r="G820" t="s">
        <v>245</v>
      </c>
      <c r="H820" t="s">
        <v>246</v>
      </c>
      <c r="I820" t="s">
        <v>247</v>
      </c>
      <c r="J820" t="s">
        <v>248</v>
      </c>
      <c r="K820" t="s">
        <v>249</v>
      </c>
      <c r="L820" t="n">
        <v>409</v>
      </c>
      <c r="M820" t="n">
        <v>0.07000000000000001</v>
      </c>
      <c r="N820" t="n">
        <v>32.5</v>
      </c>
      <c r="O820" t="s">
        <v>250</v>
      </c>
      <c r="P820" t="s">
        <v>251</v>
      </c>
      <c r="Q820" t="s">
        <v>252</v>
      </c>
      <c r="R820" t="s">
        <v>246</v>
      </c>
      <c r="S820" t="s">
        <v>247</v>
      </c>
    </row>
    <row r="821" spans="1:19">
      <c r="A821" s="1" t="n">
        <v>34607</v>
      </c>
      <c r="B821" t="s">
        <v>241</v>
      </c>
      <c r="C821" t="n">
        <v>3</v>
      </c>
      <c r="D821" t="s">
        <v>242</v>
      </c>
      <c r="E821" t="s">
        <v>243</v>
      </c>
      <c r="F821" t="s">
        <v>244</v>
      </c>
      <c r="G821" t="s">
        <v>245</v>
      </c>
      <c r="H821" t="s">
        <v>246</v>
      </c>
      <c r="I821" t="s">
        <v>247</v>
      </c>
      <c r="J821" t="s">
        <v>248</v>
      </c>
      <c r="K821" t="s">
        <v>249</v>
      </c>
      <c r="L821" t="n">
        <v>408</v>
      </c>
      <c r="M821" t="n">
        <v>0.07000000000000001</v>
      </c>
      <c r="N821" t="n">
        <v>32.7</v>
      </c>
      <c r="O821" t="s">
        <v>250</v>
      </c>
      <c r="P821" t="s">
        <v>251</v>
      </c>
      <c r="Q821" t="s">
        <v>252</v>
      </c>
      <c r="R821" t="s">
        <v>246</v>
      </c>
      <c r="S821" t="s">
        <v>247</v>
      </c>
    </row>
    <row r="822" spans="1:19">
      <c r="A822" s="1" t="n">
        <v>34607</v>
      </c>
      <c r="B822" t="s">
        <v>241</v>
      </c>
      <c r="C822" t="n">
        <v>4</v>
      </c>
      <c r="D822" t="s">
        <v>242</v>
      </c>
      <c r="E822" t="s">
        <v>243</v>
      </c>
      <c r="F822" t="s">
        <v>244</v>
      </c>
      <c r="G822" t="s">
        <v>245</v>
      </c>
      <c r="H822" t="s">
        <v>246</v>
      </c>
      <c r="I822" t="s">
        <v>247</v>
      </c>
      <c r="J822" t="s">
        <v>248</v>
      </c>
      <c r="K822" t="s">
        <v>249</v>
      </c>
      <c r="L822" t="n">
        <v>231</v>
      </c>
      <c r="M822" t="n">
        <v>0.04</v>
      </c>
      <c r="N822" t="n">
        <v>38.2</v>
      </c>
      <c r="O822" t="s">
        <v>250</v>
      </c>
      <c r="P822" t="s">
        <v>251</v>
      </c>
      <c r="Q822" t="s">
        <v>252</v>
      </c>
      <c r="R822" t="s">
        <v>246</v>
      </c>
      <c r="S822" t="s">
        <v>247</v>
      </c>
    </row>
    <row r="823" spans="1:19">
      <c r="A823" s="1" t="n">
        <v>34607</v>
      </c>
      <c r="B823" t="s">
        <v>241</v>
      </c>
      <c r="C823" t="n">
        <v>5</v>
      </c>
      <c r="D823" t="s">
        <v>242</v>
      </c>
      <c r="E823" t="s">
        <v>243</v>
      </c>
      <c r="F823" t="s">
        <v>244</v>
      </c>
      <c r="G823" t="s">
        <v>245</v>
      </c>
      <c r="H823" t="s">
        <v>246</v>
      </c>
      <c r="I823" t="s">
        <v>247</v>
      </c>
      <c r="J823" t="s">
        <v>248</v>
      </c>
      <c r="K823" t="s">
        <v>249</v>
      </c>
      <c r="L823" t="n">
        <v>317</v>
      </c>
      <c r="M823" t="n">
        <v>0.02</v>
      </c>
      <c r="N823" t="n">
        <v>45.6</v>
      </c>
      <c r="O823" t="s">
        <v>250</v>
      </c>
      <c r="P823" t="s">
        <v>251</v>
      </c>
      <c r="Q823" t="s">
        <v>252</v>
      </c>
      <c r="R823" t="s">
        <v>246</v>
      </c>
      <c r="S823" t="s">
        <v>247</v>
      </c>
    </row>
    <row r="824" spans="1:19">
      <c r="A824" s="1" t="n">
        <v>34607</v>
      </c>
      <c r="B824" t="s">
        <v>241</v>
      </c>
      <c r="C824" t="n">
        <v>6</v>
      </c>
      <c r="D824" t="s">
        <v>242</v>
      </c>
      <c r="E824" t="s">
        <v>243</v>
      </c>
      <c r="F824" t="s">
        <v>244</v>
      </c>
      <c r="G824" t="s">
        <v>245</v>
      </c>
      <c r="H824" t="s">
        <v>246</v>
      </c>
      <c r="I824" t="s">
        <v>247</v>
      </c>
      <c r="J824" t="s">
        <v>255</v>
      </c>
      <c r="K824" t="s">
        <v>256</v>
      </c>
      <c r="L824" t="n">
        <v>90</v>
      </c>
      <c r="M824" t="n">
        <v>5.5</v>
      </c>
      <c r="N824" t="n">
        <v>10.9</v>
      </c>
      <c r="O824" t="s">
        <v>250</v>
      </c>
      <c r="P824" t="s">
        <v>251</v>
      </c>
      <c r="Q824" t="s">
        <v>252</v>
      </c>
      <c r="R824" t="s">
        <v>246</v>
      </c>
      <c r="S824" t="s">
        <v>247</v>
      </c>
    </row>
    <row r="825" spans="1:19">
      <c r="A825" s="1" t="n">
        <v>34607</v>
      </c>
      <c r="B825" t="s">
        <v>257</v>
      </c>
      <c r="C825" t="n">
        <v>1</v>
      </c>
      <c r="D825" t="s">
        <v>253</v>
      </c>
      <c r="E825" t="s">
        <v>254</v>
      </c>
      <c r="F825" t="s">
        <v>244</v>
      </c>
      <c r="G825" t="s">
        <v>245</v>
      </c>
      <c r="H825" t="s">
        <v>246</v>
      </c>
      <c r="I825" t="s">
        <v>247</v>
      </c>
      <c r="J825" t="s">
        <v>248</v>
      </c>
      <c r="K825" t="s">
        <v>249</v>
      </c>
      <c r="L825" t="n">
        <v>1</v>
      </c>
      <c r="M825" t="n">
        <v>0</v>
      </c>
      <c r="N825" t="n">
        <v>0</v>
      </c>
    </row>
    <row r="826" spans="1:19">
      <c r="A826" s="1" t="n">
        <v>34607</v>
      </c>
      <c r="B826" t="s">
        <v>257</v>
      </c>
      <c r="C826" t="n">
        <v>2</v>
      </c>
      <c r="D826" t="s">
        <v>253</v>
      </c>
      <c r="E826" t="s">
        <v>254</v>
      </c>
      <c r="F826" t="s">
        <v>244</v>
      </c>
      <c r="G826" t="s">
        <v>245</v>
      </c>
      <c r="H826" t="s">
        <v>246</v>
      </c>
      <c r="I826" t="s">
        <v>247</v>
      </c>
      <c r="J826" t="s">
        <v>294</v>
      </c>
      <c r="K826" t="s">
        <v>295</v>
      </c>
      <c r="L826" t="n">
        <v>1</v>
      </c>
      <c r="M826" t="n">
        <v>0</v>
      </c>
      <c r="N826" t="n">
        <v>0</v>
      </c>
    </row>
    <row r="827" spans="1:19">
      <c r="A827" s="1" t="n">
        <v>34607</v>
      </c>
      <c r="B827" t="s">
        <v>257</v>
      </c>
      <c r="C827" t="n">
        <v>3</v>
      </c>
      <c r="D827" t="s">
        <v>253</v>
      </c>
      <c r="E827" t="s">
        <v>254</v>
      </c>
      <c r="F827" t="s">
        <v>244</v>
      </c>
      <c r="G827" t="s">
        <v>245</v>
      </c>
      <c r="H827" t="s">
        <v>246</v>
      </c>
      <c r="I827" t="s">
        <v>247</v>
      </c>
      <c r="J827" t="s">
        <v>294</v>
      </c>
      <c r="K827" t="s">
        <v>295</v>
      </c>
      <c r="L827" t="n">
        <v>1</v>
      </c>
      <c r="M827" t="n">
        <v>0</v>
      </c>
      <c r="N827" t="n">
        <v>0</v>
      </c>
    </row>
    <row r="828" spans="1:19">
      <c r="A828" s="1" t="n">
        <v>34607</v>
      </c>
      <c r="B828" t="s">
        <v>257</v>
      </c>
      <c r="C828" t="n">
        <v>4</v>
      </c>
      <c r="D828" t="s">
        <v>253</v>
      </c>
      <c r="E828" t="s">
        <v>254</v>
      </c>
      <c r="F828" t="s">
        <v>244</v>
      </c>
      <c r="G828" t="s">
        <v>245</v>
      </c>
      <c r="H828" t="s">
        <v>246</v>
      </c>
      <c r="I828" t="s">
        <v>247</v>
      </c>
      <c r="J828" t="s">
        <v>294</v>
      </c>
      <c r="K828" t="s">
        <v>295</v>
      </c>
      <c r="L828" t="n">
        <v>1</v>
      </c>
      <c r="M828" t="n">
        <v>0</v>
      </c>
      <c r="N828" t="n">
        <v>0</v>
      </c>
    </row>
    <row r="829" spans="1:19">
      <c r="A829" s="1" t="n">
        <v>34638</v>
      </c>
      <c r="B829" t="s">
        <v>329</v>
      </c>
      <c r="C829" t="n">
        <v>1</v>
      </c>
      <c r="D829" t="s">
        <v>242</v>
      </c>
      <c r="E829" t="s">
        <v>243</v>
      </c>
      <c r="F829" t="s">
        <v>244</v>
      </c>
      <c r="G829" t="s">
        <v>245</v>
      </c>
      <c r="H829" t="s">
        <v>246</v>
      </c>
      <c r="I829" t="s">
        <v>247</v>
      </c>
      <c r="J829" t="s">
        <v>248</v>
      </c>
      <c r="K829" t="s">
        <v>249</v>
      </c>
      <c r="L829" t="n">
        <v>207</v>
      </c>
      <c r="M829" t="n">
        <v>0.03</v>
      </c>
      <c r="N829" t="n">
        <v>45.9</v>
      </c>
      <c r="O829" t="s">
        <v>326</v>
      </c>
      <c r="P829" t="s">
        <v>285</v>
      </c>
      <c r="Q829" t="s">
        <v>252</v>
      </c>
      <c r="R829" t="s">
        <v>246</v>
      </c>
      <c r="S829" t="s">
        <v>247</v>
      </c>
    </row>
    <row r="830" spans="1:19">
      <c r="A830" s="1" t="n">
        <v>34638</v>
      </c>
      <c r="B830" t="s">
        <v>329</v>
      </c>
      <c r="C830" t="n">
        <v>2</v>
      </c>
      <c r="D830" t="s">
        <v>242</v>
      </c>
      <c r="E830" t="s">
        <v>243</v>
      </c>
      <c r="F830" t="s">
        <v>244</v>
      </c>
      <c r="G830" t="s">
        <v>245</v>
      </c>
      <c r="H830" t="s">
        <v>246</v>
      </c>
      <c r="I830" t="s">
        <v>247</v>
      </c>
      <c r="J830" t="s">
        <v>248</v>
      </c>
      <c r="K830" t="s">
        <v>249</v>
      </c>
      <c r="L830" t="n">
        <v>422</v>
      </c>
      <c r="M830" t="n">
        <v>0.22</v>
      </c>
      <c r="N830" t="n">
        <v>20.7</v>
      </c>
      <c r="O830" t="s">
        <v>326</v>
      </c>
      <c r="P830" t="s">
        <v>285</v>
      </c>
      <c r="Q830" t="s">
        <v>252</v>
      </c>
      <c r="R830" t="s">
        <v>246</v>
      </c>
      <c r="S830" t="s">
        <v>247</v>
      </c>
    </row>
    <row r="831" spans="1:19">
      <c r="A831" s="1" t="n">
        <v>34638</v>
      </c>
      <c r="B831" t="s">
        <v>329</v>
      </c>
      <c r="C831" t="n">
        <v>3</v>
      </c>
      <c r="D831" t="s">
        <v>242</v>
      </c>
      <c r="E831" t="s">
        <v>243</v>
      </c>
      <c r="F831" t="s">
        <v>244</v>
      </c>
      <c r="G831" t="s">
        <v>245</v>
      </c>
      <c r="H831" t="s">
        <v>246</v>
      </c>
      <c r="I831" t="s">
        <v>247</v>
      </c>
      <c r="J831" t="s">
        <v>248</v>
      </c>
      <c r="K831" t="s">
        <v>249</v>
      </c>
      <c r="L831" t="n">
        <v>306</v>
      </c>
      <c r="M831" t="n">
        <v>0.03</v>
      </c>
      <c r="N831" t="n">
        <v>45</v>
      </c>
      <c r="O831" t="s">
        <v>326</v>
      </c>
      <c r="P831" t="s">
        <v>285</v>
      </c>
      <c r="Q831" t="s">
        <v>252</v>
      </c>
      <c r="R831" t="s">
        <v>246</v>
      </c>
      <c r="S831" t="s">
        <v>247</v>
      </c>
    </row>
    <row r="832" spans="1:19">
      <c r="A832" s="1" t="n">
        <v>34638</v>
      </c>
      <c r="B832" t="s">
        <v>329</v>
      </c>
      <c r="C832" t="n">
        <v>4</v>
      </c>
      <c r="D832" t="s">
        <v>242</v>
      </c>
      <c r="E832" t="s">
        <v>243</v>
      </c>
      <c r="F832" t="s">
        <v>244</v>
      </c>
      <c r="G832" t="s">
        <v>245</v>
      </c>
      <c r="H832" t="s">
        <v>246</v>
      </c>
      <c r="I832" t="s">
        <v>247</v>
      </c>
      <c r="J832" t="s">
        <v>292</v>
      </c>
      <c r="K832" t="s">
        <v>293</v>
      </c>
      <c r="L832" t="n">
        <v>668</v>
      </c>
      <c r="M832" t="n">
        <v>0.03</v>
      </c>
      <c r="N832" t="n">
        <v>54.7</v>
      </c>
      <c r="O832" t="s">
        <v>326</v>
      </c>
      <c r="P832" t="s">
        <v>285</v>
      </c>
      <c r="Q832" t="s">
        <v>252</v>
      </c>
      <c r="R832" t="s">
        <v>246</v>
      </c>
      <c r="S832" t="s">
        <v>247</v>
      </c>
    </row>
    <row r="833" spans="1:19">
      <c r="A833" s="1" t="n">
        <v>34638</v>
      </c>
      <c r="B833" t="s">
        <v>329</v>
      </c>
      <c r="C833" t="n">
        <v>5</v>
      </c>
      <c r="D833" t="s">
        <v>242</v>
      </c>
      <c r="E833" t="s">
        <v>243</v>
      </c>
      <c r="F833" t="s">
        <v>244</v>
      </c>
      <c r="G833" t="s">
        <v>245</v>
      </c>
      <c r="H833" t="s">
        <v>246</v>
      </c>
      <c r="I833" t="s">
        <v>247</v>
      </c>
      <c r="J833" t="s">
        <v>248</v>
      </c>
      <c r="K833" t="s">
        <v>249</v>
      </c>
      <c r="L833" t="n">
        <v>479</v>
      </c>
      <c r="M833" t="n">
        <v>0.2</v>
      </c>
      <c r="N833" t="n">
        <v>22</v>
      </c>
      <c r="O833" t="s">
        <v>326</v>
      </c>
      <c r="P833" t="s">
        <v>285</v>
      </c>
      <c r="Q833" t="s">
        <v>252</v>
      </c>
      <c r="R833" t="s">
        <v>246</v>
      </c>
      <c r="S833" t="s">
        <v>247</v>
      </c>
    </row>
    <row r="834" spans="1:19">
      <c r="A834" s="1" t="n">
        <v>34638</v>
      </c>
      <c r="B834" t="s">
        <v>241</v>
      </c>
      <c r="C834" t="n">
        <v>1</v>
      </c>
      <c r="D834" t="s">
        <v>242</v>
      </c>
      <c r="E834" t="s">
        <v>243</v>
      </c>
      <c r="F834" t="s">
        <v>244</v>
      </c>
      <c r="G834" t="s">
        <v>245</v>
      </c>
      <c r="H834" t="s">
        <v>246</v>
      </c>
      <c r="I834" t="s">
        <v>247</v>
      </c>
      <c r="J834" t="s">
        <v>248</v>
      </c>
      <c r="K834" t="s">
        <v>249</v>
      </c>
      <c r="L834" t="n">
        <v>362</v>
      </c>
      <c r="M834" t="n">
        <v>0.07000000000000001</v>
      </c>
      <c r="N834" t="n">
        <v>32.6</v>
      </c>
      <c r="O834" t="s">
        <v>250</v>
      </c>
      <c r="P834" t="s">
        <v>251</v>
      </c>
      <c r="Q834" t="s">
        <v>252</v>
      </c>
      <c r="R834" t="s">
        <v>246</v>
      </c>
      <c r="S834" t="s">
        <v>247</v>
      </c>
    </row>
    <row r="835" spans="1:19">
      <c r="A835" s="1" t="n">
        <v>34638</v>
      </c>
      <c r="B835" t="s">
        <v>241</v>
      </c>
      <c r="C835" t="n">
        <v>3</v>
      </c>
      <c r="D835" t="s">
        <v>242</v>
      </c>
      <c r="E835" t="s">
        <v>243</v>
      </c>
      <c r="F835" t="s">
        <v>244</v>
      </c>
      <c r="G835" t="s">
        <v>245</v>
      </c>
      <c r="H835" t="s">
        <v>246</v>
      </c>
      <c r="I835" t="s">
        <v>247</v>
      </c>
      <c r="J835" t="s">
        <v>248</v>
      </c>
      <c r="K835" t="s">
        <v>249</v>
      </c>
      <c r="L835" t="n">
        <v>209</v>
      </c>
      <c r="M835" t="n">
        <v>0.07000000000000001</v>
      </c>
      <c r="N835" t="n">
        <v>32.7</v>
      </c>
      <c r="O835" t="s">
        <v>250</v>
      </c>
      <c r="P835" t="s">
        <v>251</v>
      </c>
      <c r="Q835" t="s">
        <v>252</v>
      </c>
      <c r="R835" t="s">
        <v>246</v>
      </c>
      <c r="S835" t="s">
        <v>247</v>
      </c>
    </row>
    <row r="836" spans="1:19">
      <c r="A836" s="1" t="n">
        <v>34638</v>
      </c>
      <c r="B836" t="s">
        <v>241</v>
      </c>
      <c r="C836" t="n">
        <v>5</v>
      </c>
      <c r="D836" t="s">
        <v>330</v>
      </c>
      <c r="E836" t="s">
        <v>331</v>
      </c>
      <c r="F836" t="s">
        <v>244</v>
      </c>
      <c r="G836" t="s">
        <v>245</v>
      </c>
      <c r="H836" t="s">
        <v>246</v>
      </c>
      <c r="I836" t="s">
        <v>247</v>
      </c>
      <c r="J836" t="s">
        <v>248</v>
      </c>
      <c r="K836" t="s">
        <v>249</v>
      </c>
      <c r="L836" t="n">
        <v>211</v>
      </c>
      <c r="M836" t="n">
        <v>0</v>
      </c>
      <c r="N836" t="n">
        <v>0</v>
      </c>
      <c r="O836" t="s">
        <v>250</v>
      </c>
      <c r="P836" t="s">
        <v>251</v>
      </c>
      <c r="Q836" t="s">
        <v>252</v>
      </c>
      <c r="R836" t="s">
        <v>246</v>
      </c>
      <c r="S836" t="s">
        <v>247</v>
      </c>
    </row>
    <row r="837" spans="1:19">
      <c r="A837" s="1" t="n">
        <v>34638</v>
      </c>
      <c r="B837" t="s">
        <v>241</v>
      </c>
      <c r="C837" t="n">
        <v>6</v>
      </c>
      <c r="D837" t="s">
        <v>242</v>
      </c>
      <c r="E837" t="s">
        <v>243</v>
      </c>
      <c r="F837" t="s">
        <v>244</v>
      </c>
      <c r="G837" t="s">
        <v>245</v>
      </c>
      <c r="H837" t="s">
        <v>246</v>
      </c>
      <c r="I837" t="s">
        <v>247</v>
      </c>
      <c r="J837" t="s">
        <v>248</v>
      </c>
      <c r="K837" t="s">
        <v>249</v>
      </c>
      <c r="L837" t="n">
        <v>370</v>
      </c>
      <c r="M837" t="n">
        <v>0.02</v>
      </c>
      <c r="N837" t="n">
        <v>45.5</v>
      </c>
      <c r="O837" t="s">
        <v>250</v>
      </c>
      <c r="P837" t="s">
        <v>251</v>
      </c>
      <c r="Q837" t="s">
        <v>252</v>
      </c>
      <c r="R837" t="s">
        <v>246</v>
      </c>
      <c r="S837" t="s">
        <v>247</v>
      </c>
    </row>
    <row r="838" spans="1:19">
      <c r="A838" s="1" t="n">
        <v>34638</v>
      </c>
      <c r="B838" t="s">
        <v>241</v>
      </c>
      <c r="C838" t="n">
        <v>7</v>
      </c>
      <c r="D838" t="s">
        <v>242</v>
      </c>
      <c r="E838" t="s">
        <v>243</v>
      </c>
      <c r="F838" t="s">
        <v>244</v>
      </c>
      <c r="G838" t="s">
        <v>245</v>
      </c>
      <c r="H838" t="s">
        <v>246</v>
      </c>
      <c r="I838" t="s">
        <v>247</v>
      </c>
      <c r="J838" t="s">
        <v>248</v>
      </c>
      <c r="K838" t="s">
        <v>249</v>
      </c>
      <c r="L838" t="n">
        <v>395</v>
      </c>
      <c r="M838" t="n">
        <v>0.02</v>
      </c>
      <c r="N838" t="n">
        <v>46.6</v>
      </c>
      <c r="O838" t="s">
        <v>250</v>
      </c>
      <c r="P838" t="s">
        <v>251</v>
      </c>
      <c r="Q838" t="s">
        <v>252</v>
      </c>
      <c r="R838" t="s">
        <v>246</v>
      </c>
      <c r="S838" t="s">
        <v>247</v>
      </c>
    </row>
    <row r="839" spans="1:19">
      <c r="A839" s="1" t="n">
        <v>34638</v>
      </c>
      <c r="B839" t="s">
        <v>265</v>
      </c>
      <c r="C839" t="n">
        <v>1</v>
      </c>
      <c r="D839" t="s">
        <v>253</v>
      </c>
      <c r="E839" t="s">
        <v>254</v>
      </c>
      <c r="F839" t="s">
        <v>244</v>
      </c>
      <c r="G839" t="s">
        <v>245</v>
      </c>
      <c r="H839" t="s">
        <v>246</v>
      </c>
      <c r="I839" t="s">
        <v>247</v>
      </c>
      <c r="J839" t="s">
        <v>294</v>
      </c>
      <c r="K839" t="s">
        <v>295</v>
      </c>
      <c r="L839" t="n">
        <v>35</v>
      </c>
      <c r="M839" t="n">
        <v>0</v>
      </c>
      <c r="N839" t="n">
        <v>0</v>
      </c>
    </row>
    <row r="840" spans="1:19">
      <c r="A840" s="1" t="n">
        <v>34668</v>
      </c>
      <c r="B840" t="s">
        <v>329</v>
      </c>
      <c r="C840" t="n">
        <v>1</v>
      </c>
      <c r="D840" t="s">
        <v>242</v>
      </c>
      <c r="E840" t="s">
        <v>243</v>
      </c>
      <c r="F840" t="s">
        <v>244</v>
      </c>
      <c r="G840" t="s">
        <v>245</v>
      </c>
      <c r="H840" t="s">
        <v>246</v>
      </c>
      <c r="I840" t="s">
        <v>247</v>
      </c>
      <c r="J840" t="s">
        <v>292</v>
      </c>
      <c r="K840" t="s">
        <v>293</v>
      </c>
      <c r="L840" t="n">
        <v>652</v>
      </c>
      <c r="M840" t="n">
        <v>0.03</v>
      </c>
      <c r="N840" t="n">
        <v>54.6</v>
      </c>
      <c r="O840" t="s">
        <v>326</v>
      </c>
      <c r="P840" t="s">
        <v>285</v>
      </c>
      <c r="Q840" t="s">
        <v>252</v>
      </c>
      <c r="R840" t="s">
        <v>246</v>
      </c>
      <c r="S840" t="s">
        <v>247</v>
      </c>
    </row>
    <row r="841" spans="1:19">
      <c r="A841" s="1" t="n">
        <v>34668</v>
      </c>
      <c r="B841" t="s">
        <v>329</v>
      </c>
      <c r="C841" t="n">
        <v>2</v>
      </c>
      <c r="D841" t="s">
        <v>242</v>
      </c>
      <c r="E841" t="s">
        <v>243</v>
      </c>
      <c r="F841" t="s">
        <v>244</v>
      </c>
      <c r="G841" t="s">
        <v>245</v>
      </c>
      <c r="H841" t="s">
        <v>246</v>
      </c>
      <c r="I841" t="s">
        <v>247</v>
      </c>
      <c r="J841" t="s">
        <v>248</v>
      </c>
      <c r="K841" t="s">
        <v>249</v>
      </c>
      <c r="L841" t="n">
        <v>248</v>
      </c>
      <c r="M841" t="n">
        <v>0.08</v>
      </c>
      <c r="N841" t="n">
        <v>32.7</v>
      </c>
      <c r="O841" t="s">
        <v>326</v>
      </c>
      <c r="P841" t="s">
        <v>285</v>
      </c>
      <c r="Q841" t="s">
        <v>252</v>
      </c>
      <c r="R841" t="s">
        <v>246</v>
      </c>
      <c r="S841" t="s">
        <v>247</v>
      </c>
    </row>
    <row r="842" spans="1:19">
      <c r="A842" s="1" t="n">
        <v>34668</v>
      </c>
      <c r="B842" t="s">
        <v>329</v>
      </c>
      <c r="C842" t="n">
        <v>3</v>
      </c>
      <c r="D842" t="s">
        <v>242</v>
      </c>
      <c r="E842" t="s">
        <v>243</v>
      </c>
      <c r="F842" t="s">
        <v>244</v>
      </c>
      <c r="G842" t="s">
        <v>245</v>
      </c>
      <c r="H842" t="s">
        <v>246</v>
      </c>
      <c r="I842" t="s">
        <v>247</v>
      </c>
      <c r="J842" t="s">
        <v>248</v>
      </c>
      <c r="K842" t="s">
        <v>249</v>
      </c>
      <c r="L842" t="n">
        <v>246</v>
      </c>
      <c r="M842" t="n">
        <v>0.04</v>
      </c>
      <c r="N842" t="n">
        <v>45.5</v>
      </c>
      <c r="O842" t="s">
        <v>326</v>
      </c>
      <c r="P842" t="s">
        <v>285</v>
      </c>
      <c r="Q842" t="s">
        <v>252</v>
      </c>
      <c r="R842" t="s">
        <v>246</v>
      </c>
      <c r="S842" t="s">
        <v>247</v>
      </c>
    </row>
    <row r="843" spans="1:19">
      <c r="A843" s="1" t="n">
        <v>34668</v>
      </c>
      <c r="B843" t="s">
        <v>329</v>
      </c>
      <c r="C843" t="n">
        <v>4</v>
      </c>
      <c r="D843" t="s">
        <v>242</v>
      </c>
      <c r="E843" t="s">
        <v>243</v>
      </c>
      <c r="F843" t="s">
        <v>244</v>
      </c>
      <c r="G843" t="s">
        <v>245</v>
      </c>
      <c r="H843" t="s">
        <v>246</v>
      </c>
      <c r="I843" t="s">
        <v>247</v>
      </c>
      <c r="J843" t="s">
        <v>327</v>
      </c>
      <c r="K843" t="s">
        <v>328</v>
      </c>
      <c r="L843" t="n">
        <v>682</v>
      </c>
      <c r="M843" t="n">
        <v>0.02</v>
      </c>
      <c r="N843" t="n">
        <v>44.5</v>
      </c>
      <c r="O843" t="s">
        <v>326</v>
      </c>
      <c r="P843" t="s">
        <v>285</v>
      </c>
      <c r="Q843" t="s">
        <v>252</v>
      </c>
      <c r="R843" t="s">
        <v>246</v>
      </c>
      <c r="S843" t="s">
        <v>247</v>
      </c>
    </row>
    <row r="844" spans="1:19">
      <c r="A844" s="1" t="n">
        <v>34668</v>
      </c>
      <c r="B844" t="s">
        <v>241</v>
      </c>
      <c r="C844" t="n">
        <v>1</v>
      </c>
      <c r="D844" t="s">
        <v>242</v>
      </c>
      <c r="E844" t="s">
        <v>243</v>
      </c>
      <c r="F844" t="s">
        <v>244</v>
      </c>
      <c r="G844" t="s">
        <v>245</v>
      </c>
      <c r="H844" t="s">
        <v>246</v>
      </c>
      <c r="I844" t="s">
        <v>247</v>
      </c>
      <c r="J844" t="s">
        <v>248</v>
      </c>
      <c r="K844" t="s">
        <v>249</v>
      </c>
      <c r="L844" t="n">
        <v>399</v>
      </c>
      <c r="M844" t="n">
        <v>0.07000000000000001</v>
      </c>
      <c r="N844" t="n">
        <v>32.6</v>
      </c>
      <c r="O844" t="s">
        <v>250</v>
      </c>
      <c r="P844" t="s">
        <v>251</v>
      </c>
      <c r="Q844" t="s">
        <v>252</v>
      </c>
      <c r="R844" t="s">
        <v>246</v>
      </c>
      <c r="S844" t="s">
        <v>247</v>
      </c>
    </row>
    <row r="845" spans="1:19">
      <c r="A845" s="1" t="n">
        <v>34668</v>
      </c>
      <c r="B845" t="s">
        <v>241</v>
      </c>
      <c r="C845" t="n">
        <v>4</v>
      </c>
      <c r="D845" t="s">
        <v>242</v>
      </c>
      <c r="E845" t="s">
        <v>243</v>
      </c>
      <c r="F845" t="s">
        <v>244</v>
      </c>
      <c r="G845" t="s">
        <v>245</v>
      </c>
      <c r="H845" t="s">
        <v>246</v>
      </c>
      <c r="I845" t="s">
        <v>247</v>
      </c>
      <c r="J845" t="s">
        <v>248</v>
      </c>
      <c r="K845" t="s">
        <v>249</v>
      </c>
      <c r="L845" t="n">
        <v>398</v>
      </c>
      <c r="M845" t="n">
        <v>0.02</v>
      </c>
      <c r="N845" t="n">
        <v>45.5</v>
      </c>
      <c r="O845" t="s">
        <v>250</v>
      </c>
      <c r="P845" t="s">
        <v>251</v>
      </c>
      <c r="Q845" t="s">
        <v>252</v>
      </c>
      <c r="R845" t="s">
        <v>246</v>
      </c>
      <c r="S845" t="s">
        <v>247</v>
      </c>
    </row>
    <row r="846" spans="1:19">
      <c r="A846" s="1" t="n">
        <v>34668</v>
      </c>
      <c r="B846" t="s">
        <v>241</v>
      </c>
      <c r="C846" t="n">
        <v>5</v>
      </c>
      <c r="D846" t="s">
        <v>242</v>
      </c>
      <c r="E846" t="s">
        <v>243</v>
      </c>
      <c r="F846" t="s">
        <v>244</v>
      </c>
      <c r="G846" t="s">
        <v>245</v>
      </c>
      <c r="H846" t="s">
        <v>246</v>
      </c>
      <c r="I846" t="s">
        <v>247</v>
      </c>
      <c r="J846" t="s">
        <v>248</v>
      </c>
      <c r="K846" t="s">
        <v>249</v>
      </c>
      <c r="L846" t="n">
        <v>151</v>
      </c>
      <c r="M846" t="n">
        <v>0.02</v>
      </c>
      <c r="N846" t="n">
        <v>45.7</v>
      </c>
      <c r="O846" t="s">
        <v>250</v>
      </c>
      <c r="P846" t="s">
        <v>251</v>
      </c>
      <c r="Q846" t="s">
        <v>252</v>
      </c>
      <c r="R846" t="s">
        <v>246</v>
      </c>
      <c r="S846" t="s">
        <v>247</v>
      </c>
    </row>
    <row r="847" spans="1:19">
      <c r="A847" s="1" t="n">
        <v>34699</v>
      </c>
      <c r="B847" t="s">
        <v>329</v>
      </c>
      <c r="C847" t="n">
        <v>1</v>
      </c>
      <c r="D847" t="s">
        <v>242</v>
      </c>
      <c r="E847" t="s">
        <v>243</v>
      </c>
      <c r="F847" t="s">
        <v>244</v>
      </c>
      <c r="G847" t="s">
        <v>245</v>
      </c>
      <c r="H847" t="s">
        <v>246</v>
      </c>
      <c r="I847" t="s">
        <v>247</v>
      </c>
      <c r="J847" t="s">
        <v>248</v>
      </c>
      <c r="K847" t="s">
        <v>249</v>
      </c>
      <c r="L847" t="n">
        <v>476</v>
      </c>
      <c r="M847" t="n">
        <v>0.03</v>
      </c>
      <c r="N847" t="n">
        <v>21.3</v>
      </c>
      <c r="O847" t="s">
        <v>326</v>
      </c>
      <c r="P847" t="s">
        <v>285</v>
      </c>
      <c r="Q847" t="s">
        <v>252</v>
      </c>
      <c r="R847" t="s">
        <v>246</v>
      </c>
      <c r="S847" t="s">
        <v>247</v>
      </c>
    </row>
    <row r="848" spans="1:19">
      <c r="A848" s="1" t="n">
        <v>34699</v>
      </c>
      <c r="B848" t="s">
        <v>329</v>
      </c>
      <c r="C848" t="n">
        <v>2</v>
      </c>
      <c r="D848" t="s">
        <v>242</v>
      </c>
      <c r="E848" t="s">
        <v>243</v>
      </c>
      <c r="F848" t="s">
        <v>244</v>
      </c>
      <c r="G848" t="s">
        <v>245</v>
      </c>
      <c r="H848" t="s">
        <v>246</v>
      </c>
      <c r="I848" t="s">
        <v>247</v>
      </c>
      <c r="J848" t="s">
        <v>248</v>
      </c>
      <c r="K848" t="s">
        <v>249</v>
      </c>
      <c r="L848" t="n">
        <v>180</v>
      </c>
      <c r="M848" t="n">
        <v>0.03</v>
      </c>
      <c r="N848" t="n">
        <v>45.5</v>
      </c>
      <c r="O848" t="s">
        <v>326</v>
      </c>
      <c r="P848" t="s">
        <v>285</v>
      </c>
      <c r="Q848" t="s">
        <v>252</v>
      </c>
      <c r="R848" t="s">
        <v>246</v>
      </c>
      <c r="S848" t="s">
        <v>247</v>
      </c>
    </row>
    <row r="849" spans="1:19">
      <c r="A849" s="1" t="n">
        <v>34699</v>
      </c>
      <c r="B849" t="s">
        <v>329</v>
      </c>
      <c r="C849" t="n">
        <v>3</v>
      </c>
      <c r="D849" t="s">
        <v>242</v>
      </c>
      <c r="E849" t="s">
        <v>243</v>
      </c>
      <c r="F849" t="s">
        <v>244</v>
      </c>
      <c r="G849" t="s">
        <v>245</v>
      </c>
      <c r="H849" t="s">
        <v>246</v>
      </c>
      <c r="I849" t="s">
        <v>247</v>
      </c>
      <c r="J849" t="s">
        <v>248</v>
      </c>
      <c r="K849" t="s">
        <v>249</v>
      </c>
      <c r="L849" t="n">
        <v>445</v>
      </c>
      <c r="M849" t="n">
        <v>0.03</v>
      </c>
      <c r="N849" t="n">
        <v>46.5</v>
      </c>
      <c r="O849" t="s">
        <v>326</v>
      </c>
      <c r="P849" t="s">
        <v>285</v>
      </c>
      <c r="Q849" t="s">
        <v>252</v>
      </c>
      <c r="R849" t="s">
        <v>246</v>
      </c>
      <c r="S849" t="s">
        <v>247</v>
      </c>
    </row>
    <row r="850" spans="1:19">
      <c r="A850" s="1" t="n">
        <v>34699</v>
      </c>
      <c r="B850" t="s">
        <v>241</v>
      </c>
      <c r="C850" t="n">
        <v>1</v>
      </c>
      <c r="D850" t="s">
        <v>242</v>
      </c>
      <c r="E850" t="s">
        <v>243</v>
      </c>
      <c r="F850" t="s">
        <v>244</v>
      </c>
      <c r="G850" t="s">
        <v>245</v>
      </c>
      <c r="H850" t="s">
        <v>246</v>
      </c>
      <c r="I850" t="s">
        <v>247</v>
      </c>
      <c r="J850" t="s">
        <v>248</v>
      </c>
      <c r="K850" t="s">
        <v>249</v>
      </c>
      <c r="L850" t="n">
        <v>329</v>
      </c>
      <c r="M850" t="n">
        <v>0.07000000000000001</v>
      </c>
      <c r="N850" t="n">
        <v>32.5</v>
      </c>
      <c r="O850" t="s">
        <v>250</v>
      </c>
      <c r="P850" t="s">
        <v>251</v>
      </c>
      <c r="Q850" t="s">
        <v>252</v>
      </c>
      <c r="R850" t="s">
        <v>246</v>
      </c>
      <c r="S850" t="s">
        <v>247</v>
      </c>
    </row>
    <row r="851" spans="1:19">
      <c r="A851" s="1" t="n">
        <v>34699</v>
      </c>
      <c r="B851" t="s">
        <v>241</v>
      </c>
      <c r="C851" t="n">
        <v>3</v>
      </c>
      <c r="D851" t="s">
        <v>242</v>
      </c>
      <c r="E851" t="s">
        <v>243</v>
      </c>
      <c r="F851" t="s">
        <v>244</v>
      </c>
      <c r="G851" t="s">
        <v>245</v>
      </c>
      <c r="H851" t="s">
        <v>246</v>
      </c>
      <c r="I851" t="s">
        <v>247</v>
      </c>
      <c r="J851" t="s">
        <v>248</v>
      </c>
      <c r="K851" t="s">
        <v>249</v>
      </c>
      <c r="L851" t="n">
        <v>396</v>
      </c>
      <c r="M851" t="n">
        <v>0.07000000000000001</v>
      </c>
      <c r="N851" t="n">
        <v>32.6</v>
      </c>
      <c r="O851" t="s">
        <v>250</v>
      </c>
      <c r="P851" t="s">
        <v>251</v>
      </c>
      <c r="Q851" t="s">
        <v>252</v>
      </c>
      <c r="R851" t="s">
        <v>246</v>
      </c>
      <c r="S851" t="s">
        <v>247</v>
      </c>
    </row>
    <row r="852" spans="1:19">
      <c r="A852" s="1" t="n">
        <v>34699</v>
      </c>
      <c r="B852" t="s">
        <v>241</v>
      </c>
      <c r="C852" t="n">
        <v>4</v>
      </c>
      <c r="D852" t="s">
        <v>242</v>
      </c>
      <c r="E852" t="s">
        <v>243</v>
      </c>
      <c r="F852" t="s">
        <v>244</v>
      </c>
      <c r="G852" t="s">
        <v>245</v>
      </c>
      <c r="H852" t="s">
        <v>246</v>
      </c>
      <c r="I852" t="s">
        <v>247</v>
      </c>
      <c r="J852" t="s">
        <v>248</v>
      </c>
      <c r="K852" t="s">
        <v>249</v>
      </c>
      <c r="L852" t="n">
        <v>398</v>
      </c>
      <c r="M852" t="n">
        <v>0.02</v>
      </c>
      <c r="N852" t="n">
        <v>45.4</v>
      </c>
      <c r="O852" t="s">
        <v>250</v>
      </c>
      <c r="P852" t="s">
        <v>251</v>
      </c>
      <c r="Q852" t="s">
        <v>252</v>
      </c>
      <c r="R852" t="s">
        <v>246</v>
      </c>
      <c r="S852" t="s">
        <v>247</v>
      </c>
    </row>
    <row r="853" spans="1:19">
      <c r="A853" s="1" t="n">
        <v>34699</v>
      </c>
      <c r="B853" t="s">
        <v>241</v>
      </c>
      <c r="C853" t="n">
        <v>5</v>
      </c>
      <c r="D853" t="s">
        <v>242</v>
      </c>
      <c r="E853" t="s">
        <v>243</v>
      </c>
      <c r="F853" t="s">
        <v>244</v>
      </c>
      <c r="G853" t="s">
        <v>245</v>
      </c>
      <c r="H853" t="s">
        <v>246</v>
      </c>
      <c r="I853" t="s">
        <v>247</v>
      </c>
      <c r="J853" t="s">
        <v>248</v>
      </c>
      <c r="K853" t="s">
        <v>249</v>
      </c>
      <c r="L853" t="n">
        <v>393</v>
      </c>
      <c r="M853" t="n">
        <v>0.02</v>
      </c>
      <c r="N853" t="n">
        <v>45.9</v>
      </c>
      <c r="O853" t="s">
        <v>250</v>
      </c>
      <c r="P853" t="s">
        <v>251</v>
      </c>
      <c r="Q853" t="s">
        <v>252</v>
      </c>
      <c r="R853" t="s">
        <v>246</v>
      </c>
      <c r="S853" t="s">
        <v>247</v>
      </c>
    </row>
    <row r="854" spans="1:19">
      <c r="A854" s="1" t="n">
        <v>34730</v>
      </c>
      <c r="B854" t="s">
        <v>329</v>
      </c>
      <c r="C854" t="n">
        <v>1</v>
      </c>
      <c r="D854" t="s">
        <v>242</v>
      </c>
      <c r="E854" t="s">
        <v>243</v>
      </c>
      <c r="F854" t="s">
        <v>244</v>
      </c>
      <c r="G854" t="s">
        <v>245</v>
      </c>
      <c r="H854" t="s">
        <v>246</v>
      </c>
      <c r="I854" t="s">
        <v>247</v>
      </c>
      <c r="J854" t="s">
        <v>292</v>
      </c>
      <c r="K854" t="s">
        <v>293</v>
      </c>
      <c r="L854" t="n">
        <v>652</v>
      </c>
      <c r="M854" t="n">
        <v>0.1</v>
      </c>
      <c r="N854" t="n">
        <v>46.2</v>
      </c>
      <c r="O854" t="s">
        <v>326</v>
      </c>
      <c r="P854" t="s">
        <v>285</v>
      </c>
      <c r="Q854" t="s">
        <v>252</v>
      </c>
      <c r="R854" t="s">
        <v>246</v>
      </c>
      <c r="S854" t="s">
        <v>247</v>
      </c>
    </row>
    <row r="855" spans="1:19">
      <c r="A855" s="1" t="n">
        <v>34730</v>
      </c>
      <c r="B855" t="s">
        <v>329</v>
      </c>
      <c r="C855" t="n">
        <v>2</v>
      </c>
      <c r="D855" t="s">
        <v>242</v>
      </c>
      <c r="E855" t="s">
        <v>243</v>
      </c>
      <c r="F855" t="s">
        <v>244</v>
      </c>
      <c r="G855" t="s">
        <v>245</v>
      </c>
      <c r="H855" t="s">
        <v>246</v>
      </c>
      <c r="I855" t="s">
        <v>247</v>
      </c>
      <c r="J855" t="s">
        <v>248</v>
      </c>
      <c r="K855" t="s">
        <v>249</v>
      </c>
      <c r="L855" t="n">
        <v>221</v>
      </c>
      <c r="M855" t="n">
        <v>0.21</v>
      </c>
      <c r="N855" t="n">
        <v>21</v>
      </c>
      <c r="O855" t="s">
        <v>326</v>
      </c>
      <c r="P855" t="s">
        <v>285</v>
      </c>
      <c r="Q855" t="s">
        <v>252</v>
      </c>
      <c r="R855" t="s">
        <v>246</v>
      </c>
      <c r="S855" t="s">
        <v>247</v>
      </c>
    </row>
    <row r="856" spans="1:19">
      <c r="A856" s="1" t="n">
        <v>34730</v>
      </c>
      <c r="B856" t="s">
        <v>329</v>
      </c>
      <c r="C856" t="n">
        <v>3</v>
      </c>
      <c r="D856" t="s">
        <v>242</v>
      </c>
      <c r="E856" t="s">
        <v>243</v>
      </c>
      <c r="F856" t="s">
        <v>244</v>
      </c>
      <c r="G856" t="s">
        <v>245</v>
      </c>
      <c r="H856" t="s">
        <v>246</v>
      </c>
      <c r="I856" t="s">
        <v>247</v>
      </c>
      <c r="J856" t="s">
        <v>248</v>
      </c>
      <c r="K856" t="s">
        <v>249</v>
      </c>
      <c r="L856" t="n">
        <v>73</v>
      </c>
      <c r="M856" t="n">
        <v>0.09</v>
      </c>
      <c r="N856" t="n">
        <v>33.1</v>
      </c>
      <c r="O856" t="s">
        <v>326</v>
      </c>
      <c r="P856" t="s">
        <v>285</v>
      </c>
      <c r="Q856" t="s">
        <v>252</v>
      </c>
      <c r="R856" t="s">
        <v>246</v>
      </c>
      <c r="S856" t="s">
        <v>247</v>
      </c>
    </row>
    <row r="857" spans="1:19">
      <c r="A857" s="1" t="n">
        <v>34730</v>
      </c>
      <c r="B857" t="s">
        <v>329</v>
      </c>
      <c r="C857" t="n">
        <v>4</v>
      </c>
      <c r="D857" t="s">
        <v>242</v>
      </c>
      <c r="E857" t="s">
        <v>243</v>
      </c>
      <c r="F857" t="s">
        <v>244</v>
      </c>
      <c r="G857" t="s">
        <v>245</v>
      </c>
      <c r="H857" t="s">
        <v>246</v>
      </c>
      <c r="I857" t="s">
        <v>247</v>
      </c>
      <c r="J857" t="s">
        <v>248</v>
      </c>
      <c r="K857" t="s">
        <v>249</v>
      </c>
      <c r="L857" t="n">
        <v>175</v>
      </c>
      <c r="M857" t="n">
        <v>0.21</v>
      </c>
      <c r="N857" t="n">
        <v>20.7</v>
      </c>
      <c r="O857" t="s">
        <v>326</v>
      </c>
      <c r="P857" t="s">
        <v>285</v>
      </c>
      <c r="Q857" t="s">
        <v>252</v>
      </c>
      <c r="R857" t="s">
        <v>246</v>
      </c>
      <c r="S857" t="s">
        <v>247</v>
      </c>
    </row>
    <row r="858" spans="1:19">
      <c r="A858" s="1" t="n">
        <v>34730</v>
      </c>
      <c r="B858" t="s">
        <v>329</v>
      </c>
      <c r="C858" t="n">
        <v>5</v>
      </c>
      <c r="D858" t="s">
        <v>242</v>
      </c>
      <c r="E858" t="s">
        <v>243</v>
      </c>
      <c r="F858" t="s">
        <v>244</v>
      </c>
      <c r="G858" t="s">
        <v>245</v>
      </c>
      <c r="H858" t="s">
        <v>246</v>
      </c>
      <c r="I858" t="s">
        <v>247</v>
      </c>
      <c r="J858" t="s">
        <v>327</v>
      </c>
      <c r="K858" t="s">
        <v>328</v>
      </c>
      <c r="L858" t="n">
        <v>702</v>
      </c>
      <c r="M858" t="n">
        <v>0.04</v>
      </c>
      <c r="N858" t="n">
        <v>44.5</v>
      </c>
      <c r="O858" t="s">
        <v>326</v>
      </c>
      <c r="P858" t="s">
        <v>285</v>
      </c>
      <c r="Q858" t="s">
        <v>252</v>
      </c>
      <c r="R858" t="s">
        <v>246</v>
      </c>
      <c r="S858" t="s">
        <v>247</v>
      </c>
    </row>
    <row r="859" spans="1:19">
      <c r="A859" s="1" t="n">
        <v>34730</v>
      </c>
      <c r="B859" t="s">
        <v>241</v>
      </c>
      <c r="C859" t="n">
        <v>1</v>
      </c>
      <c r="D859" t="s">
        <v>242</v>
      </c>
      <c r="E859" t="s">
        <v>243</v>
      </c>
      <c r="F859" t="s">
        <v>244</v>
      </c>
      <c r="G859" t="s">
        <v>245</v>
      </c>
      <c r="H859" t="s">
        <v>246</v>
      </c>
      <c r="I859" t="s">
        <v>247</v>
      </c>
      <c r="J859" t="s">
        <v>248</v>
      </c>
      <c r="K859" t="s">
        <v>249</v>
      </c>
      <c r="L859" t="n">
        <v>398</v>
      </c>
      <c r="M859" t="n">
        <v>0.07000000000000001</v>
      </c>
      <c r="N859" t="n">
        <v>32.5</v>
      </c>
      <c r="O859" t="s">
        <v>250</v>
      </c>
      <c r="P859" t="s">
        <v>251</v>
      </c>
      <c r="Q859" t="s">
        <v>252</v>
      </c>
      <c r="R859" t="s">
        <v>246</v>
      </c>
      <c r="S859" t="s">
        <v>247</v>
      </c>
    </row>
    <row r="860" spans="1:19">
      <c r="A860" s="1" t="n">
        <v>34730</v>
      </c>
      <c r="B860" t="s">
        <v>241</v>
      </c>
      <c r="C860" t="n">
        <v>3</v>
      </c>
      <c r="D860" t="s">
        <v>242</v>
      </c>
      <c r="E860" t="s">
        <v>243</v>
      </c>
      <c r="F860" t="s">
        <v>244</v>
      </c>
      <c r="G860" t="s">
        <v>245</v>
      </c>
      <c r="H860" t="s">
        <v>246</v>
      </c>
      <c r="I860" t="s">
        <v>247</v>
      </c>
      <c r="J860" t="s">
        <v>248</v>
      </c>
      <c r="K860" t="s">
        <v>249</v>
      </c>
      <c r="L860" t="n">
        <v>126</v>
      </c>
      <c r="M860" t="n">
        <v>0.04</v>
      </c>
      <c r="N860" t="n">
        <v>38.3</v>
      </c>
      <c r="O860" t="s">
        <v>250</v>
      </c>
      <c r="P860" t="s">
        <v>251</v>
      </c>
      <c r="Q860" t="s">
        <v>252</v>
      </c>
      <c r="R860" t="s">
        <v>246</v>
      </c>
      <c r="S860" t="s">
        <v>247</v>
      </c>
    </row>
    <row r="861" spans="1:19">
      <c r="A861" s="1" t="n">
        <v>34730</v>
      </c>
      <c r="B861" t="s">
        <v>241</v>
      </c>
      <c r="C861" t="n">
        <v>4</v>
      </c>
      <c r="D861" t="s">
        <v>242</v>
      </c>
      <c r="E861" t="s">
        <v>243</v>
      </c>
      <c r="F861" t="s">
        <v>244</v>
      </c>
      <c r="G861" t="s">
        <v>245</v>
      </c>
      <c r="H861" t="s">
        <v>246</v>
      </c>
      <c r="I861" t="s">
        <v>247</v>
      </c>
      <c r="J861" t="s">
        <v>248</v>
      </c>
      <c r="K861" t="s">
        <v>249</v>
      </c>
      <c r="L861" t="n">
        <v>198</v>
      </c>
      <c r="M861" t="n">
        <v>0.1</v>
      </c>
      <c r="N861" t="n">
        <v>46.1</v>
      </c>
      <c r="O861" t="s">
        <v>250</v>
      </c>
      <c r="P861" t="s">
        <v>251</v>
      </c>
      <c r="Q861" t="s">
        <v>252</v>
      </c>
      <c r="R861" t="s">
        <v>246</v>
      </c>
      <c r="S861" t="s">
        <v>247</v>
      </c>
    </row>
    <row r="862" spans="1:19">
      <c r="A862" s="1" t="n">
        <v>34730</v>
      </c>
      <c r="B862" t="s">
        <v>257</v>
      </c>
      <c r="C862" t="n">
        <v>1</v>
      </c>
      <c r="D862" t="s">
        <v>253</v>
      </c>
      <c r="E862" t="s">
        <v>254</v>
      </c>
      <c r="F862" t="s">
        <v>244</v>
      </c>
      <c r="G862" t="s">
        <v>245</v>
      </c>
      <c r="H862" t="s">
        <v>246</v>
      </c>
      <c r="I862" t="s">
        <v>247</v>
      </c>
      <c r="J862" t="s">
        <v>248</v>
      </c>
      <c r="K862" t="s">
        <v>249</v>
      </c>
      <c r="L862" t="n">
        <v>1</v>
      </c>
      <c r="M862" t="n">
        <v>0</v>
      </c>
      <c r="N862" t="n">
        <v>0</v>
      </c>
    </row>
    <row r="863" spans="1:19">
      <c r="A863" s="1" t="n">
        <v>34730</v>
      </c>
      <c r="B863" t="s">
        <v>265</v>
      </c>
      <c r="C863" t="n">
        <v>1</v>
      </c>
      <c r="D863" t="s">
        <v>253</v>
      </c>
      <c r="E863" t="s">
        <v>254</v>
      </c>
      <c r="F863" t="s">
        <v>244</v>
      </c>
      <c r="G863" t="s">
        <v>245</v>
      </c>
      <c r="H863" t="s">
        <v>246</v>
      </c>
      <c r="I863" t="s">
        <v>247</v>
      </c>
      <c r="J863" t="s">
        <v>310</v>
      </c>
      <c r="K863" t="s">
        <v>311</v>
      </c>
      <c r="L863" t="n">
        <v>21</v>
      </c>
      <c r="M863" t="n">
        <v>0</v>
      </c>
      <c r="N863" t="n">
        <v>0</v>
      </c>
    </row>
    <row r="864" spans="1:19">
      <c r="A864" s="1" t="n">
        <v>34758</v>
      </c>
      <c r="B864" t="s">
        <v>329</v>
      </c>
      <c r="C864" t="n">
        <v>1</v>
      </c>
      <c r="D864" t="s">
        <v>242</v>
      </c>
      <c r="E864" t="s">
        <v>243</v>
      </c>
      <c r="F864" t="s">
        <v>244</v>
      </c>
      <c r="G864" t="s">
        <v>245</v>
      </c>
      <c r="H864" t="s">
        <v>246</v>
      </c>
      <c r="I864" t="s">
        <v>247</v>
      </c>
      <c r="J864" t="s">
        <v>292</v>
      </c>
      <c r="K864" t="s">
        <v>293</v>
      </c>
      <c r="L864" t="n">
        <v>278</v>
      </c>
      <c r="M864" t="n">
        <v>0.02</v>
      </c>
      <c r="N864" t="n">
        <v>53.9</v>
      </c>
      <c r="O864" t="s">
        <v>326</v>
      </c>
      <c r="P864" t="s">
        <v>285</v>
      </c>
      <c r="Q864" t="s">
        <v>252</v>
      </c>
      <c r="R864" t="s">
        <v>246</v>
      </c>
      <c r="S864" t="s">
        <v>247</v>
      </c>
    </row>
    <row r="865" spans="1:19">
      <c r="A865" s="1" t="n">
        <v>34758</v>
      </c>
      <c r="B865" t="s">
        <v>329</v>
      </c>
      <c r="C865" t="n">
        <v>2</v>
      </c>
      <c r="D865" t="s">
        <v>242</v>
      </c>
      <c r="E865" t="s">
        <v>243</v>
      </c>
      <c r="F865" t="s">
        <v>244</v>
      </c>
      <c r="G865" t="s">
        <v>245</v>
      </c>
      <c r="H865" t="s">
        <v>246</v>
      </c>
      <c r="I865" t="s">
        <v>247</v>
      </c>
      <c r="J865" t="s">
        <v>292</v>
      </c>
      <c r="K865" t="s">
        <v>293</v>
      </c>
      <c r="L865" t="n">
        <v>348</v>
      </c>
      <c r="M865" t="n">
        <v>0.02</v>
      </c>
      <c r="N865" t="n">
        <v>54.6</v>
      </c>
      <c r="O865" t="s">
        <v>326</v>
      </c>
      <c r="P865" t="s">
        <v>285</v>
      </c>
      <c r="Q865" t="s">
        <v>252</v>
      </c>
      <c r="R865" t="s">
        <v>246</v>
      </c>
      <c r="S865" t="s">
        <v>247</v>
      </c>
    </row>
    <row r="866" spans="1:19">
      <c r="A866" s="1" t="n">
        <v>34758</v>
      </c>
      <c r="B866" t="s">
        <v>329</v>
      </c>
      <c r="C866" t="n">
        <v>3</v>
      </c>
      <c r="D866" t="s">
        <v>242</v>
      </c>
      <c r="E866" t="s">
        <v>243</v>
      </c>
      <c r="F866" t="s">
        <v>244</v>
      </c>
      <c r="G866" t="s">
        <v>245</v>
      </c>
      <c r="H866" t="s">
        <v>246</v>
      </c>
      <c r="I866" t="s">
        <v>247</v>
      </c>
      <c r="J866" t="s">
        <v>248</v>
      </c>
      <c r="K866" t="s">
        <v>249</v>
      </c>
      <c r="L866" t="n">
        <v>351</v>
      </c>
      <c r="M866" t="n">
        <v>0.03</v>
      </c>
      <c r="N866" t="n">
        <v>46.4</v>
      </c>
      <c r="O866" t="s">
        <v>326</v>
      </c>
      <c r="P866" t="s">
        <v>285</v>
      </c>
      <c r="Q866" t="s">
        <v>252</v>
      </c>
      <c r="R866" t="s">
        <v>246</v>
      </c>
      <c r="S866" t="s">
        <v>247</v>
      </c>
    </row>
    <row r="867" spans="1:19">
      <c r="A867" s="1" t="n">
        <v>34758</v>
      </c>
      <c r="B867" t="s">
        <v>329</v>
      </c>
      <c r="C867" t="n">
        <v>4</v>
      </c>
      <c r="D867" t="s">
        <v>242</v>
      </c>
      <c r="E867" t="s">
        <v>243</v>
      </c>
      <c r="F867" t="s">
        <v>244</v>
      </c>
      <c r="G867" t="s">
        <v>245</v>
      </c>
      <c r="H867" t="s">
        <v>246</v>
      </c>
      <c r="I867" t="s">
        <v>247</v>
      </c>
      <c r="J867" t="s">
        <v>248</v>
      </c>
      <c r="K867" t="s">
        <v>249</v>
      </c>
      <c r="L867" t="n">
        <v>368</v>
      </c>
      <c r="M867" t="n">
        <v>0.21</v>
      </c>
      <c r="N867" t="n">
        <v>20.1</v>
      </c>
      <c r="O867" t="s">
        <v>326</v>
      </c>
      <c r="P867" t="s">
        <v>285</v>
      </c>
      <c r="Q867" t="s">
        <v>252</v>
      </c>
      <c r="R867" t="s">
        <v>246</v>
      </c>
      <c r="S867" t="s">
        <v>247</v>
      </c>
    </row>
    <row r="868" spans="1:19">
      <c r="A868" s="1" t="n">
        <v>34758</v>
      </c>
      <c r="B868" t="s">
        <v>241</v>
      </c>
      <c r="C868" t="n">
        <v>1</v>
      </c>
      <c r="D868" t="s">
        <v>242</v>
      </c>
      <c r="E868" t="s">
        <v>243</v>
      </c>
      <c r="F868" t="s">
        <v>244</v>
      </c>
      <c r="G868" t="s">
        <v>245</v>
      </c>
      <c r="H868" t="s">
        <v>246</v>
      </c>
      <c r="I868" t="s">
        <v>247</v>
      </c>
      <c r="J868" t="s">
        <v>248</v>
      </c>
      <c r="K868" t="s">
        <v>249</v>
      </c>
      <c r="L868" t="n">
        <v>198</v>
      </c>
      <c r="M868" t="n">
        <v>0.1</v>
      </c>
      <c r="N868" t="n">
        <v>35.4</v>
      </c>
      <c r="O868" t="s">
        <v>250</v>
      </c>
      <c r="P868" t="s">
        <v>251</v>
      </c>
      <c r="Q868" t="s">
        <v>252</v>
      </c>
      <c r="R868" t="s">
        <v>246</v>
      </c>
      <c r="S868" t="s">
        <v>247</v>
      </c>
    </row>
    <row r="869" spans="1:19">
      <c r="A869" s="1" t="n">
        <v>34758</v>
      </c>
      <c r="B869" t="s">
        <v>241</v>
      </c>
      <c r="C869" t="n">
        <v>4</v>
      </c>
      <c r="D869" t="s">
        <v>242</v>
      </c>
      <c r="E869" t="s">
        <v>243</v>
      </c>
      <c r="F869" t="s">
        <v>244</v>
      </c>
      <c r="G869" t="s">
        <v>245</v>
      </c>
      <c r="H869" t="s">
        <v>246</v>
      </c>
      <c r="I869" t="s">
        <v>247</v>
      </c>
      <c r="J869" t="s">
        <v>248</v>
      </c>
      <c r="K869" t="s">
        <v>249</v>
      </c>
      <c r="L869" t="n">
        <v>149</v>
      </c>
      <c r="M869" t="n">
        <v>0.04</v>
      </c>
      <c r="N869" t="n">
        <v>38.4</v>
      </c>
      <c r="O869" t="s">
        <v>250</v>
      </c>
      <c r="P869" t="s">
        <v>251</v>
      </c>
      <c r="Q869" t="s">
        <v>252</v>
      </c>
      <c r="R869" t="s">
        <v>246</v>
      </c>
      <c r="S869" t="s">
        <v>247</v>
      </c>
    </row>
    <row r="870" spans="1:19">
      <c r="A870" s="1" t="n">
        <v>34758</v>
      </c>
      <c r="B870" t="s">
        <v>241</v>
      </c>
      <c r="C870" t="n">
        <v>5</v>
      </c>
      <c r="D870" t="s">
        <v>242</v>
      </c>
      <c r="E870" t="s">
        <v>243</v>
      </c>
      <c r="F870" t="s">
        <v>244</v>
      </c>
      <c r="G870" t="s">
        <v>245</v>
      </c>
      <c r="H870" t="s">
        <v>246</v>
      </c>
      <c r="I870" t="s">
        <v>247</v>
      </c>
      <c r="J870" t="s">
        <v>248</v>
      </c>
      <c r="K870" t="s">
        <v>249</v>
      </c>
      <c r="L870" t="n">
        <v>168</v>
      </c>
      <c r="M870" t="n">
        <v>0.04</v>
      </c>
      <c r="N870" t="n">
        <v>38.5</v>
      </c>
      <c r="O870" t="s">
        <v>250</v>
      </c>
      <c r="P870" t="s">
        <v>251</v>
      </c>
      <c r="Q870" t="s">
        <v>252</v>
      </c>
      <c r="R870" t="s">
        <v>246</v>
      </c>
      <c r="S870" t="s">
        <v>247</v>
      </c>
    </row>
    <row r="871" spans="1:19">
      <c r="A871" s="1" t="n">
        <v>34758</v>
      </c>
      <c r="B871" t="s">
        <v>241</v>
      </c>
      <c r="C871" t="n">
        <v>6</v>
      </c>
      <c r="D871" t="s">
        <v>242</v>
      </c>
      <c r="E871" t="s">
        <v>243</v>
      </c>
      <c r="F871" t="s">
        <v>244</v>
      </c>
      <c r="G871" t="s">
        <v>245</v>
      </c>
      <c r="H871" t="s">
        <v>246</v>
      </c>
      <c r="I871" t="s">
        <v>247</v>
      </c>
      <c r="J871" t="s">
        <v>248</v>
      </c>
      <c r="K871" t="s">
        <v>249</v>
      </c>
      <c r="L871" t="n">
        <v>196</v>
      </c>
      <c r="M871" t="n">
        <v>0.02</v>
      </c>
      <c r="N871" t="n">
        <v>45.5</v>
      </c>
      <c r="O871" t="s">
        <v>250</v>
      </c>
      <c r="P871" t="s">
        <v>251</v>
      </c>
      <c r="Q871" t="s">
        <v>252</v>
      </c>
      <c r="R871" t="s">
        <v>246</v>
      </c>
      <c r="S871" t="s">
        <v>247</v>
      </c>
    </row>
    <row r="872" spans="1:19">
      <c r="A872" s="1" t="n">
        <v>34758</v>
      </c>
      <c r="B872" t="s">
        <v>241</v>
      </c>
      <c r="C872" t="n">
        <v>7</v>
      </c>
      <c r="D872" t="s">
        <v>242</v>
      </c>
      <c r="E872" t="s">
        <v>243</v>
      </c>
      <c r="F872" t="s">
        <v>244</v>
      </c>
      <c r="G872" t="s">
        <v>245</v>
      </c>
      <c r="H872" t="s">
        <v>246</v>
      </c>
      <c r="I872" t="s">
        <v>247</v>
      </c>
      <c r="J872" t="s">
        <v>248</v>
      </c>
      <c r="K872" t="s">
        <v>249</v>
      </c>
      <c r="L872" t="n">
        <v>350</v>
      </c>
      <c r="M872" t="n">
        <v>0.07000000000000001</v>
      </c>
      <c r="N872" t="n">
        <v>32.5</v>
      </c>
      <c r="O872" t="s">
        <v>250</v>
      </c>
      <c r="P872" t="s">
        <v>251</v>
      </c>
      <c r="Q872" t="s">
        <v>252</v>
      </c>
      <c r="R872" t="s">
        <v>246</v>
      </c>
      <c r="S872" t="s">
        <v>247</v>
      </c>
    </row>
    <row r="873" spans="1:19">
      <c r="A873" s="1" t="n">
        <v>34758</v>
      </c>
      <c r="B873" t="s">
        <v>241</v>
      </c>
      <c r="C873" t="n">
        <v>8</v>
      </c>
      <c r="D873" t="s">
        <v>242</v>
      </c>
      <c r="E873" t="s">
        <v>243</v>
      </c>
      <c r="F873" t="s">
        <v>244</v>
      </c>
      <c r="G873" t="s">
        <v>245</v>
      </c>
      <c r="H873" t="s">
        <v>246</v>
      </c>
      <c r="I873" t="s">
        <v>247</v>
      </c>
      <c r="J873" t="s">
        <v>248</v>
      </c>
      <c r="K873" t="s">
        <v>249</v>
      </c>
      <c r="L873" t="n">
        <v>202</v>
      </c>
      <c r="M873" t="n">
        <v>0.07000000000000001</v>
      </c>
      <c r="N873" t="n">
        <v>32.6</v>
      </c>
      <c r="O873" t="s">
        <v>250</v>
      </c>
      <c r="P873" t="s">
        <v>251</v>
      </c>
      <c r="Q873" t="s">
        <v>252</v>
      </c>
      <c r="R873" t="s">
        <v>246</v>
      </c>
      <c r="S873" t="s">
        <v>247</v>
      </c>
    </row>
    <row r="874" spans="1:19">
      <c r="A874" s="1" t="n">
        <v>34758</v>
      </c>
      <c r="B874" t="s">
        <v>257</v>
      </c>
      <c r="C874" t="n">
        <v>1</v>
      </c>
      <c r="D874" t="s">
        <v>253</v>
      </c>
      <c r="E874" t="s">
        <v>254</v>
      </c>
      <c r="F874" t="s">
        <v>244</v>
      </c>
      <c r="G874" t="s">
        <v>245</v>
      </c>
      <c r="H874" t="s">
        <v>246</v>
      </c>
      <c r="I874" t="s">
        <v>247</v>
      </c>
      <c r="J874" t="s">
        <v>292</v>
      </c>
      <c r="K874" t="s">
        <v>293</v>
      </c>
      <c r="L874" t="n">
        <v>1</v>
      </c>
      <c r="M874" t="n">
        <v>0</v>
      </c>
      <c r="N874" t="n">
        <v>0</v>
      </c>
    </row>
    <row r="875" spans="1:19">
      <c r="A875" s="1" t="n">
        <v>34789</v>
      </c>
      <c r="B875" t="s">
        <v>329</v>
      </c>
      <c r="C875" t="n">
        <v>1</v>
      </c>
      <c r="D875" t="s">
        <v>242</v>
      </c>
      <c r="E875" t="s">
        <v>243</v>
      </c>
      <c r="F875" t="s">
        <v>244</v>
      </c>
      <c r="G875" t="s">
        <v>245</v>
      </c>
      <c r="H875" t="s">
        <v>246</v>
      </c>
      <c r="I875" t="s">
        <v>247</v>
      </c>
      <c r="J875" t="s">
        <v>282</v>
      </c>
      <c r="K875" t="s">
        <v>283</v>
      </c>
      <c r="L875" t="n">
        <v>632</v>
      </c>
      <c r="M875" t="n">
        <v>0.05</v>
      </c>
      <c r="N875" t="n">
        <v>38.6</v>
      </c>
      <c r="O875" t="s">
        <v>326</v>
      </c>
      <c r="P875" t="s">
        <v>285</v>
      </c>
      <c r="Q875" t="s">
        <v>252</v>
      </c>
      <c r="R875" t="s">
        <v>246</v>
      </c>
      <c r="S875" t="s">
        <v>247</v>
      </c>
    </row>
    <row r="876" spans="1:19">
      <c r="A876" s="1" t="n">
        <v>34789</v>
      </c>
      <c r="B876" t="s">
        <v>241</v>
      </c>
      <c r="C876" t="n">
        <v>1</v>
      </c>
      <c r="D876" t="s">
        <v>242</v>
      </c>
      <c r="E876" t="s">
        <v>243</v>
      </c>
      <c r="F876" t="s">
        <v>244</v>
      </c>
      <c r="G876" t="s">
        <v>245</v>
      </c>
      <c r="H876" t="s">
        <v>246</v>
      </c>
      <c r="I876" t="s">
        <v>247</v>
      </c>
      <c r="J876" t="s">
        <v>282</v>
      </c>
      <c r="K876" t="s">
        <v>283</v>
      </c>
      <c r="L876" t="n">
        <v>381</v>
      </c>
      <c r="M876" t="n">
        <v>0.1</v>
      </c>
      <c r="N876" t="n">
        <v>39.5</v>
      </c>
      <c r="O876" t="s">
        <v>250</v>
      </c>
      <c r="P876" t="s">
        <v>251</v>
      </c>
      <c r="Q876" t="s">
        <v>252</v>
      </c>
      <c r="R876" t="s">
        <v>246</v>
      </c>
      <c r="S876" t="s">
        <v>247</v>
      </c>
    </row>
    <row r="877" spans="1:19">
      <c r="A877" s="1" t="n">
        <v>34789</v>
      </c>
      <c r="B877" t="s">
        <v>241</v>
      </c>
      <c r="C877" t="n">
        <v>3</v>
      </c>
      <c r="D877" t="s">
        <v>242</v>
      </c>
      <c r="E877" t="s">
        <v>243</v>
      </c>
      <c r="F877" t="s">
        <v>244</v>
      </c>
      <c r="G877" t="s">
        <v>245</v>
      </c>
      <c r="H877" t="s">
        <v>246</v>
      </c>
      <c r="I877" t="s">
        <v>247</v>
      </c>
      <c r="J877" t="s">
        <v>248</v>
      </c>
      <c r="K877" t="s">
        <v>249</v>
      </c>
      <c r="L877" t="n">
        <v>218</v>
      </c>
      <c r="M877" t="n">
        <v>0.07000000000000001</v>
      </c>
      <c r="N877" t="n">
        <v>32.5</v>
      </c>
      <c r="O877" t="s">
        <v>250</v>
      </c>
      <c r="P877" t="s">
        <v>251</v>
      </c>
      <c r="Q877" t="s">
        <v>252</v>
      </c>
      <c r="R877" t="s">
        <v>246</v>
      </c>
      <c r="S877" t="s">
        <v>247</v>
      </c>
    </row>
    <row r="878" spans="1:19">
      <c r="A878" s="1" t="n">
        <v>34789</v>
      </c>
      <c r="B878" t="s">
        <v>241</v>
      </c>
      <c r="C878" t="n">
        <v>4</v>
      </c>
      <c r="D878" t="s">
        <v>242</v>
      </c>
      <c r="E878" t="s">
        <v>243</v>
      </c>
      <c r="F878" t="s">
        <v>244</v>
      </c>
      <c r="G878" t="s">
        <v>245</v>
      </c>
      <c r="H878" t="s">
        <v>246</v>
      </c>
      <c r="I878" t="s">
        <v>247</v>
      </c>
      <c r="J878" t="s">
        <v>248</v>
      </c>
      <c r="K878" t="s">
        <v>249</v>
      </c>
      <c r="L878" t="n">
        <v>177</v>
      </c>
      <c r="M878" t="n">
        <v>0.07000000000000001</v>
      </c>
      <c r="N878" t="n">
        <v>32.6</v>
      </c>
      <c r="O878" t="s">
        <v>250</v>
      </c>
      <c r="P878" t="s">
        <v>251</v>
      </c>
      <c r="Q878" t="s">
        <v>252</v>
      </c>
      <c r="R878" t="s">
        <v>246</v>
      </c>
      <c r="S878" t="s">
        <v>247</v>
      </c>
    </row>
    <row r="879" spans="1:19">
      <c r="A879" s="1" t="n">
        <v>34789</v>
      </c>
      <c r="B879" t="s">
        <v>241</v>
      </c>
      <c r="C879" t="n">
        <v>5</v>
      </c>
      <c r="D879" t="s">
        <v>242</v>
      </c>
      <c r="E879" t="s">
        <v>243</v>
      </c>
      <c r="F879" t="s">
        <v>244</v>
      </c>
      <c r="G879" t="s">
        <v>245</v>
      </c>
      <c r="H879" t="s">
        <v>246</v>
      </c>
      <c r="I879" t="s">
        <v>247</v>
      </c>
      <c r="J879" t="s">
        <v>248</v>
      </c>
      <c r="K879" t="s">
        <v>249</v>
      </c>
      <c r="L879" t="n">
        <v>177</v>
      </c>
      <c r="M879" t="n">
        <v>0.04</v>
      </c>
      <c r="N879" t="n">
        <v>38.8</v>
      </c>
      <c r="O879" t="s">
        <v>250</v>
      </c>
      <c r="P879" t="s">
        <v>251</v>
      </c>
      <c r="Q879" t="s">
        <v>252</v>
      </c>
      <c r="R879" t="s">
        <v>246</v>
      </c>
      <c r="S879" t="s">
        <v>247</v>
      </c>
    </row>
    <row r="880" spans="1:19">
      <c r="A880" s="1" t="n">
        <v>34789</v>
      </c>
      <c r="B880" t="s">
        <v>241</v>
      </c>
      <c r="C880" t="n">
        <v>6</v>
      </c>
      <c r="D880" t="s">
        <v>242</v>
      </c>
      <c r="E880" t="s">
        <v>243</v>
      </c>
      <c r="F880" t="s">
        <v>244</v>
      </c>
      <c r="G880" t="s">
        <v>245</v>
      </c>
      <c r="H880" t="s">
        <v>246</v>
      </c>
      <c r="I880" t="s">
        <v>247</v>
      </c>
      <c r="J880" t="s">
        <v>248</v>
      </c>
      <c r="K880" t="s">
        <v>249</v>
      </c>
      <c r="L880" t="n">
        <v>180</v>
      </c>
      <c r="M880" t="n">
        <v>0.02</v>
      </c>
      <c r="N880" t="n">
        <v>46.5</v>
      </c>
      <c r="O880" t="s">
        <v>250</v>
      </c>
      <c r="P880" t="s">
        <v>251</v>
      </c>
      <c r="Q880" t="s">
        <v>252</v>
      </c>
      <c r="R880" t="s">
        <v>246</v>
      </c>
      <c r="S880" t="s">
        <v>247</v>
      </c>
    </row>
    <row r="881" spans="1:19">
      <c r="A881" s="1" t="n">
        <v>34789</v>
      </c>
      <c r="B881" t="s">
        <v>241</v>
      </c>
      <c r="C881" t="n">
        <v>7</v>
      </c>
      <c r="D881" t="s">
        <v>242</v>
      </c>
      <c r="E881" t="s">
        <v>243</v>
      </c>
      <c r="F881" t="s">
        <v>244</v>
      </c>
      <c r="G881" t="s">
        <v>245</v>
      </c>
      <c r="H881" t="s">
        <v>246</v>
      </c>
      <c r="I881" t="s">
        <v>247</v>
      </c>
      <c r="J881" t="s">
        <v>248</v>
      </c>
      <c r="K881" t="s">
        <v>249</v>
      </c>
      <c r="L881" t="n">
        <v>160</v>
      </c>
      <c r="M881" t="n">
        <v>0.01</v>
      </c>
      <c r="N881" t="n">
        <v>45.4</v>
      </c>
      <c r="O881" t="s">
        <v>250</v>
      </c>
      <c r="P881" t="s">
        <v>251</v>
      </c>
      <c r="Q881" t="s">
        <v>252</v>
      </c>
      <c r="R881" t="s">
        <v>246</v>
      </c>
      <c r="S881" t="s">
        <v>247</v>
      </c>
    </row>
    <row r="882" spans="1:19">
      <c r="A882" s="1" t="n">
        <v>34789</v>
      </c>
      <c r="B882" t="s">
        <v>265</v>
      </c>
      <c r="C882" t="n">
        <v>1</v>
      </c>
      <c r="D882" t="s">
        <v>253</v>
      </c>
      <c r="E882" t="s">
        <v>254</v>
      </c>
      <c r="F882" t="s">
        <v>244</v>
      </c>
      <c r="G882" t="s">
        <v>245</v>
      </c>
      <c r="H882" t="s">
        <v>246</v>
      </c>
      <c r="I882" t="s">
        <v>247</v>
      </c>
      <c r="J882" t="s">
        <v>310</v>
      </c>
      <c r="K882" t="s">
        <v>311</v>
      </c>
      <c r="L882" t="n">
        <v>23</v>
      </c>
      <c r="M882" t="n">
        <v>0</v>
      </c>
      <c r="N882" t="n">
        <v>0</v>
      </c>
    </row>
    <row r="883" spans="1:19">
      <c r="A883" s="1" t="n">
        <v>34819</v>
      </c>
      <c r="B883" t="s">
        <v>329</v>
      </c>
      <c r="C883" t="n">
        <v>1</v>
      </c>
      <c r="D883" t="s">
        <v>253</v>
      </c>
      <c r="E883" t="s">
        <v>254</v>
      </c>
      <c r="F883" t="s">
        <v>244</v>
      </c>
      <c r="G883" t="s">
        <v>245</v>
      </c>
      <c r="H883" t="s">
        <v>246</v>
      </c>
      <c r="I883" t="s">
        <v>247</v>
      </c>
      <c r="J883" t="s">
        <v>263</v>
      </c>
      <c r="K883" t="s">
        <v>264</v>
      </c>
      <c r="L883" t="n">
        <v>54</v>
      </c>
      <c r="M883" t="n">
        <v>0</v>
      </c>
      <c r="N883" t="n">
        <v>0</v>
      </c>
    </row>
    <row r="884" spans="1:19">
      <c r="A884" s="1" t="n">
        <v>34819</v>
      </c>
      <c r="B884" t="s">
        <v>329</v>
      </c>
      <c r="C884" t="n">
        <v>2</v>
      </c>
      <c r="D884" t="s">
        <v>242</v>
      </c>
      <c r="E884" t="s">
        <v>243</v>
      </c>
      <c r="F884" t="s">
        <v>244</v>
      </c>
      <c r="G884" t="s">
        <v>245</v>
      </c>
      <c r="H884" t="s">
        <v>246</v>
      </c>
      <c r="I884" t="s">
        <v>247</v>
      </c>
      <c r="J884" t="s">
        <v>292</v>
      </c>
      <c r="K884" t="s">
        <v>293</v>
      </c>
      <c r="L884" t="n">
        <v>326</v>
      </c>
      <c r="M884" t="n">
        <v>0.01</v>
      </c>
      <c r="N884" t="n">
        <v>54.5</v>
      </c>
      <c r="O884" t="s">
        <v>326</v>
      </c>
      <c r="P884" t="s">
        <v>285</v>
      </c>
      <c r="Q884" t="s">
        <v>252</v>
      </c>
      <c r="R884" t="s">
        <v>246</v>
      </c>
      <c r="S884" t="s">
        <v>247</v>
      </c>
    </row>
    <row r="885" spans="1:19">
      <c r="A885" s="1" t="n">
        <v>34819</v>
      </c>
      <c r="B885" t="s">
        <v>329</v>
      </c>
      <c r="C885" t="n">
        <v>3</v>
      </c>
      <c r="D885" t="s">
        <v>242</v>
      </c>
      <c r="E885" t="s">
        <v>243</v>
      </c>
      <c r="F885" t="s">
        <v>244</v>
      </c>
      <c r="G885" t="s">
        <v>245</v>
      </c>
      <c r="H885" t="s">
        <v>246</v>
      </c>
      <c r="I885" t="s">
        <v>247</v>
      </c>
      <c r="J885" t="s">
        <v>292</v>
      </c>
      <c r="K885" t="s">
        <v>293</v>
      </c>
      <c r="L885" t="n">
        <v>343</v>
      </c>
      <c r="M885" t="n">
        <v>0.05</v>
      </c>
      <c r="N885" t="n">
        <v>51.6</v>
      </c>
      <c r="O885" t="s">
        <v>326</v>
      </c>
      <c r="P885" t="s">
        <v>285</v>
      </c>
      <c r="Q885" t="s">
        <v>252</v>
      </c>
      <c r="R885" t="s">
        <v>246</v>
      </c>
      <c r="S885" t="s">
        <v>247</v>
      </c>
    </row>
    <row r="886" spans="1:19">
      <c r="A886" s="1" t="n">
        <v>34819</v>
      </c>
      <c r="B886" t="s">
        <v>329</v>
      </c>
      <c r="C886" t="n">
        <v>4</v>
      </c>
      <c r="D886" t="s">
        <v>242</v>
      </c>
      <c r="E886" t="s">
        <v>243</v>
      </c>
      <c r="F886" t="s">
        <v>244</v>
      </c>
      <c r="G886" t="s">
        <v>245</v>
      </c>
      <c r="H886" t="s">
        <v>246</v>
      </c>
      <c r="I886" t="s">
        <v>247</v>
      </c>
      <c r="J886" t="s">
        <v>292</v>
      </c>
      <c r="K886" t="s">
        <v>293</v>
      </c>
      <c r="L886" t="n">
        <v>327</v>
      </c>
      <c r="M886" t="n">
        <v>0.04</v>
      </c>
      <c r="N886" t="n">
        <v>38.5</v>
      </c>
      <c r="O886" t="s">
        <v>326</v>
      </c>
      <c r="P886" t="s">
        <v>285</v>
      </c>
      <c r="Q886" t="s">
        <v>252</v>
      </c>
      <c r="R886" t="s">
        <v>246</v>
      </c>
      <c r="S886" t="s">
        <v>247</v>
      </c>
    </row>
    <row r="887" spans="1:19">
      <c r="A887" s="1" t="n">
        <v>34819</v>
      </c>
      <c r="B887" t="s">
        <v>329</v>
      </c>
      <c r="C887" t="n">
        <v>5</v>
      </c>
      <c r="D887" t="s">
        <v>242</v>
      </c>
      <c r="E887" t="s">
        <v>243</v>
      </c>
      <c r="F887" t="s">
        <v>244</v>
      </c>
      <c r="G887" t="s">
        <v>245</v>
      </c>
      <c r="H887" t="s">
        <v>246</v>
      </c>
      <c r="I887" t="s">
        <v>247</v>
      </c>
      <c r="J887" t="s">
        <v>248</v>
      </c>
      <c r="K887" t="s">
        <v>249</v>
      </c>
      <c r="L887" t="n">
        <v>385</v>
      </c>
      <c r="M887" t="n">
        <v>0.21</v>
      </c>
      <c r="N887" t="n">
        <v>20.8</v>
      </c>
      <c r="O887" t="s">
        <v>326</v>
      </c>
      <c r="P887" t="s">
        <v>285</v>
      </c>
      <c r="Q887" t="s">
        <v>252</v>
      </c>
      <c r="R887" t="s">
        <v>246</v>
      </c>
      <c r="S887" t="s">
        <v>247</v>
      </c>
    </row>
    <row r="888" spans="1:19">
      <c r="A888" s="1" t="n">
        <v>34819</v>
      </c>
      <c r="B888" t="s">
        <v>329</v>
      </c>
      <c r="C888" t="n">
        <v>6</v>
      </c>
      <c r="D888" t="s">
        <v>242</v>
      </c>
      <c r="E888" t="s">
        <v>243</v>
      </c>
      <c r="F888" t="s">
        <v>244</v>
      </c>
      <c r="G888" t="s">
        <v>245</v>
      </c>
      <c r="H888" t="s">
        <v>246</v>
      </c>
      <c r="I888" t="s">
        <v>247</v>
      </c>
      <c r="J888" t="s">
        <v>248</v>
      </c>
      <c r="K888" t="s">
        <v>249</v>
      </c>
      <c r="L888" t="n">
        <v>215</v>
      </c>
      <c r="M888" t="n">
        <v>0.21</v>
      </c>
      <c r="N888" t="n">
        <v>20.7</v>
      </c>
      <c r="O888" t="s">
        <v>326</v>
      </c>
      <c r="P888" t="s">
        <v>285</v>
      </c>
      <c r="Q888" t="s">
        <v>252</v>
      </c>
      <c r="R888" t="s">
        <v>246</v>
      </c>
      <c r="S888" t="s">
        <v>247</v>
      </c>
    </row>
    <row r="889" spans="1:19">
      <c r="A889" s="1" t="n">
        <v>34819</v>
      </c>
      <c r="B889" t="s">
        <v>241</v>
      </c>
      <c r="C889" t="n">
        <v>2</v>
      </c>
      <c r="D889" t="s">
        <v>242</v>
      </c>
      <c r="E889" t="s">
        <v>243</v>
      </c>
      <c r="F889" t="s">
        <v>244</v>
      </c>
      <c r="G889" t="s">
        <v>245</v>
      </c>
      <c r="H889" t="s">
        <v>246</v>
      </c>
      <c r="I889" t="s">
        <v>247</v>
      </c>
      <c r="J889" t="s">
        <v>248</v>
      </c>
      <c r="K889" t="s">
        <v>249</v>
      </c>
      <c r="L889" t="n">
        <v>206</v>
      </c>
      <c r="M889" t="n">
        <v>0.01</v>
      </c>
      <c r="N889" t="n">
        <v>45.7</v>
      </c>
      <c r="O889" t="s">
        <v>250</v>
      </c>
      <c r="P889" t="s">
        <v>251</v>
      </c>
      <c r="Q889" t="s">
        <v>252</v>
      </c>
      <c r="R889" t="s">
        <v>246</v>
      </c>
      <c r="S889" t="s">
        <v>247</v>
      </c>
    </row>
    <row r="890" spans="1:19">
      <c r="A890" s="1" t="n">
        <v>34819</v>
      </c>
      <c r="B890" t="s">
        <v>241</v>
      </c>
      <c r="C890" t="n">
        <v>3</v>
      </c>
      <c r="D890" t="s">
        <v>242</v>
      </c>
      <c r="E890" t="s">
        <v>243</v>
      </c>
      <c r="F890" t="s">
        <v>244</v>
      </c>
      <c r="G890" t="s">
        <v>245</v>
      </c>
      <c r="H890" t="s">
        <v>246</v>
      </c>
      <c r="I890" t="s">
        <v>247</v>
      </c>
      <c r="J890" t="s">
        <v>248</v>
      </c>
      <c r="K890" t="s">
        <v>249</v>
      </c>
      <c r="L890" t="n">
        <v>299</v>
      </c>
      <c r="M890" t="n">
        <v>0.07000000000000001</v>
      </c>
      <c r="N890" t="n">
        <v>32.4</v>
      </c>
      <c r="O890" t="s">
        <v>250</v>
      </c>
      <c r="P890" t="s">
        <v>251</v>
      </c>
      <c r="Q890" t="s">
        <v>252</v>
      </c>
      <c r="R890" t="s">
        <v>246</v>
      </c>
      <c r="S890" t="s">
        <v>247</v>
      </c>
    </row>
    <row r="891" spans="1:19">
      <c r="A891" s="1" t="n">
        <v>34819</v>
      </c>
      <c r="B891" t="s">
        <v>241</v>
      </c>
      <c r="C891" t="n">
        <v>4</v>
      </c>
      <c r="D891" t="s">
        <v>242</v>
      </c>
      <c r="E891" t="s">
        <v>243</v>
      </c>
      <c r="F891" t="s">
        <v>244</v>
      </c>
      <c r="G891" t="s">
        <v>245</v>
      </c>
      <c r="H891" t="s">
        <v>246</v>
      </c>
      <c r="I891" t="s">
        <v>247</v>
      </c>
      <c r="J891" t="s">
        <v>248</v>
      </c>
      <c r="K891" t="s">
        <v>249</v>
      </c>
      <c r="L891" t="n">
        <v>414</v>
      </c>
      <c r="M891" t="n">
        <v>0.07000000000000001</v>
      </c>
      <c r="N891" t="n">
        <v>32.5</v>
      </c>
      <c r="O891" t="s">
        <v>250</v>
      </c>
      <c r="P891" t="s">
        <v>251</v>
      </c>
      <c r="Q891" t="s">
        <v>252</v>
      </c>
      <c r="R891" t="s">
        <v>246</v>
      </c>
      <c r="S891" t="s">
        <v>247</v>
      </c>
    </row>
    <row r="892" spans="1:19">
      <c r="A892" s="1" t="n">
        <v>34819</v>
      </c>
      <c r="B892" t="s">
        <v>241</v>
      </c>
      <c r="C892" t="n">
        <v>5</v>
      </c>
      <c r="D892" t="s">
        <v>242</v>
      </c>
      <c r="E892" t="s">
        <v>243</v>
      </c>
      <c r="F892" t="s">
        <v>244</v>
      </c>
      <c r="G892" t="s">
        <v>245</v>
      </c>
      <c r="H892" t="s">
        <v>246</v>
      </c>
      <c r="I892" t="s">
        <v>247</v>
      </c>
      <c r="J892" t="s">
        <v>248</v>
      </c>
      <c r="K892" t="s">
        <v>249</v>
      </c>
      <c r="L892" t="n">
        <v>193</v>
      </c>
      <c r="M892" t="n">
        <v>0.04</v>
      </c>
      <c r="N892" t="n">
        <v>38.6</v>
      </c>
      <c r="O892" t="s">
        <v>250</v>
      </c>
      <c r="P892" t="s">
        <v>251</v>
      </c>
      <c r="Q892" t="s">
        <v>252</v>
      </c>
      <c r="R892" t="s">
        <v>246</v>
      </c>
      <c r="S892" t="s">
        <v>247</v>
      </c>
    </row>
    <row r="893" spans="1:19">
      <c r="A893" s="1" t="n">
        <v>34819</v>
      </c>
      <c r="B893" t="s">
        <v>241</v>
      </c>
      <c r="C893" t="n">
        <v>6</v>
      </c>
      <c r="D893" t="s">
        <v>242</v>
      </c>
      <c r="E893" t="s">
        <v>243</v>
      </c>
      <c r="F893" t="s">
        <v>244</v>
      </c>
      <c r="G893" t="s">
        <v>245</v>
      </c>
      <c r="H893" t="s">
        <v>246</v>
      </c>
      <c r="I893" t="s">
        <v>247</v>
      </c>
      <c r="J893" t="s">
        <v>248</v>
      </c>
      <c r="K893" t="s">
        <v>249</v>
      </c>
      <c r="L893" t="n">
        <v>395</v>
      </c>
      <c r="M893" t="n">
        <v>0.02</v>
      </c>
      <c r="N893" t="n">
        <v>46.3</v>
      </c>
      <c r="O893" t="s">
        <v>250</v>
      </c>
      <c r="P893" t="s">
        <v>251</v>
      </c>
      <c r="Q893" t="s">
        <v>252</v>
      </c>
      <c r="R893" t="s">
        <v>246</v>
      </c>
      <c r="S893" t="s">
        <v>247</v>
      </c>
    </row>
    <row r="894" spans="1:19">
      <c r="A894" s="1" t="n">
        <v>34819</v>
      </c>
      <c r="B894" t="s">
        <v>241</v>
      </c>
      <c r="C894" t="n">
        <v>7</v>
      </c>
      <c r="D894" t="s">
        <v>242</v>
      </c>
      <c r="E894" t="s">
        <v>243</v>
      </c>
      <c r="F894" t="s">
        <v>244</v>
      </c>
      <c r="G894" t="s">
        <v>245</v>
      </c>
      <c r="H894" t="s">
        <v>246</v>
      </c>
      <c r="I894" t="s">
        <v>247</v>
      </c>
      <c r="J894" t="s">
        <v>255</v>
      </c>
      <c r="K894" t="s">
        <v>256</v>
      </c>
      <c r="L894" t="n">
        <v>105</v>
      </c>
      <c r="M894" t="n">
        <v>5.5</v>
      </c>
      <c r="N894" t="n">
        <v>10.6</v>
      </c>
      <c r="O894" t="s">
        <v>250</v>
      </c>
      <c r="P894" t="s">
        <v>251</v>
      </c>
      <c r="Q894" t="s">
        <v>252</v>
      </c>
      <c r="R894" t="s">
        <v>246</v>
      </c>
      <c r="S894" t="s">
        <v>247</v>
      </c>
    </row>
    <row r="895" spans="1:19">
      <c r="A895" s="1" t="n">
        <v>34850</v>
      </c>
      <c r="B895" t="s">
        <v>329</v>
      </c>
      <c r="C895" t="n">
        <v>1</v>
      </c>
      <c r="D895" t="s">
        <v>242</v>
      </c>
      <c r="E895" t="s">
        <v>243</v>
      </c>
      <c r="F895" t="s">
        <v>244</v>
      </c>
      <c r="G895" t="s">
        <v>245</v>
      </c>
      <c r="H895" t="s">
        <v>246</v>
      </c>
      <c r="I895" t="s">
        <v>247</v>
      </c>
      <c r="J895" t="s">
        <v>292</v>
      </c>
      <c r="K895" t="s">
        <v>293</v>
      </c>
      <c r="L895" t="n">
        <v>318</v>
      </c>
      <c r="M895" t="n">
        <v>0.02</v>
      </c>
      <c r="N895" t="n">
        <v>54.7</v>
      </c>
      <c r="O895" t="s">
        <v>326</v>
      </c>
      <c r="P895" t="s">
        <v>285</v>
      </c>
      <c r="Q895" t="s">
        <v>252</v>
      </c>
      <c r="R895" t="s">
        <v>246</v>
      </c>
      <c r="S895" t="s">
        <v>247</v>
      </c>
    </row>
    <row r="896" spans="1:19">
      <c r="A896" s="1" t="n">
        <v>34850</v>
      </c>
      <c r="B896" t="s">
        <v>329</v>
      </c>
      <c r="C896" t="n">
        <v>2</v>
      </c>
      <c r="D896" t="s">
        <v>242</v>
      </c>
      <c r="E896" t="s">
        <v>243</v>
      </c>
      <c r="F896" t="s">
        <v>244</v>
      </c>
      <c r="G896" t="s">
        <v>245</v>
      </c>
      <c r="H896" t="s">
        <v>246</v>
      </c>
      <c r="I896" t="s">
        <v>247</v>
      </c>
      <c r="J896" t="s">
        <v>292</v>
      </c>
      <c r="K896" t="s">
        <v>293</v>
      </c>
      <c r="L896" t="n">
        <v>331</v>
      </c>
      <c r="M896" t="n">
        <v>0.04</v>
      </c>
      <c r="N896" t="n">
        <v>37.6</v>
      </c>
      <c r="O896" t="s">
        <v>326</v>
      </c>
      <c r="P896" t="s">
        <v>285</v>
      </c>
      <c r="Q896" t="s">
        <v>252</v>
      </c>
      <c r="R896" t="s">
        <v>246</v>
      </c>
      <c r="S896" t="s">
        <v>247</v>
      </c>
    </row>
    <row r="897" spans="1:19">
      <c r="A897" s="1" t="n">
        <v>34850</v>
      </c>
      <c r="B897" t="s">
        <v>329</v>
      </c>
      <c r="C897" t="n">
        <v>3</v>
      </c>
      <c r="D897" t="s">
        <v>242</v>
      </c>
      <c r="E897" t="s">
        <v>243</v>
      </c>
      <c r="F897" t="s">
        <v>244</v>
      </c>
      <c r="G897" t="s">
        <v>245</v>
      </c>
      <c r="H897" t="s">
        <v>246</v>
      </c>
      <c r="I897" t="s">
        <v>247</v>
      </c>
      <c r="J897" t="s">
        <v>248</v>
      </c>
      <c r="K897" t="s">
        <v>249</v>
      </c>
      <c r="L897" t="n">
        <v>426</v>
      </c>
      <c r="M897" t="n">
        <v>0.19</v>
      </c>
      <c r="N897" t="n">
        <v>21.8</v>
      </c>
      <c r="O897" t="s">
        <v>326</v>
      </c>
      <c r="P897" t="s">
        <v>285</v>
      </c>
      <c r="Q897" t="s">
        <v>252</v>
      </c>
      <c r="R897" t="s">
        <v>246</v>
      </c>
      <c r="S897" t="s">
        <v>247</v>
      </c>
    </row>
    <row r="898" spans="1:19">
      <c r="A898" s="1" t="n">
        <v>34850</v>
      </c>
      <c r="B898" t="s">
        <v>329</v>
      </c>
      <c r="C898" t="n">
        <v>4</v>
      </c>
      <c r="D898" t="s">
        <v>242</v>
      </c>
      <c r="E898" t="s">
        <v>243</v>
      </c>
      <c r="F898" t="s">
        <v>244</v>
      </c>
      <c r="G898" t="s">
        <v>245</v>
      </c>
      <c r="H898" t="s">
        <v>246</v>
      </c>
      <c r="I898" t="s">
        <v>247</v>
      </c>
      <c r="J898" t="s">
        <v>327</v>
      </c>
      <c r="K898" t="s">
        <v>328</v>
      </c>
      <c r="L898" t="n">
        <v>292</v>
      </c>
      <c r="M898" t="n">
        <v>0.05</v>
      </c>
      <c r="N898" t="n">
        <v>44.4</v>
      </c>
      <c r="O898" t="s">
        <v>326</v>
      </c>
      <c r="P898" t="s">
        <v>285</v>
      </c>
      <c r="Q898" t="s">
        <v>252</v>
      </c>
      <c r="R898" t="s">
        <v>246</v>
      </c>
      <c r="S898" t="s">
        <v>247</v>
      </c>
    </row>
    <row r="899" spans="1:19">
      <c r="A899" s="1" t="n">
        <v>34850</v>
      </c>
      <c r="B899" t="s">
        <v>241</v>
      </c>
      <c r="C899" t="n">
        <v>1</v>
      </c>
      <c r="D899" t="s">
        <v>242</v>
      </c>
      <c r="E899" t="s">
        <v>243</v>
      </c>
      <c r="F899" t="s">
        <v>244</v>
      </c>
      <c r="G899" t="s">
        <v>245</v>
      </c>
      <c r="H899" t="s">
        <v>246</v>
      </c>
      <c r="I899" t="s">
        <v>247</v>
      </c>
      <c r="J899" t="s">
        <v>248</v>
      </c>
      <c r="K899" t="s">
        <v>249</v>
      </c>
      <c r="L899" t="n">
        <v>346</v>
      </c>
      <c r="M899" t="n">
        <v>0.07000000000000001</v>
      </c>
      <c r="N899" t="n">
        <v>32.6</v>
      </c>
      <c r="O899" t="s">
        <v>250</v>
      </c>
      <c r="P899" t="s">
        <v>251</v>
      </c>
      <c r="Q899" t="s">
        <v>252</v>
      </c>
      <c r="R899" t="s">
        <v>246</v>
      </c>
      <c r="S899" t="s">
        <v>247</v>
      </c>
    </row>
    <row r="900" spans="1:19">
      <c r="A900" s="1" t="n">
        <v>34850</v>
      </c>
      <c r="B900" t="s">
        <v>241</v>
      </c>
      <c r="C900" t="n">
        <v>5</v>
      </c>
      <c r="D900" t="s">
        <v>242</v>
      </c>
      <c r="E900" t="s">
        <v>243</v>
      </c>
      <c r="F900" t="s">
        <v>244</v>
      </c>
      <c r="G900" t="s">
        <v>245</v>
      </c>
      <c r="H900" t="s">
        <v>246</v>
      </c>
      <c r="I900" t="s">
        <v>247</v>
      </c>
      <c r="J900" t="s">
        <v>248</v>
      </c>
      <c r="K900" t="s">
        <v>249</v>
      </c>
      <c r="L900" t="n">
        <v>356</v>
      </c>
      <c r="M900" t="n">
        <v>0.02</v>
      </c>
      <c r="N900" t="n">
        <v>46.3</v>
      </c>
      <c r="O900" t="s">
        <v>250</v>
      </c>
      <c r="P900" t="s">
        <v>251</v>
      </c>
      <c r="Q900" t="s">
        <v>252</v>
      </c>
      <c r="R900" t="s">
        <v>246</v>
      </c>
      <c r="S900" t="s">
        <v>247</v>
      </c>
    </row>
    <row r="901" spans="1:19">
      <c r="A901" s="1" t="n">
        <v>34880</v>
      </c>
      <c r="B901" t="s">
        <v>329</v>
      </c>
      <c r="C901" t="n">
        <v>1</v>
      </c>
      <c r="D901" t="s">
        <v>242</v>
      </c>
      <c r="E901" t="s">
        <v>243</v>
      </c>
      <c r="F901" t="s">
        <v>244</v>
      </c>
      <c r="G901" t="s">
        <v>245</v>
      </c>
      <c r="H901" t="s">
        <v>246</v>
      </c>
      <c r="I901" t="s">
        <v>247</v>
      </c>
      <c r="J901" t="s">
        <v>292</v>
      </c>
      <c r="K901" t="s">
        <v>293</v>
      </c>
      <c r="L901" t="n">
        <v>301</v>
      </c>
      <c r="M901" t="n">
        <v>0.01</v>
      </c>
      <c r="N901" t="n">
        <v>54</v>
      </c>
      <c r="O901" t="s">
        <v>326</v>
      </c>
      <c r="P901" t="s">
        <v>285</v>
      </c>
      <c r="Q901" t="s">
        <v>252</v>
      </c>
      <c r="R901" t="s">
        <v>246</v>
      </c>
      <c r="S901" t="s">
        <v>247</v>
      </c>
    </row>
    <row r="902" spans="1:19">
      <c r="A902" s="1" t="n">
        <v>34880</v>
      </c>
      <c r="B902" t="s">
        <v>329</v>
      </c>
      <c r="C902" t="n">
        <v>2</v>
      </c>
      <c r="D902" t="s">
        <v>242</v>
      </c>
      <c r="E902" t="s">
        <v>243</v>
      </c>
      <c r="F902" t="s">
        <v>244</v>
      </c>
      <c r="G902" t="s">
        <v>245</v>
      </c>
      <c r="H902" t="s">
        <v>246</v>
      </c>
      <c r="I902" t="s">
        <v>247</v>
      </c>
      <c r="J902" t="s">
        <v>248</v>
      </c>
      <c r="K902" t="s">
        <v>249</v>
      </c>
      <c r="L902" t="n">
        <v>192</v>
      </c>
      <c r="M902" t="n">
        <v>0.21</v>
      </c>
      <c r="N902" t="n">
        <v>20.8</v>
      </c>
      <c r="O902" t="s">
        <v>326</v>
      </c>
      <c r="P902" t="s">
        <v>285</v>
      </c>
      <c r="Q902" t="s">
        <v>252</v>
      </c>
      <c r="R902" t="s">
        <v>246</v>
      </c>
      <c r="S902" t="s">
        <v>247</v>
      </c>
    </row>
    <row r="903" spans="1:19">
      <c r="A903" s="1" t="n">
        <v>34880</v>
      </c>
      <c r="B903" t="s">
        <v>241</v>
      </c>
      <c r="C903" t="n">
        <v>1</v>
      </c>
      <c r="D903" t="s">
        <v>242</v>
      </c>
      <c r="E903" t="s">
        <v>243</v>
      </c>
      <c r="F903" t="s">
        <v>244</v>
      </c>
      <c r="G903" t="s">
        <v>245</v>
      </c>
      <c r="H903" t="s">
        <v>246</v>
      </c>
      <c r="I903" t="s">
        <v>247</v>
      </c>
      <c r="J903" t="s">
        <v>248</v>
      </c>
      <c r="K903" t="s">
        <v>249</v>
      </c>
      <c r="L903" t="n">
        <v>370</v>
      </c>
      <c r="M903" t="n">
        <v>0.07000000000000001</v>
      </c>
      <c r="N903" t="n">
        <v>32.3</v>
      </c>
      <c r="O903" t="s">
        <v>250</v>
      </c>
      <c r="P903" t="s">
        <v>251</v>
      </c>
      <c r="Q903" t="s">
        <v>252</v>
      </c>
      <c r="R903" t="s">
        <v>246</v>
      </c>
      <c r="S903" t="s">
        <v>247</v>
      </c>
    </row>
    <row r="904" spans="1:19">
      <c r="A904" s="1" t="n">
        <v>34880</v>
      </c>
      <c r="B904" t="s">
        <v>241</v>
      </c>
      <c r="C904" t="n">
        <v>3</v>
      </c>
      <c r="D904" t="s">
        <v>242</v>
      </c>
      <c r="E904" t="s">
        <v>243</v>
      </c>
      <c r="F904" t="s">
        <v>244</v>
      </c>
      <c r="G904" t="s">
        <v>245</v>
      </c>
      <c r="H904" t="s">
        <v>246</v>
      </c>
      <c r="I904" t="s">
        <v>247</v>
      </c>
      <c r="J904" t="s">
        <v>248</v>
      </c>
      <c r="K904" t="s">
        <v>249</v>
      </c>
      <c r="L904" t="n">
        <v>485</v>
      </c>
      <c r="M904" t="n">
        <v>0.02</v>
      </c>
      <c r="N904" t="n">
        <v>46.1</v>
      </c>
      <c r="O904" t="s">
        <v>250</v>
      </c>
      <c r="P904" t="s">
        <v>251</v>
      </c>
      <c r="Q904" t="s">
        <v>252</v>
      </c>
      <c r="R904" t="s">
        <v>246</v>
      </c>
      <c r="S904" t="s">
        <v>247</v>
      </c>
    </row>
    <row r="905" spans="1:19">
      <c r="A905" s="1" t="n">
        <v>34880</v>
      </c>
      <c r="B905" t="s">
        <v>265</v>
      </c>
      <c r="C905" t="n">
        <v>1</v>
      </c>
      <c r="D905" t="s">
        <v>253</v>
      </c>
      <c r="E905" t="s">
        <v>254</v>
      </c>
      <c r="F905" t="s">
        <v>244</v>
      </c>
      <c r="G905" t="s">
        <v>245</v>
      </c>
      <c r="H905" t="s">
        <v>246</v>
      </c>
      <c r="I905" t="s">
        <v>247</v>
      </c>
      <c r="J905" t="s">
        <v>298</v>
      </c>
      <c r="K905" t="s">
        <v>299</v>
      </c>
      <c r="L905" t="n">
        <v>31</v>
      </c>
      <c r="M905" t="n">
        <v>0</v>
      </c>
      <c r="N905" t="n">
        <v>0</v>
      </c>
    </row>
    <row r="906" spans="1:19">
      <c r="A906" s="1" t="n">
        <v>34880</v>
      </c>
      <c r="B906" t="s">
        <v>265</v>
      </c>
      <c r="C906" t="n">
        <v>2</v>
      </c>
      <c r="D906" t="s">
        <v>253</v>
      </c>
      <c r="E906" t="s">
        <v>254</v>
      </c>
      <c r="F906" t="s">
        <v>244</v>
      </c>
      <c r="G906" t="s">
        <v>245</v>
      </c>
      <c r="H906" t="s">
        <v>246</v>
      </c>
      <c r="I906" t="s">
        <v>247</v>
      </c>
      <c r="J906" t="s">
        <v>310</v>
      </c>
      <c r="K906" t="s">
        <v>311</v>
      </c>
      <c r="L906" t="n">
        <v>30</v>
      </c>
      <c r="M906" t="n">
        <v>0</v>
      </c>
      <c r="N906" t="n">
        <v>0</v>
      </c>
    </row>
    <row r="907" spans="1:19">
      <c r="A907" s="1" t="n">
        <v>34911</v>
      </c>
      <c r="B907" t="s">
        <v>329</v>
      </c>
      <c r="C907" t="n">
        <v>1</v>
      </c>
      <c r="D907" t="s">
        <v>242</v>
      </c>
      <c r="E907" t="s">
        <v>243</v>
      </c>
      <c r="F907" t="s">
        <v>244</v>
      </c>
      <c r="G907" t="s">
        <v>245</v>
      </c>
      <c r="H907" t="s">
        <v>246</v>
      </c>
      <c r="I907" t="s">
        <v>247</v>
      </c>
      <c r="J907" t="s">
        <v>292</v>
      </c>
      <c r="K907" t="s">
        <v>293</v>
      </c>
      <c r="L907" t="n">
        <v>647</v>
      </c>
      <c r="M907" t="n">
        <v>0.05</v>
      </c>
      <c r="N907" t="n">
        <v>54.4</v>
      </c>
      <c r="O907" t="s">
        <v>326</v>
      </c>
      <c r="P907" t="s">
        <v>285</v>
      </c>
      <c r="Q907" t="s">
        <v>252</v>
      </c>
      <c r="R907" t="s">
        <v>246</v>
      </c>
      <c r="S907" t="s">
        <v>247</v>
      </c>
    </row>
    <row r="908" spans="1:19">
      <c r="A908" s="1" t="n">
        <v>34911</v>
      </c>
      <c r="B908" t="s">
        <v>329</v>
      </c>
      <c r="C908" t="n">
        <v>2</v>
      </c>
      <c r="D908" t="s">
        <v>242</v>
      </c>
      <c r="E908" t="s">
        <v>243</v>
      </c>
      <c r="F908" t="s">
        <v>244</v>
      </c>
      <c r="G908" t="s">
        <v>245</v>
      </c>
      <c r="H908" t="s">
        <v>246</v>
      </c>
      <c r="I908" t="s">
        <v>247</v>
      </c>
      <c r="J908" t="s">
        <v>248</v>
      </c>
      <c r="K908" t="s">
        <v>249</v>
      </c>
      <c r="L908" t="n">
        <v>468</v>
      </c>
      <c r="M908" t="n">
        <v>0.03</v>
      </c>
      <c r="N908" t="n">
        <v>46.7</v>
      </c>
      <c r="O908" t="s">
        <v>326</v>
      </c>
      <c r="P908" t="s">
        <v>285</v>
      </c>
      <c r="Q908" t="s">
        <v>252</v>
      </c>
      <c r="R908" t="s">
        <v>246</v>
      </c>
      <c r="S908" t="s">
        <v>247</v>
      </c>
    </row>
    <row r="909" spans="1:19">
      <c r="A909" s="1" t="n">
        <v>34911</v>
      </c>
      <c r="B909" t="s">
        <v>329</v>
      </c>
      <c r="C909" t="n">
        <v>3</v>
      </c>
      <c r="D909" t="s">
        <v>242</v>
      </c>
      <c r="E909" t="s">
        <v>243</v>
      </c>
      <c r="F909" t="s">
        <v>244</v>
      </c>
      <c r="G909" t="s">
        <v>245</v>
      </c>
      <c r="H909" t="s">
        <v>246</v>
      </c>
      <c r="I909" t="s">
        <v>247</v>
      </c>
      <c r="J909" t="s">
        <v>248</v>
      </c>
      <c r="K909" t="s">
        <v>249</v>
      </c>
      <c r="L909" t="n">
        <v>268</v>
      </c>
      <c r="M909" t="n">
        <v>0.21</v>
      </c>
      <c r="N909" t="n">
        <v>21.2</v>
      </c>
      <c r="O909" t="s">
        <v>326</v>
      </c>
      <c r="P909" t="s">
        <v>285</v>
      </c>
      <c r="Q909" t="s">
        <v>252</v>
      </c>
      <c r="R909" t="s">
        <v>246</v>
      </c>
      <c r="S909" t="s">
        <v>247</v>
      </c>
    </row>
    <row r="910" spans="1:19">
      <c r="A910" s="1" t="n">
        <v>34911</v>
      </c>
      <c r="B910" t="s">
        <v>329</v>
      </c>
      <c r="C910" t="n">
        <v>4</v>
      </c>
      <c r="D910" t="s">
        <v>242</v>
      </c>
      <c r="E910" t="s">
        <v>243</v>
      </c>
      <c r="F910" t="s">
        <v>244</v>
      </c>
      <c r="G910" t="s">
        <v>245</v>
      </c>
      <c r="H910" t="s">
        <v>246</v>
      </c>
      <c r="I910" t="s">
        <v>247</v>
      </c>
      <c r="J910" t="s">
        <v>248</v>
      </c>
      <c r="K910" t="s">
        <v>249</v>
      </c>
      <c r="L910" t="n">
        <v>257</v>
      </c>
      <c r="M910" t="n">
        <v>0.21</v>
      </c>
      <c r="N910" t="n">
        <v>20.7</v>
      </c>
      <c r="O910" t="s">
        <v>326</v>
      </c>
      <c r="P910" t="s">
        <v>285</v>
      </c>
      <c r="Q910" t="s">
        <v>252</v>
      </c>
      <c r="R910" t="s">
        <v>246</v>
      </c>
      <c r="S910" t="s">
        <v>247</v>
      </c>
    </row>
    <row r="911" spans="1:19">
      <c r="A911" s="1" t="n">
        <v>34911</v>
      </c>
      <c r="B911" t="s">
        <v>329</v>
      </c>
      <c r="C911" t="n">
        <v>5</v>
      </c>
      <c r="D911" t="s">
        <v>242</v>
      </c>
      <c r="E911" t="s">
        <v>243</v>
      </c>
      <c r="F911" t="s">
        <v>244</v>
      </c>
      <c r="G911" t="s">
        <v>245</v>
      </c>
      <c r="H911" t="s">
        <v>246</v>
      </c>
      <c r="I911" t="s">
        <v>247</v>
      </c>
      <c r="J911" t="s">
        <v>248</v>
      </c>
      <c r="K911" t="s">
        <v>249</v>
      </c>
      <c r="L911" t="n">
        <v>421</v>
      </c>
      <c r="M911" t="n">
        <v>0.04</v>
      </c>
      <c r="N911" t="n">
        <v>45.4</v>
      </c>
      <c r="O911" t="s">
        <v>326</v>
      </c>
      <c r="P911" t="s">
        <v>285</v>
      </c>
      <c r="Q911" t="s">
        <v>252</v>
      </c>
      <c r="R911" t="s">
        <v>246</v>
      </c>
      <c r="S911" t="s">
        <v>247</v>
      </c>
    </row>
    <row r="912" spans="1:19">
      <c r="A912" s="1" t="n">
        <v>34911</v>
      </c>
      <c r="B912" t="s">
        <v>329</v>
      </c>
      <c r="C912" t="n">
        <v>6</v>
      </c>
      <c r="D912" t="s">
        <v>242</v>
      </c>
      <c r="E912" t="s">
        <v>243</v>
      </c>
      <c r="F912" t="s">
        <v>244</v>
      </c>
      <c r="G912" t="s">
        <v>245</v>
      </c>
      <c r="H912" t="s">
        <v>246</v>
      </c>
      <c r="I912" t="s">
        <v>247</v>
      </c>
      <c r="J912" t="s">
        <v>259</v>
      </c>
      <c r="K912" t="s">
        <v>319</v>
      </c>
      <c r="L912" t="n">
        <v>289</v>
      </c>
      <c r="M912" t="n">
        <v>1.06</v>
      </c>
      <c r="N912" t="n">
        <v>33.5</v>
      </c>
      <c r="O912" t="s">
        <v>326</v>
      </c>
      <c r="P912" t="s">
        <v>285</v>
      </c>
      <c r="Q912" t="s">
        <v>252</v>
      </c>
      <c r="R912" t="s">
        <v>246</v>
      </c>
      <c r="S912" t="s">
        <v>247</v>
      </c>
    </row>
    <row r="913" spans="1:19">
      <c r="A913" s="1" t="n">
        <v>34911</v>
      </c>
      <c r="B913" t="s">
        <v>241</v>
      </c>
      <c r="C913" t="n">
        <v>1</v>
      </c>
      <c r="D913" t="s">
        <v>242</v>
      </c>
      <c r="E913" t="s">
        <v>243</v>
      </c>
      <c r="F913" t="s">
        <v>244</v>
      </c>
      <c r="G913" t="s">
        <v>245</v>
      </c>
      <c r="H913" t="s">
        <v>246</v>
      </c>
      <c r="I913" t="s">
        <v>247</v>
      </c>
      <c r="J913" t="s">
        <v>248</v>
      </c>
      <c r="K913" t="s">
        <v>249</v>
      </c>
      <c r="L913" t="n">
        <v>184</v>
      </c>
      <c r="M913" t="n">
        <v>0.07000000000000001</v>
      </c>
      <c r="N913" t="n">
        <v>32.4</v>
      </c>
      <c r="O913" t="s">
        <v>250</v>
      </c>
      <c r="P913" t="s">
        <v>251</v>
      </c>
      <c r="Q913" t="s">
        <v>252</v>
      </c>
      <c r="R913" t="s">
        <v>246</v>
      </c>
      <c r="S913" t="s">
        <v>247</v>
      </c>
    </row>
    <row r="914" spans="1:19">
      <c r="A914" s="1" t="n">
        <v>34911</v>
      </c>
      <c r="B914" t="s">
        <v>241</v>
      </c>
      <c r="C914" t="n">
        <v>3</v>
      </c>
      <c r="D914" t="s">
        <v>242</v>
      </c>
      <c r="E914" t="s">
        <v>243</v>
      </c>
      <c r="F914" t="s">
        <v>244</v>
      </c>
      <c r="G914" t="s">
        <v>245</v>
      </c>
      <c r="H914" t="s">
        <v>246</v>
      </c>
      <c r="I914" t="s">
        <v>247</v>
      </c>
      <c r="J914" t="s">
        <v>248</v>
      </c>
      <c r="K914" t="s">
        <v>249</v>
      </c>
      <c r="L914" t="n">
        <v>162</v>
      </c>
      <c r="M914" t="n">
        <v>0.07000000000000001</v>
      </c>
      <c r="N914" t="n">
        <v>32.4</v>
      </c>
      <c r="O914" t="s">
        <v>250</v>
      </c>
      <c r="P914" t="s">
        <v>251</v>
      </c>
      <c r="Q914" t="s">
        <v>252</v>
      </c>
      <c r="R914" t="s">
        <v>246</v>
      </c>
      <c r="S914" t="s">
        <v>247</v>
      </c>
    </row>
    <row r="915" spans="1:19">
      <c r="A915" s="1" t="n">
        <v>34911</v>
      </c>
      <c r="B915" t="s">
        <v>241</v>
      </c>
      <c r="C915" t="n">
        <v>5</v>
      </c>
      <c r="D915" t="s">
        <v>330</v>
      </c>
      <c r="E915" t="s">
        <v>331</v>
      </c>
      <c r="F915" t="s">
        <v>244</v>
      </c>
      <c r="G915" t="s">
        <v>245</v>
      </c>
      <c r="H915" t="s">
        <v>246</v>
      </c>
      <c r="I915" t="s">
        <v>247</v>
      </c>
      <c r="J915" t="s">
        <v>248</v>
      </c>
      <c r="K915" t="s">
        <v>249</v>
      </c>
      <c r="L915" t="n">
        <v>249</v>
      </c>
      <c r="M915" t="n">
        <v>0</v>
      </c>
      <c r="N915" t="n">
        <v>0</v>
      </c>
      <c r="O915" t="s">
        <v>250</v>
      </c>
      <c r="P915" t="s">
        <v>251</v>
      </c>
      <c r="Q915" t="s">
        <v>252</v>
      </c>
      <c r="R915" t="s">
        <v>246</v>
      </c>
      <c r="S915" t="s">
        <v>247</v>
      </c>
    </row>
    <row r="916" spans="1:19">
      <c r="A916" s="1" t="n">
        <v>34911</v>
      </c>
      <c r="B916" t="s">
        <v>241</v>
      </c>
      <c r="C916" t="n">
        <v>6</v>
      </c>
      <c r="D916" t="s">
        <v>242</v>
      </c>
      <c r="E916" t="s">
        <v>243</v>
      </c>
      <c r="F916" t="s">
        <v>244</v>
      </c>
      <c r="G916" t="s">
        <v>245</v>
      </c>
      <c r="H916" t="s">
        <v>246</v>
      </c>
      <c r="I916" t="s">
        <v>247</v>
      </c>
      <c r="J916" t="s">
        <v>248</v>
      </c>
      <c r="K916" t="s">
        <v>249</v>
      </c>
      <c r="L916" t="n">
        <v>343</v>
      </c>
      <c r="M916" t="n">
        <v>0.07000000000000001</v>
      </c>
      <c r="N916" t="n">
        <v>32.5</v>
      </c>
      <c r="O916" t="s">
        <v>250</v>
      </c>
      <c r="P916" t="s">
        <v>251</v>
      </c>
      <c r="Q916" t="s">
        <v>252</v>
      </c>
      <c r="R916" t="s">
        <v>246</v>
      </c>
      <c r="S916" t="s">
        <v>247</v>
      </c>
    </row>
    <row r="917" spans="1:19">
      <c r="A917" s="1" t="n">
        <v>34911</v>
      </c>
      <c r="B917" t="s">
        <v>241</v>
      </c>
      <c r="C917" t="n">
        <v>7</v>
      </c>
      <c r="D917" t="s">
        <v>242</v>
      </c>
      <c r="E917" t="s">
        <v>243</v>
      </c>
      <c r="F917" t="s">
        <v>244</v>
      </c>
      <c r="G917" t="s">
        <v>245</v>
      </c>
      <c r="H917" t="s">
        <v>246</v>
      </c>
      <c r="I917" t="s">
        <v>247</v>
      </c>
      <c r="J917" t="s">
        <v>248</v>
      </c>
      <c r="K917" t="s">
        <v>249</v>
      </c>
      <c r="L917" t="n">
        <v>345</v>
      </c>
      <c r="M917" t="n">
        <v>0.02</v>
      </c>
      <c r="N917" t="n">
        <v>46.5</v>
      </c>
      <c r="O917" t="s">
        <v>250</v>
      </c>
      <c r="P917" t="s">
        <v>251</v>
      </c>
      <c r="Q917" t="s">
        <v>252</v>
      </c>
      <c r="R917" t="s">
        <v>246</v>
      </c>
      <c r="S917" t="s">
        <v>247</v>
      </c>
    </row>
    <row r="918" spans="1:19">
      <c r="A918" s="1" t="n">
        <v>34911</v>
      </c>
      <c r="B918" t="s">
        <v>241</v>
      </c>
      <c r="C918" t="n">
        <v>8</v>
      </c>
      <c r="D918" t="s">
        <v>242</v>
      </c>
      <c r="E918" t="s">
        <v>243</v>
      </c>
      <c r="F918" t="s">
        <v>244</v>
      </c>
      <c r="G918" t="s">
        <v>245</v>
      </c>
      <c r="H918" t="s">
        <v>246</v>
      </c>
      <c r="I918" t="s">
        <v>247</v>
      </c>
      <c r="J918" t="s">
        <v>248</v>
      </c>
      <c r="K918" t="s">
        <v>249</v>
      </c>
      <c r="L918" t="n">
        <v>178</v>
      </c>
      <c r="M918" t="n">
        <v>0.02</v>
      </c>
      <c r="N918" t="n">
        <v>46.6</v>
      </c>
      <c r="O918" t="s">
        <v>250</v>
      </c>
      <c r="P918" t="s">
        <v>251</v>
      </c>
      <c r="Q918" t="s">
        <v>252</v>
      </c>
      <c r="R918" t="s">
        <v>246</v>
      </c>
      <c r="S918" t="s">
        <v>247</v>
      </c>
    </row>
    <row r="919" spans="1:19">
      <c r="A919" s="1" t="n">
        <v>34911</v>
      </c>
      <c r="B919" t="s">
        <v>241</v>
      </c>
      <c r="C919" t="n">
        <v>9</v>
      </c>
      <c r="D919" t="s">
        <v>242</v>
      </c>
      <c r="E919" t="s">
        <v>243</v>
      </c>
      <c r="F919" t="s">
        <v>244</v>
      </c>
      <c r="G919" t="s">
        <v>245</v>
      </c>
      <c r="H919" t="s">
        <v>246</v>
      </c>
      <c r="I919" t="s">
        <v>247</v>
      </c>
      <c r="J919" t="s">
        <v>248</v>
      </c>
      <c r="K919" t="s">
        <v>249</v>
      </c>
      <c r="L919" t="n">
        <v>197</v>
      </c>
      <c r="M919" t="n">
        <v>0.02</v>
      </c>
      <c r="N919" t="n">
        <v>46.6</v>
      </c>
      <c r="O919" t="s">
        <v>250</v>
      </c>
      <c r="P919" t="s">
        <v>251</v>
      </c>
      <c r="Q919" t="s">
        <v>252</v>
      </c>
      <c r="R919" t="s">
        <v>246</v>
      </c>
      <c r="S919" t="s">
        <v>247</v>
      </c>
    </row>
    <row r="920" spans="1:19">
      <c r="A920" s="1" t="n">
        <v>34911</v>
      </c>
      <c r="B920" t="s">
        <v>241</v>
      </c>
      <c r="C920" t="n">
        <v>10</v>
      </c>
      <c r="D920" t="s">
        <v>242</v>
      </c>
      <c r="E920" t="s">
        <v>243</v>
      </c>
      <c r="F920" t="s">
        <v>244</v>
      </c>
      <c r="G920" t="s">
        <v>245</v>
      </c>
      <c r="H920" t="s">
        <v>246</v>
      </c>
      <c r="I920" t="s">
        <v>247</v>
      </c>
      <c r="J920" t="s">
        <v>333</v>
      </c>
      <c r="K920" t="s">
        <v>334</v>
      </c>
      <c r="L920" t="n">
        <v>346</v>
      </c>
      <c r="M920" t="n">
        <v>0.1</v>
      </c>
      <c r="N920" t="n">
        <v>40.1</v>
      </c>
      <c r="O920" t="s">
        <v>250</v>
      </c>
      <c r="P920" t="s">
        <v>251</v>
      </c>
      <c r="Q920" t="s">
        <v>252</v>
      </c>
      <c r="R920" t="s">
        <v>246</v>
      </c>
      <c r="S920" t="s">
        <v>247</v>
      </c>
    </row>
    <row r="921" spans="1:19">
      <c r="A921" s="1" t="n">
        <v>34942</v>
      </c>
      <c r="B921" t="s">
        <v>329</v>
      </c>
      <c r="C921" t="n">
        <v>1</v>
      </c>
      <c r="D921" t="s">
        <v>242</v>
      </c>
      <c r="E921" t="s">
        <v>243</v>
      </c>
      <c r="F921" t="s">
        <v>244</v>
      </c>
      <c r="G921" t="s">
        <v>245</v>
      </c>
      <c r="H921" t="s">
        <v>246</v>
      </c>
      <c r="I921" t="s">
        <v>247</v>
      </c>
      <c r="J921" t="s">
        <v>248</v>
      </c>
      <c r="K921" t="s">
        <v>249</v>
      </c>
      <c r="L921" t="n">
        <v>235</v>
      </c>
      <c r="M921" t="n">
        <v>0.22</v>
      </c>
      <c r="N921" t="n">
        <v>21</v>
      </c>
      <c r="O921" t="s">
        <v>326</v>
      </c>
      <c r="P921" t="s">
        <v>285</v>
      </c>
      <c r="Q921" t="s">
        <v>252</v>
      </c>
      <c r="R921" t="s">
        <v>246</v>
      </c>
      <c r="S921" t="s">
        <v>247</v>
      </c>
    </row>
    <row r="922" spans="1:19">
      <c r="A922" s="1" t="n">
        <v>34942</v>
      </c>
      <c r="B922" t="s">
        <v>329</v>
      </c>
      <c r="C922" t="n">
        <v>2</v>
      </c>
      <c r="D922" t="s">
        <v>242</v>
      </c>
      <c r="E922" t="s">
        <v>243</v>
      </c>
      <c r="F922" t="s">
        <v>244</v>
      </c>
      <c r="G922" t="s">
        <v>245</v>
      </c>
      <c r="H922" t="s">
        <v>246</v>
      </c>
      <c r="I922" t="s">
        <v>247</v>
      </c>
      <c r="J922" t="s">
        <v>248</v>
      </c>
      <c r="K922" t="s">
        <v>249</v>
      </c>
      <c r="L922" t="n">
        <v>475</v>
      </c>
      <c r="M922" t="n">
        <v>0.04</v>
      </c>
      <c r="N922" t="n">
        <v>43.7</v>
      </c>
      <c r="O922" t="s">
        <v>326</v>
      </c>
      <c r="P922" t="s">
        <v>285</v>
      </c>
      <c r="Q922" t="s">
        <v>252</v>
      </c>
      <c r="R922" t="s">
        <v>246</v>
      </c>
      <c r="S922" t="s">
        <v>247</v>
      </c>
    </row>
    <row r="923" spans="1:19">
      <c r="A923" s="1" t="n">
        <v>34942</v>
      </c>
      <c r="B923" t="s">
        <v>329</v>
      </c>
      <c r="C923" t="n">
        <v>3</v>
      </c>
      <c r="D923" t="s">
        <v>242</v>
      </c>
      <c r="E923" t="s">
        <v>243</v>
      </c>
      <c r="F923" t="s">
        <v>244</v>
      </c>
      <c r="G923" t="s">
        <v>245</v>
      </c>
      <c r="H923" t="s">
        <v>246</v>
      </c>
      <c r="I923" t="s">
        <v>247</v>
      </c>
      <c r="J923" t="s">
        <v>248</v>
      </c>
      <c r="K923" t="s">
        <v>249</v>
      </c>
      <c r="L923" t="n">
        <v>200</v>
      </c>
      <c r="M923" t="n">
        <v>0.21</v>
      </c>
      <c r="N923" t="n">
        <v>20.7</v>
      </c>
      <c r="O923" t="s">
        <v>326</v>
      </c>
      <c r="P923" t="s">
        <v>285</v>
      </c>
      <c r="Q923" t="s">
        <v>252</v>
      </c>
      <c r="R923" t="s">
        <v>246</v>
      </c>
      <c r="S923" t="s">
        <v>247</v>
      </c>
    </row>
    <row r="924" spans="1:19">
      <c r="A924" s="1" t="n">
        <v>34942</v>
      </c>
      <c r="B924" t="s">
        <v>329</v>
      </c>
      <c r="C924" t="n">
        <v>4</v>
      </c>
      <c r="D924" t="s">
        <v>242</v>
      </c>
      <c r="E924" t="s">
        <v>243</v>
      </c>
      <c r="F924" t="s">
        <v>244</v>
      </c>
      <c r="G924" t="s">
        <v>245</v>
      </c>
      <c r="H924" t="s">
        <v>246</v>
      </c>
      <c r="I924" t="s">
        <v>247</v>
      </c>
      <c r="J924" t="s">
        <v>248</v>
      </c>
      <c r="K924" t="s">
        <v>249</v>
      </c>
      <c r="L924" t="n">
        <v>459</v>
      </c>
      <c r="M924" t="n">
        <v>0.01</v>
      </c>
      <c r="N924" t="n">
        <v>46.3</v>
      </c>
      <c r="O924" t="s">
        <v>326</v>
      </c>
      <c r="P924" t="s">
        <v>285</v>
      </c>
      <c r="Q924" t="s">
        <v>252</v>
      </c>
      <c r="R924" t="s">
        <v>246</v>
      </c>
      <c r="S924" t="s">
        <v>247</v>
      </c>
    </row>
    <row r="925" spans="1:19">
      <c r="A925" s="1" t="n">
        <v>34942</v>
      </c>
      <c r="B925" t="s">
        <v>329</v>
      </c>
      <c r="C925" t="n">
        <v>5</v>
      </c>
      <c r="D925" t="s">
        <v>242</v>
      </c>
      <c r="E925" t="s">
        <v>243</v>
      </c>
      <c r="F925" t="s">
        <v>244</v>
      </c>
      <c r="G925" t="s">
        <v>245</v>
      </c>
      <c r="H925" t="s">
        <v>246</v>
      </c>
      <c r="I925" t="s">
        <v>247</v>
      </c>
      <c r="J925" t="s">
        <v>259</v>
      </c>
      <c r="K925" t="s">
        <v>319</v>
      </c>
      <c r="L925" t="n">
        <v>402</v>
      </c>
      <c r="M925" t="n">
        <v>1.06</v>
      </c>
      <c r="N925" t="n">
        <v>33.4</v>
      </c>
      <c r="O925" t="s">
        <v>326</v>
      </c>
      <c r="P925" t="s">
        <v>285</v>
      </c>
      <c r="Q925" t="s">
        <v>252</v>
      </c>
      <c r="R925" t="s">
        <v>246</v>
      </c>
      <c r="S925" t="s">
        <v>247</v>
      </c>
    </row>
    <row r="926" spans="1:19">
      <c r="A926" s="1" t="n">
        <v>34942</v>
      </c>
      <c r="B926" t="s">
        <v>241</v>
      </c>
      <c r="C926" t="n">
        <v>1</v>
      </c>
      <c r="D926" t="s">
        <v>242</v>
      </c>
      <c r="E926" t="s">
        <v>243</v>
      </c>
      <c r="F926" t="s">
        <v>244</v>
      </c>
      <c r="G926" t="s">
        <v>245</v>
      </c>
      <c r="H926" t="s">
        <v>246</v>
      </c>
      <c r="I926" t="s">
        <v>247</v>
      </c>
      <c r="J926" t="s">
        <v>248</v>
      </c>
      <c r="K926" t="s">
        <v>249</v>
      </c>
      <c r="L926" t="n">
        <v>188</v>
      </c>
      <c r="M926" t="n">
        <v>0.02</v>
      </c>
      <c r="N926" t="n">
        <v>46.3</v>
      </c>
      <c r="O926" t="s">
        <v>250</v>
      </c>
      <c r="P926" t="s">
        <v>251</v>
      </c>
      <c r="Q926" t="s">
        <v>252</v>
      </c>
      <c r="R926" t="s">
        <v>246</v>
      </c>
      <c r="S926" t="s">
        <v>247</v>
      </c>
    </row>
    <row r="927" spans="1:19">
      <c r="A927" s="1" t="n">
        <v>34942</v>
      </c>
      <c r="B927" t="s">
        <v>241</v>
      </c>
      <c r="C927" t="n">
        <v>3</v>
      </c>
      <c r="D927" t="s">
        <v>272</v>
      </c>
      <c r="E927" t="s">
        <v>273</v>
      </c>
      <c r="F927" t="s">
        <v>244</v>
      </c>
      <c r="G927" t="s">
        <v>245</v>
      </c>
      <c r="H927" t="s">
        <v>246</v>
      </c>
      <c r="I927" t="s">
        <v>247</v>
      </c>
      <c r="J927" t="s">
        <v>248</v>
      </c>
      <c r="K927" t="s">
        <v>249</v>
      </c>
      <c r="L927" t="n">
        <v>200</v>
      </c>
      <c r="M927" t="n">
        <v>0.1</v>
      </c>
      <c r="N927" t="n">
        <v>0</v>
      </c>
    </row>
    <row r="928" spans="1:19">
      <c r="A928" s="1" t="n">
        <v>34942</v>
      </c>
      <c r="B928" t="s">
        <v>241</v>
      </c>
      <c r="C928" t="n">
        <v>5</v>
      </c>
      <c r="D928" t="s">
        <v>242</v>
      </c>
      <c r="E928" t="s">
        <v>243</v>
      </c>
      <c r="F928" t="s">
        <v>244</v>
      </c>
      <c r="G928" t="s">
        <v>245</v>
      </c>
      <c r="H928" t="s">
        <v>246</v>
      </c>
      <c r="I928" t="s">
        <v>247</v>
      </c>
      <c r="J928" t="s">
        <v>248</v>
      </c>
      <c r="K928" t="s">
        <v>249</v>
      </c>
      <c r="L928" t="n">
        <v>200</v>
      </c>
      <c r="M928" t="n">
        <v>0.07000000000000001</v>
      </c>
      <c r="N928" t="n">
        <v>32.4</v>
      </c>
      <c r="O928" t="s">
        <v>250</v>
      </c>
      <c r="P928" t="s">
        <v>251</v>
      </c>
      <c r="Q928" t="s">
        <v>252</v>
      </c>
      <c r="R928" t="s">
        <v>246</v>
      </c>
      <c r="S928" t="s">
        <v>247</v>
      </c>
    </row>
    <row r="929" spans="1:19">
      <c r="A929" s="1" t="n">
        <v>34942</v>
      </c>
      <c r="B929" t="s">
        <v>241</v>
      </c>
      <c r="C929" t="n">
        <v>6</v>
      </c>
      <c r="D929" t="s">
        <v>242</v>
      </c>
      <c r="E929" t="s">
        <v>243</v>
      </c>
      <c r="F929" t="s">
        <v>244</v>
      </c>
      <c r="G929" t="s">
        <v>245</v>
      </c>
      <c r="H929" t="s">
        <v>246</v>
      </c>
      <c r="I929" t="s">
        <v>247</v>
      </c>
      <c r="J929" t="s">
        <v>248</v>
      </c>
      <c r="K929" t="s">
        <v>249</v>
      </c>
      <c r="L929" t="n">
        <v>358</v>
      </c>
      <c r="M929" t="n">
        <v>0.07000000000000001</v>
      </c>
      <c r="N929" t="n">
        <v>33.2</v>
      </c>
      <c r="O929" t="s">
        <v>250</v>
      </c>
      <c r="P929" t="s">
        <v>251</v>
      </c>
      <c r="Q929" t="s">
        <v>252</v>
      </c>
      <c r="R929" t="s">
        <v>246</v>
      </c>
      <c r="S929" t="s">
        <v>247</v>
      </c>
    </row>
    <row r="930" spans="1:19">
      <c r="A930" s="1" t="n">
        <v>34942</v>
      </c>
      <c r="B930" t="s">
        <v>241</v>
      </c>
      <c r="C930" t="n">
        <v>7</v>
      </c>
      <c r="D930" t="s">
        <v>242</v>
      </c>
      <c r="E930" t="s">
        <v>243</v>
      </c>
      <c r="F930" t="s">
        <v>244</v>
      </c>
      <c r="G930" t="s">
        <v>245</v>
      </c>
      <c r="H930" t="s">
        <v>246</v>
      </c>
      <c r="I930" t="s">
        <v>247</v>
      </c>
      <c r="J930" t="s">
        <v>248</v>
      </c>
      <c r="K930" t="s">
        <v>249</v>
      </c>
      <c r="L930" t="n">
        <v>209</v>
      </c>
      <c r="M930" t="n">
        <v>0.1</v>
      </c>
      <c r="N930" t="n">
        <v>32.3</v>
      </c>
      <c r="O930" t="s">
        <v>250</v>
      </c>
      <c r="P930" t="s">
        <v>251</v>
      </c>
      <c r="Q930" t="s">
        <v>252</v>
      </c>
      <c r="R930" t="s">
        <v>246</v>
      </c>
      <c r="S930" t="s">
        <v>247</v>
      </c>
    </row>
    <row r="931" spans="1:19">
      <c r="A931" s="1" t="n">
        <v>34942</v>
      </c>
      <c r="B931" t="s">
        <v>241</v>
      </c>
      <c r="C931" t="n">
        <v>8</v>
      </c>
      <c r="D931" t="s">
        <v>242</v>
      </c>
      <c r="E931" t="s">
        <v>243</v>
      </c>
      <c r="F931" t="s">
        <v>244</v>
      </c>
      <c r="G931" t="s">
        <v>245</v>
      </c>
      <c r="H931" t="s">
        <v>246</v>
      </c>
      <c r="I931" t="s">
        <v>247</v>
      </c>
      <c r="J931" t="s">
        <v>248</v>
      </c>
      <c r="K931" t="s">
        <v>249</v>
      </c>
      <c r="L931" t="n">
        <v>169</v>
      </c>
      <c r="M931" t="n">
        <v>0.04</v>
      </c>
      <c r="N931" t="n">
        <v>38.5</v>
      </c>
      <c r="O931" t="s">
        <v>250</v>
      </c>
      <c r="P931" t="s">
        <v>251</v>
      </c>
      <c r="Q931" t="s">
        <v>252</v>
      </c>
      <c r="R931" t="s">
        <v>246</v>
      </c>
      <c r="S931" t="s">
        <v>247</v>
      </c>
    </row>
    <row r="932" spans="1:19">
      <c r="A932" s="1" t="n">
        <v>34942</v>
      </c>
      <c r="B932" t="s">
        <v>241</v>
      </c>
      <c r="C932" t="n">
        <v>9</v>
      </c>
      <c r="D932" t="s">
        <v>242</v>
      </c>
      <c r="E932" t="s">
        <v>243</v>
      </c>
      <c r="F932" t="s">
        <v>244</v>
      </c>
      <c r="G932" t="s">
        <v>245</v>
      </c>
      <c r="H932" t="s">
        <v>246</v>
      </c>
      <c r="I932" t="s">
        <v>247</v>
      </c>
      <c r="J932" t="s">
        <v>248</v>
      </c>
      <c r="K932" t="s">
        <v>249</v>
      </c>
      <c r="L932" t="n">
        <v>217</v>
      </c>
      <c r="M932" t="n">
        <v>0.02</v>
      </c>
      <c r="N932" t="n">
        <v>46.1</v>
      </c>
      <c r="O932" t="s">
        <v>250</v>
      </c>
      <c r="P932" t="s">
        <v>251</v>
      </c>
      <c r="Q932" t="s">
        <v>252</v>
      </c>
      <c r="R932" t="s">
        <v>246</v>
      </c>
      <c r="S932" t="s">
        <v>247</v>
      </c>
    </row>
    <row r="933" spans="1:19">
      <c r="A933" s="1" t="n">
        <v>34972</v>
      </c>
      <c r="B933" t="s">
        <v>329</v>
      </c>
      <c r="C933" t="n">
        <v>1</v>
      </c>
      <c r="D933" t="s">
        <v>242</v>
      </c>
      <c r="E933" t="s">
        <v>243</v>
      </c>
      <c r="F933" t="s">
        <v>244</v>
      </c>
      <c r="G933" t="s">
        <v>245</v>
      </c>
      <c r="H933" t="s">
        <v>246</v>
      </c>
      <c r="I933" t="s">
        <v>247</v>
      </c>
      <c r="J933" t="s">
        <v>248</v>
      </c>
      <c r="K933" t="s">
        <v>249</v>
      </c>
      <c r="L933" t="n">
        <v>26</v>
      </c>
      <c r="M933" t="n">
        <v>0.01</v>
      </c>
      <c r="N933" t="n">
        <v>46.3</v>
      </c>
      <c r="O933" t="s">
        <v>326</v>
      </c>
      <c r="P933" t="s">
        <v>285</v>
      </c>
      <c r="Q933" t="s">
        <v>252</v>
      </c>
      <c r="R933" t="s">
        <v>246</v>
      </c>
      <c r="S933" t="s">
        <v>247</v>
      </c>
    </row>
    <row r="934" spans="1:19">
      <c r="A934" s="1" t="n">
        <v>34972</v>
      </c>
      <c r="B934" t="s">
        <v>329</v>
      </c>
      <c r="C934" t="n">
        <v>2</v>
      </c>
      <c r="D934" t="s">
        <v>242</v>
      </c>
      <c r="E934" t="s">
        <v>243</v>
      </c>
      <c r="F934" t="s">
        <v>244</v>
      </c>
      <c r="G934" t="s">
        <v>245</v>
      </c>
      <c r="H934" t="s">
        <v>246</v>
      </c>
      <c r="I934" t="s">
        <v>247</v>
      </c>
      <c r="J934" t="s">
        <v>248</v>
      </c>
      <c r="K934" t="s">
        <v>249</v>
      </c>
      <c r="L934" t="n">
        <v>100</v>
      </c>
      <c r="M934" t="n">
        <v>0.07000000000000001</v>
      </c>
      <c r="N934" t="n">
        <v>32.5</v>
      </c>
      <c r="O934" t="s">
        <v>326</v>
      </c>
      <c r="P934" t="s">
        <v>285</v>
      </c>
      <c r="Q934" t="s">
        <v>252</v>
      </c>
      <c r="R934" t="s">
        <v>246</v>
      </c>
      <c r="S934" t="s">
        <v>247</v>
      </c>
    </row>
    <row r="935" spans="1:19">
      <c r="A935" s="1" t="n">
        <v>34972</v>
      </c>
      <c r="B935" t="s">
        <v>329</v>
      </c>
      <c r="C935" t="n">
        <v>3</v>
      </c>
      <c r="D935" t="s">
        <v>242</v>
      </c>
      <c r="E935" t="s">
        <v>243</v>
      </c>
      <c r="F935" t="s">
        <v>244</v>
      </c>
      <c r="G935" t="s">
        <v>245</v>
      </c>
      <c r="H935" t="s">
        <v>246</v>
      </c>
      <c r="I935" t="s">
        <v>247</v>
      </c>
      <c r="J935" t="s">
        <v>248</v>
      </c>
      <c r="K935" t="s">
        <v>249</v>
      </c>
      <c r="L935" t="n">
        <v>99</v>
      </c>
      <c r="M935" t="n">
        <v>0.11</v>
      </c>
      <c r="N935" t="n">
        <v>35</v>
      </c>
      <c r="O935" t="s">
        <v>326</v>
      </c>
      <c r="P935" t="s">
        <v>285</v>
      </c>
      <c r="Q935" t="s">
        <v>252</v>
      </c>
      <c r="R935" t="s">
        <v>246</v>
      </c>
      <c r="S935" t="s">
        <v>247</v>
      </c>
    </row>
    <row r="936" spans="1:19">
      <c r="A936" s="1" t="n">
        <v>34972</v>
      </c>
      <c r="B936" t="s">
        <v>329</v>
      </c>
      <c r="C936" t="n">
        <v>4</v>
      </c>
      <c r="D936" t="s">
        <v>242</v>
      </c>
      <c r="E936" t="s">
        <v>243</v>
      </c>
      <c r="F936" t="s">
        <v>244</v>
      </c>
      <c r="G936" t="s">
        <v>245</v>
      </c>
      <c r="H936" t="s">
        <v>246</v>
      </c>
      <c r="I936" t="s">
        <v>247</v>
      </c>
      <c r="J936" t="s">
        <v>248</v>
      </c>
      <c r="K936" t="s">
        <v>249</v>
      </c>
      <c r="L936" t="n">
        <v>212</v>
      </c>
      <c r="M936" t="n">
        <v>0.22</v>
      </c>
      <c r="N936" t="n">
        <v>21</v>
      </c>
      <c r="O936" t="s">
        <v>326</v>
      </c>
      <c r="P936" t="s">
        <v>285</v>
      </c>
      <c r="Q936" t="s">
        <v>252</v>
      </c>
      <c r="R936" t="s">
        <v>246</v>
      </c>
      <c r="S936" t="s">
        <v>247</v>
      </c>
    </row>
    <row r="937" spans="1:19">
      <c r="A937" s="1" t="n">
        <v>34972</v>
      </c>
      <c r="B937" t="s">
        <v>329</v>
      </c>
      <c r="C937" t="n">
        <v>5</v>
      </c>
      <c r="D937" t="s">
        <v>242</v>
      </c>
      <c r="E937" t="s">
        <v>243</v>
      </c>
      <c r="F937" t="s">
        <v>244</v>
      </c>
      <c r="G937" t="s">
        <v>245</v>
      </c>
      <c r="H937" t="s">
        <v>246</v>
      </c>
      <c r="I937" t="s">
        <v>247</v>
      </c>
      <c r="J937" t="s">
        <v>248</v>
      </c>
      <c r="K937" t="s">
        <v>249</v>
      </c>
      <c r="L937" t="n">
        <v>401</v>
      </c>
      <c r="M937" t="n">
        <v>0.01</v>
      </c>
      <c r="N937" t="n">
        <v>45.4</v>
      </c>
      <c r="O937" t="s">
        <v>326</v>
      </c>
      <c r="P937" t="s">
        <v>285</v>
      </c>
      <c r="Q937" t="s">
        <v>252</v>
      </c>
      <c r="R937" t="s">
        <v>246</v>
      </c>
      <c r="S937" t="s">
        <v>247</v>
      </c>
    </row>
    <row r="938" spans="1:19">
      <c r="A938" s="1" t="n">
        <v>34972</v>
      </c>
      <c r="B938" t="s">
        <v>329</v>
      </c>
      <c r="C938" t="n">
        <v>6</v>
      </c>
      <c r="D938" t="s">
        <v>242</v>
      </c>
      <c r="E938" t="s">
        <v>243</v>
      </c>
      <c r="F938" t="s">
        <v>244</v>
      </c>
      <c r="G938" t="s">
        <v>245</v>
      </c>
      <c r="H938" t="s">
        <v>246</v>
      </c>
      <c r="I938" t="s">
        <v>247</v>
      </c>
      <c r="J938" t="s">
        <v>248</v>
      </c>
      <c r="K938" t="s">
        <v>249</v>
      </c>
      <c r="L938" t="n">
        <v>115</v>
      </c>
      <c r="M938" t="n">
        <v>0.02</v>
      </c>
      <c r="N938" t="n">
        <v>45.2</v>
      </c>
      <c r="O938" t="s">
        <v>326</v>
      </c>
      <c r="P938" t="s">
        <v>285</v>
      </c>
      <c r="Q938" t="s">
        <v>252</v>
      </c>
      <c r="R938" t="s">
        <v>246</v>
      </c>
      <c r="S938" t="s">
        <v>247</v>
      </c>
    </row>
    <row r="939" spans="1:19">
      <c r="A939" s="1" t="n">
        <v>34972</v>
      </c>
      <c r="B939" t="s">
        <v>329</v>
      </c>
      <c r="C939" t="n">
        <v>7</v>
      </c>
      <c r="D939" t="s">
        <v>242</v>
      </c>
      <c r="E939" t="s">
        <v>243</v>
      </c>
      <c r="F939" t="s">
        <v>244</v>
      </c>
      <c r="G939" t="s">
        <v>245</v>
      </c>
      <c r="H939" t="s">
        <v>246</v>
      </c>
      <c r="I939" t="s">
        <v>247</v>
      </c>
      <c r="J939" t="s">
        <v>259</v>
      </c>
      <c r="K939" t="s">
        <v>319</v>
      </c>
      <c r="L939" t="n">
        <v>700</v>
      </c>
      <c r="M939" t="n">
        <v>1.06</v>
      </c>
      <c r="N939" t="n">
        <v>33.5</v>
      </c>
      <c r="O939" t="s">
        <v>326</v>
      </c>
      <c r="P939" t="s">
        <v>285</v>
      </c>
      <c r="Q939" t="s">
        <v>252</v>
      </c>
      <c r="R939" t="s">
        <v>246</v>
      </c>
      <c r="S939" t="s">
        <v>247</v>
      </c>
    </row>
    <row r="940" spans="1:19">
      <c r="A940" s="1" t="n">
        <v>34972</v>
      </c>
      <c r="B940" t="s">
        <v>241</v>
      </c>
      <c r="C940" t="n">
        <v>1</v>
      </c>
      <c r="D940" t="s">
        <v>242</v>
      </c>
      <c r="E940" t="s">
        <v>243</v>
      </c>
      <c r="F940" t="s">
        <v>244</v>
      </c>
      <c r="G940" t="s">
        <v>245</v>
      </c>
      <c r="H940" t="s">
        <v>246</v>
      </c>
      <c r="I940" t="s">
        <v>247</v>
      </c>
      <c r="J940" t="s">
        <v>248</v>
      </c>
      <c r="K940" t="s">
        <v>249</v>
      </c>
      <c r="L940" t="n">
        <v>196</v>
      </c>
      <c r="M940" t="n">
        <v>0.01</v>
      </c>
      <c r="N940" t="n">
        <v>45.5</v>
      </c>
      <c r="O940" t="s">
        <v>250</v>
      </c>
      <c r="P940" t="s">
        <v>251</v>
      </c>
      <c r="Q940" t="s">
        <v>252</v>
      </c>
      <c r="R940" t="s">
        <v>246</v>
      </c>
      <c r="S940" t="s">
        <v>247</v>
      </c>
    </row>
    <row r="941" spans="1:19">
      <c r="A941" s="1" t="n">
        <v>34972</v>
      </c>
      <c r="B941" t="s">
        <v>241</v>
      </c>
      <c r="C941" t="n">
        <v>6</v>
      </c>
      <c r="D941" t="s">
        <v>330</v>
      </c>
      <c r="E941" t="s">
        <v>331</v>
      </c>
      <c r="F941" t="s">
        <v>244</v>
      </c>
      <c r="G941" t="s">
        <v>245</v>
      </c>
      <c r="H941" t="s">
        <v>246</v>
      </c>
      <c r="I941" t="s">
        <v>247</v>
      </c>
      <c r="J941" t="s">
        <v>248</v>
      </c>
      <c r="K941" t="s">
        <v>249</v>
      </c>
      <c r="L941" t="n">
        <v>340</v>
      </c>
      <c r="M941" t="n">
        <v>0</v>
      </c>
      <c r="N941" t="n">
        <v>32.3</v>
      </c>
      <c r="O941" t="s">
        <v>250</v>
      </c>
      <c r="P941" t="s">
        <v>251</v>
      </c>
      <c r="Q941" t="s">
        <v>252</v>
      </c>
      <c r="R941" t="s">
        <v>246</v>
      </c>
      <c r="S941" t="s">
        <v>247</v>
      </c>
    </row>
    <row r="942" spans="1:19">
      <c r="A942" s="1" t="n">
        <v>34972</v>
      </c>
      <c r="B942" t="s">
        <v>241</v>
      </c>
      <c r="C942" t="n">
        <v>7</v>
      </c>
      <c r="D942" t="s">
        <v>242</v>
      </c>
      <c r="E942" t="s">
        <v>243</v>
      </c>
      <c r="F942" t="s">
        <v>244</v>
      </c>
      <c r="G942" t="s">
        <v>245</v>
      </c>
      <c r="H942" t="s">
        <v>246</v>
      </c>
      <c r="I942" t="s">
        <v>247</v>
      </c>
      <c r="J942" t="s">
        <v>248</v>
      </c>
      <c r="K942" t="s">
        <v>249</v>
      </c>
      <c r="L942" t="n">
        <v>252</v>
      </c>
      <c r="M942" t="n">
        <v>0.07000000000000001</v>
      </c>
      <c r="N942" t="n">
        <v>32.2</v>
      </c>
      <c r="O942" t="s">
        <v>250</v>
      </c>
      <c r="P942" t="s">
        <v>251</v>
      </c>
      <c r="Q942" t="s">
        <v>252</v>
      </c>
      <c r="R942" t="s">
        <v>246</v>
      </c>
      <c r="S942" t="s">
        <v>247</v>
      </c>
    </row>
    <row r="943" spans="1:19">
      <c r="A943" s="1" t="n">
        <v>34972</v>
      </c>
      <c r="B943" t="s">
        <v>241</v>
      </c>
      <c r="C943" t="n">
        <v>8</v>
      </c>
      <c r="D943" t="s">
        <v>242</v>
      </c>
      <c r="E943" t="s">
        <v>243</v>
      </c>
      <c r="F943" t="s">
        <v>244</v>
      </c>
      <c r="G943" t="s">
        <v>245</v>
      </c>
      <c r="H943" t="s">
        <v>246</v>
      </c>
      <c r="I943" t="s">
        <v>247</v>
      </c>
      <c r="J943" t="s">
        <v>248</v>
      </c>
      <c r="K943" t="s">
        <v>249</v>
      </c>
      <c r="L943" t="n">
        <v>102</v>
      </c>
      <c r="M943" t="n">
        <v>0.1</v>
      </c>
      <c r="N943" t="n">
        <v>35.5</v>
      </c>
      <c r="O943" t="s">
        <v>250</v>
      </c>
      <c r="P943" t="s">
        <v>251</v>
      </c>
      <c r="Q943" t="s">
        <v>252</v>
      </c>
      <c r="R943" t="s">
        <v>246</v>
      </c>
      <c r="S943" t="s">
        <v>247</v>
      </c>
    </row>
    <row r="944" spans="1:19">
      <c r="A944" s="1" t="n">
        <v>34972</v>
      </c>
      <c r="B944" t="s">
        <v>241</v>
      </c>
      <c r="C944" t="n">
        <v>9</v>
      </c>
      <c r="D944" t="s">
        <v>242</v>
      </c>
      <c r="E944" t="s">
        <v>243</v>
      </c>
      <c r="F944" t="s">
        <v>244</v>
      </c>
      <c r="G944" t="s">
        <v>245</v>
      </c>
      <c r="H944" t="s">
        <v>246</v>
      </c>
      <c r="I944" t="s">
        <v>247</v>
      </c>
      <c r="J944" t="s">
        <v>276</v>
      </c>
      <c r="K944" t="s">
        <v>277</v>
      </c>
      <c r="L944" t="n">
        <v>407</v>
      </c>
      <c r="M944" t="n">
        <v>0.1</v>
      </c>
      <c r="N944" t="n">
        <v>46.1</v>
      </c>
      <c r="O944" t="s">
        <v>250</v>
      </c>
      <c r="P944" t="s">
        <v>251</v>
      </c>
      <c r="Q944" t="s">
        <v>252</v>
      </c>
      <c r="R944" t="s">
        <v>246</v>
      </c>
      <c r="S944" t="s">
        <v>247</v>
      </c>
    </row>
    <row r="945" spans="1:19">
      <c r="A945" s="1" t="n">
        <v>35003</v>
      </c>
      <c r="B945" t="s">
        <v>329</v>
      </c>
      <c r="C945" t="n">
        <v>1</v>
      </c>
      <c r="D945" t="s">
        <v>242</v>
      </c>
      <c r="E945" t="s">
        <v>243</v>
      </c>
      <c r="F945" t="s">
        <v>244</v>
      </c>
      <c r="G945" t="s">
        <v>245</v>
      </c>
      <c r="H945" t="s">
        <v>246</v>
      </c>
      <c r="I945" t="s">
        <v>247</v>
      </c>
      <c r="J945" t="s">
        <v>292</v>
      </c>
      <c r="K945" t="s">
        <v>293</v>
      </c>
      <c r="L945" t="n">
        <v>470</v>
      </c>
      <c r="M945" t="n">
        <v>0.01</v>
      </c>
      <c r="N945" t="n">
        <v>52.3</v>
      </c>
      <c r="O945" t="s">
        <v>326</v>
      </c>
      <c r="P945" t="s">
        <v>285</v>
      </c>
      <c r="Q945" t="s">
        <v>252</v>
      </c>
      <c r="R945" t="s">
        <v>246</v>
      </c>
      <c r="S945" t="s">
        <v>247</v>
      </c>
    </row>
    <row r="946" spans="1:19">
      <c r="A946" s="1" t="n">
        <v>35003</v>
      </c>
      <c r="B946" t="s">
        <v>329</v>
      </c>
      <c r="C946" t="n">
        <v>2</v>
      </c>
      <c r="D946" t="s">
        <v>242</v>
      </c>
      <c r="E946" t="s">
        <v>243</v>
      </c>
      <c r="F946" t="s">
        <v>244</v>
      </c>
      <c r="G946" t="s">
        <v>245</v>
      </c>
      <c r="H946" t="s">
        <v>246</v>
      </c>
      <c r="I946" t="s">
        <v>247</v>
      </c>
      <c r="J946" t="s">
        <v>248</v>
      </c>
      <c r="K946" t="s">
        <v>249</v>
      </c>
      <c r="L946" t="n">
        <v>231</v>
      </c>
      <c r="M946" t="n">
        <v>0.21</v>
      </c>
      <c r="N946" t="n">
        <v>21</v>
      </c>
      <c r="O946" t="s">
        <v>326</v>
      </c>
      <c r="P946" t="s">
        <v>285</v>
      </c>
      <c r="Q946" t="s">
        <v>252</v>
      </c>
      <c r="R946" t="s">
        <v>246</v>
      </c>
      <c r="S946" t="s">
        <v>247</v>
      </c>
    </row>
    <row r="947" spans="1:19">
      <c r="A947" s="1" t="n">
        <v>35003</v>
      </c>
      <c r="B947" t="s">
        <v>329</v>
      </c>
      <c r="C947" t="n">
        <v>3</v>
      </c>
      <c r="D947" t="s">
        <v>242</v>
      </c>
      <c r="E947" t="s">
        <v>243</v>
      </c>
      <c r="F947" t="s">
        <v>244</v>
      </c>
      <c r="G947" t="s">
        <v>245</v>
      </c>
      <c r="H947" t="s">
        <v>246</v>
      </c>
      <c r="I947" t="s">
        <v>247</v>
      </c>
      <c r="J947" t="s">
        <v>248</v>
      </c>
      <c r="K947" t="s">
        <v>249</v>
      </c>
      <c r="L947" t="n">
        <v>681</v>
      </c>
      <c r="M947" t="n">
        <v>0.02</v>
      </c>
      <c r="N947" t="n">
        <v>46.4</v>
      </c>
      <c r="O947" t="s">
        <v>326</v>
      </c>
      <c r="P947" t="s">
        <v>285</v>
      </c>
      <c r="Q947" t="s">
        <v>252</v>
      </c>
      <c r="R947" t="s">
        <v>246</v>
      </c>
      <c r="S947" t="s">
        <v>247</v>
      </c>
    </row>
    <row r="948" spans="1:19">
      <c r="A948" s="1" t="n">
        <v>35003</v>
      </c>
      <c r="B948" t="s">
        <v>329</v>
      </c>
      <c r="C948" t="n">
        <v>4</v>
      </c>
      <c r="D948" t="s">
        <v>242</v>
      </c>
      <c r="E948" t="s">
        <v>243</v>
      </c>
      <c r="F948" t="s">
        <v>244</v>
      </c>
      <c r="G948" t="s">
        <v>245</v>
      </c>
      <c r="H948" t="s">
        <v>246</v>
      </c>
      <c r="I948" t="s">
        <v>247</v>
      </c>
      <c r="J948" t="s">
        <v>248</v>
      </c>
      <c r="K948" t="s">
        <v>249</v>
      </c>
      <c r="L948" t="n">
        <v>221</v>
      </c>
      <c r="M948" t="n">
        <v>0.21</v>
      </c>
      <c r="N948" t="n">
        <v>20.8</v>
      </c>
      <c r="O948" t="s">
        <v>326</v>
      </c>
      <c r="P948" t="s">
        <v>285</v>
      </c>
      <c r="Q948" t="s">
        <v>252</v>
      </c>
      <c r="R948" t="s">
        <v>246</v>
      </c>
      <c r="S948" t="s">
        <v>247</v>
      </c>
    </row>
    <row r="949" spans="1:19">
      <c r="A949" s="1" t="n">
        <v>35003</v>
      </c>
      <c r="B949" t="s">
        <v>329</v>
      </c>
      <c r="C949" t="n">
        <v>5</v>
      </c>
      <c r="D949" t="s">
        <v>242</v>
      </c>
      <c r="E949" t="s">
        <v>243</v>
      </c>
      <c r="F949" t="s">
        <v>244</v>
      </c>
      <c r="G949" t="s">
        <v>245</v>
      </c>
      <c r="H949" t="s">
        <v>246</v>
      </c>
      <c r="I949" t="s">
        <v>247</v>
      </c>
      <c r="J949" t="s">
        <v>327</v>
      </c>
      <c r="K949" t="s">
        <v>328</v>
      </c>
      <c r="L949" t="n">
        <v>675</v>
      </c>
      <c r="M949" t="n">
        <v>0.04</v>
      </c>
      <c r="N949" t="n">
        <v>44.2</v>
      </c>
      <c r="O949" t="s">
        <v>326</v>
      </c>
      <c r="P949" t="s">
        <v>285</v>
      </c>
      <c r="Q949" t="s">
        <v>252</v>
      </c>
      <c r="R949" t="s">
        <v>246</v>
      </c>
      <c r="S949" t="s">
        <v>247</v>
      </c>
    </row>
    <row r="950" spans="1:19">
      <c r="A950" s="1" t="n">
        <v>35003</v>
      </c>
      <c r="B950" t="s">
        <v>241</v>
      </c>
      <c r="C950" t="n">
        <v>1</v>
      </c>
      <c r="D950" t="s">
        <v>242</v>
      </c>
      <c r="E950" t="s">
        <v>243</v>
      </c>
      <c r="F950" t="s">
        <v>244</v>
      </c>
      <c r="G950" t="s">
        <v>245</v>
      </c>
      <c r="H950" t="s">
        <v>246</v>
      </c>
      <c r="I950" t="s">
        <v>247</v>
      </c>
      <c r="J950" t="s">
        <v>248</v>
      </c>
      <c r="K950" t="s">
        <v>249</v>
      </c>
      <c r="L950" t="n">
        <v>172</v>
      </c>
      <c r="M950" t="n">
        <v>0.07000000000000001</v>
      </c>
      <c r="N950" t="n">
        <v>32.2</v>
      </c>
      <c r="O950" t="s">
        <v>250</v>
      </c>
      <c r="P950" t="s">
        <v>251</v>
      </c>
      <c r="Q950" t="s">
        <v>252</v>
      </c>
      <c r="R950" t="s">
        <v>246</v>
      </c>
      <c r="S950" t="s">
        <v>247</v>
      </c>
    </row>
    <row r="951" spans="1:19">
      <c r="A951" s="1" t="n">
        <v>35003</v>
      </c>
      <c r="B951" t="s">
        <v>241</v>
      </c>
      <c r="C951" t="n">
        <v>2</v>
      </c>
      <c r="D951" t="s">
        <v>253</v>
      </c>
      <c r="E951" t="s">
        <v>254</v>
      </c>
      <c r="F951" t="s">
        <v>244</v>
      </c>
      <c r="G951" t="s">
        <v>245</v>
      </c>
      <c r="H951" t="s">
        <v>246</v>
      </c>
      <c r="I951" t="s">
        <v>247</v>
      </c>
      <c r="J951" t="s">
        <v>261</v>
      </c>
      <c r="K951" t="s">
        <v>262</v>
      </c>
      <c r="L951" t="n">
        <v>75</v>
      </c>
      <c r="M951" t="n">
        <v>0</v>
      </c>
      <c r="N951" t="n">
        <v>0</v>
      </c>
    </row>
    <row r="952" spans="1:19">
      <c r="A952" s="1" t="n">
        <v>35003</v>
      </c>
      <c r="B952" t="s">
        <v>241</v>
      </c>
      <c r="C952" t="n">
        <v>3</v>
      </c>
      <c r="D952" t="s">
        <v>253</v>
      </c>
      <c r="E952" t="s">
        <v>254</v>
      </c>
      <c r="F952" t="s">
        <v>244</v>
      </c>
      <c r="G952" t="s">
        <v>245</v>
      </c>
      <c r="H952" t="s">
        <v>246</v>
      </c>
      <c r="I952" t="s">
        <v>247</v>
      </c>
      <c r="J952" t="s">
        <v>261</v>
      </c>
      <c r="K952" t="s">
        <v>262</v>
      </c>
      <c r="L952" t="n">
        <v>20</v>
      </c>
      <c r="M952" t="n">
        <v>0</v>
      </c>
      <c r="N952" t="n">
        <v>0</v>
      </c>
    </row>
    <row r="953" spans="1:19">
      <c r="A953" s="1" t="n">
        <v>35003</v>
      </c>
      <c r="B953" t="s">
        <v>241</v>
      </c>
      <c r="C953" t="n">
        <v>5</v>
      </c>
      <c r="D953" t="s">
        <v>242</v>
      </c>
      <c r="E953" t="s">
        <v>243</v>
      </c>
      <c r="F953" t="s">
        <v>244</v>
      </c>
      <c r="G953" t="s">
        <v>245</v>
      </c>
      <c r="H953" t="s">
        <v>246</v>
      </c>
      <c r="I953" t="s">
        <v>247</v>
      </c>
      <c r="J953" t="s">
        <v>248</v>
      </c>
      <c r="K953" t="s">
        <v>249</v>
      </c>
      <c r="L953" t="n">
        <v>397</v>
      </c>
      <c r="M953" t="n">
        <v>0.02</v>
      </c>
      <c r="N953" t="n">
        <v>46</v>
      </c>
      <c r="O953" t="s">
        <v>250</v>
      </c>
      <c r="P953" t="s">
        <v>251</v>
      </c>
      <c r="Q953" t="s">
        <v>252</v>
      </c>
      <c r="R953" t="s">
        <v>246</v>
      </c>
      <c r="S953" t="s">
        <v>247</v>
      </c>
    </row>
    <row r="954" spans="1:19">
      <c r="A954" s="1" t="n">
        <v>35003</v>
      </c>
      <c r="B954" t="s">
        <v>241</v>
      </c>
      <c r="C954" t="n">
        <v>6</v>
      </c>
      <c r="D954" t="s">
        <v>242</v>
      </c>
      <c r="E954" t="s">
        <v>243</v>
      </c>
      <c r="F954" t="s">
        <v>244</v>
      </c>
      <c r="G954" t="s">
        <v>245</v>
      </c>
      <c r="H954" t="s">
        <v>246</v>
      </c>
      <c r="I954" t="s">
        <v>247</v>
      </c>
      <c r="J954" t="s">
        <v>248</v>
      </c>
      <c r="K954" t="s">
        <v>249</v>
      </c>
      <c r="L954" t="n">
        <v>396</v>
      </c>
      <c r="M954" t="n">
        <v>0.07000000000000001</v>
      </c>
      <c r="N954" t="n">
        <v>32.1</v>
      </c>
      <c r="O954" t="s">
        <v>250</v>
      </c>
      <c r="P954" t="s">
        <v>251</v>
      </c>
      <c r="Q954" t="s">
        <v>252</v>
      </c>
      <c r="R954" t="s">
        <v>246</v>
      </c>
      <c r="S954" t="s">
        <v>247</v>
      </c>
    </row>
    <row r="955" spans="1:19">
      <c r="A955" s="1" t="n">
        <v>35003</v>
      </c>
      <c r="B955" t="s">
        <v>241</v>
      </c>
      <c r="C955" t="n">
        <v>7</v>
      </c>
      <c r="D955" t="s">
        <v>242</v>
      </c>
      <c r="E955" t="s">
        <v>243</v>
      </c>
      <c r="F955" t="s">
        <v>244</v>
      </c>
      <c r="G955" t="s">
        <v>245</v>
      </c>
      <c r="H955" t="s">
        <v>246</v>
      </c>
      <c r="I955" t="s">
        <v>247</v>
      </c>
      <c r="J955" t="s">
        <v>276</v>
      </c>
      <c r="K955" t="s">
        <v>277</v>
      </c>
      <c r="L955" t="n">
        <v>170</v>
      </c>
      <c r="M955" t="n">
        <v>0.1</v>
      </c>
      <c r="N955" t="n">
        <v>46.1</v>
      </c>
      <c r="O955" t="s">
        <v>250</v>
      </c>
      <c r="P955" t="s">
        <v>251</v>
      </c>
      <c r="Q955" t="s">
        <v>252</v>
      </c>
      <c r="R955" t="s">
        <v>246</v>
      </c>
      <c r="S955" t="s">
        <v>247</v>
      </c>
    </row>
    <row r="956" spans="1:19">
      <c r="A956" s="1" t="n">
        <v>35003</v>
      </c>
      <c r="B956" t="s">
        <v>241</v>
      </c>
      <c r="C956" t="n">
        <v>8</v>
      </c>
      <c r="D956" t="s">
        <v>242</v>
      </c>
      <c r="E956" t="s">
        <v>243</v>
      </c>
      <c r="F956" t="s">
        <v>244</v>
      </c>
      <c r="G956" t="s">
        <v>245</v>
      </c>
      <c r="H956" t="s">
        <v>246</v>
      </c>
      <c r="I956" t="s">
        <v>247</v>
      </c>
      <c r="J956" t="s">
        <v>255</v>
      </c>
      <c r="K956" t="s">
        <v>256</v>
      </c>
      <c r="L956" t="n">
        <v>95</v>
      </c>
      <c r="M956" t="n">
        <v>5.5</v>
      </c>
      <c r="N956" t="n">
        <v>10.2</v>
      </c>
      <c r="O956" t="s">
        <v>250</v>
      </c>
      <c r="P956" t="s">
        <v>251</v>
      </c>
      <c r="Q956" t="s">
        <v>252</v>
      </c>
      <c r="R956" t="s">
        <v>246</v>
      </c>
      <c r="S956" t="s">
        <v>247</v>
      </c>
    </row>
    <row r="957" spans="1:19">
      <c r="A957" s="1" t="n">
        <v>35033</v>
      </c>
      <c r="B957" t="s">
        <v>329</v>
      </c>
      <c r="C957" t="n">
        <v>1</v>
      </c>
      <c r="D957" t="s">
        <v>242</v>
      </c>
      <c r="E957" t="s">
        <v>243</v>
      </c>
      <c r="F957" t="s">
        <v>244</v>
      </c>
      <c r="G957" t="s">
        <v>245</v>
      </c>
      <c r="H957" t="s">
        <v>246</v>
      </c>
      <c r="I957" t="s">
        <v>247</v>
      </c>
      <c r="J957" t="s">
        <v>248</v>
      </c>
      <c r="K957" t="s">
        <v>249</v>
      </c>
      <c r="L957" t="n">
        <v>251</v>
      </c>
      <c r="M957" t="n">
        <v>0.18</v>
      </c>
      <c r="N957" t="n">
        <v>22.2</v>
      </c>
      <c r="O957" t="s">
        <v>326</v>
      </c>
      <c r="P957" t="s">
        <v>285</v>
      </c>
      <c r="Q957" t="s">
        <v>252</v>
      </c>
      <c r="R957" t="s">
        <v>246</v>
      </c>
      <c r="S957" t="s">
        <v>247</v>
      </c>
    </row>
    <row r="958" spans="1:19">
      <c r="A958" s="1" t="n">
        <v>35033</v>
      </c>
      <c r="B958" t="s">
        <v>329</v>
      </c>
      <c r="C958" t="n">
        <v>2</v>
      </c>
      <c r="D958" t="s">
        <v>242</v>
      </c>
      <c r="E958" t="s">
        <v>243</v>
      </c>
      <c r="F958" t="s">
        <v>244</v>
      </c>
      <c r="G958" t="s">
        <v>245</v>
      </c>
      <c r="H958" t="s">
        <v>246</v>
      </c>
      <c r="I958" t="s">
        <v>247</v>
      </c>
      <c r="J958" t="s">
        <v>248</v>
      </c>
      <c r="K958" t="s">
        <v>249</v>
      </c>
      <c r="L958" t="n">
        <v>377</v>
      </c>
      <c r="M958" t="n">
        <v>0.02</v>
      </c>
      <c r="N958" t="n">
        <v>46.4</v>
      </c>
      <c r="O958" t="s">
        <v>326</v>
      </c>
      <c r="P958" t="s">
        <v>285</v>
      </c>
      <c r="Q958" t="s">
        <v>252</v>
      </c>
      <c r="R958" t="s">
        <v>246</v>
      </c>
      <c r="S958" t="s">
        <v>247</v>
      </c>
    </row>
    <row r="959" spans="1:19">
      <c r="A959" s="1" t="n">
        <v>35033</v>
      </c>
      <c r="B959" t="s">
        <v>329</v>
      </c>
      <c r="C959" t="n">
        <v>3</v>
      </c>
      <c r="D959" t="s">
        <v>242</v>
      </c>
      <c r="E959" t="s">
        <v>243</v>
      </c>
      <c r="F959" t="s">
        <v>244</v>
      </c>
      <c r="G959" t="s">
        <v>245</v>
      </c>
      <c r="H959" t="s">
        <v>246</v>
      </c>
      <c r="I959" t="s">
        <v>247</v>
      </c>
      <c r="J959" t="s">
        <v>248</v>
      </c>
      <c r="K959" t="s">
        <v>249</v>
      </c>
      <c r="L959" t="n">
        <v>241</v>
      </c>
      <c r="M959" t="n">
        <v>0.21</v>
      </c>
      <c r="N959" t="n">
        <v>21</v>
      </c>
      <c r="O959" t="s">
        <v>326</v>
      </c>
      <c r="P959" t="s">
        <v>285</v>
      </c>
      <c r="Q959" t="s">
        <v>252</v>
      </c>
      <c r="R959" t="s">
        <v>246</v>
      </c>
      <c r="S959" t="s">
        <v>247</v>
      </c>
    </row>
    <row r="960" spans="1:19">
      <c r="A960" s="1" t="n">
        <v>35033</v>
      </c>
      <c r="B960" t="s">
        <v>329</v>
      </c>
      <c r="C960" t="n">
        <v>4</v>
      </c>
      <c r="D960" t="s">
        <v>242</v>
      </c>
      <c r="E960" t="s">
        <v>243</v>
      </c>
      <c r="F960" t="s">
        <v>244</v>
      </c>
      <c r="G960" t="s">
        <v>245</v>
      </c>
      <c r="H960" t="s">
        <v>246</v>
      </c>
      <c r="I960" t="s">
        <v>247</v>
      </c>
      <c r="J960" t="s">
        <v>248</v>
      </c>
      <c r="K960" t="s">
        <v>249</v>
      </c>
      <c r="L960" t="n">
        <v>99</v>
      </c>
      <c r="M960" t="n">
        <v>0.03</v>
      </c>
      <c r="N960" t="n">
        <v>45.8</v>
      </c>
      <c r="O960" t="s">
        <v>326</v>
      </c>
      <c r="P960" t="s">
        <v>285</v>
      </c>
      <c r="Q960" t="s">
        <v>252</v>
      </c>
      <c r="R960" t="s">
        <v>246</v>
      </c>
      <c r="S960" t="s">
        <v>247</v>
      </c>
    </row>
    <row r="961" spans="1:19">
      <c r="A961" s="1" t="n">
        <v>35033</v>
      </c>
      <c r="B961" t="s">
        <v>329</v>
      </c>
      <c r="C961" t="n">
        <v>5</v>
      </c>
      <c r="D961" t="s">
        <v>242</v>
      </c>
      <c r="E961" t="s">
        <v>243</v>
      </c>
      <c r="F961" t="s">
        <v>244</v>
      </c>
      <c r="G961" t="s">
        <v>245</v>
      </c>
      <c r="H961" t="s">
        <v>246</v>
      </c>
      <c r="I961" t="s">
        <v>247</v>
      </c>
      <c r="J961" t="s">
        <v>276</v>
      </c>
      <c r="K961" t="s">
        <v>277</v>
      </c>
      <c r="L961" t="n">
        <v>472</v>
      </c>
      <c r="M961" t="n">
        <v>0.03</v>
      </c>
      <c r="N961" t="n">
        <v>45.9</v>
      </c>
      <c r="O961" t="s">
        <v>326</v>
      </c>
      <c r="P961" t="s">
        <v>285</v>
      </c>
      <c r="Q961" t="s">
        <v>252</v>
      </c>
      <c r="R961" t="s">
        <v>246</v>
      </c>
      <c r="S961" t="s">
        <v>247</v>
      </c>
    </row>
    <row r="962" spans="1:19">
      <c r="A962" s="1" t="n">
        <v>35033</v>
      </c>
      <c r="B962" t="s">
        <v>241</v>
      </c>
      <c r="C962" t="n">
        <v>1</v>
      </c>
      <c r="D962" t="s">
        <v>242</v>
      </c>
      <c r="E962" t="s">
        <v>243</v>
      </c>
      <c r="F962" t="s">
        <v>244</v>
      </c>
      <c r="G962" t="s">
        <v>245</v>
      </c>
      <c r="H962" t="s">
        <v>246</v>
      </c>
      <c r="I962" t="s">
        <v>247</v>
      </c>
      <c r="J962" t="s">
        <v>248</v>
      </c>
      <c r="K962" t="s">
        <v>249</v>
      </c>
      <c r="L962" t="n">
        <v>230</v>
      </c>
      <c r="M962" t="n">
        <v>0.07000000000000001</v>
      </c>
      <c r="N962" t="n">
        <v>32.4</v>
      </c>
      <c r="O962" t="s">
        <v>250</v>
      </c>
      <c r="P962" t="s">
        <v>251</v>
      </c>
      <c r="Q962" t="s">
        <v>252</v>
      </c>
      <c r="R962" t="s">
        <v>246</v>
      </c>
      <c r="S962" t="s">
        <v>247</v>
      </c>
    </row>
    <row r="963" spans="1:19">
      <c r="A963" s="1" t="n">
        <v>35033</v>
      </c>
      <c r="B963" t="s">
        <v>241</v>
      </c>
      <c r="C963" t="n">
        <v>3</v>
      </c>
      <c r="D963" t="s">
        <v>242</v>
      </c>
      <c r="E963" t="s">
        <v>243</v>
      </c>
      <c r="F963" t="s">
        <v>244</v>
      </c>
      <c r="G963" t="s">
        <v>245</v>
      </c>
      <c r="H963" t="s">
        <v>246</v>
      </c>
      <c r="I963" t="s">
        <v>247</v>
      </c>
      <c r="J963" t="s">
        <v>248</v>
      </c>
      <c r="K963" t="s">
        <v>249</v>
      </c>
      <c r="L963" t="n">
        <v>374</v>
      </c>
      <c r="M963" t="n">
        <v>0.07000000000000001</v>
      </c>
      <c r="N963" t="n">
        <v>32.9</v>
      </c>
      <c r="O963" t="s">
        <v>250</v>
      </c>
      <c r="P963" t="s">
        <v>251</v>
      </c>
      <c r="Q963" t="s">
        <v>252</v>
      </c>
      <c r="R963" t="s">
        <v>246</v>
      </c>
      <c r="S963" t="s">
        <v>247</v>
      </c>
    </row>
    <row r="964" spans="1:19">
      <c r="A964" s="1" t="n">
        <v>35033</v>
      </c>
      <c r="B964" t="s">
        <v>241</v>
      </c>
      <c r="C964" t="n">
        <v>4</v>
      </c>
      <c r="D964" t="s">
        <v>242</v>
      </c>
      <c r="E964" t="s">
        <v>243</v>
      </c>
      <c r="F964" t="s">
        <v>244</v>
      </c>
      <c r="G964" t="s">
        <v>245</v>
      </c>
      <c r="H964" t="s">
        <v>246</v>
      </c>
      <c r="I964" t="s">
        <v>247</v>
      </c>
      <c r="J964" t="s">
        <v>248</v>
      </c>
      <c r="K964" t="s">
        <v>249</v>
      </c>
      <c r="L964" t="n">
        <v>227</v>
      </c>
      <c r="M964" t="n">
        <v>0.02</v>
      </c>
      <c r="N964" t="n">
        <v>46.5</v>
      </c>
      <c r="O964" t="s">
        <v>250</v>
      </c>
      <c r="P964" t="s">
        <v>251</v>
      </c>
      <c r="Q964" t="s">
        <v>252</v>
      </c>
      <c r="R964" t="s">
        <v>246</v>
      </c>
      <c r="S964" t="s">
        <v>247</v>
      </c>
    </row>
    <row r="965" spans="1:19">
      <c r="A965" s="1" t="n">
        <v>35033</v>
      </c>
      <c r="B965" t="s">
        <v>241</v>
      </c>
      <c r="C965" t="n">
        <v>5</v>
      </c>
      <c r="D965" t="s">
        <v>242</v>
      </c>
      <c r="E965" t="s">
        <v>243</v>
      </c>
      <c r="F965" t="s">
        <v>244</v>
      </c>
      <c r="G965" t="s">
        <v>245</v>
      </c>
      <c r="H965" t="s">
        <v>246</v>
      </c>
      <c r="I965" t="s">
        <v>247</v>
      </c>
      <c r="J965" t="s">
        <v>248</v>
      </c>
      <c r="K965" t="s">
        <v>249</v>
      </c>
      <c r="L965" t="n">
        <v>301</v>
      </c>
      <c r="M965" t="n">
        <v>0.02</v>
      </c>
      <c r="N965" t="n">
        <v>46.5</v>
      </c>
      <c r="O965" t="s">
        <v>250</v>
      </c>
      <c r="P965" t="s">
        <v>251</v>
      </c>
      <c r="Q965" t="s">
        <v>252</v>
      </c>
      <c r="R965" t="s">
        <v>246</v>
      </c>
      <c r="S965" t="s">
        <v>247</v>
      </c>
    </row>
    <row r="966" spans="1:19">
      <c r="A966" s="1" t="n">
        <v>35033</v>
      </c>
      <c r="B966" t="s">
        <v>241</v>
      </c>
      <c r="C966" t="n">
        <v>6</v>
      </c>
      <c r="D966" t="s">
        <v>242</v>
      </c>
      <c r="E966" t="s">
        <v>243</v>
      </c>
      <c r="F966" t="s">
        <v>244</v>
      </c>
      <c r="G966" t="s">
        <v>245</v>
      </c>
      <c r="H966" t="s">
        <v>246</v>
      </c>
      <c r="I966" t="s">
        <v>247</v>
      </c>
      <c r="J966" t="s">
        <v>248</v>
      </c>
      <c r="K966" t="s">
        <v>249</v>
      </c>
      <c r="L966" t="n">
        <v>99</v>
      </c>
      <c r="M966" t="n">
        <v>0.02</v>
      </c>
      <c r="N966" t="n">
        <v>46.8</v>
      </c>
      <c r="O966" t="s">
        <v>250</v>
      </c>
      <c r="P966" t="s">
        <v>251</v>
      </c>
      <c r="Q966" t="s">
        <v>252</v>
      </c>
      <c r="R966" t="s">
        <v>246</v>
      </c>
      <c r="S966" t="s">
        <v>247</v>
      </c>
    </row>
    <row r="967" spans="1:19">
      <c r="A967" s="1" t="n">
        <v>35033</v>
      </c>
      <c r="B967" t="s">
        <v>257</v>
      </c>
      <c r="C967" t="n">
        <v>1</v>
      </c>
      <c r="D967" t="s">
        <v>253</v>
      </c>
      <c r="E967" t="s">
        <v>254</v>
      </c>
      <c r="F967" t="s">
        <v>244</v>
      </c>
      <c r="G967" t="s">
        <v>245</v>
      </c>
      <c r="H967" t="s">
        <v>246</v>
      </c>
      <c r="I967" t="s">
        <v>247</v>
      </c>
      <c r="J967" t="s">
        <v>292</v>
      </c>
      <c r="K967" t="s">
        <v>293</v>
      </c>
      <c r="L967" t="n">
        <v>1</v>
      </c>
      <c r="M967" t="n">
        <v>0</v>
      </c>
      <c r="N967" t="n">
        <v>0</v>
      </c>
    </row>
    <row r="968" spans="1:19">
      <c r="A968" s="1" t="n">
        <v>35033</v>
      </c>
      <c r="B968" t="s">
        <v>257</v>
      </c>
      <c r="C968" t="n">
        <v>2</v>
      </c>
      <c r="D968" t="s">
        <v>253</v>
      </c>
      <c r="E968" t="s">
        <v>254</v>
      </c>
      <c r="F968" t="s">
        <v>244</v>
      </c>
      <c r="G968" t="s">
        <v>245</v>
      </c>
      <c r="H968" t="s">
        <v>246</v>
      </c>
      <c r="I968" t="s">
        <v>247</v>
      </c>
      <c r="J968" t="s">
        <v>248</v>
      </c>
      <c r="K968" t="s">
        <v>249</v>
      </c>
      <c r="L968" t="n">
        <v>1</v>
      </c>
      <c r="M968" t="n">
        <v>0</v>
      </c>
      <c r="N968" t="n">
        <v>0</v>
      </c>
    </row>
    <row r="969" spans="1:19">
      <c r="A969" s="1" t="n">
        <v>35064</v>
      </c>
      <c r="B969" t="s">
        <v>329</v>
      </c>
      <c r="C969" t="n">
        <v>1</v>
      </c>
      <c r="D969" t="s">
        <v>242</v>
      </c>
      <c r="E969" t="s">
        <v>243</v>
      </c>
      <c r="F969" t="s">
        <v>244</v>
      </c>
      <c r="G969" t="s">
        <v>245</v>
      </c>
      <c r="H969" t="s">
        <v>246</v>
      </c>
      <c r="I969" t="s">
        <v>247</v>
      </c>
      <c r="J969" t="s">
        <v>292</v>
      </c>
      <c r="K969" t="s">
        <v>293</v>
      </c>
      <c r="L969" t="n">
        <v>277</v>
      </c>
      <c r="M969" t="n">
        <v>0.04</v>
      </c>
      <c r="N969" t="n">
        <v>35.8</v>
      </c>
      <c r="O969" t="s">
        <v>326</v>
      </c>
      <c r="P969" t="s">
        <v>285</v>
      </c>
      <c r="Q969" t="s">
        <v>252</v>
      </c>
      <c r="R969" t="s">
        <v>246</v>
      </c>
      <c r="S969" t="s">
        <v>247</v>
      </c>
    </row>
    <row r="970" spans="1:19">
      <c r="A970" s="1" t="n">
        <v>35064</v>
      </c>
      <c r="B970" t="s">
        <v>329</v>
      </c>
      <c r="C970" t="n">
        <v>2</v>
      </c>
      <c r="D970" t="s">
        <v>242</v>
      </c>
      <c r="E970" t="s">
        <v>243</v>
      </c>
      <c r="F970" t="s">
        <v>244</v>
      </c>
      <c r="G970" t="s">
        <v>245</v>
      </c>
      <c r="H970" t="s">
        <v>246</v>
      </c>
      <c r="I970" t="s">
        <v>247</v>
      </c>
      <c r="J970" t="s">
        <v>292</v>
      </c>
      <c r="K970" t="s">
        <v>293</v>
      </c>
      <c r="L970" t="n">
        <v>450</v>
      </c>
      <c r="M970" t="n">
        <v>0.01</v>
      </c>
      <c r="N970" t="n">
        <v>54.2</v>
      </c>
      <c r="O970" t="s">
        <v>326</v>
      </c>
      <c r="P970" t="s">
        <v>285</v>
      </c>
      <c r="Q970" t="s">
        <v>252</v>
      </c>
      <c r="R970" t="s">
        <v>246</v>
      </c>
      <c r="S970" t="s">
        <v>247</v>
      </c>
    </row>
    <row r="971" spans="1:19">
      <c r="A971" s="1" t="n">
        <v>35064</v>
      </c>
      <c r="B971" t="s">
        <v>329</v>
      </c>
      <c r="C971" t="n">
        <v>3</v>
      </c>
      <c r="D971" t="s">
        <v>242</v>
      </c>
      <c r="E971" t="s">
        <v>243</v>
      </c>
      <c r="F971" t="s">
        <v>244</v>
      </c>
      <c r="G971" t="s">
        <v>245</v>
      </c>
      <c r="H971" t="s">
        <v>246</v>
      </c>
      <c r="I971" t="s">
        <v>247</v>
      </c>
      <c r="J971" t="s">
        <v>248</v>
      </c>
      <c r="K971" t="s">
        <v>249</v>
      </c>
      <c r="L971" t="n">
        <v>291</v>
      </c>
      <c r="M971" t="n">
        <v>0.22</v>
      </c>
      <c r="N971" t="n">
        <v>21</v>
      </c>
      <c r="O971" t="s">
        <v>326</v>
      </c>
      <c r="P971" t="s">
        <v>285</v>
      </c>
      <c r="Q971" t="s">
        <v>252</v>
      </c>
      <c r="R971" t="s">
        <v>246</v>
      </c>
      <c r="S971" t="s">
        <v>247</v>
      </c>
    </row>
    <row r="972" spans="1:19">
      <c r="A972" s="1" t="n">
        <v>35064</v>
      </c>
      <c r="B972" t="s">
        <v>329</v>
      </c>
      <c r="C972" t="n">
        <v>4</v>
      </c>
      <c r="D972" t="s">
        <v>242</v>
      </c>
      <c r="E972" t="s">
        <v>243</v>
      </c>
      <c r="F972" t="s">
        <v>244</v>
      </c>
      <c r="G972" t="s">
        <v>245</v>
      </c>
      <c r="H972" t="s">
        <v>246</v>
      </c>
      <c r="I972" t="s">
        <v>247</v>
      </c>
      <c r="J972" t="s">
        <v>276</v>
      </c>
      <c r="K972" t="s">
        <v>277</v>
      </c>
      <c r="L972" t="n">
        <v>351</v>
      </c>
      <c r="M972" t="n">
        <v>0.04</v>
      </c>
      <c r="N972" t="n">
        <v>38.4</v>
      </c>
      <c r="O972" t="s">
        <v>326</v>
      </c>
      <c r="P972" t="s">
        <v>285</v>
      </c>
      <c r="Q972" t="s">
        <v>252</v>
      </c>
      <c r="R972" t="s">
        <v>246</v>
      </c>
      <c r="S972" t="s">
        <v>247</v>
      </c>
    </row>
    <row r="973" spans="1:19">
      <c r="A973" s="1" t="n">
        <v>35064</v>
      </c>
      <c r="B973" t="s">
        <v>241</v>
      </c>
      <c r="C973" t="n">
        <v>1</v>
      </c>
      <c r="D973" t="s">
        <v>242</v>
      </c>
      <c r="E973" t="s">
        <v>243</v>
      </c>
      <c r="F973" t="s">
        <v>244</v>
      </c>
      <c r="G973" t="s">
        <v>245</v>
      </c>
      <c r="H973" t="s">
        <v>246</v>
      </c>
      <c r="I973" t="s">
        <v>247</v>
      </c>
      <c r="J973" t="s">
        <v>248</v>
      </c>
      <c r="K973" t="s">
        <v>249</v>
      </c>
      <c r="L973" t="n">
        <v>400</v>
      </c>
      <c r="M973" t="n">
        <v>0.07000000000000001</v>
      </c>
      <c r="N973" t="n">
        <v>32.2</v>
      </c>
      <c r="O973" t="s">
        <v>250</v>
      </c>
      <c r="P973" t="s">
        <v>251</v>
      </c>
      <c r="Q973" t="s">
        <v>252</v>
      </c>
      <c r="R973" t="s">
        <v>246</v>
      </c>
      <c r="S973" t="s">
        <v>247</v>
      </c>
    </row>
    <row r="974" spans="1:19">
      <c r="A974" s="1" t="n">
        <v>35064</v>
      </c>
      <c r="B974" t="s">
        <v>241</v>
      </c>
      <c r="C974" t="n">
        <v>3</v>
      </c>
      <c r="D974" t="s">
        <v>242</v>
      </c>
      <c r="E974" t="s">
        <v>243</v>
      </c>
      <c r="F974" t="s">
        <v>244</v>
      </c>
      <c r="G974" t="s">
        <v>245</v>
      </c>
      <c r="H974" t="s">
        <v>246</v>
      </c>
      <c r="I974" t="s">
        <v>247</v>
      </c>
      <c r="J974" t="s">
        <v>248</v>
      </c>
      <c r="K974" t="s">
        <v>249</v>
      </c>
      <c r="L974" t="n">
        <v>592</v>
      </c>
      <c r="M974" t="n">
        <v>0.02</v>
      </c>
      <c r="N974" t="n">
        <v>46.5</v>
      </c>
      <c r="O974" t="s">
        <v>250</v>
      </c>
      <c r="P974" t="s">
        <v>251</v>
      </c>
      <c r="Q974" t="s">
        <v>252</v>
      </c>
      <c r="R974" t="s">
        <v>246</v>
      </c>
      <c r="S974" t="s">
        <v>247</v>
      </c>
    </row>
    <row r="975" spans="1:19">
      <c r="A975" s="1" t="n">
        <v>35095</v>
      </c>
      <c r="B975" t="s">
        <v>329</v>
      </c>
      <c r="C975" t="n">
        <v>1</v>
      </c>
      <c r="D975" t="s">
        <v>242</v>
      </c>
      <c r="E975" t="s">
        <v>243</v>
      </c>
      <c r="F975" t="s">
        <v>244</v>
      </c>
      <c r="G975" t="s">
        <v>245</v>
      </c>
      <c r="H975" t="s">
        <v>246</v>
      </c>
      <c r="I975" t="s">
        <v>247</v>
      </c>
      <c r="J975" t="s">
        <v>292</v>
      </c>
      <c r="K975" t="s">
        <v>293</v>
      </c>
      <c r="L975" t="n">
        <v>263</v>
      </c>
      <c r="M975" t="n">
        <v>0.04</v>
      </c>
      <c r="N975" t="n">
        <v>36</v>
      </c>
      <c r="O975" t="s">
        <v>326</v>
      </c>
      <c r="P975" t="s">
        <v>285</v>
      </c>
      <c r="Q975" t="s">
        <v>252</v>
      </c>
      <c r="R975" t="s">
        <v>246</v>
      </c>
      <c r="S975" t="s">
        <v>247</v>
      </c>
    </row>
    <row r="976" spans="1:19">
      <c r="A976" s="1" t="n">
        <v>35095</v>
      </c>
      <c r="B976" t="s">
        <v>329</v>
      </c>
      <c r="C976" t="n">
        <v>2</v>
      </c>
      <c r="D976" t="s">
        <v>242</v>
      </c>
      <c r="E976" t="s">
        <v>243</v>
      </c>
      <c r="F976" t="s">
        <v>244</v>
      </c>
      <c r="G976" t="s">
        <v>245</v>
      </c>
      <c r="H976" t="s">
        <v>246</v>
      </c>
      <c r="I976" t="s">
        <v>247</v>
      </c>
      <c r="J976" t="s">
        <v>292</v>
      </c>
      <c r="K976" t="s">
        <v>293</v>
      </c>
      <c r="L976" t="n">
        <v>398</v>
      </c>
      <c r="M976" t="n">
        <v>0.04</v>
      </c>
      <c r="N976" t="n">
        <v>46.9</v>
      </c>
      <c r="O976" t="s">
        <v>326</v>
      </c>
      <c r="P976" t="s">
        <v>285</v>
      </c>
      <c r="Q976" t="s">
        <v>252</v>
      </c>
      <c r="R976" t="s">
        <v>246</v>
      </c>
      <c r="S976" t="s">
        <v>247</v>
      </c>
    </row>
    <row r="977" spans="1:19">
      <c r="A977" s="1" t="n">
        <v>35095</v>
      </c>
      <c r="B977" t="s">
        <v>329</v>
      </c>
      <c r="C977" t="n">
        <v>3</v>
      </c>
      <c r="D977" t="s">
        <v>242</v>
      </c>
      <c r="E977" t="s">
        <v>243</v>
      </c>
      <c r="F977" t="s">
        <v>244</v>
      </c>
      <c r="G977" t="s">
        <v>245</v>
      </c>
      <c r="H977" t="s">
        <v>246</v>
      </c>
      <c r="I977" t="s">
        <v>247</v>
      </c>
      <c r="J977" t="s">
        <v>282</v>
      </c>
      <c r="K977" t="s">
        <v>283</v>
      </c>
      <c r="L977" t="n">
        <v>685</v>
      </c>
      <c r="M977" t="n">
        <v>0.07000000000000001</v>
      </c>
      <c r="N977" t="n">
        <v>39</v>
      </c>
      <c r="O977" t="s">
        <v>326</v>
      </c>
      <c r="P977" t="s">
        <v>285</v>
      </c>
      <c r="Q977" t="s">
        <v>252</v>
      </c>
      <c r="R977" t="s">
        <v>246</v>
      </c>
      <c r="S977" t="s">
        <v>247</v>
      </c>
    </row>
    <row r="978" spans="1:19">
      <c r="A978" s="1" t="n">
        <v>35095</v>
      </c>
      <c r="B978" t="s">
        <v>329</v>
      </c>
      <c r="C978" t="n">
        <v>4</v>
      </c>
      <c r="D978" t="s">
        <v>242</v>
      </c>
      <c r="E978" t="s">
        <v>243</v>
      </c>
      <c r="F978" t="s">
        <v>244</v>
      </c>
      <c r="G978" t="s">
        <v>245</v>
      </c>
      <c r="H978" t="s">
        <v>246</v>
      </c>
      <c r="I978" t="s">
        <v>247</v>
      </c>
      <c r="J978" t="s">
        <v>248</v>
      </c>
      <c r="K978" t="s">
        <v>249</v>
      </c>
      <c r="L978" t="n">
        <v>172</v>
      </c>
      <c r="M978" t="n">
        <v>0.21</v>
      </c>
      <c r="N978" t="n">
        <v>20.8</v>
      </c>
      <c r="O978" t="s">
        <v>326</v>
      </c>
      <c r="P978" t="s">
        <v>285</v>
      </c>
      <c r="Q978" t="s">
        <v>252</v>
      </c>
      <c r="R978" t="s">
        <v>246</v>
      </c>
      <c r="S978" t="s">
        <v>247</v>
      </c>
    </row>
    <row r="979" spans="1:19">
      <c r="A979" s="1" t="n">
        <v>35095</v>
      </c>
      <c r="B979" t="s">
        <v>329</v>
      </c>
      <c r="C979" t="n">
        <v>5</v>
      </c>
      <c r="D979" t="s">
        <v>242</v>
      </c>
      <c r="E979" t="s">
        <v>243</v>
      </c>
      <c r="F979" t="s">
        <v>244</v>
      </c>
      <c r="G979" t="s">
        <v>245</v>
      </c>
      <c r="H979" t="s">
        <v>246</v>
      </c>
      <c r="I979" t="s">
        <v>247</v>
      </c>
      <c r="J979" t="s">
        <v>248</v>
      </c>
      <c r="K979" t="s">
        <v>249</v>
      </c>
      <c r="L979" t="n">
        <v>208</v>
      </c>
      <c r="M979" t="n">
        <v>0.21</v>
      </c>
      <c r="N979" t="n">
        <v>20.7</v>
      </c>
      <c r="O979" t="s">
        <v>326</v>
      </c>
      <c r="P979" t="s">
        <v>285</v>
      </c>
      <c r="Q979" t="s">
        <v>252</v>
      </c>
      <c r="R979" t="s">
        <v>246</v>
      </c>
      <c r="S979" t="s">
        <v>247</v>
      </c>
    </row>
    <row r="980" spans="1:19">
      <c r="A980" s="1" t="n">
        <v>35095</v>
      </c>
      <c r="B980" t="s">
        <v>241</v>
      </c>
      <c r="C980" t="n">
        <v>1</v>
      </c>
      <c r="D980" t="s">
        <v>242</v>
      </c>
      <c r="E980" t="s">
        <v>243</v>
      </c>
      <c r="F980" t="s">
        <v>244</v>
      </c>
      <c r="G980" t="s">
        <v>245</v>
      </c>
      <c r="H980" t="s">
        <v>246</v>
      </c>
      <c r="I980" t="s">
        <v>247</v>
      </c>
      <c r="J980" t="s">
        <v>248</v>
      </c>
      <c r="K980" t="s">
        <v>249</v>
      </c>
      <c r="L980" t="n">
        <v>395</v>
      </c>
      <c r="M980" t="n">
        <v>0.07000000000000001</v>
      </c>
      <c r="N980" t="n">
        <v>33.1</v>
      </c>
      <c r="O980" t="s">
        <v>250</v>
      </c>
      <c r="P980" t="s">
        <v>251</v>
      </c>
      <c r="Q980" t="s">
        <v>252</v>
      </c>
      <c r="R980" t="s">
        <v>246</v>
      </c>
      <c r="S980" t="s">
        <v>247</v>
      </c>
    </row>
    <row r="981" spans="1:19">
      <c r="A981" s="1" t="n">
        <v>35095</v>
      </c>
      <c r="B981" t="s">
        <v>241</v>
      </c>
      <c r="C981" t="n">
        <v>4</v>
      </c>
      <c r="D981" t="s">
        <v>242</v>
      </c>
      <c r="E981" t="s">
        <v>243</v>
      </c>
      <c r="F981" t="s">
        <v>244</v>
      </c>
      <c r="G981" t="s">
        <v>245</v>
      </c>
      <c r="H981" t="s">
        <v>246</v>
      </c>
      <c r="I981" t="s">
        <v>247</v>
      </c>
      <c r="J981" t="s">
        <v>248</v>
      </c>
      <c r="K981" t="s">
        <v>249</v>
      </c>
      <c r="L981" t="n">
        <v>237</v>
      </c>
      <c r="M981" t="n">
        <v>0.04</v>
      </c>
      <c r="N981" t="n">
        <v>38.5</v>
      </c>
      <c r="O981" t="s">
        <v>250</v>
      </c>
      <c r="P981" t="s">
        <v>251</v>
      </c>
      <c r="Q981" t="s">
        <v>252</v>
      </c>
      <c r="R981" t="s">
        <v>246</v>
      </c>
      <c r="S981" t="s">
        <v>247</v>
      </c>
    </row>
    <row r="982" spans="1:19">
      <c r="A982" s="1" t="n">
        <v>35095</v>
      </c>
      <c r="B982" t="s">
        <v>241</v>
      </c>
      <c r="C982" t="n">
        <v>5</v>
      </c>
      <c r="D982" t="s">
        <v>330</v>
      </c>
      <c r="E982" t="s">
        <v>331</v>
      </c>
      <c r="F982" t="s">
        <v>244</v>
      </c>
      <c r="G982" t="s">
        <v>245</v>
      </c>
      <c r="H982" t="s">
        <v>246</v>
      </c>
      <c r="I982" t="s">
        <v>247</v>
      </c>
      <c r="J982" t="s">
        <v>248</v>
      </c>
      <c r="K982" t="s">
        <v>249</v>
      </c>
      <c r="L982" t="n">
        <v>171</v>
      </c>
      <c r="M982" t="n">
        <v>0</v>
      </c>
      <c r="N982" t="n">
        <v>0</v>
      </c>
      <c r="O982" t="s">
        <v>250</v>
      </c>
      <c r="P982" t="s">
        <v>251</v>
      </c>
      <c r="Q982" t="s">
        <v>252</v>
      </c>
      <c r="R982" t="s">
        <v>246</v>
      </c>
      <c r="S982" t="s">
        <v>247</v>
      </c>
    </row>
    <row r="983" spans="1:19">
      <c r="A983" s="1" t="n">
        <v>35095</v>
      </c>
      <c r="B983" t="s">
        <v>241</v>
      </c>
      <c r="C983" t="n">
        <v>7</v>
      </c>
      <c r="D983" t="s">
        <v>330</v>
      </c>
      <c r="E983" t="s">
        <v>331</v>
      </c>
      <c r="F983" t="s">
        <v>244</v>
      </c>
      <c r="G983" t="s">
        <v>245</v>
      </c>
      <c r="H983" t="s">
        <v>246</v>
      </c>
      <c r="I983" t="s">
        <v>247</v>
      </c>
      <c r="J983" t="s">
        <v>248</v>
      </c>
      <c r="K983" t="s">
        <v>249</v>
      </c>
      <c r="L983" t="n">
        <v>98</v>
      </c>
      <c r="M983" t="n">
        <v>0</v>
      </c>
      <c r="N983" t="n">
        <v>0</v>
      </c>
      <c r="O983" t="s">
        <v>250</v>
      </c>
      <c r="P983" t="s">
        <v>251</v>
      </c>
      <c r="Q983" t="s">
        <v>252</v>
      </c>
      <c r="R983" t="s">
        <v>246</v>
      </c>
      <c r="S983" t="s">
        <v>247</v>
      </c>
    </row>
    <row r="984" spans="1:19">
      <c r="A984" s="1" t="n">
        <v>35095</v>
      </c>
      <c r="B984" t="s">
        <v>241</v>
      </c>
      <c r="C984" t="n">
        <v>8</v>
      </c>
      <c r="D984" t="s">
        <v>242</v>
      </c>
      <c r="E984" t="s">
        <v>243</v>
      </c>
      <c r="F984" t="s">
        <v>244</v>
      </c>
      <c r="G984" t="s">
        <v>245</v>
      </c>
      <c r="H984" t="s">
        <v>246</v>
      </c>
      <c r="I984" t="s">
        <v>247</v>
      </c>
      <c r="J984" t="s">
        <v>248</v>
      </c>
      <c r="K984" t="s">
        <v>249</v>
      </c>
      <c r="L984" t="n">
        <v>331</v>
      </c>
      <c r="M984" t="n">
        <v>0.02</v>
      </c>
      <c r="N984" t="n">
        <v>46.4</v>
      </c>
      <c r="O984" t="s">
        <v>250</v>
      </c>
      <c r="P984" t="s">
        <v>251</v>
      </c>
      <c r="Q984" t="s">
        <v>252</v>
      </c>
      <c r="R984" t="s">
        <v>246</v>
      </c>
      <c r="S984" t="s">
        <v>247</v>
      </c>
    </row>
    <row r="985" spans="1:19">
      <c r="A985" s="1" t="n">
        <v>35095</v>
      </c>
      <c r="B985" t="s">
        <v>241</v>
      </c>
      <c r="C985" t="n">
        <v>9</v>
      </c>
      <c r="D985" t="s">
        <v>242</v>
      </c>
      <c r="E985" t="s">
        <v>243</v>
      </c>
      <c r="F985" t="s">
        <v>244</v>
      </c>
      <c r="G985" t="s">
        <v>245</v>
      </c>
      <c r="H985" t="s">
        <v>246</v>
      </c>
      <c r="I985" t="s">
        <v>247</v>
      </c>
      <c r="J985" t="s">
        <v>333</v>
      </c>
      <c r="K985" t="s">
        <v>334</v>
      </c>
      <c r="L985" t="n">
        <v>391</v>
      </c>
      <c r="M985" t="n">
        <v>0.1</v>
      </c>
      <c r="N985" t="n">
        <v>40.5</v>
      </c>
      <c r="O985" t="s">
        <v>250</v>
      </c>
      <c r="P985" t="s">
        <v>251</v>
      </c>
      <c r="Q985" t="s">
        <v>252</v>
      </c>
      <c r="R985" t="s">
        <v>246</v>
      </c>
      <c r="S985" t="s">
        <v>247</v>
      </c>
    </row>
    <row r="986" spans="1:19">
      <c r="A986" s="1" t="n">
        <v>35124</v>
      </c>
      <c r="B986" t="s">
        <v>329</v>
      </c>
      <c r="C986" t="n">
        <v>1</v>
      </c>
      <c r="D986" t="s">
        <v>242</v>
      </c>
      <c r="E986" t="s">
        <v>243</v>
      </c>
      <c r="F986" t="s">
        <v>244</v>
      </c>
      <c r="G986" t="s">
        <v>245</v>
      </c>
      <c r="H986" t="s">
        <v>246</v>
      </c>
      <c r="I986" t="s">
        <v>247</v>
      </c>
      <c r="J986" t="s">
        <v>248</v>
      </c>
      <c r="K986" t="s">
        <v>249</v>
      </c>
      <c r="L986" t="n">
        <v>192</v>
      </c>
      <c r="M986" t="n">
        <v>0.29</v>
      </c>
      <c r="N986" t="n">
        <v>20.7</v>
      </c>
      <c r="O986" t="s">
        <v>326</v>
      </c>
      <c r="P986" t="s">
        <v>285</v>
      </c>
      <c r="Q986" t="s">
        <v>252</v>
      </c>
      <c r="R986" t="s">
        <v>246</v>
      </c>
      <c r="S986" t="s">
        <v>247</v>
      </c>
    </row>
    <row r="987" spans="1:19">
      <c r="A987" s="1" t="n">
        <v>35124</v>
      </c>
      <c r="B987" t="s">
        <v>329</v>
      </c>
      <c r="C987" t="n">
        <v>2</v>
      </c>
      <c r="D987" t="s">
        <v>242</v>
      </c>
      <c r="E987" t="s">
        <v>243</v>
      </c>
      <c r="F987" t="s">
        <v>244</v>
      </c>
      <c r="G987" t="s">
        <v>245</v>
      </c>
      <c r="H987" t="s">
        <v>246</v>
      </c>
      <c r="I987" t="s">
        <v>247</v>
      </c>
      <c r="J987" t="s">
        <v>248</v>
      </c>
      <c r="K987" t="s">
        <v>249</v>
      </c>
      <c r="L987" t="n">
        <v>183</v>
      </c>
      <c r="M987" t="n">
        <v>0.21</v>
      </c>
      <c r="N987" t="n">
        <v>20.7</v>
      </c>
      <c r="O987" t="s">
        <v>326</v>
      </c>
      <c r="P987" t="s">
        <v>285</v>
      </c>
      <c r="Q987" t="s">
        <v>252</v>
      </c>
      <c r="R987" t="s">
        <v>246</v>
      </c>
      <c r="S987" t="s">
        <v>247</v>
      </c>
    </row>
    <row r="988" spans="1:19">
      <c r="A988" s="1" t="n">
        <v>35124</v>
      </c>
      <c r="B988" t="s">
        <v>329</v>
      </c>
      <c r="C988" t="n">
        <v>3</v>
      </c>
      <c r="D988" t="s">
        <v>242</v>
      </c>
      <c r="E988" t="s">
        <v>243</v>
      </c>
      <c r="F988" t="s">
        <v>244</v>
      </c>
      <c r="G988" t="s">
        <v>245</v>
      </c>
      <c r="H988" t="s">
        <v>246</v>
      </c>
      <c r="I988" t="s">
        <v>247</v>
      </c>
      <c r="J988" t="s">
        <v>276</v>
      </c>
      <c r="K988" t="s">
        <v>277</v>
      </c>
      <c r="L988" t="n">
        <v>502</v>
      </c>
      <c r="M988" t="n">
        <v>0.03</v>
      </c>
      <c r="N988" t="n">
        <v>46.2</v>
      </c>
      <c r="O988" t="s">
        <v>326</v>
      </c>
      <c r="P988" t="s">
        <v>285</v>
      </c>
      <c r="Q988" t="s">
        <v>252</v>
      </c>
      <c r="R988" t="s">
        <v>246</v>
      </c>
      <c r="S988" t="s">
        <v>247</v>
      </c>
    </row>
    <row r="989" spans="1:19">
      <c r="A989" s="1" t="n">
        <v>35124</v>
      </c>
      <c r="B989" t="s">
        <v>241</v>
      </c>
      <c r="C989" t="n">
        <v>1</v>
      </c>
      <c r="D989" t="s">
        <v>242</v>
      </c>
      <c r="E989" t="s">
        <v>243</v>
      </c>
      <c r="F989" t="s">
        <v>244</v>
      </c>
      <c r="G989" t="s">
        <v>245</v>
      </c>
      <c r="H989" t="s">
        <v>246</v>
      </c>
      <c r="I989" t="s">
        <v>247</v>
      </c>
      <c r="J989" t="s">
        <v>248</v>
      </c>
      <c r="K989" t="s">
        <v>249</v>
      </c>
      <c r="L989" t="n">
        <v>200</v>
      </c>
      <c r="M989" t="n">
        <v>0.1</v>
      </c>
      <c r="N989" t="n">
        <v>35.7</v>
      </c>
      <c r="O989" t="s">
        <v>250</v>
      </c>
      <c r="P989" t="s">
        <v>251</v>
      </c>
      <c r="Q989" t="s">
        <v>252</v>
      </c>
      <c r="R989" t="s">
        <v>246</v>
      </c>
      <c r="S989" t="s">
        <v>247</v>
      </c>
    </row>
    <row r="990" spans="1:19">
      <c r="A990" s="1" t="n">
        <v>35124</v>
      </c>
      <c r="B990" t="s">
        <v>241</v>
      </c>
      <c r="C990" t="n">
        <v>2</v>
      </c>
      <c r="D990" t="s">
        <v>242</v>
      </c>
      <c r="E990" t="s">
        <v>243</v>
      </c>
      <c r="F990" t="s">
        <v>244</v>
      </c>
      <c r="G990" t="s">
        <v>245</v>
      </c>
      <c r="H990" t="s">
        <v>246</v>
      </c>
      <c r="I990" t="s">
        <v>247</v>
      </c>
      <c r="J990" t="s">
        <v>248</v>
      </c>
      <c r="K990" t="s">
        <v>249</v>
      </c>
      <c r="L990" t="n">
        <v>386</v>
      </c>
      <c r="M990" t="n">
        <v>0.07000000000000001</v>
      </c>
      <c r="N990" t="n">
        <v>32.45</v>
      </c>
      <c r="O990" t="s">
        <v>250</v>
      </c>
      <c r="P990" t="s">
        <v>251</v>
      </c>
      <c r="Q990" t="s">
        <v>252</v>
      </c>
      <c r="R990" t="s">
        <v>246</v>
      </c>
      <c r="S990" t="s">
        <v>247</v>
      </c>
    </row>
    <row r="991" spans="1:19">
      <c r="A991" s="1" t="n">
        <v>35124</v>
      </c>
      <c r="B991" t="s">
        <v>241</v>
      </c>
      <c r="C991" t="n">
        <v>6</v>
      </c>
      <c r="D991" t="s">
        <v>242</v>
      </c>
      <c r="E991" t="s">
        <v>243</v>
      </c>
      <c r="F991" t="s">
        <v>244</v>
      </c>
      <c r="G991" t="s">
        <v>245</v>
      </c>
      <c r="H991" t="s">
        <v>246</v>
      </c>
      <c r="I991" t="s">
        <v>247</v>
      </c>
      <c r="J991" t="s">
        <v>248</v>
      </c>
      <c r="K991" t="s">
        <v>249</v>
      </c>
      <c r="L991" t="n">
        <v>298</v>
      </c>
      <c r="M991" t="n">
        <v>0.02</v>
      </c>
      <c r="N991" t="n">
        <v>46.4</v>
      </c>
      <c r="O991" t="s">
        <v>250</v>
      </c>
      <c r="P991" t="s">
        <v>251</v>
      </c>
      <c r="Q991" t="s">
        <v>252</v>
      </c>
      <c r="R991" t="s">
        <v>246</v>
      </c>
      <c r="S991" t="s">
        <v>247</v>
      </c>
    </row>
    <row r="992" spans="1:19">
      <c r="A992" s="1" t="n">
        <v>35124</v>
      </c>
      <c r="B992" t="s">
        <v>241</v>
      </c>
      <c r="C992" t="n">
        <v>7</v>
      </c>
      <c r="D992" t="s">
        <v>242</v>
      </c>
      <c r="E992" t="s">
        <v>243</v>
      </c>
      <c r="F992" t="s">
        <v>244</v>
      </c>
      <c r="G992" t="s">
        <v>245</v>
      </c>
      <c r="H992" t="s">
        <v>246</v>
      </c>
      <c r="I992" t="s">
        <v>247</v>
      </c>
      <c r="J992" t="s">
        <v>333</v>
      </c>
      <c r="K992" t="s">
        <v>334</v>
      </c>
      <c r="L992" t="n">
        <v>394</v>
      </c>
      <c r="M992" t="n">
        <v>0.1</v>
      </c>
      <c r="N992" t="n">
        <v>40.6</v>
      </c>
      <c r="O992" t="s">
        <v>250</v>
      </c>
      <c r="P992" t="s">
        <v>251</v>
      </c>
      <c r="Q992" t="s">
        <v>252</v>
      </c>
      <c r="R992" t="s">
        <v>246</v>
      </c>
      <c r="S992" t="s">
        <v>247</v>
      </c>
    </row>
    <row r="993" spans="1:19">
      <c r="A993" s="1" t="n">
        <v>35124</v>
      </c>
      <c r="B993" t="s">
        <v>257</v>
      </c>
      <c r="C993" t="n">
        <v>1</v>
      </c>
      <c r="D993" t="s">
        <v>253</v>
      </c>
      <c r="E993" t="s">
        <v>254</v>
      </c>
      <c r="F993" t="s">
        <v>244</v>
      </c>
      <c r="G993" t="s">
        <v>245</v>
      </c>
      <c r="H993" t="s">
        <v>246</v>
      </c>
      <c r="I993" t="s">
        <v>247</v>
      </c>
      <c r="J993" t="s">
        <v>324</v>
      </c>
      <c r="K993" t="s">
        <v>325</v>
      </c>
      <c r="L993" t="n">
        <v>1</v>
      </c>
      <c r="M993" t="n">
        <v>0</v>
      </c>
      <c r="N993" t="n">
        <v>0</v>
      </c>
    </row>
    <row r="994" spans="1:19">
      <c r="A994" s="1" t="n">
        <v>35155</v>
      </c>
      <c r="B994" t="s">
        <v>329</v>
      </c>
      <c r="C994" t="n">
        <v>1</v>
      </c>
      <c r="D994" t="s">
        <v>242</v>
      </c>
      <c r="E994" t="s">
        <v>243</v>
      </c>
      <c r="F994" t="s">
        <v>244</v>
      </c>
      <c r="G994" t="s">
        <v>245</v>
      </c>
      <c r="H994" t="s">
        <v>246</v>
      </c>
      <c r="I994" t="s">
        <v>247</v>
      </c>
      <c r="J994" t="s">
        <v>248</v>
      </c>
      <c r="K994" t="s">
        <v>249</v>
      </c>
      <c r="L994" t="n">
        <v>351</v>
      </c>
      <c r="M994" t="n">
        <v>0.03</v>
      </c>
      <c r="N994" t="n">
        <v>45.6</v>
      </c>
      <c r="O994" t="s">
        <v>326</v>
      </c>
      <c r="P994" t="s">
        <v>285</v>
      </c>
      <c r="Q994" t="s">
        <v>252</v>
      </c>
      <c r="R994" t="s">
        <v>246</v>
      </c>
      <c r="S994" t="s">
        <v>247</v>
      </c>
    </row>
    <row r="995" spans="1:19">
      <c r="A995" s="1" t="n">
        <v>35155</v>
      </c>
      <c r="B995" t="s">
        <v>329</v>
      </c>
      <c r="C995" t="n">
        <v>2</v>
      </c>
      <c r="D995" t="s">
        <v>242</v>
      </c>
      <c r="E995" t="s">
        <v>243</v>
      </c>
      <c r="F995" t="s">
        <v>244</v>
      </c>
      <c r="G995" t="s">
        <v>245</v>
      </c>
      <c r="H995" t="s">
        <v>246</v>
      </c>
      <c r="I995" t="s">
        <v>247</v>
      </c>
      <c r="J995" t="s">
        <v>248</v>
      </c>
      <c r="K995" t="s">
        <v>249</v>
      </c>
      <c r="L995" t="n">
        <v>362</v>
      </c>
      <c r="M995" t="n">
        <v>0.21</v>
      </c>
      <c r="N995" t="n">
        <v>20.7</v>
      </c>
      <c r="O995" t="s">
        <v>326</v>
      </c>
      <c r="P995" t="s">
        <v>285</v>
      </c>
      <c r="Q995" t="s">
        <v>252</v>
      </c>
      <c r="R995" t="s">
        <v>246</v>
      </c>
      <c r="S995" t="s">
        <v>247</v>
      </c>
    </row>
    <row r="996" spans="1:19">
      <c r="A996" s="1" t="n">
        <v>35155</v>
      </c>
      <c r="B996" t="s">
        <v>241</v>
      </c>
      <c r="C996" t="n">
        <v>1</v>
      </c>
      <c r="D996" t="s">
        <v>242</v>
      </c>
      <c r="E996" t="s">
        <v>243</v>
      </c>
      <c r="F996" t="s">
        <v>244</v>
      </c>
      <c r="G996" t="s">
        <v>245</v>
      </c>
      <c r="H996" t="s">
        <v>246</v>
      </c>
      <c r="I996" t="s">
        <v>247</v>
      </c>
      <c r="J996" t="s">
        <v>248</v>
      </c>
      <c r="K996" t="s">
        <v>249</v>
      </c>
      <c r="L996" t="n">
        <v>447</v>
      </c>
      <c r="M996" t="n">
        <v>0.07000000000000001</v>
      </c>
      <c r="N996" t="n">
        <v>32.3</v>
      </c>
      <c r="O996" t="s">
        <v>250</v>
      </c>
      <c r="P996" t="s">
        <v>251</v>
      </c>
      <c r="Q996" t="s">
        <v>252</v>
      </c>
      <c r="R996" t="s">
        <v>246</v>
      </c>
      <c r="S996" t="s">
        <v>247</v>
      </c>
    </row>
    <row r="997" spans="1:19">
      <c r="A997" s="1" t="n">
        <v>35155</v>
      </c>
      <c r="B997" t="s">
        <v>241</v>
      </c>
      <c r="C997" t="n">
        <v>6</v>
      </c>
      <c r="D997" t="s">
        <v>242</v>
      </c>
      <c r="E997" t="s">
        <v>243</v>
      </c>
      <c r="F997" t="s">
        <v>244</v>
      </c>
      <c r="G997" t="s">
        <v>245</v>
      </c>
      <c r="H997" t="s">
        <v>246</v>
      </c>
      <c r="I997" t="s">
        <v>247</v>
      </c>
      <c r="J997" t="s">
        <v>248</v>
      </c>
      <c r="K997" t="s">
        <v>249</v>
      </c>
      <c r="L997" t="n">
        <v>238</v>
      </c>
      <c r="M997" t="n">
        <v>0.04</v>
      </c>
      <c r="N997" t="n">
        <v>38.5</v>
      </c>
      <c r="O997" t="s">
        <v>250</v>
      </c>
      <c r="P997" t="s">
        <v>251</v>
      </c>
      <c r="Q997" t="s">
        <v>252</v>
      </c>
      <c r="R997" t="s">
        <v>246</v>
      </c>
      <c r="S997" t="s">
        <v>247</v>
      </c>
    </row>
    <row r="998" spans="1:19">
      <c r="A998" s="1" t="n">
        <v>35155</v>
      </c>
      <c r="B998" t="s">
        <v>241</v>
      </c>
      <c r="C998" t="n">
        <v>7</v>
      </c>
      <c r="D998" t="s">
        <v>330</v>
      </c>
      <c r="E998" t="s">
        <v>331</v>
      </c>
      <c r="F998" t="s">
        <v>244</v>
      </c>
      <c r="G998" t="s">
        <v>245</v>
      </c>
      <c r="H998" t="s">
        <v>246</v>
      </c>
      <c r="I998" t="s">
        <v>247</v>
      </c>
      <c r="J998" t="s">
        <v>248</v>
      </c>
      <c r="K998" t="s">
        <v>249</v>
      </c>
      <c r="L998" t="n">
        <v>97</v>
      </c>
      <c r="M998" t="n">
        <v>0</v>
      </c>
      <c r="N998" t="n">
        <v>0</v>
      </c>
      <c r="O998" t="s">
        <v>250</v>
      </c>
      <c r="P998" t="s">
        <v>251</v>
      </c>
      <c r="Q998" t="s">
        <v>252</v>
      </c>
      <c r="R998" t="s">
        <v>246</v>
      </c>
      <c r="S998" t="s">
        <v>247</v>
      </c>
    </row>
    <row r="999" spans="1:19">
      <c r="A999" s="1" t="n">
        <v>35155</v>
      </c>
      <c r="B999" t="s">
        <v>241</v>
      </c>
      <c r="C999" t="n">
        <v>9</v>
      </c>
      <c r="D999" t="s">
        <v>242</v>
      </c>
      <c r="E999" t="s">
        <v>243</v>
      </c>
      <c r="F999" t="s">
        <v>244</v>
      </c>
      <c r="G999" t="s">
        <v>245</v>
      </c>
      <c r="H999" t="s">
        <v>246</v>
      </c>
      <c r="I999" t="s">
        <v>247</v>
      </c>
      <c r="J999" t="s">
        <v>248</v>
      </c>
      <c r="K999" t="s">
        <v>249</v>
      </c>
      <c r="L999" t="n">
        <v>298</v>
      </c>
      <c r="M999" t="n">
        <v>0.1</v>
      </c>
      <c r="N999" t="n">
        <v>45.5</v>
      </c>
      <c r="O999" t="s">
        <v>250</v>
      </c>
      <c r="P999" t="s">
        <v>251</v>
      </c>
      <c r="Q999" t="s">
        <v>252</v>
      </c>
      <c r="R999" t="s">
        <v>246</v>
      </c>
      <c r="S999" t="s">
        <v>247</v>
      </c>
    </row>
    <row r="1000" spans="1:19">
      <c r="A1000" s="1" t="n">
        <v>35155</v>
      </c>
      <c r="B1000" t="s">
        <v>241</v>
      </c>
      <c r="C1000" t="n">
        <v>10</v>
      </c>
      <c r="D1000" t="s">
        <v>242</v>
      </c>
      <c r="E1000" t="s">
        <v>243</v>
      </c>
      <c r="F1000" t="s">
        <v>244</v>
      </c>
      <c r="G1000" t="s">
        <v>245</v>
      </c>
      <c r="H1000" t="s">
        <v>246</v>
      </c>
      <c r="I1000" t="s">
        <v>247</v>
      </c>
      <c r="J1000" t="s">
        <v>255</v>
      </c>
      <c r="K1000" t="s">
        <v>256</v>
      </c>
      <c r="L1000" t="n">
        <v>86</v>
      </c>
      <c r="M1000" t="n">
        <v>5.5</v>
      </c>
      <c r="N1000" t="n">
        <v>10</v>
      </c>
      <c r="O1000" t="s">
        <v>250</v>
      </c>
      <c r="P1000" t="s">
        <v>251</v>
      </c>
      <c r="Q1000" t="s">
        <v>252</v>
      </c>
      <c r="R1000" t="s">
        <v>246</v>
      </c>
      <c r="S1000" t="s">
        <v>247</v>
      </c>
    </row>
    <row r="1001" spans="1:19">
      <c r="A1001" s="1" t="n">
        <v>35155</v>
      </c>
      <c r="B1001" t="s">
        <v>241</v>
      </c>
      <c r="C1001" t="n">
        <v>11</v>
      </c>
      <c r="D1001" t="s">
        <v>242</v>
      </c>
      <c r="E1001" t="s">
        <v>243</v>
      </c>
      <c r="F1001" t="s">
        <v>244</v>
      </c>
      <c r="G1001" t="s">
        <v>245</v>
      </c>
      <c r="H1001" t="s">
        <v>246</v>
      </c>
      <c r="I1001" t="s">
        <v>247</v>
      </c>
      <c r="J1001" t="s">
        <v>333</v>
      </c>
      <c r="K1001" t="s">
        <v>334</v>
      </c>
      <c r="L1001" t="n">
        <v>465</v>
      </c>
      <c r="M1001" t="n">
        <v>0.1</v>
      </c>
      <c r="N1001" t="n">
        <v>40.9</v>
      </c>
      <c r="O1001" t="s">
        <v>250</v>
      </c>
      <c r="P1001" t="s">
        <v>251</v>
      </c>
      <c r="Q1001" t="s">
        <v>252</v>
      </c>
      <c r="R1001" t="s">
        <v>246</v>
      </c>
      <c r="S1001" t="s">
        <v>247</v>
      </c>
    </row>
    <row r="1002" spans="1:19">
      <c r="A1002" s="1" t="n">
        <v>35185</v>
      </c>
      <c r="B1002" t="s">
        <v>329</v>
      </c>
      <c r="C1002" t="n">
        <v>1</v>
      </c>
      <c r="D1002" t="s">
        <v>242</v>
      </c>
      <c r="E1002" t="s">
        <v>243</v>
      </c>
      <c r="F1002" t="s">
        <v>244</v>
      </c>
      <c r="G1002" t="s">
        <v>245</v>
      </c>
      <c r="H1002" t="s">
        <v>246</v>
      </c>
      <c r="I1002" t="s">
        <v>247</v>
      </c>
      <c r="J1002" t="s">
        <v>292</v>
      </c>
      <c r="K1002" t="s">
        <v>293</v>
      </c>
      <c r="L1002" t="n">
        <v>672</v>
      </c>
      <c r="M1002" t="n">
        <v>0.05</v>
      </c>
      <c r="N1002" t="n">
        <v>52.7</v>
      </c>
      <c r="O1002" t="s">
        <v>326</v>
      </c>
      <c r="P1002" t="s">
        <v>285</v>
      </c>
      <c r="Q1002" t="s">
        <v>252</v>
      </c>
      <c r="R1002" t="s">
        <v>246</v>
      </c>
      <c r="S1002" t="s">
        <v>247</v>
      </c>
    </row>
    <row r="1003" spans="1:19">
      <c r="A1003" s="1" t="n">
        <v>35185</v>
      </c>
      <c r="B1003" t="s">
        <v>329</v>
      </c>
      <c r="C1003" t="n">
        <v>2</v>
      </c>
      <c r="D1003" t="s">
        <v>242</v>
      </c>
      <c r="E1003" t="s">
        <v>243</v>
      </c>
      <c r="F1003" t="s">
        <v>244</v>
      </c>
      <c r="G1003" t="s">
        <v>245</v>
      </c>
      <c r="H1003" t="s">
        <v>246</v>
      </c>
      <c r="I1003" t="s">
        <v>247</v>
      </c>
      <c r="J1003" t="s">
        <v>248</v>
      </c>
      <c r="K1003" t="s">
        <v>249</v>
      </c>
      <c r="L1003" t="n">
        <v>344</v>
      </c>
      <c r="M1003" t="n">
        <v>0.21</v>
      </c>
      <c r="N1003" t="n">
        <v>20.5</v>
      </c>
      <c r="O1003" t="s">
        <v>326</v>
      </c>
      <c r="P1003" t="s">
        <v>285</v>
      </c>
      <c r="Q1003" t="s">
        <v>252</v>
      </c>
      <c r="R1003" t="s">
        <v>246</v>
      </c>
      <c r="S1003" t="s">
        <v>247</v>
      </c>
    </row>
    <row r="1004" spans="1:19">
      <c r="A1004" s="1" t="n">
        <v>35185</v>
      </c>
      <c r="B1004" t="s">
        <v>329</v>
      </c>
      <c r="C1004" t="n">
        <v>3</v>
      </c>
      <c r="D1004" t="s">
        <v>242</v>
      </c>
      <c r="E1004" t="s">
        <v>243</v>
      </c>
      <c r="F1004" t="s">
        <v>244</v>
      </c>
      <c r="G1004" t="s">
        <v>245</v>
      </c>
      <c r="H1004" t="s">
        <v>246</v>
      </c>
      <c r="I1004" t="s">
        <v>247</v>
      </c>
      <c r="J1004" t="s">
        <v>248</v>
      </c>
      <c r="K1004" t="s">
        <v>249</v>
      </c>
      <c r="L1004" t="n">
        <v>347</v>
      </c>
      <c r="M1004" t="n">
        <v>0.22</v>
      </c>
      <c r="N1004" t="n">
        <v>20.5</v>
      </c>
      <c r="O1004" t="s">
        <v>326</v>
      </c>
      <c r="P1004" t="s">
        <v>285</v>
      </c>
      <c r="Q1004" t="s">
        <v>252</v>
      </c>
      <c r="R1004" t="s">
        <v>246</v>
      </c>
      <c r="S1004" t="s">
        <v>247</v>
      </c>
    </row>
    <row r="1005" spans="1:19">
      <c r="A1005" s="1" t="n">
        <v>35185</v>
      </c>
      <c r="B1005" t="s">
        <v>329</v>
      </c>
      <c r="C1005" t="n">
        <v>4</v>
      </c>
      <c r="D1005" t="s">
        <v>242</v>
      </c>
      <c r="E1005" t="s">
        <v>243</v>
      </c>
      <c r="F1005" t="s">
        <v>244</v>
      </c>
      <c r="G1005" t="s">
        <v>245</v>
      </c>
      <c r="H1005" t="s">
        <v>246</v>
      </c>
      <c r="I1005" t="s">
        <v>247</v>
      </c>
      <c r="J1005" t="s">
        <v>248</v>
      </c>
      <c r="K1005" t="s">
        <v>249</v>
      </c>
      <c r="L1005" t="n">
        <v>336</v>
      </c>
      <c r="M1005" t="n">
        <v>0.02</v>
      </c>
      <c r="N1005" t="n">
        <v>45.3</v>
      </c>
      <c r="O1005" t="s">
        <v>326</v>
      </c>
      <c r="P1005" t="s">
        <v>285</v>
      </c>
      <c r="Q1005" t="s">
        <v>252</v>
      </c>
      <c r="R1005" t="s">
        <v>246</v>
      </c>
      <c r="S1005" t="s">
        <v>247</v>
      </c>
    </row>
    <row r="1006" spans="1:19">
      <c r="A1006" s="1" t="n">
        <v>35185</v>
      </c>
      <c r="B1006" t="s">
        <v>241</v>
      </c>
      <c r="C1006" t="n">
        <v>1</v>
      </c>
      <c r="D1006" t="s">
        <v>242</v>
      </c>
      <c r="E1006" t="s">
        <v>243</v>
      </c>
      <c r="F1006" t="s">
        <v>244</v>
      </c>
      <c r="G1006" t="s">
        <v>245</v>
      </c>
      <c r="H1006" t="s">
        <v>246</v>
      </c>
      <c r="I1006" t="s">
        <v>247</v>
      </c>
      <c r="J1006" t="s">
        <v>248</v>
      </c>
      <c r="K1006" t="s">
        <v>249</v>
      </c>
      <c r="L1006" t="n">
        <v>397</v>
      </c>
      <c r="M1006" t="n">
        <v>0.07000000000000001</v>
      </c>
      <c r="N1006" t="n">
        <v>32.2</v>
      </c>
      <c r="O1006" t="s">
        <v>250</v>
      </c>
      <c r="P1006" t="s">
        <v>251</v>
      </c>
      <c r="Q1006" t="s">
        <v>252</v>
      </c>
      <c r="R1006" t="s">
        <v>246</v>
      </c>
      <c r="S1006" t="s">
        <v>247</v>
      </c>
    </row>
    <row r="1007" spans="1:19">
      <c r="A1007" s="1" t="n">
        <v>35185</v>
      </c>
      <c r="B1007" t="s">
        <v>241</v>
      </c>
      <c r="C1007" t="n">
        <v>4</v>
      </c>
      <c r="D1007" t="s">
        <v>242</v>
      </c>
      <c r="E1007" t="s">
        <v>243</v>
      </c>
      <c r="F1007" t="s">
        <v>244</v>
      </c>
      <c r="G1007" t="s">
        <v>245</v>
      </c>
      <c r="H1007" t="s">
        <v>246</v>
      </c>
      <c r="I1007" t="s">
        <v>247</v>
      </c>
      <c r="J1007" t="s">
        <v>248</v>
      </c>
      <c r="K1007" t="s">
        <v>249</v>
      </c>
      <c r="L1007" t="n">
        <v>200</v>
      </c>
      <c r="M1007" t="n">
        <v>0.02</v>
      </c>
      <c r="N1007" t="n">
        <v>45.9</v>
      </c>
      <c r="O1007" t="s">
        <v>250</v>
      </c>
      <c r="P1007" t="s">
        <v>251</v>
      </c>
      <c r="Q1007" t="s">
        <v>252</v>
      </c>
      <c r="R1007" t="s">
        <v>246</v>
      </c>
      <c r="S1007" t="s">
        <v>247</v>
      </c>
    </row>
    <row r="1008" spans="1:19">
      <c r="A1008" s="1" t="n">
        <v>35185</v>
      </c>
      <c r="B1008" t="s">
        <v>241</v>
      </c>
      <c r="C1008" t="n">
        <v>5</v>
      </c>
      <c r="D1008" t="s">
        <v>242</v>
      </c>
      <c r="E1008" t="s">
        <v>243</v>
      </c>
      <c r="F1008" t="s">
        <v>244</v>
      </c>
      <c r="G1008" t="s">
        <v>245</v>
      </c>
      <c r="H1008" t="s">
        <v>246</v>
      </c>
      <c r="I1008" t="s">
        <v>247</v>
      </c>
      <c r="J1008" t="s">
        <v>248</v>
      </c>
      <c r="K1008" t="s">
        <v>249</v>
      </c>
      <c r="L1008" t="n">
        <v>98</v>
      </c>
      <c r="M1008" t="n">
        <v>0.02</v>
      </c>
      <c r="N1008" t="n">
        <v>45.9</v>
      </c>
      <c r="O1008" t="s">
        <v>250</v>
      </c>
      <c r="P1008" t="s">
        <v>251</v>
      </c>
      <c r="Q1008" t="s">
        <v>252</v>
      </c>
      <c r="R1008" t="s">
        <v>246</v>
      </c>
      <c r="S1008" t="s">
        <v>247</v>
      </c>
    </row>
    <row r="1009" spans="1:19">
      <c r="A1009" s="1" t="n">
        <v>35216</v>
      </c>
      <c r="B1009" t="s">
        <v>329</v>
      </c>
      <c r="C1009" t="n">
        <v>1</v>
      </c>
      <c r="D1009" t="s">
        <v>242</v>
      </c>
      <c r="E1009" t="s">
        <v>243</v>
      </c>
      <c r="F1009" t="s">
        <v>244</v>
      </c>
      <c r="G1009" t="s">
        <v>245</v>
      </c>
      <c r="H1009" t="s">
        <v>246</v>
      </c>
      <c r="I1009" t="s">
        <v>247</v>
      </c>
      <c r="J1009" t="s">
        <v>292</v>
      </c>
      <c r="K1009" t="s">
        <v>293</v>
      </c>
      <c r="L1009" t="n">
        <v>491</v>
      </c>
      <c r="M1009" t="n">
        <v>0.05</v>
      </c>
      <c r="N1009" t="n">
        <v>47</v>
      </c>
      <c r="O1009" t="s">
        <v>326</v>
      </c>
      <c r="P1009" t="s">
        <v>285</v>
      </c>
      <c r="Q1009" t="s">
        <v>252</v>
      </c>
      <c r="R1009" t="s">
        <v>246</v>
      </c>
      <c r="S1009" t="s">
        <v>247</v>
      </c>
    </row>
    <row r="1010" spans="1:19">
      <c r="A1010" s="1" t="n">
        <v>35216</v>
      </c>
      <c r="B1010" t="s">
        <v>329</v>
      </c>
      <c r="C1010" t="n">
        <v>2</v>
      </c>
      <c r="D1010" t="s">
        <v>242</v>
      </c>
      <c r="E1010" t="s">
        <v>243</v>
      </c>
      <c r="F1010" t="s">
        <v>244</v>
      </c>
      <c r="G1010" t="s">
        <v>245</v>
      </c>
      <c r="H1010" t="s">
        <v>246</v>
      </c>
      <c r="I1010" t="s">
        <v>247</v>
      </c>
      <c r="J1010" t="s">
        <v>282</v>
      </c>
      <c r="K1010" t="s">
        <v>283</v>
      </c>
      <c r="L1010" t="n">
        <v>575</v>
      </c>
      <c r="M1010" t="n">
        <v>0.12</v>
      </c>
      <c r="N1010" t="n">
        <v>31.9</v>
      </c>
      <c r="O1010" t="s">
        <v>326</v>
      </c>
      <c r="P1010" t="s">
        <v>285</v>
      </c>
      <c r="Q1010" t="s">
        <v>252</v>
      </c>
      <c r="R1010" t="s">
        <v>246</v>
      </c>
      <c r="S1010" t="s">
        <v>247</v>
      </c>
    </row>
    <row r="1011" spans="1:19">
      <c r="A1011" s="1" t="n">
        <v>35216</v>
      </c>
      <c r="B1011" t="s">
        <v>329</v>
      </c>
      <c r="C1011" t="n">
        <v>3</v>
      </c>
      <c r="D1011" t="s">
        <v>242</v>
      </c>
      <c r="E1011" t="s">
        <v>243</v>
      </c>
      <c r="F1011" t="s">
        <v>244</v>
      </c>
      <c r="G1011" t="s">
        <v>245</v>
      </c>
      <c r="H1011" t="s">
        <v>246</v>
      </c>
      <c r="I1011" t="s">
        <v>247</v>
      </c>
      <c r="J1011" t="s">
        <v>327</v>
      </c>
      <c r="K1011" t="s">
        <v>328</v>
      </c>
      <c r="L1011" t="n">
        <v>701</v>
      </c>
      <c r="M1011" t="n">
        <v>0.04</v>
      </c>
      <c r="N1011" t="n">
        <v>44.4</v>
      </c>
      <c r="O1011" t="s">
        <v>326</v>
      </c>
      <c r="P1011" t="s">
        <v>285</v>
      </c>
      <c r="Q1011" t="s">
        <v>252</v>
      </c>
      <c r="R1011" t="s">
        <v>246</v>
      </c>
      <c r="S1011" t="s">
        <v>247</v>
      </c>
    </row>
    <row r="1012" spans="1:19">
      <c r="A1012" s="1" t="n">
        <v>35216</v>
      </c>
      <c r="B1012" t="s">
        <v>241</v>
      </c>
      <c r="C1012" t="n">
        <v>2</v>
      </c>
      <c r="D1012" t="s">
        <v>274</v>
      </c>
      <c r="E1012" t="s">
        <v>275</v>
      </c>
      <c r="F1012" t="s">
        <v>244</v>
      </c>
      <c r="G1012" t="s">
        <v>245</v>
      </c>
      <c r="H1012" t="s">
        <v>246</v>
      </c>
      <c r="I1012" t="s">
        <v>247</v>
      </c>
      <c r="J1012" t="s">
        <v>248</v>
      </c>
      <c r="K1012" t="s">
        <v>249</v>
      </c>
      <c r="L1012" t="n">
        <v>227</v>
      </c>
      <c r="M1012" t="n">
        <v>1</v>
      </c>
      <c r="N1012" t="n">
        <v>0</v>
      </c>
    </row>
    <row r="1013" spans="1:19">
      <c r="A1013" s="1" t="n">
        <v>35216</v>
      </c>
      <c r="B1013" t="s">
        <v>241</v>
      </c>
      <c r="C1013" t="n">
        <v>7</v>
      </c>
      <c r="D1013" t="s">
        <v>242</v>
      </c>
      <c r="E1013" t="s">
        <v>243</v>
      </c>
      <c r="F1013" t="s">
        <v>244</v>
      </c>
      <c r="G1013" t="s">
        <v>245</v>
      </c>
      <c r="H1013" t="s">
        <v>246</v>
      </c>
      <c r="I1013" t="s">
        <v>247</v>
      </c>
      <c r="J1013" t="s">
        <v>292</v>
      </c>
      <c r="K1013" t="s">
        <v>293</v>
      </c>
      <c r="L1013" t="n">
        <v>198</v>
      </c>
      <c r="M1013" t="n">
        <v>0.1</v>
      </c>
      <c r="N1013" t="n">
        <v>46.9</v>
      </c>
      <c r="O1013" t="s">
        <v>250</v>
      </c>
      <c r="P1013" t="s">
        <v>251</v>
      </c>
      <c r="Q1013" t="s">
        <v>252</v>
      </c>
      <c r="R1013" t="s">
        <v>246</v>
      </c>
      <c r="S1013" t="s">
        <v>247</v>
      </c>
    </row>
    <row r="1014" spans="1:19">
      <c r="A1014" s="1" t="n">
        <v>35216</v>
      </c>
      <c r="B1014" t="s">
        <v>241</v>
      </c>
      <c r="C1014" t="n">
        <v>8</v>
      </c>
      <c r="D1014" t="s">
        <v>242</v>
      </c>
      <c r="E1014" t="s">
        <v>243</v>
      </c>
      <c r="F1014" t="s">
        <v>244</v>
      </c>
      <c r="G1014" t="s">
        <v>245</v>
      </c>
      <c r="H1014" t="s">
        <v>246</v>
      </c>
      <c r="I1014" t="s">
        <v>247</v>
      </c>
      <c r="J1014" t="s">
        <v>248</v>
      </c>
      <c r="K1014" t="s">
        <v>249</v>
      </c>
      <c r="L1014" t="n">
        <v>252</v>
      </c>
      <c r="M1014" t="n">
        <v>0.1</v>
      </c>
      <c r="N1014" t="n">
        <v>35.2</v>
      </c>
      <c r="O1014" t="s">
        <v>250</v>
      </c>
      <c r="P1014" t="s">
        <v>251</v>
      </c>
      <c r="Q1014" t="s">
        <v>252</v>
      </c>
      <c r="R1014" t="s">
        <v>246</v>
      </c>
      <c r="S1014" t="s">
        <v>247</v>
      </c>
    </row>
    <row r="1015" spans="1:19">
      <c r="A1015" s="1" t="n">
        <v>35216</v>
      </c>
      <c r="B1015" t="s">
        <v>241</v>
      </c>
      <c r="C1015" t="n">
        <v>9</v>
      </c>
      <c r="D1015" t="s">
        <v>242</v>
      </c>
      <c r="E1015" t="s">
        <v>243</v>
      </c>
      <c r="F1015" t="s">
        <v>244</v>
      </c>
      <c r="G1015" t="s">
        <v>245</v>
      </c>
      <c r="H1015" t="s">
        <v>246</v>
      </c>
      <c r="I1015" t="s">
        <v>247</v>
      </c>
      <c r="J1015" t="s">
        <v>248</v>
      </c>
      <c r="K1015" t="s">
        <v>249</v>
      </c>
      <c r="L1015" t="n">
        <v>224</v>
      </c>
      <c r="M1015" t="n">
        <v>0.04</v>
      </c>
      <c r="N1015" t="n">
        <v>38.2</v>
      </c>
      <c r="O1015" t="s">
        <v>250</v>
      </c>
      <c r="P1015" t="s">
        <v>251</v>
      </c>
      <c r="Q1015" t="s">
        <v>252</v>
      </c>
      <c r="R1015" t="s">
        <v>246</v>
      </c>
      <c r="S1015" t="s">
        <v>247</v>
      </c>
    </row>
    <row r="1016" spans="1:19">
      <c r="A1016" s="1" t="n">
        <v>35216</v>
      </c>
      <c r="B1016" t="s">
        <v>241</v>
      </c>
      <c r="C1016" t="n">
        <v>10</v>
      </c>
      <c r="D1016" t="s">
        <v>242</v>
      </c>
      <c r="E1016" t="s">
        <v>243</v>
      </c>
      <c r="F1016" t="s">
        <v>244</v>
      </c>
      <c r="G1016" t="s">
        <v>245</v>
      </c>
      <c r="H1016" t="s">
        <v>246</v>
      </c>
      <c r="I1016" t="s">
        <v>247</v>
      </c>
      <c r="J1016" t="s">
        <v>333</v>
      </c>
      <c r="K1016" t="s">
        <v>334</v>
      </c>
      <c r="L1016" t="n">
        <v>300</v>
      </c>
      <c r="M1016" t="n">
        <v>0.1</v>
      </c>
      <c r="N1016" t="n">
        <v>40.3</v>
      </c>
      <c r="O1016" t="s">
        <v>250</v>
      </c>
      <c r="P1016" t="s">
        <v>251</v>
      </c>
      <c r="Q1016" t="s">
        <v>252</v>
      </c>
      <c r="R1016" t="s">
        <v>246</v>
      </c>
      <c r="S1016" t="s">
        <v>247</v>
      </c>
    </row>
    <row r="1017" spans="1:19">
      <c r="A1017" s="1" t="n">
        <v>35216</v>
      </c>
      <c r="B1017" t="s">
        <v>241</v>
      </c>
      <c r="C1017" t="n">
        <v>11</v>
      </c>
      <c r="D1017" t="s">
        <v>242</v>
      </c>
      <c r="E1017" t="s">
        <v>243</v>
      </c>
      <c r="F1017" t="s">
        <v>244</v>
      </c>
      <c r="G1017" t="s">
        <v>245</v>
      </c>
      <c r="H1017" t="s">
        <v>246</v>
      </c>
      <c r="I1017" t="s">
        <v>247</v>
      </c>
      <c r="J1017" t="s">
        <v>333</v>
      </c>
      <c r="K1017" t="s">
        <v>334</v>
      </c>
      <c r="L1017" t="n">
        <v>350</v>
      </c>
      <c r="M1017" t="n">
        <v>0.1</v>
      </c>
      <c r="N1017" t="n">
        <v>40.3</v>
      </c>
      <c r="O1017" t="s">
        <v>250</v>
      </c>
      <c r="P1017" t="s">
        <v>251</v>
      </c>
      <c r="Q1017" t="s">
        <v>252</v>
      </c>
      <c r="R1017" t="s">
        <v>246</v>
      </c>
      <c r="S1017" t="s">
        <v>247</v>
      </c>
    </row>
    <row r="1018" spans="1:19">
      <c r="A1018" s="1" t="n">
        <v>35216</v>
      </c>
      <c r="B1018" t="s">
        <v>257</v>
      </c>
      <c r="C1018" t="n">
        <v>1</v>
      </c>
      <c r="D1018" t="s">
        <v>253</v>
      </c>
      <c r="E1018" t="s">
        <v>254</v>
      </c>
      <c r="F1018" t="s">
        <v>244</v>
      </c>
      <c r="G1018" t="s">
        <v>245</v>
      </c>
      <c r="H1018" t="s">
        <v>246</v>
      </c>
      <c r="I1018" t="s">
        <v>247</v>
      </c>
      <c r="J1018" t="s">
        <v>263</v>
      </c>
      <c r="K1018" t="s">
        <v>264</v>
      </c>
      <c r="L1018" t="n">
        <v>1</v>
      </c>
      <c r="M1018" t="n">
        <v>0</v>
      </c>
      <c r="N1018" t="n">
        <v>0</v>
      </c>
    </row>
    <row r="1019" spans="1:19">
      <c r="A1019" s="1" t="n">
        <v>35216</v>
      </c>
      <c r="B1019" t="s">
        <v>257</v>
      </c>
      <c r="C1019" t="n">
        <v>2</v>
      </c>
      <c r="D1019" t="s">
        <v>253</v>
      </c>
      <c r="E1019" t="s">
        <v>254</v>
      </c>
      <c r="F1019" t="s">
        <v>244</v>
      </c>
      <c r="G1019" t="s">
        <v>245</v>
      </c>
      <c r="H1019" t="s">
        <v>246</v>
      </c>
      <c r="I1019" t="s">
        <v>247</v>
      </c>
      <c r="J1019" t="s">
        <v>263</v>
      </c>
      <c r="K1019" t="s">
        <v>264</v>
      </c>
      <c r="L1019" t="n">
        <v>1</v>
      </c>
      <c r="M1019" t="n">
        <v>0</v>
      </c>
      <c r="N1019" t="n">
        <v>0</v>
      </c>
    </row>
    <row r="1020" spans="1:19">
      <c r="A1020" s="1" t="n">
        <v>35246</v>
      </c>
      <c r="B1020" t="s">
        <v>329</v>
      </c>
      <c r="C1020" t="n">
        <v>1</v>
      </c>
      <c r="D1020" t="s">
        <v>242</v>
      </c>
      <c r="E1020" t="s">
        <v>243</v>
      </c>
      <c r="F1020" t="s">
        <v>244</v>
      </c>
      <c r="G1020" t="s">
        <v>245</v>
      </c>
      <c r="H1020" t="s">
        <v>246</v>
      </c>
      <c r="I1020" t="s">
        <v>247</v>
      </c>
      <c r="J1020" t="s">
        <v>292</v>
      </c>
      <c r="K1020" t="s">
        <v>293</v>
      </c>
      <c r="L1020" t="n">
        <v>702</v>
      </c>
      <c r="M1020" t="n">
        <v>0.04</v>
      </c>
      <c r="N1020" t="n">
        <v>47.3</v>
      </c>
      <c r="O1020" t="s">
        <v>326</v>
      </c>
      <c r="P1020" t="s">
        <v>285</v>
      </c>
      <c r="Q1020" t="s">
        <v>252</v>
      </c>
      <c r="R1020" t="s">
        <v>246</v>
      </c>
      <c r="S1020" t="s">
        <v>247</v>
      </c>
    </row>
    <row r="1021" spans="1:19">
      <c r="A1021" s="1" t="n">
        <v>35246</v>
      </c>
      <c r="B1021" t="s">
        <v>329</v>
      </c>
      <c r="C1021" t="n">
        <v>2</v>
      </c>
      <c r="D1021" t="s">
        <v>242</v>
      </c>
      <c r="E1021" t="s">
        <v>243</v>
      </c>
      <c r="F1021" t="s">
        <v>244</v>
      </c>
      <c r="G1021" t="s">
        <v>245</v>
      </c>
      <c r="H1021" t="s">
        <v>246</v>
      </c>
      <c r="I1021" t="s">
        <v>247</v>
      </c>
      <c r="J1021" t="s">
        <v>292</v>
      </c>
      <c r="K1021" t="s">
        <v>293</v>
      </c>
      <c r="L1021" t="n">
        <v>709</v>
      </c>
      <c r="M1021" t="n">
        <v>0.03</v>
      </c>
      <c r="N1021" t="n">
        <v>47.1</v>
      </c>
      <c r="O1021" t="s">
        <v>326</v>
      </c>
      <c r="P1021" t="s">
        <v>285</v>
      </c>
      <c r="Q1021" t="s">
        <v>252</v>
      </c>
      <c r="R1021" t="s">
        <v>246</v>
      </c>
      <c r="S1021" t="s">
        <v>247</v>
      </c>
    </row>
    <row r="1022" spans="1:19">
      <c r="A1022" s="1" t="n">
        <v>35246</v>
      </c>
      <c r="B1022" t="s">
        <v>329</v>
      </c>
      <c r="C1022" t="n">
        <v>3</v>
      </c>
      <c r="D1022" t="s">
        <v>242</v>
      </c>
      <c r="E1022" t="s">
        <v>243</v>
      </c>
      <c r="F1022" t="s">
        <v>244</v>
      </c>
      <c r="G1022" t="s">
        <v>245</v>
      </c>
      <c r="H1022" t="s">
        <v>246</v>
      </c>
      <c r="I1022" t="s">
        <v>247</v>
      </c>
      <c r="J1022" t="s">
        <v>282</v>
      </c>
      <c r="K1022" t="s">
        <v>283</v>
      </c>
      <c r="L1022" t="n">
        <v>451</v>
      </c>
      <c r="M1022" t="n">
        <v>0.11</v>
      </c>
      <c r="N1022" t="n">
        <v>32.5</v>
      </c>
      <c r="O1022" t="s">
        <v>326</v>
      </c>
      <c r="P1022" t="s">
        <v>285</v>
      </c>
      <c r="Q1022" t="s">
        <v>252</v>
      </c>
      <c r="R1022" t="s">
        <v>246</v>
      </c>
      <c r="S1022" t="s">
        <v>247</v>
      </c>
    </row>
    <row r="1023" spans="1:19">
      <c r="A1023" s="1" t="n">
        <v>35246</v>
      </c>
      <c r="B1023" t="s">
        <v>329</v>
      </c>
      <c r="C1023" t="n">
        <v>4</v>
      </c>
      <c r="D1023" t="s">
        <v>242</v>
      </c>
      <c r="E1023" t="s">
        <v>243</v>
      </c>
      <c r="F1023" t="s">
        <v>244</v>
      </c>
      <c r="G1023" t="s">
        <v>245</v>
      </c>
      <c r="H1023" t="s">
        <v>246</v>
      </c>
      <c r="I1023" t="s">
        <v>247</v>
      </c>
      <c r="J1023" t="s">
        <v>248</v>
      </c>
      <c r="K1023" t="s">
        <v>249</v>
      </c>
      <c r="L1023" t="n">
        <v>231</v>
      </c>
      <c r="M1023" t="n">
        <v>0.03</v>
      </c>
      <c r="N1023" t="n">
        <v>42.1</v>
      </c>
      <c r="O1023" t="s">
        <v>326</v>
      </c>
      <c r="P1023" t="s">
        <v>285</v>
      </c>
      <c r="Q1023" t="s">
        <v>252</v>
      </c>
      <c r="R1023" t="s">
        <v>246</v>
      </c>
      <c r="S1023" t="s">
        <v>247</v>
      </c>
    </row>
    <row r="1024" spans="1:19">
      <c r="A1024" s="1" t="n">
        <v>35246</v>
      </c>
      <c r="B1024" t="s">
        <v>241</v>
      </c>
      <c r="C1024" t="n">
        <v>1</v>
      </c>
      <c r="D1024" t="s">
        <v>272</v>
      </c>
      <c r="E1024" t="s">
        <v>273</v>
      </c>
      <c r="F1024" t="s">
        <v>244</v>
      </c>
      <c r="G1024" t="s">
        <v>245</v>
      </c>
      <c r="H1024" t="s">
        <v>246</v>
      </c>
      <c r="I1024" t="s">
        <v>247</v>
      </c>
      <c r="J1024" t="s">
        <v>248</v>
      </c>
      <c r="K1024" t="s">
        <v>249</v>
      </c>
      <c r="L1024" t="n">
        <v>200</v>
      </c>
      <c r="M1024" t="n">
        <v>0.1</v>
      </c>
      <c r="N1024" t="n">
        <v>0</v>
      </c>
    </row>
    <row r="1025" spans="1:19">
      <c r="A1025" s="1" t="n">
        <v>35246</v>
      </c>
      <c r="B1025" t="s">
        <v>241</v>
      </c>
      <c r="C1025" t="n">
        <v>5</v>
      </c>
      <c r="D1025" t="s">
        <v>242</v>
      </c>
      <c r="E1025" t="s">
        <v>243</v>
      </c>
      <c r="F1025" t="s">
        <v>244</v>
      </c>
      <c r="G1025" t="s">
        <v>245</v>
      </c>
      <c r="H1025" t="s">
        <v>246</v>
      </c>
      <c r="I1025" t="s">
        <v>247</v>
      </c>
      <c r="J1025" t="s">
        <v>305</v>
      </c>
      <c r="K1025" t="s">
        <v>306</v>
      </c>
      <c r="L1025" t="n">
        <v>200</v>
      </c>
      <c r="M1025" t="n">
        <v>1</v>
      </c>
      <c r="N1025" t="n">
        <v>26</v>
      </c>
      <c r="O1025" t="s">
        <v>250</v>
      </c>
      <c r="P1025" t="s">
        <v>251</v>
      </c>
      <c r="Q1025" t="s">
        <v>252</v>
      </c>
      <c r="R1025" t="s">
        <v>246</v>
      </c>
      <c r="S1025" t="s">
        <v>247</v>
      </c>
    </row>
    <row r="1026" spans="1:19">
      <c r="A1026" s="1" t="n">
        <v>35246</v>
      </c>
      <c r="B1026" t="s">
        <v>241</v>
      </c>
      <c r="C1026" t="n">
        <v>6</v>
      </c>
      <c r="D1026" t="s">
        <v>242</v>
      </c>
      <c r="E1026" t="s">
        <v>243</v>
      </c>
      <c r="F1026" t="s">
        <v>244</v>
      </c>
      <c r="G1026" t="s">
        <v>245</v>
      </c>
      <c r="H1026" t="s">
        <v>246</v>
      </c>
      <c r="I1026" t="s">
        <v>247</v>
      </c>
      <c r="J1026" t="s">
        <v>248</v>
      </c>
      <c r="K1026" t="s">
        <v>249</v>
      </c>
      <c r="L1026" t="n">
        <v>212</v>
      </c>
      <c r="M1026" t="n">
        <v>0.07000000000000001</v>
      </c>
      <c r="N1026" t="n">
        <v>32.2</v>
      </c>
      <c r="O1026" t="s">
        <v>250</v>
      </c>
      <c r="P1026" t="s">
        <v>251</v>
      </c>
      <c r="Q1026" t="s">
        <v>252</v>
      </c>
      <c r="R1026" t="s">
        <v>246</v>
      </c>
      <c r="S1026" t="s">
        <v>247</v>
      </c>
    </row>
    <row r="1027" spans="1:19">
      <c r="A1027" s="1" t="n">
        <v>35246</v>
      </c>
      <c r="B1027" t="s">
        <v>241</v>
      </c>
      <c r="C1027" t="n">
        <v>7</v>
      </c>
      <c r="D1027" t="s">
        <v>242</v>
      </c>
      <c r="E1027" t="s">
        <v>243</v>
      </c>
      <c r="F1027" t="s">
        <v>244</v>
      </c>
      <c r="G1027" t="s">
        <v>245</v>
      </c>
      <c r="H1027" t="s">
        <v>246</v>
      </c>
      <c r="I1027" t="s">
        <v>247</v>
      </c>
      <c r="J1027" t="s">
        <v>333</v>
      </c>
      <c r="K1027" t="s">
        <v>334</v>
      </c>
      <c r="L1027" t="n">
        <v>200</v>
      </c>
      <c r="M1027" t="n">
        <v>0.1</v>
      </c>
      <c r="N1027" t="n">
        <v>40</v>
      </c>
      <c r="O1027" t="s">
        <v>250</v>
      </c>
      <c r="P1027" t="s">
        <v>251</v>
      </c>
      <c r="Q1027" t="s">
        <v>252</v>
      </c>
      <c r="R1027" t="s">
        <v>246</v>
      </c>
      <c r="S1027" t="s">
        <v>247</v>
      </c>
    </row>
    <row r="1028" spans="1:19">
      <c r="A1028" s="1" t="n">
        <v>35246</v>
      </c>
      <c r="B1028" t="s">
        <v>241</v>
      </c>
      <c r="C1028" t="n">
        <v>8</v>
      </c>
      <c r="D1028" t="s">
        <v>242</v>
      </c>
      <c r="E1028" t="s">
        <v>243</v>
      </c>
      <c r="F1028" t="s">
        <v>244</v>
      </c>
      <c r="G1028" t="s">
        <v>245</v>
      </c>
      <c r="H1028" t="s">
        <v>246</v>
      </c>
      <c r="I1028" t="s">
        <v>247</v>
      </c>
      <c r="J1028" t="s">
        <v>333</v>
      </c>
      <c r="K1028" t="s">
        <v>334</v>
      </c>
      <c r="L1028" t="n">
        <v>229</v>
      </c>
      <c r="M1028" t="n">
        <v>0.1</v>
      </c>
      <c r="N1028" t="n">
        <v>40</v>
      </c>
      <c r="O1028" t="s">
        <v>250</v>
      </c>
      <c r="P1028" t="s">
        <v>251</v>
      </c>
      <c r="Q1028" t="s">
        <v>252</v>
      </c>
      <c r="R1028" t="s">
        <v>246</v>
      </c>
      <c r="S1028" t="s">
        <v>247</v>
      </c>
    </row>
    <row r="1029" spans="1:19">
      <c r="A1029" s="1" t="n">
        <v>35246</v>
      </c>
      <c r="B1029" t="s">
        <v>241</v>
      </c>
      <c r="C1029" t="n">
        <v>9</v>
      </c>
      <c r="D1029" t="s">
        <v>242</v>
      </c>
      <c r="E1029" t="s">
        <v>243</v>
      </c>
      <c r="F1029" t="s">
        <v>244</v>
      </c>
      <c r="G1029" t="s">
        <v>245</v>
      </c>
      <c r="H1029" t="s">
        <v>246</v>
      </c>
      <c r="I1029" t="s">
        <v>247</v>
      </c>
      <c r="J1029" t="s">
        <v>333</v>
      </c>
      <c r="K1029" t="s">
        <v>334</v>
      </c>
      <c r="L1029" t="n">
        <v>75</v>
      </c>
      <c r="M1029" t="n">
        <v>0.1</v>
      </c>
      <c r="N1029" t="n">
        <v>40.5</v>
      </c>
      <c r="O1029" t="s">
        <v>250</v>
      </c>
      <c r="P1029" t="s">
        <v>251</v>
      </c>
      <c r="Q1029" t="s">
        <v>252</v>
      </c>
      <c r="R1029" t="s">
        <v>246</v>
      </c>
      <c r="S1029" t="s">
        <v>247</v>
      </c>
    </row>
    <row r="1030" spans="1:19">
      <c r="A1030" s="1" t="n">
        <v>35246</v>
      </c>
      <c r="B1030" t="s">
        <v>241</v>
      </c>
      <c r="C1030" t="n">
        <v>10</v>
      </c>
      <c r="D1030" t="s">
        <v>242</v>
      </c>
      <c r="E1030" t="s">
        <v>243</v>
      </c>
      <c r="F1030" t="s">
        <v>244</v>
      </c>
      <c r="G1030" t="s">
        <v>245</v>
      </c>
      <c r="H1030" t="s">
        <v>246</v>
      </c>
      <c r="I1030" t="s">
        <v>247</v>
      </c>
      <c r="J1030" t="s">
        <v>333</v>
      </c>
      <c r="K1030" t="s">
        <v>334</v>
      </c>
      <c r="L1030" t="n">
        <v>418</v>
      </c>
      <c r="M1030" t="n">
        <v>0.1</v>
      </c>
      <c r="N1030" t="n">
        <v>40.5</v>
      </c>
      <c r="O1030" t="s">
        <v>250</v>
      </c>
      <c r="P1030" t="s">
        <v>251</v>
      </c>
      <c r="Q1030" t="s">
        <v>252</v>
      </c>
      <c r="R1030" t="s">
        <v>246</v>
      </c>
      <c r="S1030" t="s">
        <v>247</v>
      </c>
    </row>
    <row r="1031" spans="1:19">
      <c r="A1031" s="1" t="n">
        <v>35277</v>
      </c>
      <c r="B1031" t="s">
        <v>329</v>
      </c>
      <c r="C1031" t="n">
        <v>1</v>
      </c>
      <c r="D1031" t="s">
        <v>242</v>
      </c>
      <c r="E1031" t="s">
        <v>243</v>
      </c>
      <c r="F1031" t="s">
        <v>244</v>
      </c>
      <c r="G1031" t="s">
        <v>245</v>
      </c>
      <c r="H1031" t="s">
        <v>246</v>
      </c>
      <c r="I1031" t="s">
        <v>247</v>
      </c>
      <c r="J1031" t="s">
        <v>282</v>
      </c>
      <c r="K1031" t="s">
        <v>283</v>
      </c>
      <c r="L1031" t="n">
        <v>710</v>
      </c>
      <c r="M1031" t="n">
        <v>0.1</v>
      </c>
      <c r="N1031" t="n">
        <v>31.5</v>
      </c>
      <c r="O1031" t="s">
        <v>326</v>
      </c>
      <c r="P1031" t="s">
        <v>285</v>
      </c>
      <c r="Q1031" t="s">
        <v>252</v>
      </c>
      <c r="R1031" t="s">
        <v>246</v>
      </c>
      <c r="S1031" t="s">
        <v>247</v>
      </c>
    </row>
    <row r="1032" spans="1:19">
      <c r="A1032" s="1" t="n">
        <v>35277</v>
      </c>
      <c r="B1032" t="s">
        <v>329</v>
      </c>
      <c r="C1032" t="n">
        <v>2</v>
      </c>
      <c r="D1032" t="s">
        <v>242</v>
      </c>
      <c r="E1032" t="s">
        <v>243</v>
      </c>
      <c r="F1032" t="s">
        <v>244</v>
      </c>
      <c r="G1032" t="s">
        <v>245</v>
      </c>
      <c r="H1032" t="s">
        <v>246</v>
      </c>
      <c r="I1032" t="s">
        <v>247</v>
      </c>
      <c r="J1032" t="s">
        <v>248</v>
      </c>
      <c r="K1032" t="s">
        <v>249</v>
      </c>
      <c r="L1032" t="n">
        <v>252</v>
      </c>
      <c r="M1032" t="n">
        <v>0.21</v>
      </c>
      <c r="N1032" t="n">
        <v>20.2</v>
      </c>
      <c r="O1032" t="s">
        <v>326</v>
      </c>
      <c r="P1032" t="s">
        <v>285</v>
      </c>
      <c r="Q1032" t="s">
        <v>252</v>
      </c>
      <c r="R1032" t="s">
        <v>246</v>
      </c>
      <c r="S1032" t="s">
        <v>247</v>
      </c>
    </row>
    <row r="1033" spans="1:19">
      <c r="A1033" s="1" t="n">
        <v>35277</v>
      </c>
      <c r="B1033" t="s">
        <v>329</v>
      </c>
      <c r="C1033" t="n">
        <v>3</v>
      </c>
      <c r="D1033" t="s">
        <v>242</v>
      </c>
      <c r="E1033" t="s">
        <v>243</v>
      </c>
      <c r="F1033" t="s">
        <v>244</v>
      </c>
      <c r="G1033" t="s">
        <v>245</v>
      </c>
      <c r="H1033" t="s">
        <v>246</v>
      </c>
      <c r="I1033" t="s">
        <v>247</v>
      </c>
      <c r="J1033" t="s">
        <v>327</v>
      </c>
      <c r="K1033" t="s">
        <v>328</v>
      </c>
      <c r="L1033" t="n">
        <v>778</v>
      </c>
      <c r="M1033" t="n">
        <v>0.06</v>
      </c>
      <c r="N1033" t="n">
        <v>44.4</v>
      </c>
      <c r="O1033" t="s">
        <v>326</v>
      </c>
      <c r="P1033" t="s">
        <v>285</v>
      </c>
      <c r="Q1033" t="s">
        <v>252</v>
      </c>
      <c r="R1033" t="s">
        <v>246</v>
      </c>
      <c r="S1033" t="s">
        <v>247</v>
      </c>
    </row>
    <row r="1034" spans="1:19">
      <c r="A1034" s="1" t="n">
        <v>35277</v>
      </c>
      <c r="B1034" t="s">
        <v>241</v>
      </c>
      <c r="C1034" t="n">
        <v>1</v>
      </c>
      <c r="D1034" t="s">
        <v>242</v>
      </c>
      <c r="E1034" t="s">
        <v>243</v>
      </c>
      <c r="F1034" t="s">
        <v>244</v>
      </c>
      <c r="G1034" t="s">
        <v>245</v>
      </c>
      <c r="H1034" t="s">
        <v>246</v>
      </c>
      <c r="I1034" t="s">
        <v>247</v>
      </c>
      <c r="J1034" t="s">
        <v>282</v>
      </c>
      <c r="K1034" t="s">
        <v>283</v>
      </c>
      <c r="L1034" t="n">
        <v>426</v>
      </c>
      <c r="M1034" t="n">
        <v>0.1</v>
      </c>
      <c r="N1034" t="n">
        <v>38.3</v>
      </c>
      <c r="O1034" t="s">
        <v>250</v>
      </c>
      <c r="P1034" t="s">
        <v>251</v>
      </c>
      <c r="Q1034" t="s">
        <v>252</v>
      </c>
      <c r="R1034" t="s">
        <v>246</v>
      </c>
      <c r="S1034" t="s">
        <v>247</v>
      </c>
    </row>
    <row r="1035" spans="1:19">
      <c r="A1035" s="1" t="n">
        <v>35277</v>
      </c>
      <c r="B1035" t="s">
        <v>241</v>
      </c>
      <c r="C1035" t="n">
        <v>2</v>
      </c>
      <c r="D1035" t="s">
        <v>272</v>
      </c>
      <c r="E1035" t="s">
        <v>273</v>
      </c>
      <c r="F1035" t="s">
        <v>244</v>
      </c>
      <c r="G1035" t="s">
        <v>245</v>
      </c>
      <c r="H1035" t="s">
        <v>246</v>
      </c>
      <c r="I1035" t="s">
        <v>247</v>
      </c>
      <c r="J1035" t="s">
        <v>248</v>
      </c>
      <c r="K1035" t="s">
        <v>249</v>
      </c>
      <c r="L1035" t="n">
        <v>103</v>
      </c>
      <c r="M1035" t="n">
        <v>0.1</v>
      </c>
      <c r="N1035" t="n">
        <v>0</v>
      </c>
    </row>
    <row r="1036" spans="1:19">
      <c r="A1036" s="1" t="n">
        <v>35277</v>
      </c>
      <c r="B1036" t="s">
        <v>241</v>
      </c>
      <c r="C1036" t="n">
        <v>3</v>
      </c>
      <c r="D1036" t="s">
        <v>272</v>
      </c>
      <c r="E1036" t="s">
        <v>273</v>
      </c>
      <c r="F1036" t="s">
        <v>244</v>
      </c>
      <c r="G1036" t="s">
        <v>245</v>
      </c>
      <c r="H1036" t="s">
        <v>246</v>
      </c>
      <c r="I1036" t="s">
        <v>247</v>
      </c>
      <c r="J1036" t="s">
        <v>248</v>
      </c>
      <c r="K1036" t="s">
        <v>249</v>
      </c>
      <c r="L1036" t="n">
        <v>148</v>
      </c>
      <c r="M1036" t="n">
        <v>0.1</v>
      </c>
      <c r="N1036" t="n">
        <v>0</v>
      </c>
    </row>
    <row r="1037" spans="1:19">
      <c r="A1037" s="1" t="n">
        <v>35277</v>
      </c>
      <c r="B1037" t="s">
        <v>241</v>
      </c>
      <c r="C1037" t="n">
        <v>6</v>
      </c>
      <c r="D1037" t="s">
        <v>242</v>
      </c>
      <c r="E1037" t="s">
        <v>243</v>
      </c>
      <c r="F1037" t="s">
        <v>244</v>
      </c>
      <c r="G1037" t="s">
        <v>245</v>
      </c>
      <c r="H1037" t="s">
        <v>246</v>
      </c>
      <c r="I1037" t="s">
        <v>247</v>
      </c>
      <c r="J1037" t="s">
        <v>248</v>
      </c>
      <c r="K1037" t="s">
        <v>249</v>
      </c>
      <c r="L1037" t="n">
        <v>321</v>
      </c>
      <c r="M1037" t="n">
        <v>0.07000000000000001</v>
      </c>
      <c r="N1037" t="n">
        <v>32.2</v>
      </c>
      <c r="O1037" t="s">
        <v>250</v>
      </c>
      <c r="P1037" t="s">
        <v>251</v>
      </c>
      <c r="Q1037" t="s">
        <v>252</v>
      </c>
      <c r="R1037" t="s">
        <v>246</v>
      </c>
      <c r="S1037" t="s">
        <v>247</v>
      </c>
    </row>
    <row r="1038" spans="1:19">
      <c r="A1038" s="1" t="n">
        <v>35277</v>
      </c>
      <c r="B1038" t="s">
        <v>241</v>
      </c>
      <c r="C1038" t="n">
        <v>7</v>
      </c>
      <c r="D1038" t="s">
        <v>242</v>
      </c>
      <c r="E1038" t="s">
        <v>243</v>
      </c>
      <c r="F1038" t="s">
        <v>244</v>
      </c>
      <c r="G1038" t="s">
        <v>245</v>
      </c>
      <c r="H1038" t="s">
        <v>246</v>
      </c>
      <c r="I1038" t="s">
        <v>247</v>
      </c>
      <c r="J1038" t="s">
        <v>333</v>
      </c>
      <c r="K1038" t="s">
        <v>334</v>
      </c>
      <c r="L1038" t="n">
        <v>409</v>
      </c>
      <c r="M1038" t="n">
        <v>0.1</v>
      </c>
      <c r="N1038" t="n">
        <v>40.3</v>
      </c>
      <c r="O1038" t="s">
        <v>250</v>
      </c>
      <c r="P1038" t="s">
        <v>251</v>
      </c>
      <c r="Q1038" t="s">
        <v>252</v>
      </c>
      <c r="R1038" t="s">
        <v>246</v>
      </c>
      <c r="S1038" t="s">
        <v>247</v>
      </c>
    </row>
    <row r="1039" spans="1:19">
      <c r="A1039" s="1" t="n">
        <v>35277</v>
      </c>
      <c r="B1039" t="s">
        <v>257</v>
      </c>
      <c r="C1039" t="n">
        <v>1</v>
      </c>
      <c r="D1039" t="s">
        <v>253</v>
      </c>
      <c r="E1039" t="s">
        <v>254</v>
      </c>
      <c r="F1039" t="s">
        <v>244</v>
      </c>
      <c r="G1039" t="s">
        <v>245</v>
      </c>
      <c r="H1039" t="s">
        <v>246</v>
      </c>
      <c r="I1039" t="s">
        <v>247</v>
      </c>
      <c r="J1039" t="s">
        <v>310</v>
      </c>
      <c r="K1039" t="s">
        <v>311</v>
      </c>
      <c r="L1039" t="n">
        <v>1</v>
      </c>
      <c r="M1039" t="n">
        <v>0</v>
      </c>
      <c r="N1039" t="n">
        <v>0</v>
      </c>
    </row>
    <row r="1040" spans="1:19">
      <c r="A1040" s="1" t="n">
        <v>35308</v>
      </c>
      <c r="B1040" t="s">
        <v>329</v>
      </c>
      <c r="C1040" t="n">
        <v>1</v>
      </c>
      <c r="D1040" t="s">
        <v>242</v>
      </c>
      <c r="E1040" t="s">
        <v>243</v>
      </c>
      <c r="F1040" t="s">
        <v>244</v>
      </c>
      <c r="G1040" t="s">
        <v>245</v>
      </c>
      <c r="H1040" t="s">
        <v>246</v>
      </c>
      <c r="I1040" t="s">
        <v>247</v>
      </c>
      <c r="J1040" t="s">
        <v>292</v>
      </c>
      <c r="K1040" t="s">
        <v>293</v>
      </c>
      <c r="L1040" t="n">
        <v>700</v>
      </c>
      <c r="M1040" t="n">
        <v>0.03</v>
      </c>
      <c r="N1040" t="n">
        <v>54.2</v>
      </c>
      <c r="O1040" t="s">
        <v>326</v>
      </c>
      <c r="P1040" t="s">
        <v>285</v>
      </c>
      <c r="Q1040" t="s">
        <v>252</v>
      </c>
      <c r="R1040" t="s">
        <v>246</v>
      </c>
      <c r="S1040" t="s">
        <v>247</v>
      </c>
    </row>
    <row r="1041" spans="1:19">
      <c r="A1041" s="1" t="n">
        <v>35308</v>
      </c>
      <c r="B1041" t="s">
        <v>329</v>
      </c>
      <c r="C1041" t="n">
        <v>2</v>
      </c>
      <c r="D1041" t="s">
        <v>242</v>
      </c>
      <c r="E1041" t="s">
        <v>243</v>
      </c>
      <c r="F1041" t="s">
        <v>244</v>
      </c>
      <c r="G1041" t="s">
        <v>245</v>
      </c>
      <c r="H1041" t="s">
        <v>246</v>
      </c>
      <c r="I1041" t="s">
        <v>247</v>
      </c>
      <c r="J1041" t="s">
        <v>282</v>
      </c>
      <c r="K1041" t="s">
        <v>283</v>
      </c>
      <c r="L1041" t="n">
        <v>486</v>
      </c>
      <c r="M1041" t="n">
        <v>0.11</v>
      </c>
      <c r="N1041" t="n">
        <v>31.1</v>
      </c>
      <c r="O1041" t="s">
        <v>326</v>
      </c>
      <c r="P1041" t="s">
        <v>285</v>
      </c>
      <c r="Q1041" t="s">
        <v>252</v>
      </c>
      <c r="R1041" t="s">
        <v>246</v>
      </c>
      <c r="S1041" t="s">
        <v>247</v>
      </c>
    </row>
    <row r="1042" spans="1:19">
      <c r="A1042" s="1" t="n">
        <v>35308</v>
      </c>
      <c r="B1042" t="s">
        <v>329</v>
      </c>
      <c r="C1042" t="n">
        <v>3</v>
      </c>
      <c r="D1042" t="s">
        <v>242</v>
      </c>
      <c r="E1042" t="s">
        <v>243</v>
      </c>
      <c r="F1042" t="s">
        <v>244</v>
      </c>
      <c r="G1042" t="s">
        <v>245</v>
      </c>
      <c r="H1042" t="s">
        <v>246</v>
      </c>
      <c r="I1042" t="s">
        <v>247</v>
      </c>
      <c r="J1042" t="s">
        <v>282</v>
      </c>
      <c r="K1042" t="s">
        <v>283</v>
      </c>
      <c r="L1042" t="n">
        <v>194</v>
      </c>
      <c r="M1042" t="n">
        <v>0.09</v>
      </c>
      <c r="N1042" t="n">
        <v>31.7</v>
      </c>
      <c r="O1042" t="s">
        <v>326</v>
      </c>
      <c r="P1042" t="s">
        <v>285</v>
      </c>
      <c r="Q1042" t="s">
        <v>252</v>
      </c>
      <c r="R1042" t="s">
        <v>246</v>
      </c>
      <c r="S1042" t="s">
        <v>247</v>
      </c>
    </row>
    <row r="1043" spans="1:19">
      <c r="A1043" s="1" t="n">
        <v>35308</v>
      </c>
      <c r="B1043" t="s">
        <v>329</v>
      </c>
      <c r="C1043" t="n">
        <v>4</v>
      </c>
      <c r="D1043" t="s">
        <v>242</v>
      </c>
      <c r="E1043" t="s">
        <v>243</v>
      </c>
      <c r="F1043" t="s">
        <v>244</v>
      </c>
      <c r="G1043" t="s">
        <v>245</v>
      </c>
      <c r="H1043" t="s">
        <v>246</v>
      </c>
      <c r="I1043" t="s">
        <v>247</v>
      </c>
      <c r="J1043" t="s">
        <v>248</v>
      </c>
      <c r="K1043" t="s">
        <v>249</v>
      </c>
      <c r="L1043" t="n">
        <v>351</v>
      </c>
      <c r="M1043" t="n">
        <v>0.21</v>
      </c>
      <c r="N1043" t="n">
        <v>20.2</v>
      </c>
      <c r="O1043" t="s">
        <v>326</v>
      </c>
      <c r="P1043" t="s">
        <v>285</v>
      </c>
      <c r="Q1043" t="s">
        <v>252</v>
      </c>
      <c r="R1043" t="s">
        <v>246</v>
      </c>
      <c r="S1043" t="s">
        <v>247</v>
      </c>
    </row>
    <row r="1044" spans="1:19">
      <c r="A1044" s="1" t="n">
        <v>35308</v>
      </c>
      <c r="B1044" t="s">
        <v>329</v>
      </c>
      <c r="C1044" t="n">
        <v>5</v>
      </c>
      <c r="D1044" t="s">
        <v>242</v>
      </c>
      <c r="E1044" t="s">
        <v>243</v>
      </c>
      <c r="F1044" t="s">
        <v>244</v>
      </c>
      <c r="G1044" t="s">
        <v>245</v>
      </c>
      <c r="H1044" t="s">
        <v>246</v>
      </c>
      <c r="I1044" t="s">
        <v>247</v>
      </c>
      <c r="J1044" t="s">
        <v>327</v>
      </c>
      <c r="K1044" t="s">
        <v>328</v>
      </c>
      <c r="L1044" t="n">
        <v>1228</v>
      </c>
      <c r="M1044" t="n">
        <v>0.05</v>
      </c>
      <c r="N1044" t="n">
        <v>44.3</v>
      </c>
      <c r="O1044" t="s">
        <v>326</v>
      </c>
      <c r="P1044" t="s">
        <v>285</v>
      </c>
      <c r="Q1044" t="s">
        <v>252</v>
      </c>
      <c r="R1044" t="s">
        <v>246</v>
      </c>
      <c r="S1044" t="s">
        <v>247</v>
      </c>
    </row>
    <row r="1045" spans="1:19">
      <c r="A1045" s="1" t="n">
        <v>35308</v>
      </c>
      <c r="B1045" t="s">
        <v>241</v>
      </c>
      <c r="C1045" t="n">
        <v>1</v>
      </c>
      <c r="D1045" t="s">
        <v>272</v>
      </c>
      <c r="E1045" t="s">
        <v>273</v>
      </c>
      <c r="F1045" t="s">
        <v>244</v>
      </c>
      <c r="G1045" t="s">
        <v>245</v>
      </c>
      <c r="H1045" t="s">
        <v>246</v>
      </c>
      <c r="I1045" t="s">
        <v>247</v>
      </c>
      <c r="J1045" t="s">
        <v>255</v>
      </c>
      <c r="K1045" t="s">
        <v>256</v>
      </c>
      <c r="L1045" t="n">
        <v>248</v>
      </c>
      <c r="M1045" t="n">
        <v>0.18</v>
      </c>
      <c r="N1045" t="n">
        <v>0</v>
      </c>
    </row>
    <row r="1046" spans="1:19">
      <c r="A1046" s="1" t="n">
        <v>35308</v>
      </c>
      <c r="B1046" t="s">
        <v>241</v>
      </c>
      <c r="C1046" t="n">
        <v>6</v>
      </c>
      <c r="D1046" t="s">
        <v>242</v>
      </c>
      <c r="E1046" t="s">
        <v>243</v>
      </c>
      <c r="F1046" t="s">
        <v>244</v>
      </c>
      <c r="G1046" t="s">
        <v>245</v>
      </c>
      <c r="H1046" t="s">
        <v>246</v>
      </c>
      <c r="I1046" t="s">
        <v>247</v>
      </c>
      <c r="J1046" t="s">
        <v>282</v>
      </c>
      <c r="K1046" t="s">
        <v>283</v>
      </c>
      <c r="L1046" t="n">
        <v>195</v>
      </c>
      <c r="M1046" t="n">
        <v>0.01</v>
      </c>
      <c r="N1046" t="n">
        <v>31.9</v>
      </c>
      <c r="O1046" t="s">
        <v>250</v>
      </c>
      <c r="P1046" t="s">
        <v>251</v>
      </c>
      <c r="Q1046" t="s">
        <v>252</v>
      </c>
      <c r="R1046" t="s">
        <v>246</v>
      </c>
      <c r="S1046" t="s">
        <v>247</v>
      </c>
    </row>
    <row r="1047" spans="1:19">
      <c r="A1047" s="1" t="n">
        <v>35308</v>
      </c>
      <c r="B1047" t="s">
        <v>241</v>
      </c>
      <c r="C1047" t="n">
        <v>7</v>
      </c>
      <c r="D1047" t="s">
        <v>242</v>
      </c>
      <c r="E1047" t="s">
        <v>243</v>
      </c>
      <c r="F1047" t="s">
        <v>244</v>
      </c>
      <c r="G1047" t="s">
        <v>245</v>
      </c>
      <c r="H1047" t="s">
        <v>246</v>
      </c>
      <c r="I1047" t="s">
        <v>247</v>
      </c>
      <c r="J1047" t="s">
        <v>282</v>
      </c>
      <c r="K1047" t="s">
        <v>283</v>
      </c>
      <c r="L1047" t="n">
        <v>397</v>
      </c>
      <c r="M1047" t="n">
        <v>0.1</v>
      </c>
      <c r="N1047" t="n">
        <v>38.4</v>
      </c>
      <c r="O1047" t="s">
        <v>250</v>
      </c>
      <c r="P1047" t="s">
        <v>251</v>
      </c>
      <c r="Q1047" t="s">
        <v>252</v>
      </c>
      <c r="R1047" t="s">
        <v>246</v>
      </c>
      <c r="S1047" t="s">
        <v>247</v>
      </c>
    </row>
    <row r="1048" spans="1:19">
      <c r="A1048" s="1" t="n">
        <v>35308</v>
      </c>
      <c r="B1048" t="s">
        <v>241</v>
      </c>
      <c r="C1048" t="n">
        <v>8</v>
      </c>
      <c r="D1048" t="s">
        <v>242</v>
      </c>
      <c r="E1048" t="s">
        <v>243</v>
      </c>
      <c r="F1048" t="s">
        <v>244</v>
      </c>
      <c r="G1048" t="s">
        <v>245</v>
      </c>
      <c r="H1048" t="s">
        <v>246</v>
      </c>
      <c r="I1048" t="s">
        <v>247</v>
      </c>
      <c r="J1048" t="s">
        <v>282</v>
      </c>
      <c r="K1048" t="s">
        <v>283</v>
      </c>
      <c r="L1048" t="n">
        <v>313</v>
      </c>
      <c r="M1048" t="n">
        <v>0.1</v>
      </c>
      <c r="N1048" t="n">
        <v>38.6</v>
      </c>
      <c r="O1048" t="s">
        <v>250</v>
      </c>
      <c r="P1048" t="s">
        <v>251</v>
      </c>
      <c r="Q1048" t="s">
        <v>252</v>
      </c>
      <c r="R1048" t="s">
        <v>246</v>
      </c>
      <c r="S1048" t="s">
        <v>247</v>
      </c>
    </row>
    <row r="1049" spans="1:19">
      <c r="A1049" s="1" t="n">
        <v>35308</v>
      </c>
      <c r="B1049" t="s">
        <v>241</v>
      </c>
      <c r="C1049" t="n">
        <v>9</v>
      </c>
      <c r="D1049" t="s">
        <v>242</v>
      </c>
      <c r="E1049" t="s">
        <v>243</v>
      </c>
      <c r="F1049" t="s">
        <v>244</v>
      </c>
      <c r="G1049" t="s">
        <v>245</v>
      </c>
      <c r="H1049" t="s">
        <v>246</v>
      </c>
      <c r="I1049" t="s">
        <v>247</v>
      </c>
      <c r="J1049" t="s">
        <v>248</v>
      </c>
      <c r="K1049" t="s">
        <v>249</v>
      </c>
      <c r="L1049" t="n">
        <v>397</v>
      </c>
      <c r="M1049" t="n">
        <v>0.07000000000000001</v>
      </c>
      <c r="N1049" t="n">
        <v>32.3</v>
      </c>
      <c r="O1049" t="s">
        <v>250</v>
      </c>
      <c r="P1049" t="s">
        <v>251</v>
      </c>
      <c r="Q1049" t="s">
        <v>252</v>
      </c>
      <c r="R1049" t="s">
        <v>246</v>
      </c>
      <c r="S1049" t="s">
        <v>247</v>
      </c>
    </row>
    <row r="1050" spans="1:19">
      <c r="A1050" s="1" t="n">
        <v>35308</v>
      </c>
      <c r="B1050" t="s">
        <v>241</v>
      </c>
      <c r="C1050" t="n">
        <v>10</v>
      </c>
      <c r="D1050" t="s">
        <v>242</v>
      </c>
      <c r="E1050" t="s">
        <v>243</v>
      </c>
      <c r="F1050" t="s">
        <v>244</v>
      </c>
      <c r="G1050" t="s">
        <v>245</v>
      </c>
      <c r="H1050" t="s">
        <v>246</v>
      </c>
      <c r="I1050" t="s">
        <v>247</v>
      </c>
      <c r="J1050" t="s">
        <v>248</v>
      </c>
      <c r="K1050" t="s">
        <v>249</v>
      </c>
      <c r="L1050" t="n">
        <v>197</v>
      </c>
      <c r="M1050" t="n">
        <v>0.1</v>
      </c>
      <c r="N1050" t="n">
        <v>32.5</v>
      </c>
      <c r="O1050" t="s">
        <v>250</v>
      </c>
      <c r="P1050" t="s">
        <v>251</v>
      </c>
      <c r="Q1050" t="s">
        <v>252</v>
      </c>
      <c r="R1050" t="s">
        <v>246</v>
      </c>
      <c r="S1050" t="s">
        <v>247</v>
      </c>
    </row>
    <row r="1051" spans="1:19">
      <c r="A1051" s="1" t="n">
        <v>35308</v>
      </c>
      <c r="B1051" t="s">
        <v>257</v>
      </c>
      <c r="C1051" t="n">
        <v>1</v>
      </c>
      <c r="D1051" t="s">
        <v>253</v>
      </c>
      <c r="E1051" t="s">
        <v>254</v>
      </c>
      <c r="F1051" t="s">
        <v>244</v>
      </c>
      <c r="G1051" t="s">
        <v>245</v>
      </c>
      <c r="H1051" t="s">
        <v>246</v>
      </c>
      <c r="I1051" t="s">
        <v>247</v>
      </c>
      <c r="J1051" t="s">
        <v>310</v>
      </c>
      <c r="K1051" t="s">
        <v>311</v>
      </c>
      <c r="L1051" t="n">
        <v>1</v>
      </c>
      <c r="M1051" t="n">
        <v>0</v>
      </c>
      <c r="N1051" t="n">
        <v>0</v>
      </c>
    </row>
    <row r="1052" spans="1:19">
      <c r="A1052" s="1" t="n">
        <v>35308</v>
      </c>
      <c r="B1052" t="s">
        <v>257</v>
      </c>
      <c r="C1052" t="n">
        <v>2</v>
      </c>
      <c r="D1052" t="s">
        <v>253</v>
      </c>
      <c r="E1052" t="s">
        <v>254</v>
      </c>
      <c r="F1052" t="s">
        <v>244</v>
      </c>
      <c r="G1052" t="s">
        <v>245</v>
      </c>
      <c r="H1052" t="s">
        <v>246</v>
      </c>
      <c r="I1052" t="s">
        <v>247</v>
      </c>
      <c r="J1052" t="s">
        <v>310</v>
      </c>
      <c r="K1052" t="s">
        <v>311</v>
      </c>
      <c r="L1052" t="n">
        <v>1</v>
      </c>
      <c r="M1052" t="n">
        <v>0</v>
      </c>
      <c r="N1052" t="n">
        <v>0</v>
      </c>
    </row>
    <row r="1053" spans="1:19">
      <c r="A1053" s="1" t="n">
        <v>35338</v>
      </c>
      <c r="B1053" t="s">
        <v>329</v>
      </c>
      <c r="C1053" t="n">
        <v>1</v>
      </c>
      <c r="D1053" t="s">
        <v>242</v>
      </c>
      <c r="E1053" t="s">
        <v>243</v>
      </c>
      <c r="F1053" t="s">
        <v>244</v>
      </c>
      <c r="G1053" t="s">
        <v>245</v>
      </c>
      <c r="H1053" t="s">
        <v>246</v>
      </c>
      <c r="I1053" t="s">
        <v>247</v>
      </c>
      <c r="J1053" t="s">
        <v>292</v>
      </c>
      <c r="K1053" t="s">
        <v>293</v>
      </c>
      <c r="L1053" t="n">
        <v>702</v>
      </c>
      <c r="M1053" t="n">
        <v>0.01</v>
      </c>
      <c r="N1053" t="n">
        <v>54.8</v>
      </c>
      <c r="O1053" t="s">
        <v>326</v>
      </c>
      <c r="P1053" t="s">
        <v>285</v>
      </c>
      <c r="Q1053" t="s">
        <v>252</v>
      </c>
      <c r="R1053" t="s">
        <v>246</v>
      </c>
      <c r="S1053" t="s">
        <v>247</v>
      </c>
    </row>
    <row r="1054" spans="1:19">
      <c r="A1054" s="1" t="n">
        <v>35338</v>
      </c>
      <c r="B1054" t="s">
        <v>329</v>
      </c>
      <c r="C1054" t="n">
        <v>2</v>
      </c>
      <c r="D1054" t="s">
        <v>242</v>
      </c>
      <c r="E1054" t="s">
        <v>243</v>
      </c>
      <c r="F1054" t="s">
        <v>244</v>
      </c>
      <c r="G1054" t="s">
        <v>245</v>
      </c>
      <c r="H1054" t="s">
        <v>246</v>
      </c>
      <c r="I1054" t="s">
        <v>247</v>
      </c>
      <c r="J1054" t="s">
        <v>248</v>
      </c>
      <c r="K1054" t="s">
        <v>249</v>
      </c>
      <c r="L1054" t="n">
        <v>200</v>
      </c>
      <c r="M1054" t="n">
        <v>0.09</v>
      </c>
      <c r="N1054" t="n">
        <v>41.3</v>
      </c>
      <c r="O1054" t="s">
        <v>326</v>
      </c>
      <c r="P1054" t="s">
        <v>285</v>
      </c>
      <c r="Q1054" t="s">
        <v>252</v>
      </c>
      <c r="R1054" t="s">
        <v>246</v>
      </c>
      <c r="S1054" t="s">
        <v>247</v>
      </c>
    </row>
    <row r="1055" spans="1:19">
      <c r="A1055" s="1" t="n">
        <v>35338</v>
      </c>
      <c r="B1055" t="s">
        <v>329</v>
      </c>
      <c r="C1055" t="n">
        <v>3</v>
      </c>
      <c r="D1055" t="s">
        <v>242</v>
      </c>
      <c r="E1055" t="s">
        <v>243</v>
      </c>
      <c r="F1055" t="s">
        <v>244</v>
      </c>
      <c r="G1055" t="s">
        <v>245</v>
      </c>
      <c r="H1055" t="s">
        <v>246</v>
      </c>
      <c r="I1055" t="s">
        <v>247</v>
      </c>
      <c r="J1055" t="s">
        <v>248</v>
      </c>
      <c r="K1055" t="s">
        <v>249</v>
      </c>
      <c r="L1055" t="n">
        <v>268</v>
      </c>
      <c r="M1055" t="n">
        <v>0.22</v>
      </c>
      <c r="N1055" t="n">
        <v>20.4</v>
      </c>
      <c r="O1055" t="s">
        <v>326</v>
      </c>
      <c r="P1055" t="s">
        <v>285</v>
      </c>
      <c r="Q1055" t="s">
        <v>252</v>
      </c>
      <c r="R1055" t="s">
        <v>246</v>
      </c>
      <c r="S1055" t="s">
        <v>247</v>
      </c>
    </row>
    <row r="1056" spans="1:19">
      <c r="A1056" s="1" t="n">
        <v>35338</v>
      </c>
      <c r="B1056" t="s">
        <v>241</v>
      </c>
      <c r="C1056" t="n">
        <v>1</v>
      </c>
      <c r="D1056" t="s">
        <v>242</v>
      </c>
      <c r="E1056" t="s">
        <v>243</v>
      </c>
      <c r="F1056" t="s">
        <v>244</v>
      </c>
      <c r="G1056" t="s">
        <v>245</v>
      </c>
      <c r="H1056" t="s">
        <v>246</v>
      </c>
      <c r="I1056" t="s">
        <v>247</v>
      </c>
      <c r="J1056" t="s">
        <v>282</v>
      </c>
      <c r="K1056" t="s">
        <v>283</v>
      </c>
      <c r="L1056" t="n">
        <v>201</v>
      </c>
      <c r="M1056" t="n">
        <v>0.01</v>
      </c>
      <c r="N1056" t="n">
        <v>31.5</v>
      </c>
      <c r="O1056" t="s">
        <v>250</v>
      </c>
      <c r="P1056" t="s">
        <v>251</v>
      </c>
      <c r="Q1056" t="s">
        <v>252</v>
      </c>
      <c r="R1056" t="s">
        <v>246</v>
      </c>
      <c r="S1056" t="s">
        <v>247</v>
      </c>
    </row>
    <row r="1057" spans="1:19">
      <c r="A1057" s="1" t="n">
        <v>35338</v>
      </c>
      <c r="B1057" t="s">
        <v>241</v>
      </c>
      <c r="C1057" t="n">
        <v>2</v>
      </c>
      <c r="D1057" t="s">
        <v>242</v>
      </c>
      <c r="E1057" t="s">
        <v>243</v>
      </c>
      <c r="F1057" t="s">
        <v>244</v>
      </c>
      <c r="G1057" t="s">
        <v>245</v>
      </c>
      <c r="H1057" t="s">
        <v>246</v>
      </c>
      <c r="I1057" t="s">
        <v>247</v>
      </c>
      <c r="J1057" t="s">
        <v>282</v>
      </c>
      <c r="K1057" t="s">
        <v>283</v>
      </c>
      <c r="L1057" t="n">
        <v>397</v>
      </c>
      <c r="M1057" t="n">
        <v>0.1</v>
      </c>
      <c r="N1057" t="n">
        <v>38.7</v>
      </c>
      <c r="O1057" t="s">
        <v>250</v>
      </c>
      <c r="P1057" t="s">
        <v>251</v>
      </c>
      <c r="Q1057" t="s">
        <v>252</v>
      </c>
      <c r="R1057" t="s">
        <v>246</v>
      </c>
      <c r="S1057" t="s">
        <v>247</v>
      </c>
    </row>
    <row r="1058" spans="1:19">
      <c r="A1058" s="1" t="n">
        <v>35338</v>
      </c>
      <c r="B1058" t="s">
        <v>241</v>
      </c>
      <c r="C1058" t="n">
        <v>3</v>
      </c>
      <c r="D1058" t="s">
        <v>242</v>
      </c>
      <c r="E1058" t="s">
        <v>243</v>
      </c>
      <c r="F1058" t="s">
        <v>244</v>
      </c>
      <c r="G1058" t="s">
        <v>245</v>
      </c>
      <c r="H1058" t="s">
        <v>246</v>
      </c>
      <c r="I1058" t="s">
        <v>247</v>
      </c>
      <c r="J1058" t="s">
        <v>248</v>
      </c>
      <c r="K1058" t="s">
        <v>249</v>
      </c>
      <c r="L1058" t="n">
        <v>300</v>
      </c>
      <c r="M1058" t="n">
        <v>0.07000000000000001</v>
      </c>
      <c r="N1058" t="n">
        <v>32.4</v>
      </c>
      <c r="O1058" t="s">
        <v>250</v>
      </c>
      <c r="P1058" t="s">
        <v>251</v>
      </c>
      <c r="Q1058" t="s">
        <v>252</v>
      </c>
      <c r="R1058" t="s">
        <v>246</v>
      </c>
      <c r="S1058" t="s">
        <v>247</v>
      </c>
    </row>
    <row r="1059" spans="1:19">
      <c r="A1059" s="1" t="n">
        <v>35338</v>
      </c>
      <c r="B1059" t="s">
        <v>241</v>
      </c>
      <c r="C1059" t="n">
        <v>4</v>
      </c>
      <c r="D1059" t="s">
        <v>242</v>
      </c>
      <c r="E1059" t="s">
        <v>243</v>
      </c>
      <c r="F1059" t="s">
        <v>244</v>
      </c>
      <c r="G1059" t="s">
        <v>245</v>
      </c>
      <c r="H1059" t="s">
        <v>246</v>
      </c>
      <c r="I1059" t="s">
        <v>247</v>
      </c>
      <c r="J1059" t="s">
        <v>255</v>
      </c>
      <c r="K1059" t="s">
        <v>256</v>
      </c>
      <c r="L1059" t="n">
        <v>96</v>
      </c>
      <c r="M1059" t="n">
        <v>5.5</v>
      </c>
      <c r="N1059" t="n">
        <v>10</v>
      </c>
      <c r="O1059" t="s">
        <v>250</v>
      </c>
      <c r="P1059" t="s">
        <v>251</v>
      </c>
      <c r="Q1059" t="s">
        <v>252</v>
      </c>
      <c r="R1059" t="s">
        <v>246</v>
      </c>
      <c r="S1059" t="s">
        <v>247</v>
      </c>
    </row>
    <row r="1060" spans="1:19">
      <c r="A1060" s="1" t="n">
        <v>35338</v>
      </c>
      <c r="B1060" t="s">
        <v>265</v>
      </c>
      <c r="C1060" t="n">
        <v>1</v>
      </c>
      <c r="D1060" t="s">
        <v>253</v>
      </c>
      <c r="E1060" t="s">
        <v>254</v>
      </c>
      <c r="F1060" t="s">
        <v>244</v>
      </c>
      <c r="G1060" t="s">
        <v>245</v>
      </c>
      <c r="H1060" t="s">
        <v>246</v>
      </c>
      <c r="I1060" t="s">
        <v>247</v>
      </c>
      <c r="J1060" t="s">
        <v>324</v>
      </c>
      <c r="K1060" t="s">
        <v>325</v>
      </c>
      <c r="L1060" t="n">
        <v>22</v>
      </c>
      <c r="M1060" t="n">
        <v>0</v>
      </c>
      <c r="N1060" t="n">
        <v>0</v>
      </c>
    </row>
    <row r="1061" spans="1:19">
      <c r="A1061" s="1" t="n">
        <v>35369</v>
      </c>
      <c r="B1061" t="s">
        <v>329</v>
      </c>
      <c r="C1061" t="n">
        <v>1</v>
      </c>
      <c r="D1061" t="s">
        <v>242</v>
      </c>
      <c r="E1061" t="s">
        <v>243</v>
      </c>
      <c r="F1061" t="s">
        <v>244</v>
      </c>
      <c r="G1061" t="s">
        <v>245</v>
      </c>
      <c r="H1061" t="s">
        <v>246</v>
      </c>
      <c r="I1061" t="s">
        <v>247</v>
      </c>
      <c r="J1061" t="s">
        <v>292</v>
      </c>
      <c r="K1061" t="s">
        <v>293</v>
      </c>
      <c r="L1061" t="n">
        <v>727</v>
      </c>
      <c r="M1061" t="n">
        <v>0.04</v>
      </c>
      <c r="N1061" t="n">
        <v>47.4</v>
      </c>
      <c r="O1061" t="s">
        <v>326</v>
      </c>
      <c r="P1061" t="s">
        <v>285</v>
      </c>
      <c r="Q1061" t="s">
        <v>252</v>
      </c>
      <c r="R1061" t="s">
        <v>246</v>
      </c>
      <c r="S1061" t="s">
        <v>247</v>
      </c>
    </row>
    <row r="1062" spans="1:19">
      <c r="A1062" s="1" t="n">
        <v>35369</v>
      </c>
      <c r="B1062" t="s">
        <v>329</v>
      </c>
      <c r="C1062" t="n">
        <v>2</v>
      </c>
      <c r="D1062" t="s">
        <v>242</v>
      </c>
      <c r="E1062" t="s">
        <v>243</v>
      </c>
      <c r="F1062" t="s">
        <v>244</v>
      </c>
      <c r="G1062" t="s">
        <v>245</v>
      </c>
      <c r="H1062" t="s">
        <v>246</v>
      </c>
      <c r="I1062" t="s">
        <v>247</v>
      </c>
      <c r="J1062" t="s">
        <v>292</v>
      </c>
      <c r="K1062" t="s">
        <v>293</v>
      </c>
      <c r="L1062" t="n">
        <v>140</v>
      </c>
      <c r="M1062" t="n">
        <v>0.04</v>
      </c>
      <c r="N1062" t="n">
        <v>42.3</v>
      </c>
      <c r="O1062" t="s">
        <v>326</v>
      </c>
      <c r="P1062" t="s">
        <v>285</v>
      </c>
      <c r="Q1062" t="s">
        <v>252</v>
      </c>
      <c r="R1062" t="s">
        <v>246</v>
      </c>
      <c r="S1062" t="s">
        <v>247</v>
      </c>
    </row>
    <row r="1063" spans="1:19">
      <c r="A1063" s="1" t="n">
        <v>35369</v>
      </c>
      <c r="B1063" t="s">
        <v>329</v>
      </c>
      <c r="C1063" t="n">
        <v>3</v>
      </c>
      <c r="D1063" t="s">
        <v>242</v>
      </c>
      <c r="E1063" t="s">
        <v>243</v>
      </c>
      <c r="F1063" t="s">
        <v>244</v>
      </c>
      <c r="G1063" t="s">
        <v>245</v>
      </c>
      <c r="H1063" t="s">
        <v>246</v>
      </c>
      <c r="I1063" t="s">
        <v>247</v>
      </c>
      <c r="J1063" t="s">
        <v>292</v>
      </c>
      <c r="K1063" t="s">
        <v>293</v>
      </c>
      <c r="L1063" t="n">
        <v>525</v>
      </c>
      <c r="M1063" t="n">
        <v>0.03</v>
      </c>
      <c r="N1063" t="n">
        <v>54.7</v>
      </c>
      <c r="O1063" t="s">
        <v>326</v>
      </c>
      <c r="P1063" t="s">
        <v>285</v>
      </c>
      <c r="Q1063" t="s">
        <v>252</v>
      </c>
      <c r="R1063" t="s">
        <v>246</v>
      </c>
      <c r="S1063" t="s">
        <v>247</v>
      </c>
    </row>
    <row r="1064" spans="1:19">
      <c r="A1064" s="1" t="n">
        <v>35369</v>
      </c>
      <c r="B1064" t="s">
        <v>329</v>
      </c>
      <c r="C1064" t="n">
        <v>4</v>
      </c>
      <c r="D1064" t="s">
        <v>242</v>
      </c>
      <c r="E1064" t="s">
        <v>243</v>
      </c>
      <c r="F1064" t="s">
        <v>244</v>
      </c>
      <c r="G1064" t="s">
        <v>245</v>
      </c>
      <c r="H1064" t="s">
        <v>246</v>
      </c>
      <c r="I1064" t="s">
        <v>247</v>
      </c>
      <c r="J1064" t="s">
        <v>282</v>
      </c>
      <c r="K1064" t="s">
        <v>283</v>
      </c>
      <c r="L1064" t="n">
        <v>660</v>
      </c>
      <c r="M1064" t="n">
        <v>0.1</v>
      </c>
      <c r="N1064" t="n">
        <v>31.5</v>
      </c>
      <c r="O1064" t="s">
        <v>326</v>
      </c>
      <c r="P1064" t="s">
        <v>285</v>
      </c>
      <c r="Q1064" t="s">
        <v>252</v>
      </c>
      <c r="R1064" t="s">
        <v>246</v>
      </c>
      <c r="S1064" t="s">
        <v>247</v>
      </c>
    </row>
    <row r="1065" spans="1:19">
      <c r="A1065" s="1" t="n">
        <v>35369</v>
      </c>
      <c r="B1065" t="s">
        <v>329</v>
      </c>
      <c r="C1065" t="n">
        <v>5</v>
      </c>
      <c r="D1065" t="s">
        <v>242</v>
      </c>
      <c r="E1065" t="s">
        <v>243</v>
      </c>
      <c r="F1065" t="s">
        <v>244</v>
      </c>
      <c r="G1065" t="s">
        <v>245</v>
      </c>
      <c r="H1065" t="s">
        <v>246</v>
      </c>
      <c r="I1065" t="s">
        <v>247</v>
      </c>
      <c r="J1065" t="s">
        <v>248</v>
      </c>
      <c r="K1065" t="s">
        <v>249</v>
      </c>
      <c r="L1065" t="n">
        <v>264</v>
      </c>
      <c r="M1065" t="n">
        <v>0.22</v>
      </c>
      <c r="N1065" t="n">
        <v>20.1</v>
      </c>
      <c r="O1065" t="s">
        <v>326</v>
      </c>
      <c r="P1065" t="s">
        <v>285</v>
      </c>
      <c r="Q1065" t="s">
        <v>252</v>
      </c>
      <c r="R1065" t="s">
        <v>246</v>
      </c>
      <c r="S1065" t="s">
        <v>247</v>
      </c>
    </row>
    <row r="1066" spans="1:19">
      <c r="A1066" s="1" t="n">
        <v>35369</v>
      </c>
      <c r="B1066" t="s">
        <v>241</v>
      </c>
      <c r="C1066" t="n">
        <v>1</v>
      </c>
      <c r="D1066" t="s">
        <v>242</v>
      </c>
      <c r="E1066" t="s">
        <v>243</v>
      </c>
      <c r="F1066" t="s">
        <v>244</v>
      </c>
      <c r="G1066" t="s">
        <v>245</v>
      </c>
      <c r="H1066" t="s">
        <v>246</v>
      </c>
      <c r="I1066" t="s">
        <v>247</v>
      </c>
      <c r="J1066" t="s">
        <v>248</v>
      </c>
      <c r="K1066" t="s">
        <v>249</v>
      </c>
      <c r="L1066" t="n">
        <v>487</v>
      </c>
      <c r="M1066" t="n">
        <v>0.1</v>
      </c>
      <c r="N1066" t="n">
        <v>34.6</v>
      </c>
      <c r="O1066" t="s">
        <v>250</v>
      </c>
      <c r="P1066" t="s">
        <v>251</v>
      </c>
      <c r="Q1066" t="s">
        <v>252</v>
      </c>
      <c r="R1066" t="s">
        <v>246</v>
      </c>
      <c r="S1066" t="s">
        <v>247</v>
      </c>
    </row>
    <row r="1067" spans="1:19">
      <c r="A1067" s="1" t="n">
        <v>35369</v>
      </c>
      <c r="B1067" t="s">
        <v>241</v>
      </c>
      <c r="C1067" t="n">
        <v>2</v>
      </c>
      <c r="D1067" t="s">
        <v>242</v>
      </c>
      <c r="E1067" t="s">
        <v>243</v>
      </c>
      <c r="F1067" t="s">
        <v>244</v>
      </c>
      <c r="G1067" t="s">
        <v>245</v>
      </c>
      <c r="H1067" t="s">
        <v>246</v>
      </c>
      <c r="I1067" t="s">
        <v>247</v>
      </c>
      <c r="J1067" t="s">
        <v>248</v>
      </c>
      <c r="K1067" t="s">
        <v>249</v>
      </c>
      <c r="L1067" t="n">
        <v>240</v>
      </c>
      <c r="M1067" t="n">
        <v>0.1</v>
      </c>
      <c r="N1067" t="n">
        <v>34.7</v>
      </c>
      <c r="O1067" t="s">
        <v>250</v>
      </c>
      <c r="P1067" t="s">
        <v>251</v>
      </c>
      <c r="Q1067" t="s">
        <v>252</v>
      </c>
      <c r="R1067" t="s">
        <v>246</v>
      </c>
      <c r="S1067" t="s">
        <v>247</v>
      </c>
    </row>
    <row r="1068" spans="1:19">
      <c r="A1068" s="1" t="n">
        <v>35369</v>
      </c>
      <c r="B1068" t="s">
        <v>241</v>
      </c>
      <c r="C1068" t="n">
        <v>3</v>
      </c>
      <c r="D1068" t="s">
        <v>242</v>
      </c>
      <c r="E1068" t="s">
        <v>243</v>
      </c>
      <c r="F1068" t="s">
        <v>244</v>
      </c>
      <c r="G1068" t="s">
        <v>245</v>
      </c>
      <c r="H1068" t="s">
        <v>246</v>
      </c>
      <c r="I1068" t="s">
        <v>247</v>
      </c>
      <c r="J1068" t="s">
        <v>333</v>
      </c>
      <c r="K1068" t="s">
        <v>334</v>
      </c>
      <c r="L1068" t="n">
        <v>189</v>
      </c>
      <c r="M1068" t="n">
        <v>0.1</v>
      </c>
      <c r="N1068" t="n">
        <v>40.3</v>
      </c>
      <c r="O1068" t="s">
        <v>250</v>
      </c>
      <c r="P1068" t="s">
        <v>251</v>
      </c>
      <c r="Q1068" t="s">
        <v>252</v>
      </c>
      <c r="R1068" t="s">
        <v>246</v>
      </c>
      <c r="S1068" t="s">
        <v>247</v>
      </c>
    </row>
    <row r="1069" spans="1:19">
      <c r="A1069" s="1" t="n">
        <v>35369</v>
      </c>
      <c r="B1069" t="s">
        <v>241</v>
      </c>
      <c r="C1069" t="n">
        <v>4</v>
      </c>
      <c r="D1069" t="s">
        <v>242</v>
      </c>
      <c r="E1069" t="s">
        <v>243</v>
      </c>
      <c r="F1069" t="s">
        <v>244</v>
      </c>
      <c r="G1069" t="s">
        <v>245</v>
      </c>
      <c r="H1069" t="s">
        <v>246</v>
      </c>
      <c r="I1069" t="s">
        <v>247</v>
      </c>
      <c r="J1069" t="s">
        <v>333</v>
      </c>
      <c r="K1069" t="s">
        <v>334</v>
      </c>
      <c r="L1069" t="n">
        <v>200</v>
      </c>
      <c r="M1069" t="n">
        <v>0.1</v>
      </c>
      <c r="N1069" t="n">
        <v>40.3</v>
      </c>
      <c r="O1069" t="s">
        <v>250</v>
      </c>
      <c r="P1069" t="s">
        <v>251</v>
      </c>
      <c r="Q1069" t="s">
        <v>252</v>
      </c>
      <c r="R1069" t="s">
        <v>246</v>
      </c>
      <c r="S1069" t="s">
        <v>247</v>
      </c>
    </row>
    <row r="1070" spans="1:19">
      <c r="A1070" s="1" t="n">
        <v>35369</v>
      </c>
      <c r="B1070" t="s">
        <v>241</v>
      </c>
      <c r="C1070" t="n">
        <v>5</v>
      </c>
      <c r="D1070" t="s">
        <v>242</v>
      </c>
      <c r="E1070" t="s">
        <v>243</v>
      </c>
      <c r="F1070" t="s">
        <v>244</v>
      </c>
      <c r="G1070" t="s">
        <v>245</v>
      </c>
      <c r="H1070" t="s">
        <v>246</v>
      </c>
      <c r="I1070" t="s">
        <v>247</v>
      </c>
      <c r="J1070" t="s">
        <v>333</v>
      </c>
      <c r="K1070" t="s">
        <v>334</v>
      </c>
      <c r="L1070" t="n">
        <v>187</v>
      </c>
      <c r="M1070" t="n">
        <v>0.1</v>
      </c>
      <c r="N1070" t="n">
        <v>40.3</v>
      </c>
      <c r="O1070" t="s">
        <v>250</v>
      </c>
      <c r="P1070" t="s">
        <v>251</v>
      </c>
      <c r="Q1070" t="s">
        <v>252</v>
      </c>
      <c r="R1070" t="s">
        <v>246</v>
      </c>
      <c r="S1070" t="s">
        <v>247</v>
      </c>
    </row>
    <row r="1071" spans="1:19">
      <c r="A1071" s="1" t="n">
        <v>35399</v>
      </c>
      <c r="B1071" t="s">
        <v>329</v>
      </c>
      <c r="C1071" t="n">
        <v>1</v>
      </c>
      <c r="D1071" t="s">
        <v>242</v>
      </c>
      <c r="E1071" t="s">
        <v>243</v>
      </c>
      <c r="F1071" t="s">
        <v>244</v>
      </c>
      <c r="G1071" t="s">
        <v>245</v>
      </c>
      <c r="H1071" t="s">
        <v>246</v>
      </c>
      <c r="I1071" t="s">
        <v>247</v>
      </c>
      <c r="J1071" t="s">
        <v>292</v>
      </c>
      <c r="K1071" t="s">
        <v>293</v>
      </c>
      <c r="L1071" t="n">
        <v>739</v>
      </c>
      <c r="M1071" t="n">
        <v>0.01</v>
      </c>
      <c r="N1071" t="n">
        <v>54.8</v>
      </c>
      <c r="O1071" t="s">
        <v>326</v>
      </c>
      <c r="P1071" t="s">
        <v>285</v>
      </c>
      <c r="Q1071" t="s">
        <v>252</v>
      </c>
      <c r="R1071" t="s">
        <v>246</v>
      </c>
      <c r="S1071" t="s">
        <v>247</v>
      </c>
    </row>
    <row r="1072" spans="1:19">
      <c r="A1072" s="1" t="n">
        <v>35399</v>
      </c>
      <c r="B1072" t="s">
        <v>329</v>
      </c>
      <c r="C1072" t="n">
        <v>2</v>
      </c>
      <c r="D1072" t="s">
        <v>242</v>
      </c>
      <c r="E1072" t="s">
        <v>243</v>
      </c>
      <c r="F1072" t="s">
        <v>244</v>
      </c>
      <c r="G1072" t="s">
        <v>245</v>
      </c>
      <c r="H1072" t="s">
        <v>246</v>
      </c>
      <c r="I1072" t="s">
        <v>247</v>
      </c>
      <c r="J1072" t="s">
        <v>248</v>
      </c>
      <c r="K1072" t="s">
        <v>249</v>
      </c>
      <c r="L1072" t="n">
        <v>112</v>
      </c>
      <c r="M1072" t="n">
        <v>0.21</v>
      </c>
      <c r="N1072" t="n">
        <v>20.6</v>
      </c>
      <c r="O1072" t="s">
        <v>326</v>
      </c>
      <c r="P1072" t="s">
        <v>285</v>
      </c>
      <c r="Q1072" t="s">
        <v>252</v>
      </c>
      <c r="R1072" t="s">
        <v>246</v>
      </c>
      <c r="S1072" t="s">
        <v>247</v>
      </c>
    </row>
    <row r="1073" spans="1:19">
      <c r="A1073" s="1" t="n">
        <v>35399</v>
      </c>
      <c r="B1073" t="s">
        <v>329</v>
      </c>
      <c r="C1073" t="n">
        <v>3</v>
      </c>
      <c r="D1073" t="s">
        <v>242</v>
      </c>
      <c r="E1073" t="s">
        <v>243</v>
      </c>
      <c r="F1073" t="s">
        <v>244</v>
      </c>
      <c r="G1073" t="s">
        <v>245</v>
      </c>
      <c r="H1073" t="s">
        <v>246</v>
      </c>
      <c r="I1073" t="s">
        <v>247</v>
      </c>
      <c r="J1073" t="s">
        <v>248</v>
      </c>
      <c r="K1073" t="s">
        <v>249</v>
      </c>
      <c r="L1073" t="n">
        <v>243</v>
      </c>
      <c r="M1073" t="n">
        <v>0.22</v>
      </c>
      <c r="N1073" t="n">
        <v>20.2</v>
      </c>
      <c r="O1073" t="s">
        <v>326</v>
      </c>
      <c r="P1073" t="s">
        <v>285</v>
      </c>
      <c r="Q1073" t="s">
        <v>252</v>
      </c>
      <c r="R1073" t="s">
        <v>246</v>
      </c>
      <c r="S1073" t="s">
        <v>247</v>
      </c>
    </row>
    <row r="1074" spans="1:19">
      <c r="A1074" s="1" t="n">
        <v>35399</v>
      </c>
      <c r="B1074" t="s">
        <v>241</v>
      </c>
      <c r="C1074" t="n">
        <v>1</v>
      </c>
      <c r="D1074" t="s">
        <v>242</v>
      </c>
      <c r="E1074" t="s">
        <v>243</v>
      </c>
      <c r="F1074" t="s">
        <v>244</v>
      </c>
      <c r="G1074" t="s">
        <v>245</v>
      </c>
      <c r="H1074" t="s">
        <v>246</v>
      </c>
      <c r="I1074" t="s">
        <v>247</v>
      </c>
      <c r="J1074" t="s">
        <v>333</v>
      </c>
      <c r="K1074" t="s">
        <v>334</v>
      </c>
      <c r="L1074" t="n">
        <v>400</v>
      </c>
      <c r="M1074" t="n">
        <v>0.1</v>
      </c>
      <c r="N1074" t="n">
        <v>40.5</v>
      </c>
      <c r="O1074" t="s">
        <v>250</v>
      </c>
      <c r="P1074" t="s">
        <v>251</v>
      </c>
      <c r="Q1074" t="s">
        <v>252</v>
      </c>
      <c r="R1074" t="s">
        <v>246</v>
      </c>
      <c r="S1074" t="s">
        <v>247</v>
      </c>
    </row>
    <row r="1075" spans="1:19">
      <c r="A1075" s="1" t="n">
        <v>35399</v>
      </c>
      <c r="B1075" t="s">
        <v>241</v>
      </c>
      <c r="C1075" t="n">
        <v>2</v>
      </c>
      <c r="D1075" t="s">
        <v>242</v>
      </c>
      <c r="E1075" t="s">
        <v>243</v>
      </c>
      <c r="F1075" t="s">
        <v>244</v>
      </c>
      <c r="G1075" t="s">
        <v>245</v>
      </c>
      <c r="H1075" t="s">
        <v>246</v>
      </c>
      <c r="I1075" t="s">
        <v>247</v>
      </c>
      <c r="J1075" t="s">
        <v>333</v>
      </c>
      <c r="K1075" t="s">
        <v>334</v>
      </c>
      <c r="L1075" t="n">
        <v>197</v>
      </c>
      <c r="M1075" t="n">
        <v>0.1</v>
      </c>
      <c r="N1075" t="n">
        <v>40.5</v>
      </c>
      <c r="O1075" t="s">
        <v>250</v>
      </c>
      <c r="P1075" t="s">
        <v>251</v>
      </c>
      <c r="Q1075" t="s">
        <v>252</v>
      </c>
      <c r="R1075" t="s">
        <v>246</v>
      </c>
      <c r="S1075" t="s">
        <v>247</v>
      </c>
    </row>
    <row r="1076" spans="1:19">
      <c r="A1076" s="1" t="n">
        <v>35399</v>
      </c>
      <c r="B1076" t="s">
        <v>241</v>
      </c>
      <c r="C1076" t="n">
        <v>3</v>
      </c>
      <c r="D1076" t="s">
        <v>242</v>
      </c>
      <c r="E1076" t="s">
        <v>243</v>
      </c>
      <c r="F1076" t="s">
        <v>244</v>
      </c>
      <c r="G1076" t="s">
        <v>245</v>
      </c>
      <c r="H1076" t="s">
        <v>246</v>
      </c>
      <c r="I1076" t="s">
        <v>247</v>
      </c>
      <c r="J1076" t="s">
        <v>333</v>
      </c>
      <c r="K1076" t="s">
        <v>334</v>
      </c>
      <c r="L1076" t="n">
        <v>100</v>
      </c>
      <c r="M1076" t="n">
        <v>0.1</v>
      </c>
      <c r="N1076" t="n">
        <v>40.7</v>
      </c>
      <c r="O1076" t="s">
        <v>250</v>
      </c>
      <c r="P1076" t="s">
        <v>251</v>
      </c>
      <c r="Q1076" t="s">
        <v>252</v>
      </c>
      <c r="R1076" t="s">
        <v>246</v>
      </c>
      <c r="S1076" t="s">
        <v>247</v>
      </c>
    </row>
    <row r="1077" spans="1:19">
      <c r="A1077" s="1" t="n">
        <v>35399</v>
      </c>
      <c r="B1077" t="s">
        <v>241</v>
      </c>
      <c r="C1077" t="n">
        <v>4</v>
      </c>
      <c r="D1077" t="s">
        <v>242</v>
      </c>
      <c r="E1077" t="s">
        <v>243</v>
      </c>
      <c r="F1077" t="s">
        <v>244</v>
      </c>
      <c r="G1077" t="s">
        <v>245</v>
      </c>
      <c r="H1077" t="s">
        <v>246</v>
      </c>
      <c r="I1077" t="s">
        <v>247</v>
      </c>
      <c r="J1077" t="s">
        <v>333</v>
      </c>
      <c r="K1077" t="s">
        <v>334</v>
      </c>
      <c r="L1077" t="n">
        <v>495</v>
      </c>
      <c r="M1077" t="n">
        <v>0.1</v>
      </c>
      <c r="N1077" t="n">
        <v>40.7</v>
      </c>
      <c r="O1077" t="s">
        <v>250</v>
      </c>
      <c r="P1077" t="s">
        <v>251</v>
      </c>
      <c r="Q1077" t="s">
        <v>252</v>
      </c>
      <c r="R1077" t="s">
        <v>246</v>
      </c>
      <c r="S1077" t="s">
        <v>247</v>
      </c>
    </row>
    <row r="1078" spans="1:19">
      <c r="A1078" s="1" t="n">
        <v>35430</v>
      </c>
      <c r="B1078" t="s">
        <v>329</v>
      </c>
      <c r="C1078" t="n">
        <v>1</v>
      </c>
      <c r="D1078" t="s">
        <v>242</v>
      </c>
      <c r="E1078" t="s">
        <v>243</v>
      </c>
      <c r="F1078" t="s">
        <v>244</v>
      </c>
      <c r="G1078" t="s">
        <v>245</v>
      </c>
      <c r="H1078" t="s">
        <v>246</v>
      </c>
      <c r="I1078" t="s">
        <v>247</v>
      </c>
      <c r="J1078" t="s">
        <v>292</v>
      </c>
      <c r="K1078" t="s">
        <v>293</v>
      </c>
      <c r="L1078" t="n">
        <v>651</v>
      </c>
      <c r="M1078" t="n">
        <v>0.04</v>
      </c>
      <c r="N1078" t="n">
        <v>47.3</v>
      </c>
      <c r="O1078" t="s">
        <v>326</v>
      </c>
      <c r="P1078" t="s">
        <v>285</v>
      </c>
      <c r="Q1078" t="s">
        <v>252</v>
      </c>
      <c r="R1078" t="s">
        <v>246</v>
      </c>
      <c r="S1078" t="s">
        <v>247</v>
      </c>
    </row>
    <row r="1079" spans="1:19">
      <c r="A1079" s="1" t="n">
        <v>35430</v>
      </c>
      <c r="B1079" t="s">
        <v>329</v>
      </c>
      <c r="C1079" t="n">
        <v>2</v>
      </c>
      <c r="D1079" t="s">
        <v>242</v>
      </c>
      <c r="E1079" t="s">
        <v>243</v>
      </c>
      <c r="F1079" t="s">
        <v>244</v>
      </c>
      <c r="G1079" t="s">
        <v>245</v>
      </c>
      <c r="H1079" t="s">
        <v>246</v>
      </c>
      <c r="I1079" t="s">
        <v>247</v>
      </c>
      <c r="J1079" t="s">
        <v>282</v>
      </c>
      <c r="K1079" t="s">
        <v>283</v>
      </c>
      <c r="L1079" t="n">
        <v>465</v>
      </c>
      <c r="M1079" t="n">
        <v>0.1</v>
      </c>
      <c r="N1079" t="n">
        <v>37</v>
      </c>
      <c r="O1079" t="s">
        <v>326</v>
      </c>
      <c r="P1079" t="s">
        <v>285</v>
      </c>
      <c r="Q1079" t="s">
        <v>252</v>
      </c>
      <c r="R1079" t="s">
        <v>246</v>
      </c>
      <c r="S1079" t="s">
        <v>247</v>
      </c>
    </row>
    <row r="1080" spans="1:19">
      <c r="A1080" s="1" t="n">
        <v>35430</v>
      </c>
      <c r="B1080" t="s">
        <v>329</v>
      </c>
      <c r="C1080" t="n">
        <v>3</v>
      </c>
      <c r="D1080" t="s">
        <v>242</v>
      </c>
      <c r="E1080" t="s">
        <v>243</v>
      </c>
      <c r="F1080" t="s">
        <v>244</v>
      </c>
      <c r="G1080" t="s">
        <v>245</v>
      </c>
      <c r="H1080" t="s">
        <v>246</v>
      </c>
      <c r="I1080" t="s">
        <v>247</v>
      </c>
      <c r="J1080" t="s">
        <v>248</v>
      </c>
      <c r="K1080" t="s">
        <v>249</v>
      </c>
      <c r="L1080" t="n">
        <v>250</v>
      </c>
      <c r="M1080" t="n">
        <v>0.22</v>
      </c>
      <c r="N1080" t="n">
        <v>21</v>
      </c>
      <c r="O1080" t="s">
        <v>326</v>
      </c>
      <c r="P1080" t="s">
        <v>285</v>
      </c>
      <c r="Q1080" t="s">
        <v>252</v>
      </c>
      <c r="R1080" t="s">
        <v>246</v>
      </c>
      <c r="S1080" t="s">
        <v>247</v>
      </c>
    </row>
    <row r="1081" spans="1:19">
      <c r="A1081" s="1" t="n">
        <v>35430</v>
      </c>
      <c r="B1081" t="s">
        <v>241</v>
      </c>
      <c r="C1081" t="n">
        <v>1</v>
      </c>
      <c r="D1081" t="s">
        <v>242</v>
      </c>
      <c r="E1081" t="s">
        <v>243</v>
      </c>
      <c r="F1081" t="s">
        <v>244</v>
      </c>
      <c r="G1081" t="s">
        <v>245</v>
      </c>
      <c r="H1081" t="s">
        <v>246</v>
      </c>
      <c r="I1081" t="s">
        <v>247</v>
      </c>
      <c r="J1081" t="s">
        <v>248</v>
      </c>
      <c r="K1081" t="s">
        <v>249</v>
      </c>
      <c r="L1081" t="n">
        <v>544</v>
      </c>
      <c r="M1081" t="n">
        <v>0.1</v>
      </c>
      <c r="N1081" t="n">
        <v>35.5</v>
      </c>
      <c r="O1081" t="s">
        <v>250</v>
      </c>
      <c r="P1081" t="s">
        <v>251</v>
      </c>
      <c r="Q1081" t="s">
        <v>252</v>
      </c>
      <c r="R1081" t="s">
        <v>246</v>
      </c>
      <c r="S1081" t="s">
        <v>247</v>
      </c>
    </row>
    <row r="1082" spans="1:19">
      <c r="A1082" s="1" t="n">
        <v>35430</v>
      </c>
      <c r="B1082" t="s">
        <v>241</v>
      </c>
      <c r="C1082" t="n">
        <v>2</v>
      </c>
      <c r="D1082" t="s">
        <v>253</v>
      </c>
      <c r="E1082" t="s">
        <v>254</v>
      </c>
      <c r="F1082" t="s">
        <v>244</v>
      </c>
      <c r="G1082" t="s">
        <v>245</v>
      </c>
      <c r="H1082" t="s">
        <v>246</v>
      </c>
      <c r="I1082" t="s">
        <v>247</v>
      </c>
      <c r="J1082" t="s">
        <v>263</v>
      </c>
      <c r="K1082" t="s">
        <v>264</v>
      </c>
      <c r="L1082" t="n">
        <v>21</v>
      </c>
      <c r="M1082" t="n">
        <v>0</v>
      </c>
      <c r="N1082" t="n">
        <v>0</v>
      </c>
    </row>
    <row r="1083" spans="1:19">
      <c r="A1083" s="1" t="n">
        <v>35430</v>
      </c>
      <c r="B1083" t="s">
        <v>241</v>
      </c>
      <c r="C1083" t="n">
        <v>3</v>
      </c>
      <c r="D1083" t="s">
        <v>242</v>
      </c>
      <c r="E1083" t="s">
        <v>243</v>
      </c>
      <c r="F1083" t="s">
        <v>244</v>
      </c>
      <c r="G1083" t="s">
        <v>245</v>
      </c>
      <c r="H1083" t="s">
        <v>246</v>
      </c>
      <c r="I1083" t="s">
        <v>247</v>
      </c>
      <c r="J1083" t="s">
        <v>248</v>
      </c>
      <c r="K1083" t="s">
        <v>249</v>
      </c>
      <c r="L1083" t="n">
        <v>212</v>
      </c>
      <c r="M1083" t="n">
        <v>0.02</v>
      </c>
      <c r="N1083" t="n">
        <v>45.2</v>
      </c>
      <c r="O1083" t="s">
        <v>250</v>
      </c>
      <c r="P1083" t="s">
        <v>251</v>
      </c>
      <c r="Q1083" t="s">
        <v>252</v>
      </c>
      <c r="R1083" t="s">
        <v>246</v>
      </c>
      <c r="S1083" t="s">
        <v>247</v>
      </c>
    </row>
    <row r="1084" spans="1:19">
      <c r="A1084" s="1" t="n">
        <v>35430</v>
      </c>
      <c r="B1084" t="s">
        <v>241</v>
      </c>
      <c r="C1084" t="n">
        <v>4</v>
      </c>
      <c r="D1084" t="s">
        <v>330</v>
      </c>
      <c r="E1084" t="s">
        <v>331</v>
      </c>
      <c r="F1084" t="s">
        <v>244</v>
      </c>
      <c r="G1084" t="s">
        <v>245</v>
      </c>
      <c r="H1084" t="s">
        <v>246</v>
      </c>
      <c r="I1084" t="s">
        <v>247</v>
      </c>
      <c r="J1084" t="s">
        <v>248</v>
      </c>
      <c r="K1084" t="s">
        <v>249</v>
      </c>
      <c r="L1084" t="n">
        <v>197</v>
      </c>
      <c r="M1084" t="n">
        <v>0</v>
      </c>
      <c r="N1084" t="n">
        <v>0</v>
      </c>
      <c r="O1084" t="s">
        <v>250</v>
      </c>
      <c r="P1084" t="s">
        <v>251</v>
      </c>
      <c r="Q1084" t="s">
        <v>252</v>
      </c>
      <c r="R1084" t="s">
        <v>246</v>
      </c>
      <c r="S1084" t="s">
        <v>247</v>
      </c>
    </row>
    <row r="1085" spans="1:19">
      <c r="A1085" s="1" t="n">
        <v>35430</v>
      </c>
      <c r="B1085" t="s">
        <v>241</v>
      </c>
      <c r="C1085" t="n">
        <v>5</v>
      </c>
      <c r="D1085" t="s">
        <v>330</v>
      </c>
      <c r="E1085" t="s">
        <v>331</v>
      </c>
      <c r="F1085" t="s">
        <v>244</v>
      </c>
      <c r="G1085" t="s">
        <v>245</v>
      </c>
      <c r="H1085" t="s">
        <v>246</v>
      </c>
      <c r="I1085" t="s">
        <v>247</v>
      </c>
      <c r="J1085" t="s">
        <v>248</v>
      </c>
      <c r="K1085" t="s">
        <v>249</v>
      </c>
      <c r="L1085" t="n">
        <v>106</v>
      </c>
      <c r="M1085" t="n">
        <v>0</v>
      </c>
      <c r="N1085" t="n">
        <v>0</v>
      </c>
      <c r="O1085" t="s">
        <v>250</v>
      </c>
      <c r="P1085" t="s">
        <v>251</v>
      </c>
      <c r="Q1085" t="s">
        <v>252</v>
      </c>
      <c r="R1085" t="s">
        <v>246</v>
      </c>
      <c r="S1085" t="s">
        <v>247</v>
      </c>
    </row>
    <row r="1086" spans="1:19">
      <c r="A1086" s="1" t="n">
        <v>35461</v>
      </c>
      <c r="B1086" t="s">
        <v>329</v>
      </c>
      <c r="C1086" t="n">
        <v>1</v>
      </c>
      <c r="D1086" t="s">
        <v>242</v>
      </c>
      <c r="E1086" t="s">
        <v>243</v>
      </c>
      <c r="F1086" t="s">
        <v>244</v>
      </c>
      <c r="G1086" t="s">
        <v>245</v>
      </c>
      <c r="H1086" t="s">
        <v>246</v>
      </c>
      <c r="I1086" t="s">
        <v>247</v>
      </c>
      <c r="J1086" t="s">
        <v>292</v>
      </c>
      <c r="K1086" t="s">
        <v>293</v>
      </c>
      <c r="L1086" t="n">
        <v>654</v>
      </c>
      <c r="M1086" t="n">
        <v>0.01</v>
      </c>
      <c r="N1086" t="n">
        <v>54.5</v>
      </c>
      <c r="O1086" t="s">
        <v>326</v>
      </c>
      <c r="P1086" t="s">
        <v>285</v>
      </c>
      <c r="Q1086" t="s">
        <v>252</v>
      </c>
      <c r="R1086" t="s">
        <v>246</v>
      </c>
      <c r="S1086" t="s">
        <v>247</v>
      </c>
    </row>
    <row r="1087" spans="1:19">
      <c r="A1087" s="1" t="n">
        <v>35461</v>
      </c>
      <c r="B1087" t="s">
        <v>329</v>
      </c>
      <c r="C1087" t="n">
        <v>2</v>
      </c>
      <c r="D1087" t="s">
        <v>242</v>
      </c>
      <c r="E1087" t="s">
        <v>243</v>
      </c>
      <c r="F1087" t="s">
        <v>244</v>
      </c>
      <c r="G1087" t="s">
        <v>245</v>
      </c>
      <c r="H1087" t="s">
        <v>246</v>
      </c>
      <c r="I1087" t="s">
        <v>247</v>
      </c>
      <c r="J1087" t="s">
        <v>248</v>
      </c>
      <c r="K1087" t="s">
        <v>249</v>
      </c>
      <c r="L1087" t="n">
        <v>364</v>
      </c>
      <c r="M1087" t="n">
        <v>0.22</v>
      </c>
      <c r="N1087" t="n">
        <v>19.7</v>
      </c>
      <c r="O1087" t="s">
        <v>326</v>
      </c>
      <c r="P1087" t="s">
        <v>285</v>
      </c>
      <c r="Q1087" t="s">
        <v>252</v>
      </c>
      <c r="R1087" t="s">
        <v>246</v>
      </c>
      <c r="S1087" t="s">
        <v>247</v>
      </c>
    </row>
    <row r="1088" spans="1:19">
      <c r="A1088" s="1" t="n">
        <v>35461</v>
      </c>
      <c r="B1088" t="s">
        <v>329</v>
      </c>
      <c r="C1088" t="n">
        <v>3</v>
      </c>
      <c r="D1088" t="s">
        <v>242</v>
      </c>
      <c r="E1088" t="s">
        <v>243</v>
      </c>
      <c r="F1088" t="s">
        <v>244</v>
      </c>
      <c r="G1088" t="s">
        <v>245</v>
      </c>
      <c r="H1088" t="s">
        <v>246</v>
      </c>
      <c r="I1088" t="s">
        <v>247</v>
      </c>
      <c r="J1088" t="s">
        <v>282</v>
      </c>
      <c r="K1088" t="s">
        <v>283</v>
      </c>
      <c r="L1088" t="n">
        <v>660</v>
      </c>
      <c r="M1088" t="n">
        <v>0.11</v>
      </c>
      <c r="N1088" t="n">
        <v>30.5</v>
      </c>
      <c r="O1088" t="s">
        <v>326</v>
      </c>
      <c r="P1088" t="s">
        <v>285</v>
      </c>
      <c r="Q1088" t="s">
        <v>252</v>
      </c>
      <c r="R1088" t="s">
        <v>246</v>
      </c>
      <c r="S1088" t="s">
        <v>247</v>
      </c>
    </row>
    <row r="1089" spans="1:19">
      <c r="A1089" s="1" t="n">
        <v>35461</v>
      </c>
      <c r="B1089" t="s">
        <v>241</v>
      </c>
      <c r="C1089" t="n">
        <v>1</v>
      </c>
      <c r="D1089" t="s">
        <v>242</v>
      </c>
      <c r="E1089" t="s">
        <v>243</v>
      </c>
      <c r="F1089" t="s">
        <v>244</v>
      </c>
      <c r="G1089" t="s">
        <v>245</v>
      </c>
      <c r="H1089" t="s">
        <v>246</v>
      </c>
      <c r="I1089" t="s">
        <v>247</v>
      </c>
      <c r="J1089" t="s">
        <v>248</v>
      </c>
      <c r="K1089" t="s">
        <v>249</v>
      </c>
      <c r="L1089" t="n">
        <v>91</v>
      </c>
      <c r="M1089" t="n">
        <v>0.2</v>
      </c>
      <c r="N1089" t="n">
        <v>21.1</v>
      </c>
      <c r="O1089" t="s">
        <v>250</v>
      </c>
      <c r="P1089" t="s">
        <v>251</v>
      </c>
      <c r="Q1089" t="s">
        <v>252</v>
      </c>
      <c r="R1089" t="s">
        <v>246</v>
      </c>
      <c r="S1089" t="s">
        <v>247</v>
      </c>
    </row>
    <row r="1090" spans="1:19">
      <c r="A1090" s="1" t="n">
        <v>35461</v>
      </c>
      <c r="B1090" t="s">
        <v>241</v>
      </c>
      <c r="C1090" t="n">
        <v>2</v>
      </c>
      <c r="D1090" t="s">
        <v>242</v>
      </c>
      <c r="E1090" t="s">
        <v>243</v>
      </c>
      <c r="F1090" t="s">
        <v>244</v>
      </c>
      <c r="G1090" t="s">
        <v>245</v>
      </c>
      <c r="H1090" t="s">
        <v>246</v>
      </c>
      <c r="I1090" t="s">
        <v>247</v>
      </c>
      <c r="J1090" t="s">
        <v>248</v>
      </c>
      <c r="K1090" t="s">
        <v>249</v>
      </c>
      <c r="L1090" t="n">
        <v>329</v>
      </c>
      <c r="M1090" t="n">
        <v>0.1</v>
      </c>
      <c r="N1090" t="n">
        <v>34.7</v>
      </c>
      <c r="O1090" t="s">
        <v>250</v>
      </c>
      <c r="P1090" t="s">
        <v>251</v>
      </c>
      <c r="Q1090" t="s">
        <v>252</v>
      </c>
      <c r="R1090" t="s">
        <v>246</v>
      </c>
      <c r="S1090" t="s">
        <v>247</v>
      </c>
    </row>
    <row r="1091" spans="1:19">
      <c r="A1091" s="1" t="n">
        <v>35461</v>
      </c>
      <c r="B1091" t="s">
        <v>241</v>
      </c>
      <c r="C1091" t="n">
        <v>3</v>
      </c>
      <c r="D1091" t="s">
        <v>242</v>
      </c>
      <c r="E1091" t="s">
        <v>243</v>
      </c>
      <c r="F1091" t="s">
        <v>244</v>
      </c>
      <c r="G1091" t="s">
        <v>245</v>
      </c>
      <c r="H1091" t="s">
        <v>246</v>
      </c>
      <c r="I1091" t="s">
        <v>247</v>
      </c>
      <c r="J1091" t="s">
        <v>248</v>
      </c>
      <c r="K1091" t="s">
        <v>249</v>
      </c>
      <c r="L1091" t="n">
        <v>166</v>
      </c>
      <c r="M1091" t="n">
        <v>0.01</v>
      </c>
      <c r="N1091" t="n">
        <v>45.7</v>
      </c>
      <c r="O1091" t="s">
        <v>250</v>
      </c>
      <c r="P1091" t="s">
        <v>251</v>
      </c>
      <c r="Q1091" t="s">
        <v>252</v>
      </c>
      <c r="R1091" t="s">
        <v>246</v>
      </c>
      <c r="S1091" t="s">
        <v>247</v>
      </c>
    </row>
    <row r="1092" spans="1:19">
      <c r="A1092" s="1" t="n">
        <v>35461</v>
      </c>
      <c r="B1092" t="s">
        <v>241</v>
      </c>
      <c r="C1092" t="n">
        <v>4</v>
      </c>
      <c r="D1092" t="s">
        <v>242</v>
      </c>
      <c r="E1092" t="s">
        <v>243</v>
      </c>
      <c r="F1092" t="s">
        <v>244</v>
      </c>
      <c r="G1092" t="s">
        <v>245</v>
      </c>
      <c r="H1092" t="s">
        <v>246</v>
      </c>
      <c r="I1092" t="s">
        <v>247</v>
      </c>
      <c r="J1092" t="s">
        <v>248</v>
      </c>
      <c r="K1092" t="s">
        <v>249</v>
      </c>
      <c r="L1092" t="n">
        <v>218</v>
      </c>
      <c r="M1092" t="n">
        <v>0.07000000000000001</v>
      </c>
      <c r="N1092" t="n">
        <v>32.1</v>
      </c>
      <c r="O1092" t="s">
        <v>250</v>
      </c>
      <c r="P1092" t="s">
        <v>251</v>
      </c>
      <c r="Q1092" t="s">
        <v>252</v>
      </c>
      <c r="R1092" t="s">
        <v>246</v>
      </c>
      <c r="S1092" t="s">
        <v>247</v>
      </c>
    </row>
    <row r="1093" spans="1:19">
      <c r="A1093" s="1" t="n">
        <v>35461</v>
      </c>
      <c r="B1093" t="s">
        <v>241</v>
      </c>
      <c r="C1093" t="n">
        <v>5</v>
      </c>
      <c r="D1093" t="s">
        <v>242</v>
      </c>
      <c r="E1093" t="s">
        <v>243</v>
      </c>
      <c r="F1093" t="s">
        <v>244</v>
      </c>
      <c r="G1093" t="s">
        <v>245</v>
      </c>
      <c r="H1093" t="s">
        <v>246</v>
      </c>
      <c r="I1093" t="s">
        <v>247</v>
      </c>
      <c r="J1093" t="s">
        <v>333</v>
      </c>
      <c r="K1093" t="s">
        <v>334</v>
      </c>
      <c r="L1093" t="n">
        <v>526</v>
      </c>
      <c r="M1093" t="n">
        <v>0.1</v>
      </c>
      <c r="N1093" t="n">
        <v>40.7</v>
      </c>
      <c r="O1093" t="s">
        <v>250</v>
      </c>
      <c r="P1093" t="s">
        <v>251</v>
      </c>
      <c r="Q1093" t="s">
        <v>252</v>
      </c>
      <c r="R1093" t="s">
        <v>246</v>
      </c>
      <c r="S1093" t="s">
        <v>247</v>
      </c>
    </row>
    <row r="1094" spans="1:19">
      <c r="A1094" s="1" t="n">
        <v>35461</v>
      </c>
      <c r="B1094" t="s">
        <v>257</v>
      </c>
      <c r="C1094" t="n">
        <v>1</v>
      </c>
      <c r="D1094" t="s">
        <v>253</v>
      </c>
      <c r="E1094" t="s">
        <v>254</v>
      </c>
      <c r="F1094" t="s">
        <v>244</v>
      </c>
      <c r="G1094" t="s">
        <v>245</v>
      </c>
      <c r="H1094" t="s">
        <v>246</v>
      </c>
      <c r="I1094" t="s">
        <v>247</v>
      </c>
      <c r="J1094" t="s">
        <v>255</v>
      </c>
      <c r="K1094" t="s">
        <v>256</v>
      </c>
      <c r="L1094" t="n">
        <v>1</v>
      </c>
      <c r="M1094" t="n">
        <v>0</v>
      </c>
      <c r="N1094" t="n">
        <v>0</v>
      </c>
    </row>
    <row r="1095" spans="1:19">
      <c r="A1095" s="1" t="n">
        <v>35461</v>
      </c>
      <c r="B1095" t="s">
        <v>257</v>
      </c>
      <c r="C1095" t="n">
        <v>2</v>
      </c>
      <c r="D1095" t="s">
        <v>253</v>
      </c>
      <c r="E1095" t="s">
        <v>254</v>
      </c>
      <c r="F1095" t="s">
        <v>244</v>
      </c>
      <c r="G1095" t="s">
        <v>245</v>
      </c>
      <c r="H1095" t="s">
        <v>246</v>
      </c>
      <c r="I1095" t="s">
        <v>247</v>
      </c>
      <c r="J1095" t="s">
        <v>255</v>
      </c>
      <c r="K1095" t="s">
        <v>256</v>
      </c>
      <c r="L1095" t="n">
        <v>1</v>
      </c>
      <c r="M1095" t="n">
        <v>0</v>
      </c>
      <c r="N1095" t="n">
        <v>0</v>
      </c>
    </row>
    <row r="1096" spans="1:19">
      <c r="A1096" s="1" t="n">
        <v>35461</v>
      </c>
      <c r="B1096" t="s">
        <v>257</v>
      </c>
      <c r="C1096" t="n">
        <v>3</v>
      </c>
      <c r="D1096" t="s">
        <v>253</v>
      </c>
      <c r="E1096" t="s">
        <v>254</v>
      </c>
      <c r="F1096" t="s">
        <v>244</v>
      </c>
      <c r="G1096" t="s">
        <v>245</v>
      </c>
      <c r="H1096" t="s">
        <v>246</v>
      </c>
      <c r="I1096" t="s">
        <v>247</v>
      </c>
      <c r="J1096" t="s">
        <v>255</v>
      </c>
      <c r="K1096" t="s">
        <v>256</v>
      </c>
      <c r="L1096" t="n">
        <v>1</v>
      </c>
      <c r="M1096" t="n">
        <v>0</v>
      </c>
      <c r="N1096" t="n">
        <v>0</v>
      </c>
    </row>
    <row r="1097" spans="1:19">
      <c r="A1097" s="1" t="n">
        <v>35461</v>
      </c>
      <c r="B1097" t="s">
        <v>257</v>
      </c>
      <c r="C1097" t="n">
        <v>4</v>
      </c>
      <c r="D1097" t="s">
        <v>253</v>
      </c>
      <c r="E1097" t="s">
        <v>254</v>
      </c>
      <c r="F1097" t="s">
        <v>244</v>
      </c>
      <c r="G1097" t="s">
        <v>245</v>
      </c>
      <c r="H1097" t="s">
        <v>246</v>
      </c>
      <c r="I1097" t="s">
        <v>247</v>
      </c>
      <c r="J1097" t="s">
        <v>255</v>
      </c>
      <c r="K1097" t="s">
        <v>256</v>
      </c>
      <c r="L1097" t="n">
        <v>1</v>
      </c>
      <c r="M1097" t="n">
        <v>0</v>
      </c>
      <c r="N1097" t="n">
        <v>0</v>
      </c>
    </row>
    <row r="1098" spans="1:19">
      <c r="A1098" s="1" t="n">
        <v>35489</v>
      </c>
      <c r="B1098" t="s">
        <v>329</v>
      </c>
      <c r="C1098" t="n">
        <v>1</v>
      </c>
      <c r="D1098" t="s">
        <v>303</v>
      </c>
      <c r="E1098" t="s">
        <v>304</v>
      </c>
      <c r="F1098" t="s">
        <v>244</v>
      </c>
      <c r="G1098" t="s">
        <v>245</v>
      </c>
      <c r="H1098" t="s">
        <v>246</v>
      </c>
      <c r="I1098" t="s">
        <v>247</v>
      </c>
      <c r="J1098" t="s">
        <v>278</v>
      </c>
      <c r="K1098" t="s">
        <v>279</v>
      </c>
      <c r="L1098" t="n">
        <v>136</v>
      </c>
      <c r="M1098" t="n">
        <v>0</v>
      </c>
      <c r="N1098" t="n">
        <v>0</v>
      </c>
    </row>
    <row r="1099" spans="1:19">
      <c r="A1099" s="1" t="n">
        <v>35489</v>
      </c>
      <c r="B1099" t="s">
        <v>329</v>
      </c>
      <c r="C1099" t="n">
        <v>2</v>
      </c>
      <c r="D1099" t="s">
        <v>242</v>
      </c>
      <c r="E1099" t="s">
        <v>243</v>
      </c>
      <c r="F1099" t="s">
        <v>244</v>
      </c>
      <c r="G1099" t="s">
        <v>245</v>
      </c>
      <c r="H1099" t="s">
        <v>246</v>
      </c>
      <c r="I1099" t="s">
        <v>247</v>
      </c>
      <c r="J1099" t="s">
        <v>282</v>
      </c>
      <c r="K1099" t="s">
        <v>283</v>
      </c>
      <c r="L1099" t="n">
        <v>708</v>
      </c>
      <c r="M1099" t="n">
        <v>0.11</v>
      </c>
      <c r="N1099" t="n">
        <v>30.1</v>
      </c>
      <c r="O1099" t="s">
        <v>326</v>
      </c>
      <c r="P1099" t="s">
        <v>285</v>
      </c>
      <c r="Q1099" t="s">
        <v>252</v>
      </c>
      <c r="R1099" t="s">
        <v>246</v>
      </c>
      <c r="S1099" t="s">
        <v>247</v>
      </c>
    </row>
    <row r="1100" spans="1:19">
      <c r="A1100" s="1" t="n">
        <v>35489</v>
      </c>
      <c r="B1100" t="s">
        <v>329</v>
      </c>
      <c r="C1100" t="n">
        <v>3</v>
      </c>
      <c r="D1100" t="s">
        <v>242</v>
      </c>
      <c r="E1100" t="s">
        <v>243</v>
      </c>
      <c r="F1100" t="s">
        <v>244</v>
      </c>
      <c r="G1100" t="s">
        <v>245</v>
      </c>
      <c r="H1100" t="s">
        <v>246</v>
      </c>
      <c r="I1100" t="s">
        <v>247</v>
      </c>
      <c r="J1100" t="s">
        <v>248</v>
      </c>
      <c r="K1100" t="s">
        <v>249</v>
      </c>
      <c r="L1100" t="n">
        <v>323</v>
      </c>
      <c r="M1100" t="n">
        <v>0.21</v>
      </c>
      <c r="N1100" t="n">
        <v>20.2</v>
      </c>
      <c r="O1100" t="s">
        <v>326</v>
      </c>
      <c r="P1100" t="s">
        <v>285</v>
      </c>
      <c r="Q1100" t="s">
        <v>252</v>
      </c>
      <c r="R1100" t="s">
        <v>246</v>
      </c>
      <c r="S1100" t="s">
        <v>247</v>
      </c>
    </row>
    <row r="1101" spans="1:19">
      <c r="A1101" s="1" t="n">
        <v>35489</v>
      </c>
      <c r="B1101" t="s">
        <v>329</v>
      </c>
      <c r="C1101" t="n">
        <v>4</v>
      </c>
      <c r="D1101" t="s">
        <v>242</v>
      </c>
      <c r="E1101" t="s">
        <v>243</v>
      </c>
      <c r="F1101" t="s">
        <v>244</v>
      </c>
      <c r="G1101" t="s">
        <v>245</v>
      </c>
      <c r="H1101" t="s">
        <v>246</v>
      </c>
      <c r="I1101" t="s">
        <v>247</v>
      </c>
      <c r="J1101" t="s">
        <v>248</v>
      </c>
      <c r="K1101" t="s">
        <v>249</v>
      </c>
      <c r="L1101" t="n">
        <v>180</v>
      </c>
      <c r="M1101" t="n">
        <v>0.11</v>
      </c>
      <c r="N1101" t="n">
        <v>38</v>
      </c>
      <c r="O1101" t="s">
        <v>326</v>
      </c>
      <c r="P1101" t="s">
        <v>285</v>
      </c>
      <c r="Q1101" t="s">
        <v>252</v>
      </c>
      <c r="R1101" t="s">
        <v>246</v>
      </c>
      <c r="S1101" t="s">
        <v>247</v>
      </c>
    </row>
    <row r="1102" spans="1:19">
      <c r="A1102" s="1" t="n">
        <v>35489</v>
      </c>
      <c r="B1102" t="s">
        <v>329</v>
      </c>
      <c r="C1102" t="n">
        <v>5</v>
      </c>
      <c r="D1102" t="s">
        <v>242</v>
      </c>
      <c r="E1102" t="s">
        <v>243</v>
      </c>
      <c r="F1102" t="s">
        <v>244</v>
      </c>
      <c r="G1102" t="s">
        <v>245</v>
      </c>
      <c r="H1102" t="s">
        <v>246</v>
      </c>
      <c r="I1102" t="s">
        <v>247</v>
      </c>
      <c r="J1102" t="s">
        <v>276</v>
      </c>
      <c r="K1102" t="s">
        <v>277</v>
      </c>
      <c r="L1102" t="n">
        <v>208</v>
      </c>
      <c r="M1102" t="n">
        <v>0.03</v>
      </c>
      <c r="N1102" t="n">
        <v>45.7</v>
      </c>
      <c r="O1102" t="s">
        <v>326</v>
      </c>
      <c r="P1102" t="s">
        <v>285</v>
      </c>
      <c r="Q1102" t="s">
        <v>252</v>
      </c>
      <c r="R1102" t="s">
        <v>246</v>
      </c>
      <c r="S1102" t="s">
        <v>247</v>
      </c>
    </row>
    <row r="1103" spans="1:19">
      <c r="A1103" s="1" t="n">
        <v>35489</v>
      </c>
      <c r="B1103" t="s">
        <v>241</v>
      </c>
      <c r="C1103" t="n">
        <v>1</v>
      </c>
      <c r="D1103" t="s">
        <v>242</v>
      </c>
      <c r="E1103" t="s">
        <v>243</v>
      </c>
      <c r="F1103" t="s">
        <v>244</v>
      </c>
      <c r="G1103" t="s">
        <v>245</v>
      </c>
      <c r="H1103" t="s">
        <v>246</v>
      </c>
      <c r="I1103" t="s">
        <v>247</v>
      </c>
      <c r="J1103" t="s">
        <v>248</v>
      </c>
      <c r="K1103" t="s">
        <v>249</v>
      </c>
      <c r="L1103" t="n">
        <v>400</v>
      </c>
      <c r="M1103" t="n">
        <v>0.1</v>
      </c>
      <c r="N1103" t="n">
        <v>35.1</v>
      </c>
      <c r="O1103" t="s">
        <v>250</v>
      </c>
      <c r="P1103" t="s">
        <v>251</v>
      </c>
      <c r="Q1103" t="s">
        <v>252</v>
      </c>
      <c r="R1103" t="s">
        <v>246</v>
      </c>
      <c r="S1103" t="s">
        <v>247</v>
      </c>
    </row>
    <row r="1104" spans="1:19">
      <c r="A1104" s="1" t="n">
        <v>35489</v>
      </c>
      <c r="B1104" t="s">
        <v>241</v>
      </c>
      <c r="C1104" t="n">
        <v>2</v>
      </c>
      <c r="D1104" t="s">
        <v>272</v>
      </c>
      <c r="E1104" t="s">
        <v>273</v>
      </c>
      <c r="F1104" t="s">
        <v>244</v>
      </c>
      <c r="G1104" t="s">
        <v>245</v>
      </c>
      <c r="H1104" t="s">
        <v>246</v>
      </c>
      <c r="I1104" t="s">
        <v>247</v>
      </c>
      <c r="J1104" t="s">
        <v>248</v>
      </c>
      <c r="K1104" t="s">
        <v>249</v>
      </c>
      <c r="L1104" t="n">
        <v>158</v>
      </c>
      <c r="M1104" t="n">
        <v>0.18</v>
      </c>
      <c r="N1104" t="n">
        <v>0</v>
      </c>
    </row>
    <row r="1105" spans="1:19">
      <c r="A1105" s="1" t="n">
        <v>35489</v>
      </c>
      <c r="B1105" t="s">
        <v>241</v>
      </c>
      <c r="C1105" t="n">
        <v>3</v>
      </c>
      <c r="D1105" t="s">
        <v>242</v>
      </c>
      <c r="E1105" t="s">
        <v>243</v>
      </c>
      <c r="F1105" t="s">
        <v>244</v>
      </c>
      <c r="G1105" t="s">
        <v>245</v>
      </c>
      <c r="H1105" t="s">
        <v>246</v>
      </c>
      <c r="I1105" t="s">
        <v>247</v>
      </c>
      <c r="J1105" t="s">
        <v>248</v>
      </c>
      <c r="K1105" t="s">
        <v>249</v>
      </c>
      <c r="L1105" t="n">
        <v>178</v>
      </c>
      <c r="M1105" t="n">
        <v>0.02</v>
      </c>
      <c r="N1105" t="n">
        <v>46.4</v>
      </c>
      <c r="O1105" t="s">
        <v>250</v>
      </c>
      <c r="P1105" t="s">
        <v>251</v>
      </c>
      <c r="Q1105" t="s">
        <v>252</v>
      </c>
      <c r="R1105" t="s">
        <v>246</v>
      </c>
      <c r="S1105" t="s">
        <v>247</v>
      </c>
    </row>
    <row r="1106" spans="1:19">
      <c r="A1106" s="1" t="n">
        <v>35489</v>
      </c>
      <c r="B1106" t="s">
        <v>241</v>
      </c>
      <c r="C1106" t="n">
        <v>4</v>
      </c>
      <c r="D1106" t="s">
        <v>242</v>
      </c>
      <c r="E1106" t="s">
        <v>243</v>
      </c>
      <c r="F1106" t="s">
        <v>244</v>
      </c>
      <c r="G1106" t="s">
        <v>245</v>
      </c>
      <c r="H1106" t="s">
        <v>246</v>
      </c>
      <c r="I1106" t="s">
        <v>247</v>
      </c>
      <c r="J1106" t="s">
        <v>255</v>
      </c>
      <c r="K1106" t="s">
        <v>256</v>
      </c>
      <c r="L1106" t="n">
        <v>99</v>
      </c>
      <c r="M1106" t="n">
        <v>5.5</v>
      </c>
      <c r="N1106" t="n">
        <v>10.4</v>
      </c>
      <c r="O1106" t="s">
        <v>250</v>
      </c>
      <c r="P1106" t="s">
        <v>251</v>
      </c>
      <c r="Q1106" t="s">
        <v>252</v>
      </c>
      <c r="R1106" t="s">
        <v>246</v>
      </c>
      <c r="S1106" t="s">
        <v>247</v>
      </c>
    </row>
    <row r="1107" spans="1:19">
      <c r="A1107" s="1" t="n">
        <v>35489</v>
      </c>
      <c r="B1107" t="s">
        <v>241</v>
      </c>
      <c r="C1107" t="n">
        <v>5</v>
      </c>
      <c r="D1107" t="s">
        <v>242</v>
      </c>
      <c r="E1107" t="s">
        <v>243</v>
      </c>
      <c r="F1107" t="s">
        <v>244</v>
      </c>
      <c r="G1107" t="s">
        <v>245</v>
      </c>
      <c r="H1107" t="s">
        <v>246</v>
      </c>
      <c r="I1107" t="s">
        <v>247</v>
      </c>
      <c r="J1107" t="s">
        <v>333</v>
      </c>
      <c r="K1107" t="s">
        <v>334</v>
      </c>
      <c r="L1107" t="n">
        <v>519</v>
      </c>
      <c r="M1107" t="n">
        <v>0.1</v>
      </c>
      <c r="N1107" t="n">
        <v>40.8</v>
      </c>
      <c r="O1107" t="s">
        <v>250</v>
      </c>
      <c r="P1107" t="s">
        <v>251</v>
      </c>
      <c r="Q1107" t="s">
        <v>252</v>
      </c>
      <c r="R1107" t="s">
        <v>246</v>
      </c>
      <c r="S1107" t="s">
        <v>247</v>
      </c>
    </row>
    <row r="1108" spans="1:19">
      <c r="A1108" s="1" t="n">
        <v>35489</v>
      </c>
      <c r="B1108" t="s">
        <v>335</v>
      </c>
      <c r="C1108" t="n">
        <v>1</v>
      </c>
      <c r="D1108" t="s">
        <v>253</v>
      </c>
      <c r="E1108" t="s">
        <v>254</v>
      </c>
      <c r="F1108" t="s">
        <v>244</v>
      </c>
      <c r="G1108" t="s">
        <v>245</v>
      </c>
      <c r="H1108" t="s">
        <v>246</v>
      </c>
      <c r="I1108" t="s">
        <v>247</v>
      </c>
      <c r="J1108" t="s">
        <v>278</v>
      </c>
      <c r="K1108" t="s">
        <v>279</v>
      </c>
      <c r="L1108" t="n">
        <v>310</v>
      </c>
      <c r="M1108" t="n">
        <v>0</v>
      </c>
      <c r="N1108" t="n">
        <v>0</v>
      </c>
    </row>
    <row r="1109" spans="1:19">
      <c r="A1109" s="1" t="n">
        <v>35489</v>
      </c>
      <c r="B1109" t="s">
        <v>257</v>
      </c>
      <c r="C1109" t="n">
        <v>707</v>
      </c>
      <c r="D1109" t="s">
        <v>253</v>
      </c>
      <c r="E1109" t="s">
        <v>254</v>
      </c>
      <c r="F1109" t="s">
        <v>244</v>
      </c>
      <c r="G1109" t="s">
        <v>245</v>
      </c>
      <c r="H1109" t="s">
        <v>246</v>
      </c>
      <c r="I1109" t="s">
        <v>247</v>
      </c>
      <c r="J1109" t="s">
        <v>310</v>
      </c>
      <c r="K1109" t="s">
        <v>311</v>
      </c>
      <c r="L1109" t="n">
        <v>1</v>
      </c>
      <c r="M1109" t="n">
        <v>0</v>
      </c>
      <c r="N1109" t="n">
        <v>0</v>
      </c>
    </row>
    <row r="1110" spans="1:19">
      <c r="A1110" s="1" t="n">
        <v>35489</v>
      </c>
      <c r="B1110" t="s">
        <v>257</v>
      </c>
      <c r="C1110" t="n">
        <v>708</v>
      </c>
      <c r="D1110" t="s">
        <v>253</v>
      </c>
      <c r="E1110" t="s">
        <v>254</v>
      </c>
      <c r="F1110" t="s">
        <v>244</v>
      </c>
      <c r="G1110" t="s">
        <v>245</v>
      </c>
      <c r="H1110" t="s">
        <v>246</v>
      </c>
      <c r="I1110" t="s">
        <v>247</v>
      </c>
      <c r="J1110" t="s">
        <v>324</v>
      </c>
      <c r="K1110" t="s">
        <v>325</v>
      </c>
      <c r="L1110" t="n">
        <v>1</v>
      </c>
      <c r="M1110" t="n">
        <v>0</v>
      </c>
      <c r="N1110" t="n">
        <v>0</v>
      </c>
    </row>
    <row r="1111" spans="1:19">
      <c r="A1111" s="1" t="n">
        <v>35520</v>
      </c>
      <c r="B1111" t="s">
        <v>329</v>
      </c>
      <c r="C1111" t="n">
        <v>1</v>
      </c>
      <c r="D1111" t="s">
        <v>242</v>
      </c>
      <c r="E1111" t="s">
        <v>243</v>
      </c>
      <c r="F1111" t="s">
        <v>244</v>
      </c>
      <c r="G1111" t="s">
        <v>245</v>
      </c>
      <c r="H1111" t="s">
        <v>246</v>
      </c>
      <c r="I1111" t="s">
        <v>247</v>
      </c>
      <c r="J1111" t="s">
        <v>292</v>
      </c>
      <c r="K1111" t="s">
        <v>293</v>
      </c>
      <c r="L1111" t="n">
        <v>624</v>
      </c>
      <c r="M1111" t="n">
        <v>0.04</v>
      </c>
      <c r="N1111" t="n">
        <v>47.6</v>
      </c>
      <c r="O1111" t="s">
        <v>326</v>
      </c>
      <c r="P1111" t="s">
        <v>285</v>
      </c>
      <c r="Q1111" t="s">
        <v>252</v>
      </c>
      <c r="R1111" t="s">
        <v>246</v>
      </c>
      <c r="S1111" t="s">
        <v>247</v>
      </c>
    </row>
    <row r="1112" spans="1:19">
      <c r="A1112" s="1" t="n">
        <v>35520</v>
      </c>
      <c r="B1112" t="s">
        <v>329</v>
      </c>
      <c r="C1112" t="n">
        <v>2</v>
      </c>
      <c r="D1112" t="s">
        <v>242</v>
      </c>
      <c r="E1112" t="s">
        <v>243</v>
      </c>
      <c r="F1112" t="s">
        <v>244</v>
      </c>
      <c r="G1112" t="s">
        <v>245</v>
      </c>
      <c r="H1112" t="s">
        <v>246</v>
      </c>
      <c r="I1112" t="s">
        <v>247</v>
      </c>
      <c r="J1112" t="s">
        <v>292</v>
      </c>
      <c r="K1112" t="s">
        <v>293</v>
      </c>
      <c r="L1112" t="n">
        <v>71</v>
      </c>
      <c r="M1112" t="n">
        <v>0.05</v>
      </c>
      <c r="N1112" t="n">
        <v>39.8</v>
      </c>
      <c r="O1112" t="s">
        <v>326</v>
      </c>
      <c r="P1112" t="s">
        <v>285</v>
      </c>
      <c r="Q1112" t="s">
        <v>252</v>
      </c>
      <c r="R1112" t="s">
        <v>246</v>
      </c>
      <c r="S1112" t="s">
        <v>247</v>
      </c>
    </row>
    <row r="1113" spans="1:19">
      <c r="A1113" s="1" t="n">
        <v>35520</v>
      </c>
      <c r="B1113" t="s">
        <v>329</v>
      </c>
      <c r="C1113" t="n">
        <v>3</v>
      </c>
      <c r="D1113" t="s">
        <v>242</v>
      </c>
      <c r="E1113" t="s">
        <v>243</v>
      </c>
      <c r="F1113" t="s">
        <v>244</v>
      </c>
      <c r="G1113" t="s">
        <v>245</v>
      </c>
      <c r="H1113" t="s">
        <v>246</v>
      </c>
      <c r="I1113" t="s">
        <v>247</v>
      </c>
      <c r="J1113" t="s">
        <v>292</v>
      </c>
      <c r="K1113" t="s">
        <v>293</v>
      </c>
      <c r="L1113" t="n">
        <v>452</v>
      </c>
      <c r="M1113" t="n">
        <v>0.01</v>
      </c>
      <c r="N1113" t="n">
        <v>54.1</v>
      </c>
      <c r="O1113" t="s">
        <v>326</v>
      </c>
      <c r="P1113" t="s">
        <v>285</v>
      </c>
      <c r="Q1113" t="s">
        <v>252</v>
      </c>
      <c r="R1113" t="s">
        <v>246</v>
      </c>
      <c r="S1113" t="s">
        <v>247</v>
      </c>
    </row>
    <row r="1114" spans="1:19">
      <c r="A1114" s="1" t="n">
        <v>35520</v>
      </c>
      <c r="B1114" t="s">
        <v>329</v>
      </c>
      <c r="C1114" t="n">
        <v>4</v>
      </c>
      <c r="D1114" t="s">
        <v>242</v>
      </c>
      <c r="E1114" t="s">
        <v>243</v>
      </c>
      <c r="F1114" t="s">
        <v>244</v>
      </c>
      <c r="G1114" t="s">
        <v>245</v>
      </c>
      <c r="H1114" t="s">
        <v>246</v>
      </c>
      <c r="I1114" t="s">
        <v>247</v>
      </c>
      <c r="J1114" t="s">
        <v>282</v>
      </c>
      <c r="K1114" t="s">
        <v>283</v>
      </c>
      <c r="L1114" t="n">
        <v>708</v>
      </c>
      <c r="M1114" t="n">
        <v>0.12</v>
      </c>
      <c r="N1114" t="n">
        <v>30</v>
      </c>
      <c r="O1114" t="s">
        <v>326</v>
      </c>
      <c r="P1114" t="s">
        <v>285</v>
      </c>
      <c r="Q1114" t="s">
        <v>252</v>
      </c>
      <c r="R1114" t="s">
        <v>246</v>
      </c>
      <c r="S1114" t="s">
        <v>247</v>
      </c>
    </row>
    <row r="1115" spans="1:19">
      <c r="A1115" s="1" t="n">
        <v>35520</v>
      </c>
      <c r="B1115" t="s">
        <v>329</v>
      </c>
      <c r="C1115" t="n">
        <v>5</v>
      </c>
      <c r="D1115" t="s">
        <v>242</v>
      </c>
      <c r="E1115" t="s">
        <v>243</v>
      </c>
      <c r="F1115" t="s">
        <v>244</v>
      </c>
      <c r="G1115" t="s">
        <v>245</v>
      </c>
      <c r="H1115" t="s">
        <v>246</v>
      </c>
      <c r="I1115" t="s">
        <v>247</v>
      </c>
      <c r="J1115" t="s">
        <v>248</v>
      </c>
      <c r="K1115" t="s">
        <v>249</v>
      </c>
      <c r="L1115" t="n">
        <v>263</v>
      </c>
      <c r="M1115" t="n">
        <v>0.02</v>
      </c>
      <c r="N1115" t="n">
        <v>47.1</v>
      </c>
      <c r="O1115" t="s">
        <v>326</v>
      </c>
      <c r="P1115" t="s">
        <v>285</v>
      </c>
      <c r="Q1115" t="s">
        <v>252</v>
      </c>
      <c r="R1115" t="s">
        <v>246</v>
      </c>
      <c r="S1115" t="s">
        <v>247</v>
      </c>
    </row>
    <row r="1116" spans="1:19">
      <c r="A1116" s="1" t="n">
        <v>35520</v>
      </c>
      <c r="B1116" t="s">
        <v>241</v>
      </c>
      <c r="C1116" t="n">
        <v>1</v>
      </c>
      <c r="D1116" t="s">
        <v>242</v>
      </c>
      <c r="E1116" t="s">
        <v>243</v>
      </c>
      <c r="F1116" t="s">
        <v>244</v>
      </c>
      <c r="G1116" t="s">
        <v>245</v>
      </c>
      <c r="H1116" t="s">
        <v>246</v>
      </c>
      <c r="I1116" t="s">
        <v>247</v>
      </c>
      <c r="J1116" t="s">
        <v>282</v>
      </c>
      <c r="K1116" t="s">
        <v>283</v>
      </c>
      <c r="L1116" t="n">
        <v>646</v>
      </c>
      <c r="M1116" t="n">
        <v>0.1</v>
      </c>
      <c r="N1116" t="n">
        <v>30</v>
      </c>
      <c r="O1116" t="s">
        <v>250</v>
      </c>
      <c r="P1116" t="s">
        <v>251</v>
      </c>
      <c r="Q1116" t="s">
        <v>252</v>
      </c>
      <c r="R1116" t="s">
        <v>246</v>
      </c>
      <c r="S1116" t="s">
        <v>247</v>
      </c>
    </row>
    <row r="1117" spans="1:19">
      <c r="A1117" s="1" t="n">
        <v>35520</v>
      </c>
      <c r="B1117" t="s">
        <v>241</v>
      </c>
      <c r="C1117" t="n">
        <v>3</v>
      </c>
      <c r="D1117" t="s">
        <v>242</v>
      </c>
      <c r="E1117" t="s">
        <v>243</v>
      </c>
      <c r="F1117" t="s">
        <v>244</v>
      </c>
      <c r="G1117" t="s">
        <v>245</v>
      </c>
      <c r="H1117" t="s">
        <v>246</v>
      </c>
      <c r="I1117" t="s">
        <v>247</v>
      </c>
      <c r="J1117" t="s">
        <v>282</v>
      </c>
      <c r="K1117" t="s">
        <v>283</v>
      </c>
      <c r="L1117" t="n">
        <v>250</v>
      </c>
      <c r="M1117" t="n">
        <v>0.1</v>
      </c>
      <c r="N1117" t="n">
        <v>30.8</v>
      </c>
      <c r="O1117" t="s">
        <v>250</v>
      </c>
      <c r="P1117" t="s">
        <v>251</v>
      </c>
      <c r="Q1117" t="s">
        <v>252</v>
      </c>
      <c r="R1117" t="s">
        <v>246</v>
      </c>
      <c r="S1117" t="s">
        <v>247</v>
      </c>
    </row>
    <row r="1118" spans="1:19">
      <c r="A1118" s="1" t="n">
        <v>35520</v>
      </c>
      <c r="B1118" t="s">
        <v>241</v>
      </c>
      <c r="C1118" t="n">
        <v>4</v>
      </c>
      <c r="D1118" t="s">
        <v>242</v>
      </c>
      <c r="E1118" t="s">
        <v>243</v>
      </c>
      <c r="F1118" t="s">
        <v>244</v>
      </c>
      <c r="G1118" t="s">
        <v>245</v>
      </c>
      <c r="H1118" t="s">
        <v>246</v>
      </c>
      <c r="I1118" t="s">
        <v>247</v>
      </c>
      <c r="J1118" t="s">
        <v>282</v>
      </c>
      <c r="K1118" t="s">
        <v>283</v>
      </c>
      <c r="L1118" t="n">
        <v>352</v>
      </c>
      <c r="M1118" t="n">
        <v>0.1</v>
      </c>
      <c r="N1118" t="n">
        <v>30.8</v>
      </c>
      <c r="O1118" t="s">
        <v>250</v>
      </c>
      <c r="P1118" t="s">
        <v>251</v>
      </c>
      <c r="Q1118" t="s">
        <v>252</v>
      </c>
      <c r="R1118" t="s">
        <v>246</v>
      </c>
      <c r="S1118" t="s">
        <v>247</v>
      </c>
    </row>
    <row r="1119" spans="1:19">
      <c r="A1119" s="1" t="n">
        <v>35520</v>
      </c>
      <c r="B1119" t="s">
        <v>241</v>
      </c>
      <c r="C1119" t="n">
        <v>5</v>
      </c>
      <c r="D1119" t="s">
        <v>242</v>
      </c>
      <c r="E1119" t="s">
        <v>243</v>
      </c>
      <c r="F1119" t="s">
        <v>244</v>
      </c>
      <c r="G1119" t="s">
        <v>245</v>
      </c>
      <c r="H1119" t="s">
        <v>246</v>
      </c>
      <c r="I1119" t="s">
        <v>247</v>
      </c>
      <c r="J1119" t="s">
        <v>248</v>
      </c>
      <c r="K1119" t="s">
        <v>249</v>
      </c>
      <c r="L1119" t="n">
        <v>199</v>
      </c>
      <c r="M1119" t="n">
        <v>0.02</v>
      </c>
      <c r="N1119" t="n">
        <v>46.4</v>
      </c>
      <c r="O1119" t="s">
        <v>250</v>
      </c>
      <c r="P1119" t="s">
        <v>251</v>
      </c>
      <c r="Q1119" t="s">
        <v>252</v>
      </c>
      <c r="R1119" t="s">
        <v>246</v>
      </c>
      <c r="S1119" t="s">
        <v>247</v>
      </c>
    </row>
    <row r="1120" spans="1:19">
      <c r="A1120" s="1" t="n">
        <v>35520</v>
      </c>
      <c r="B1120" t="s">
        <v>257</v>
      </c>
      <c r="C1120" t="n">
        <v>767</v>
      </c>
      <c r="D1120" t="s">
        <v>253</v>
      </c>
      <c r="E1120" t="s">
        <v>254</v>
      </c>
      <c r="F1120" t="s">
        <v>244</v>
      </c>
      <c r="G1120" t="s">
        <v>245</v>
      </c>
      <c r="H1120" t="s">
        <v>246</v>
      </c>
      <c r="I1120" t="s">
        <v>247</v>
      </c>
      <c r="J1120" t="s">
        <v>255</v>
      </c>
      <c r="K1120" t="s">
        <v>256</v>
      </c>
      <c r="L1120" t="n">
        <v>1</v>
      </c>
      <c r="M1120" t="n">
        <v>0</v>
      </c>
      <c r="N1120" t="n">
        <v>0</v>
      </c>
    </row>
    <row r="1121" spans="1:19">
      <c r="A1121" s="1" t="n">
        <v>35550</v>
      </c>
      <c r="B1121" t="s">
        <v>329</v>
      </c>
      <c r="C1121" t="n">
        <v>1</v>
      </c>
      <c r="D1121" t="s">
        <v>242</v>
      </c>
      <c r="E1121" t="s">
        <v>243</v>
      </c>
      <c r="F1121" t="s">
        <v>244</v>
      </c>
      <c r="G1121" t="s">
        <v>245</v>
      </c>
      <c r="H1121" t="s">
        <v>246</v>
      </c>
      <c r="I1121" t="s">
        <v>247</v>
      </c>
      <c r="J1121" t="s">
        <v>248</v>
      </c>
      <c r="K1121" t="s">
        <v>249</v>
      </c>
      <c r="L1121" t="n">
        <v>273</v>
      </c>
      <c r="M1121" t="n">
        <v>0.2</v>
      </c>
      <c r="N1121" t="n">
        <v>20.2</v>
      </c>
      <c r="O1121" t="s">
        <v>326</v>
      </c>
      <c r="P1121" t="s">
        <v>285</v>
      </c>
      <c r="Q1121" t="s">
        <v>252</v>
      </c>
      <c r="R1121" t="s">
        <v>246</v>
      </c>
      <c r="S1121" t="s">
        <v>247</v>
      </c>
    </row>
    <row r="1122" spans="1:19">
      <c r="A1122" s="1" t="n">
        <v>35550</v>
      </c>
      <c r="B1122" t="s">
        <v>329</v>
      </c>
      <c r="C1122" t="n">
        <v>2</v>
      </c>
      <c r="D1122" t="s">
        <v>242</v>
      </c>
      <c r="E1122" t="s">
        <v>243</v>
      </c>
      <c r="F1122" t="s">
        <v>244</v>
      </c>
      <c r="G1122" t="s">
        <v>245</v>
      </c>
      <c r="H1122" t="s">
        <v>246</v>
      </c>
      <c r="I1122" t="s">
        <v>247</v>
      </c>
      <c r="J1122" t="s">
        <v>327</v>
      </c>
      <c r="K1122" t="s">
        <v>328</v>
      </c>
      <c r="L1122" t="n">
        <v>675</v>
      </c>
      <c r="M1122" t="n">
        <v>0.04</v>
      </c>
      <c r="N1122" t="n">
        <v>44.1</v>
      </c>
      <c r="O1122" t="s">
        <v>326</v>
      </c>
      <c r="P1122" t="s">
        <v>285</v>
      </c>
      <c r="Q1122" t="s">
        <v>252</v>
      </c>
      <c r="R1122" t="s">
        <v>246</v>
      </c>
      <c r="S1122" t="s">
        <v>247</v>
      </c>
    </row>
    <row r="1123" spans="1:19">
      <c r="A1123" s="1" t="n">
        <v>35550</v>
      </c>
      <c r="B1123" t="s">
        <v>329</v>
      </c>
      <c r="C1123" t="n">
        <v>3</v>
      </c>
      <c r="D1123" t="s">
        <v>242</v>
      </c>
      <c r="E1123" t="s">
        <v>243</v>
      </c>
      <c r="F1123" t="s">
        <v>244</v>
      </c>
      <c r="G1123" t="s">
        <v>245</v>
      </c>
      <c r="H1123" t="s">
        <v>246</v>
      </c>
      <c r="I1123" t="s">
        <v>247</v>
      </c>
      <c r="J1123" t="s">
        <v>327</v>
      </c>
      <c r="K1123" t="s">
        <v>328</v>
      </c>
      <c r="L1123" t="n">
        <v>700</v>
      </c>
      <c r="M1123" t="n">
        <v>0.04</v>
      </c>
      <c r="N1123" t="n">
        <v>44.4</v>
      </c>
      <c r="O1123" t="s">
        <v>326</v>
      </c>
      <c r="P1123" t="s">
        <v>285</v>
      </c>
      <c r="Q1123" t="s">
        <v>252</v>
      </c>
      <c r="R1123" t="s">
        <v>246</v>
      </c>
      <c r="S1123" t="s">
        <v>247</v>
      </c>
    </row>
    <row r="1124" spans="1:19">
      <c r="A1124" s="1" t="n">
        <v>35550</v>
      </c>
      <c r="B1124" t="s">
        <v>241</v>
      </c>
      <c r="C1124" t="n">
        <v>1</v>
      </c>
      <c r="D1124" t="s">
        <v>272</v>
      </c>
      <c r="E1124" t="s">
        <v>273</v>
      </c>
      <c r="F1124" t="s">
        <v>244</v>
      </c>
      <c r="G1124" t="s">
        <v>245</v>
      </c>
      <c r="H1124" t="s">
        <v>246</v>
      </c>
      <c r="I1124" t="s">
        <v>247</v>
      </c>
      <c r="J1124" t="s">
        <v>248</v>
      </c>
      <c r="K1124" t="s">
        <v>249</v>
      </c>
      <c r="L1124" t="n">
        <v>140</v>
      </c>
      <c r="M1124" t="n">
        <v>0.1</v>
      </c>
      <c r="N1124" t="n">
        <v>0</v>
      </c>
    </row>
    <row r="1125" spans="1:19">
      <c r="A1125" s="1" t="n">
        <v>35550</v>
      </c>
      <c r="B1125" t="s">
        <v>241</v>
      </c>
      <c r="C1125" t="n">
        <v>3</v>
      </c>
      <c r="D1125" t="s">
        <v>242</v>
      </c>
      <c r="E1125" t="s">
        <v>243</v>
      </c>
      <c r="F1125" t="s">
        <v>244</v>
      </c>
      <c r="G1125" t="s">
        <v>245</v>
      </c>
      <c r="H1125" t="s">
        <v>246</v>
      </c>
      <c r="I1125" t="s">
        <v>247</v>
      </c>
      <c r="J1125" t="s">
        <v>282</v>
      </c>
      <c r="K1125" t="s">
        <v>283</v>
      </c>
      <c r="L1125" t="n">
        <v>698</v>
      </c>
      <c r="M1125" t="n">
        <v>0.1</v>
      </c>
      <c r="N1125" t="n">
        <v>30.1</v>
      </c>
      <c r="O1125" t="s">
        <v>250</v>
      </c>
      <c r="P1125" t="s">
        <v>251</v>
      </c>
      <c r="Q1125" t="s">
        <v>252</v>
      </c>
      <c r="R1125" t="s">
        <v>246</v>
      </c>
      <c r="S1125" t="s">
        <v>247</v>
      </c>
    </row>
    <row r="1126" spans="1:19">
      <c r="A1126" s="1" t="n">
        <v>35550</v>
      </c>
      <c r="B1126" t="s">
        <v>241</v>
      </c>
      <c r="C1126" t="n">
        <v>4</v>
      </c>
      <c r="D1126" t="s">
        <v>242</v>
      </c>
      <c r="E1126" t="s">
        <v>243</v>
      </c>
      <c r="F1126" t="s">
        <v>244</v>
      </c>
      <c r="G1126" t="s">
        <v>245</v>
      </c>
      <c r="H1126" t="s">
        <v>246</v>
      </c>
      <c r="I1126" t="s">
        <v>247</v>
      </c>
      <c r="J1126" t="s">
        <v>248</v>
      </c>
      <c r="K1126" t="s">
        <v>249</v>
      </c>
      <c r="L1126" t="n">
        <v>360</v>
      </c>
      <c r="M1126" t="n">
        <v>0.1</v>
      </c>
      <c r="N1126" t="n">
        <v>34.4</v>
      </c>
      <c r="O1126" t="s">
        <v>250</v>
      </c>
      <c r="P1126" t="s">
        <v>251</v>
      </c>
      <c r="Q1126" t="s">
        <v>252</v>
      </c>
      <c r="R1126" t="s">
        <v>246</v>
      </c>
      <c r="S1126" t="s">
        <v>247</v>
      </c>
    </row>
    <row r="1127" spans="1:19">
      <c r="A1127" s="1" t="n">
        <v>35550</v>
      </c>
      <c r="B1127" t="s">
        <v>241</v>
      </c>
      <c r="C1127" t="n">
        <v>5</v>
      </c>
      <c r="D1127" t="s">
        <v>242</v>
      </c>
      <c r="E1127" t="s">
        <v>243</v>
      </c>
      <c r="F1127" t="s">
        <v>244</v>
      </c>
      <c r="G1127" t="s">
        <v>245</v>
      </c>
      <c r="H1127" t="s">
        <v>246</v>
      </c>
      <c r="I1127" t="s">
        <v>247</v>
      </c>
      <c r="J1127" t="s">
        <v>333</v>
      </c>
      <c r="K1127" t="s">
        <v>334</v>
      </c>
      <c r="L1127" t="n">
        <v>512</v>
      </c>
      <c r="M1127" t="n">
        <v>0.1</v>
      </c>
      <c r="N1127" t="n">
        <v>40.8</v>
      </c>
      <c r="O1127" t="s">
        <v>250</v>
      </c>
      <c r="P1127" t="s">
        <v>251</v>
      </c>
      <c r="Q1127" t="s">
        <v>252</v>
      </c>
      <c r="R1127" t="s">
        <v>246</v>
      </c>
      <c r="S1127" t="s">
        <v>247</v>
      </c>
    </row>
    <row r="1128" spans="1:19">
      <c r="A1128" s="1" t="n">
        <v>35550</v>
      </c>
      <c r="B1128" t="s">
        <v>257</v>
      </c>
      <c r="C1128" t="n">
        <v>839</v>
      </c>
      <c r="D1128" t="s">
        <v>253</v>
      </c>
      <c r="E1128" t="s">
        <v>254</v>
      </c>
      <c r="F1128" t="s">
        <v>244</v>
      </c>
      <c r="G1128" t="s">
        <v>245</v>
      </c>
      <c r="H1128" t="s">
        <v>246</v>
      </c>
      <c r="I1128" t="s">
        <v>247</v>
      </c>
      <c r="J1128" t="s">
        <v>278</v>
      </c>
      <c r="K1128" t="s">
        <v>279</v>
      </c>
      <c r="L1128" t="n">
        <v>1</v>
      </c>
      <c r="M1128" t="n">
        <v>0</v>
      </c>
      <c r="N1128" t="n">
        <v>0</v>
      </c>
    </row>
    <row r="1129" spans="1:19">
      <c r="A1129" s="1" t="n">
        <v>35581</v>
      </c>
      <c r="B1129" t="s">
        <v>329</v>
      </c>
      <c r="C1129" t="n">
        <v>1</v>
      </c>
      <c r="D1129" t="s">
        <v>242</v>
      </c>
      <c r="E1129" t="s">
        <v>243</v>
      </c>
      <c r="F1129" t="s">
        <v>244</v>
      </c>
      <c r="G1129" t="s">
        <v>245</v>
      </c>
      <c r="H1129" t="s">
        <v>246</v>
      </c>
      <c r="I1129" t="s">
        <v>247</v>
      </c>
      <c r="J1129" t="s">
        <v>292</v>
      </c>
      <c r="K1129" t="s">
        <v>293</v>
      </c>
      <c r="L1129" t="n">
        <v>611</v>
      </c>
      <c r="M1129" t="n">
        <v>0.02</v>
      </c>
      <c r="N1129" t="n">
        <v>54.8</v>
      </c>
      <c r="O1129" t="s">
        <v>326</v>
      </c>
      <c r="P1129" t="s">
        <v>285</v>
      </c>
      <c r="Q1129" t="s">
        <v>252</v>
      </c>
      <c r="R1129" t="s">
        <v>246</v>
      </c>
      <c r="S1129" t="s">
        <v>247</v>
      </c>
    </row>
    <row r="1130" spans="1:19">
      <c r="A1130" s="1" t="n">
        <v>35581</v>
      </c>
      <c r="B1130" t="s">
        <v>329</v>
      </c>
      <c r="C1130" t="n">
        <v>2</v>
      </c>
      <c r="D1130" t="s">
        <v>242</v>
      </c>
      <c r="E1130" t="s">
        <v>243</v>
      </c>
      <c r="F1130" t="s">
        <v>244</v>
      </c>
      <c r="G1130" t="s">
        <v>245</v>
      </c>
      <c r="H1130" t="s">
        <v>246</v>
      </c>
      <c r="I1130" t="s">
        <v>247</v>
      </c>
      <c r="J1130" t="s">
        <v>292</v>
      </c>
      <c r="K1130" t="s">
        <v>293</v>
      </c>
      <c r="L1130" t="n">
        <v>118</v>
      </c>
      <c r="M1130" t="n">
        <v>0.04</v>
      </c>
      <c r="N1130" t="n">
        <v>38.5</v>
      </c>
      <c r="O1130" t="s">
        <v>326</v>
      </c>
      <c r="P1130" t="s">
        <v>285</v>
      </c>
      <c r="Q1130" t="s">
        <v>252</v>
      </c>
      <c r="R1130" t="s">
        <v>246</v>
      </c>
      <c r="S1130" t="s">
        <v>247</v>
      </c>
    </row>
    <row r="1131" spans="1:19">
      <c r="A1131" s="1" t="n">
        <v>35581</v>
      </c>
      <c r="B1131" t="s">
        <v>329</v>
      </c>
      <c r="C1131" t="n">
        <v>3</v>
      </c>
      <c r="D1131" t="s">
        <v>242</v>
      </c>
      <c r="E1131" t="s">
        <v>243</v>
      </c>
      <c r="F1131" t="s">
        <v>244</v>
      </c>
      <c r="G1131" t="s">
        <v>245</v>
      </c>
      <c r="H1131" t="s">
        <v>246</v>
      </c>
      <c r="I1131" t="s">
        <v>247</v>
      </c>
      <c r="J1131" t="s">
        <v>248</v>
      </c>
      <c r="K1131" t="s">
        <v>249</v>
      </c>
      <c r="L1131" t="n">
        <v>382</v>
      </c>
      <c r="M1131" t="n">
        <v>0.02</v>
      </c>
      <c r="N1131" t="n">
        <v>45.6</v>
      </c>
      <c r="O1131" t="s">
        <v>326</v>
      </c>
      <c r="P1131" t="s">
        <v>285</v>
      </c>
      <c r="Q1131" t="s">
        <v>252</v>
      </c>
      <c r="R1131" t="s">
        <v>246</v>
      </c>
      <c r="S1131" t="s">
        <v>247</v>
      </c>
    </row>
    <row r="1132" spans="1:19">
      <c r="A1132" s="1" t="n">
        <v>35581</v>
      </c>
      <c r="B1132" t="s">
        <v>329</v>
      </c>
      <c r="C1132" t="n">
        <v>4</v>
      </c>
      <c r="D1132" t="s">
        <v>242</v>
      </c>
      <c r="E1132" t="s">
        <v>243</v>
      </c>
      <c r="F1132" t="s">
        <v>244</v>
      </c>
      <c r="G1132" t="s">
        <v>245</v>
      </c>
      <c r="H1132" t="s">
        <v>246</v>
      </c>
      <c r="I1132" t="s">
        <v>247</v>
      </c>
      <c r="J1132" t="s">
        <v>248</v>
      </c>
      <c r="K1132" t="s">
        <v>249</v>
      </c>
      <c r="L1132" t="n">
        <v>333</v>
      </c>
      <c r="M1132" t="n">
        <v>0.2</v>
      </c>
      <c r="N1132" t="n">
        <v>20.7</v>
      </c>
      <c r="O1132" t="s">
        <v>326</v>
      </c>
      <c r="P1132" t="s">
        <v>285</v>
      </c>
      <c r="Q1132" t="s">
        <v>252</v>
      </c>
      <c r="R1132" t="s">
        <v>246</v>
      </c>
      <c r="S1132" t="s">
        <v>247</v>
      </c>
    </row>
    <row r="1133" spans="1:19">
      <c r="A1133" s="1" t="n">
        <v>35581</v>
      </c>
      <c r="B1133" t="s">
        <v>241</v>
      </c>
      <c r="C1133" t="n">
        <v>1</v>
      </c>
      <c r="D1133" t="s">
        <v>242</v>
      </c>
      <c r="E1133" t="s">
        <v>243</v>
      </c>
      <c r="F1133" t="s">
        <v>244</v>
      </c>
      <c r="G1133" t="s">
        <v>245</v>
      </c>
      <c r="H1133" t="s">
        <v>246</v>
      </c>
      <c r="I1133" t="s">
        <v>247</v>
      </c>
      <c r="J1133" t="s">
        <v>248</v>
      </c>
      <c r="K1133" t="s">
        <v>249</v>
      </c>
      <c r="L1133" t="n">
        <v>588</v>
      </c>
      <c r="M1133" t="n">
        <v>0.1</v>
      </c>
      <c r="N1133" t="n">
        <v>34.7</v>
      </c>
      <c r="O1133" t="s">
        <v>250</v>
      </c>
      <c r="P1133" t="s">
        <v>251</v>
      </c>
      <c r="Q1133" t="s">
        <v>252</v>
      </c>
      <c r="R1133" t="s">
        <v>246</v>
      </c>
      <c r="S1133" t="s">
        <v>247</v>
      </c>
    </row>
    <row r="1134" spans="1:19">
      <c r="A1134" s="1" t="n">
        <v>35581</v>
      </c>
      <c r="B1134" t="s">
        <v>241</v>
      </c>
      <c r="C1134" t="n">
        <v>2</v>
      </c>
      <c r="D1134" t="s">
        <v>242</v>
      </c>
      <c r="E1134" t="s">
        <v>243</v>
      </c>
      <c r="F1134" t="s">
        <v>244</v>
      </c>
      <c r="G1134" t="s">
        <v>245</v>
      </c>
      <c r="H1134" t="s">
        <v>246</v>
      </c>
      <c r="I1134" t="s">
        <v>247</v>
      </c>
      <c r="J1134" t="s">
        <v>248</v>
      </c>
      <c r="K1134" t="s">
        <v>249</v>
      </c>
      <c r="L1134" t="n">
        <v>458</v>
      </c>
      <c r="M1134" t="n">
        <v>0.1</v>
      </c>
      <c r="N1134" t="n">
        <v>34.8</v>
      </c>
      <c r="O1134" t="s">
        <v>250</v>
      </c>
      <c r="P1134" t="s">
        <v>251</v>
      </c>
      <c r="Q1134" t="s">
        <v>252</v>
      </c>
      <c r="R1134" t="s">
        <v>246</v>
      </c>
      <c r="S1134" t="s">
        <v>247</v>
      </c>
    </row>
    <row r="1135" spans="1:19">
      <c r="A1135" s="1" t="n">
        <v>35581</v>
      </c>
      <c r="B1135" t="s">
        <v>241</v>
      </c>
      <c r="C1135" t="n">
        <v>3</v>
      </c>
      <c r="D1135" t="s">
        <v>242</v>
      </c>
      <c r="E1135" t="s">
        <v>243</v>
      </c>
      <c r="F1135" t="s">
        <v>244</v>
      </c>
      <c r="G1135" t="s">
        <v>245</v>
      </c>
      <c r="H1135" t="s">
        <v>246</v>
      </c>
      <c r="I1135" t="s">
        <v>247</v>
      </c>
      <c r="J1135" t="s">
        <v>248</v>
      </c>
      <c r="K1135" t="s">
        <v>249</v>
      </c>
      <c r="L1135" t="n">
        <v>197</v>
      </c>
      <c r="M1135" t="n">
        <v>0.02</v>
      </c>
      <c r="N1135" t="n">
        <v>45.8</v>
      </c>
      <c r="O1135" t="s">
        <v>250</v>
      </c>
      <c r="P1135" t="s">
        <v>251</v>
      </c>
      <c r="Q1135" t="s">
        <v>252</v>
      </c>
      <c r="R1135" t="s">
        <v>246</v>
      </c>
      <c r="S1135" t="s">
        <v>247</v>
      </c>
    </row>
    <row r="1136" spans="1:19">
      <c r="A1136" s="1" t="n">
        <v>35581</v>
      </c>
      <c r="B1136" t="s">
        <v>241</v>
      </c>
      <c r="C1136" t="n">
        <v>4</v>
      </c>
      <c r="D1136" t="s">
        <v>242</v>
      </c>
      <c r="E1136" t="s">
        <v>243</v>
      </c>
      <c r="F1136" t="s">
        <v>244</v>
      </c>
      <c r="G1136" t="s">
        <v>245</v>
      </c>
      <c r="H1136" t="s">
        <v>246</v>
      </c>
      <c r="I1136" t="s">
        <v>247</v>
      </c>
      <c r="J1136" t="s">
        <v>259</v>
      </c>
      <c r="K1136" t="s">
        <v>319</v>
      </c>
      <c r="L1136" t="n">
        <v>240</v>
      </c>
      <c r="M1136" t="n">
        <v>0.8</v>
      </c>
      <c r="N1136" t="n">
        <v>33.4</v>
      </c>
      <c r="O1136" t="s">
        <v>250</v>
      </c>
      <c r="P1136" t="s">
        <v>251</v>
      </c>
      <c r="Q1136" t="s">
        <v>252</v>
      </c>
      <c r="R1136" t="s">
        <v>246</v>
      </c>
      <c r="S1136" t="s">
        <v>247</v>
      </c>
    </row>
    <row r="1137" spans="1:19">
      <c r="A1137" s="1" t="n">
        <v>35611</v>
      </c>
      <c r="B1137" t="s">
        <v>329</v>
      </c>
      <c r="C1137" t="n">
        <v>1</v>
      </c>
      <c r="D1137" t="s">
        <v>242</v>
      </c>
      <c r="E1137" t="s">
        <v>243</v>
      </c>
      <c r="F1137" t="s">
        <v>244</v>
      </c>
      <c r="G1137" t="s">
        <v>245</v>
      </c>
      <c r="H1137" t="s">
        <v>246</v>
      </c>
      <c r="I1137" t="s">
        <v>247</v>
      </c>
      <c r="J1137" t="s">
        <v>292</v>
      </c>
      <c r="K1137" t="s">
        <v>293</v>
      </c>
      <c r="L1137" t="n">
        <v>678</v>
      </c>
      <c r="M1137" t="n">
        <v>0.1</v>
      </c>
      <c r="N1137" t="n">
        <v>46.8</v>
      </c>
      <c r="O1137" t="s">
        <v>326</v>
      </c>
      <c r="P1137" t="s">
        <v>285</v>
      </c>
      <c r="Q1137" t="s">
        <v>252</v>
      </c>
      <c r="R1137" t="s">
        <v>246</v>
      </c>
      <c r="S1137" t="s">
        <v>247</v>
      </c>
    </row>
    <row r="1138" spans="1:19">
      <c r="A1138" s="1" t="n">
        <v>35611</v>
      </c>
      <c r="B1138" t="s">
        <v>329</v>
      </c>
      <c r="C1138" t="n">
        <v>2</v>
      </c>
      <c r="D1138" t="s">
        <v>242</v>
      </c>
      <c r="E1138" t="s">
        <v>243</v>
      </c>
      <c r="F1138" t="s">
        <v>244</v>
      </c>
      <c r="G1138" t="s">
        <v>245</v>
      </c>
      <c r="H1138" t="s">
        <v>246</v>
      </c>
      <c r="I1138" t="s">
        <v>247</v>
      </c>
      <c r="J1138" t="s">
        <v>248</v>
      </c>
      <c r="K1138" t="s">
        <v>249</v>
      </c>
      <c r="L1138" t="n">
        <v>298</v>
      </c>
      <c r="M1138" t="n">
        <v>0.21</v>
      </c>
      <c r="N1138" t="n">
        <v>20.6</v>
      </c>
      <c r="O1138" t="s">
        <v>326</v>
      </c>
      <c r="P1138" t="s">
        <v>285</v>
      </c>
      <c r="Q1138" t="s">
        <v>252</v>
      </c>
      <c r="R1138" t="s">
        <v>246</v>
      </c>
      <c r="S1138" t="s">
        <v>247</v>
      </c>
    </row>
    <row r="1139" spans="1:19">
      <c r="A1139" s="1" t="n">
        <v>35611</v>
      </c>
      <c r="B1139" t="s">
        <v>329</v>
      </c>
      <c r="C1139" t="n">
        <v>3</v>
      </c>
      <c r="D1139" t="s">
        <v>242</v>
      </c>
      <c r="E1139" t="s">
        <v>243</v>
      </c>
      <c r="F1139" t="s">
        <v>244</v>
      </c>
      <c r="G1139" t="s">
        <v>245</v>
      </c>
      <c r="H1139" t="s">
        <v>246</v>
      </c>
      <c r="I1139" t="s">
        <v>247</v>
      </c>
      <c r="J1139" t="s">
        <v>276</v>
      </c>
      <c r="K1139" t="s">
        <v>277</v>
      </c>
      <c r="L1139" t="n">
        <v>441</v>
      </c>
      <c r="M1139" t="n">
        <v>0.03</v>
      </c>
      <c r="N1139" t="n">
        <v>46</v>
      </c>
      <c r="O1139" t="s">
        <v>326</v>
      </c>
      <c r="P1139" t="s">
        <v>285</v>
      </c>
      <c r="Q1139" t="s">
        <v>252</v>
      </c>
      <c r="R1139" t="s">
        <v>246</v>
      </c>
      <c r="S1139" t="s">
        <v>247</v>
      </c>
    </row>
    <row r="1140" spans="1:19">
      <c r="A1140" s="1" t="n">
        <v>35611</v>
      </c>
      <c r="B1140" t="s">
        <v>241</v>
      </c>
      <c r="C1140" t="n">
        <v>1</v>
      </c>
      <c r="D1140" t="s">
        <v>242</v>
      </c>
      <c r="E1140" t="s">
        <v>243</v>
      </c>
      <c r="F1140" t="s">
        <v>244</v>
      </c>
      <c r="G1140" t="s">
        <v>245</v>
      </c>
      <c r="H1140" t="s">
        <v>246</v>
      </c>
      <c r="I1140" t="s">
        <v>247</v>
      </c>
      <c r="J1140" t="s">
        <v>282</v>
      </c>
      <c r="K1140" t="s">
        <v>283</v>
      </c>
      <c r="L1140" t="n">
        <v>639</v>
      </c>
      <c r="M1140" t="n">
        <v>0.1</v>
      </c>
      <c r="N1140" t="n">
        <v>38.9</v>
      </c>
      <c r="O1140" t="s">
        <v>250</v>
      </c>
      <c r="P1140" t="s">
        <v>251</v>
      </c>
      <c r="Q1140" t="s">
        <v>252</v>
      </c>
      <c r="R1140" t="s">
        <v>246</v>
      </c>
      <c r="S1140" t="s">
        <v>247</v>
      </c>
    </row>
    <row r="1141" spans="1:19">
      <c r="A1141" s="1" t="n">
        <v>35611</v>
      </c>
      <c r="B1141" t="s">
        <v>241</v>
      </c>
      <c r="C1141" t="n">
        <v>2</v>
      </c>
      <c r="D1141" t="s">
        <v>272</v>
      </c>
      <c r="E1141" t="s">
        <v>273</v>
      </c>
      <c r="F1141" t="s">
        <v>244</v>
      </c>
      <c r="G1141" t="s">
        <v>245</v>
      </c>
      <c r="H1141" t="s">
        <v>246</v>
      </c>
      <c r="I1141" t="s">
        <v>247</v>
      </c>
      <c r="J1141" t="s">
        <v>248</v>
      </c>
      <c r="K1141" t="s">
        <v>249</v>
      </c>
      <c r="L1141" t="n">
        <v>140</v>
      </c>
      <c r="M1141" t="n">
        <v>0.18</v>
      </c>
      <c r="N1141" t="n">
        <v>0</v>
      </c>
    </row>
    <row r="1142" spans="1:19">
      <c r="A1142" s="1" t="n">
        <v>35611</v>
      </c>
      <c r="B1142" t="s">
        <v>241</v>
      </c>
      <c r="C1142" t="n">
        <v>3</v>
      </c>
      <c r="D1142" t="s">
        <v>242</v>
      </c>
      <c r="E1142" t="s">
        <v>243</v>
      </c>
      <c r="F1142" t="s">
        <v>244</v>
      </c>
      <c r="G1142" t="s">
        <v>245</v>
      </c>
      <c r="H1142" t="s">
        <v>246</v>
      </c>
      <c r="I1142" t="s">
        <v>247</v>
      </c>
      <c r="J1142" t="s">
        <v>248</v>
      </c>
      <c r="K1142" t="s">
        <v>249</v>
      </c>
      <c r="L1142" t="n">
        <v>210</v>
      </c>
      <c r="M1142" t="n">
        <v>0.07000000000000001</v>
      </c>
      <c r="N1142" t="n">
        <v>31.9</v>
      </c>
      <c r="O1142" t="s">
        <v>250</v>
      </c>
      <c r="P1142" t="s">
        <v>251</v>
      </c>
      <c r="Q1142" t="s">
        <v>252</v>
      </c>
      <c r="R1142" t="s">
        <v>246</v>
      </c>
      <c r="S1142" t="s">
        <v>247</v>
      </c>
    </row>
    <row r="1143" spans="1:19">
      <c r="A1143" s="1" t="n">
        <v>35642</v>
      </c>
      <c r="B1143" t="s">
        <v>329</v>
      </c>
      <c r="C1143" t="n">
        <v>1</v>
      </c>
      <c r="D1143" t="s">
        <v>242</v>
      </c>
      <c r="E1143" t="s">
        <v>243</v>
      </c>
      <c r="F1143" t="s">
        <v>244</v>
      </c>
      <c r="G1143" t="s">
        <v>245</v>
      </c>
      <c r="H1143" t="s">
        <v>246</v>
      </c>
      <c r="I1143" t="s">
        <v>247</v>
      </c>
      <c r="J1143" t="s">
        <v>292</v>
      </c>
      <c r="K1143" t="s">
        <v>293</v>
      </c>
      <c r="L1143" t="n">
        <v>757</v>
      </c>
      <c r="M1143" t="n">
        <v>0.11</v>
      </c>
      <c r="N1143" t="n">
        <v>47.3</v>
      </c>
      <c r="O1143" t="s">
        <v>326</v>
      </c>
      <c r="P1143" t="s">
        <v>285</v>
      </c>
      <c r="Q1143" t="s">
        <v>252</v>
      </c>
      <c r="R1143" t="s">
        <v>246</v>
      </c>
      <c r="S1143" t="s">
        <v>247</v>
      </c>
    </row>
    <row r="1144" spans="1:19">
      <c r="A1144" s="1" t="n">
        <v>35642</v>
      </c>
      <c r="B1144" t="s">
        <v>329</v>
      </c>
      <c r="C1144" t="n">
        <v>2</v>
      </c>
      <c r="D1144" t="s">
        <v>242</v>
      </c>
      <c r="E1144" t="s">
        <v>243</v>
      </c>
      <c r="F1144" t="s">
        <v>244</v>
      </c>
      <c r="G1144" t="s">
        <v>245</v>
      </c>
      <c r="H1144" t="s">
        <v>246</v>
      </c>
      <c r="I1144" t="s">
        <v>247</v>
      </c>
      <c r="J1144" t="s">
        <v>292</v>
      </c>
      <c r="K1144" t="s">
        <v>293</v>
      </c>
      <c r="L1144" t="n">
        <v>720</v>
      </c>
      <c r="M1144" t="n">
        <v>0.1</v>
      </c>
      <c r="N1144" t="n">
        <v>47.6</v>
      </c>
      <c r="O1144" t="s">
        <v>326</v>
      </c>
      <c r="P1144" t="s">
        <v>285</v>
      </c>
      <c r="Q1144" t="s">
        <v>252</v>
      </c>
      <c r="R1144" t="s">
        <v>246</v>
      </c>
      <c r="S1144" t="s">
        <v>247</v>
      </c>
    </row>
    <row r="1145" spans="1:19">
      <c r="A1145" s="1" t="n">
        <v>35642</v>
      </c>
      <c r="B1145" t="s">
        <v>329</v>
      </c>
      <c r="C1145" t="n">
        <v>3</v>
      </c>
      <c r="D1145" t="s">
        <v>242</v>
      </c>
      <c r="E1145" t="s">
        <v>243</v>
      </c>
      <c r="F1145" t="s">
        <v>244</v>
      </c>
      <c r="G1145" t="s">
        <v>245</v>
      </c>
      <c r="H1145" t="s">
        <v>246</v>
      </c>
      <c r="I1145" t="s">
        <v>247</v>
      </c>
      <c r="J1145" t="s">
        <v>248</v>
      </c>
      <c r="K1145" t="s">
        <v>249</v>
      </c>
      <c r="L1145" t="n">
        <v>285</v>
      </c>
      <c r="M1145" t="n">
        <v>0.21</v>
      </c>
      <c r="N1145" t="n">
        <v>20.2</v>
      </c>
      <c r="O1145" t="s">
        <v>326</v>
      </c>
      <c r="P1145" t="s">
        <v>285</v>
      </c>
      <c r="Q1145" t="s">
        <v>252</v>
      </c>
      <c r="R1145" t="s">
        <v>246</v>
      </c>
      <c r="S1145" t="s">
        <v>247</v>
      </c>
    </row>
    <row r="1146" spans="1:19">
      <c r="A1146" s="1" t="n">
        <v>35642</v>
      </c>
      <c r="B1146" t="s">
        <v>241</v>
      </c>
      <c r="C1146" t="n">
        <v>1</v>
      </c>
      <c r="D1146" t="s">
        <v>272</v>
      </c>
      <c r="E1146" t="s">
        <v>273</v>
      </c>
      <c r="F1146" t="s">
        <v>244</v>
      </c>
      <c r="G1146" t="s">
        <v>245</v>
      </c>
      <c r="H1146" t="s">
        <v>246</v>
      </c>
      <c r="I1146" t="s">
        <v>247</v>
      </c>
      <c r="J1146" t="s">
        <v>248</v>
      </c>
      <c r="K1146" t="s">
        <v>249</v>
      </c>
      <c r="L1146" t="n">
        <v>237</v>
      </c>
      <c r="M1146" t="n">
        <v>0.18</v>
      </c>
      <c r="N1146" t="n">
        <v>0</v>
      </c>
    </row>
    <row r="1147" spans="1:19">
      <c r="A1147" s="1" t="n">
        <v>35642</v>
      </c>
      <c r="B1147" t="s">
        <v>241</v>
      </c>
      <c r="C1147" t="n">
        <v>2</v>
      </c>
      <c r="D1147" t="s">
        <v>242</v>
      </c>
      <c r="E1147" t="s">
        <v>243</v>
      </c>
      <c r="F1147" t="s">
        <v>244</v>
      </c>
      <c r="G1147" t="s">
        <v>245</v>
      </c>
      <c r="H1147" t="s">
        <v>246</v>
      </c>
      <c r="I1147" t="s">
        <v>247</v>
      </c>
      <c r="J1147" t="s">
        <v>248</v>
      </c>
      <c r="K1147" t="s">
        <v>249</v>
      </c>
      <c r="L1147" t="n">
        <v>158</v>
      </c>
      <c r="M1147" t="n">
        <v>0.2</v>
      </c>
      <c r="N1147" t="n">
        <v>20.6</v>
      </c>
      <c r="O1147" t="s">
        <v>250</v>
      </c>
      <c r="P1147" t="s">
        <v>251</v>
      </c>
      <c r="Q1147" t="s">
        <v>252</v>
      </c>
      <c r="R1147" t="s">
        <v>246</v>
      </c>
      <c r="S1147" t="s">
        <v>247</v>
      </c>
    </row>
    <row r="1148" spans="1:19">
      <c r="A1148" s="1" t="n">
        <v>35642</v>
      </c>
      <c r="B1148" t="s">
        <v>241</v>
      </c>
      <c r="C1148" t="n">
        <v>3</v>
      </c>
      <c r="D1148" t="s">
        <v>242</v>
      </c>
      <c r="E1148" t="s">
        <v>243</v>
      </c>
      <c r="F1148" t="s">
        <v>244</v>
      </c>
      <c r="G1148" t="s">
        <v>245</v>
      </c>
      <c r="H1148" t="s">
        <v>246</v>
      </c>
      <c r="I1148" t="s">
        <v>247</v>
      </c>
      <c r="J1148" t="s">
        <v>248</v>
      </c>
      <c r="K1148" t="s">
        <v>249</v>
      </c>
      <c r="L1148" t="n">
        <v>481</v>
      </c>
      <c r="M1148" t="n">
        <v>0.1</v>
      </c>
      <c r="N1148" t="n">
        <v>34.9</v>
      </c>
      <c r="O1148" t="s">
        <v>250</v>
      </c>
      <c r="P1148" t="s">
        <v>251</v>
      </c>
      <c r="Q1148" t="s">
        <v>252</v>
      </c>
      <c r="R1148" t="s">
        <v>246</v>
      </c>
      <c r="S1148" t="s">
        <v>247</v>
      </c>
    </row>
    <row r="1149" spans="1:19">
      <c r="A1149" s="1" t="n">
        <v>35642</v>
      </c>
      <c r="B1149" t="s">
        <v>241</v>
      </c>
      <c r="C1149" t="n">
        <v>4</v>
      </c>
      <c r="D1149" t="s">
        <v>242</v>
      </c>
      <c r="E1149" t="s">
        <v>243</v>
      </c>
      <c r="F1149" t="s">
        <v>244</v>
      </c>
      <c r="G1149" t="s">
        <v>245</v>
      </c>
      <c r="H1149" t="s">
        <v>246</v>
      </c>
      <c r="I1149" t="s">
        <v>247</v>
      </c>
      <c r="J1149" t="s">
        <v>248</v>
      </c>
      <c r="K1149" t="s">
        <v>249</v>
      </c>
      <c r="L1149" t="n">
        <v>483</v>
      </c>
      <c r="M1149" t="n">
        <v>0.04</v>
      </c>
      <c r="N1149" t="n">
        <v>38.5</v>
      </c>
      <c r="O1149" t="s">
        <v>250</v>
      </c>
      <c r="P1149" t="s">
        <v>251</v>
      </c>
      <c r="Q1149" t="s">
        <v>252</v>
      </c>
      <c r="R1149" t="s">
        <v>246</v>
      </c>
      <c r="S1149" t="s">
        <v>247</v>
      </c>
    </row>
    <row r="1150" spans="1:19">
      <c r="A1150" s="1" t="n">
        <v>35642</v>
      </c>
      <c r="B1150" t="s">
        <v>241</v>
      </c>
      <c r="C1150" t="n">
        <v>5</v>
      </c>
      <c r="D1150" t="s">
        <v>242</v>
      </c>
      <c r="E1150" t="s">
        <v>243</v>
      </c>
      <c r="F1150" t="s">
        <v>244</v>
      </c>
      <c r="G1150" t="s">
        <v>245</v>
      </c>
      <c r="H1150" t="s">
        <v>246</v>
      </c>
      <c r="I1150" t="s">
        <v>247</v>
      </c>
      <c r="J1150" t="s">
        <v>248</v>
      </c>
      <c r="K1150" t="s">
        <v>249</v>
      </c>
      <c r="L1150" t="n">
        <v>205</v>
      </c>
      <c r="M1150" t="n">
        <v>0.02</v>
      </c>
      <c r="N1150" t="n">
        <v>46.3</v>
      </c>
      <c r="O1150" t="s">
        <v>250</v>
      </c>
      <c r="P1150" t="s">
        <v>251</v>
      </c>
      <c r="Q1150" t="s">
        <v>252</v>
      </c>
      <c r="R1150" t="s">
        <v>246</v>
      </c>
      <c r="S1150" t="s">
        <v>247</v>
      </c>
    </row>
    <row r="1151" spans="1:19">
      <c r="A1151" s="1" t="n">
        <v>35673</v>
      </c>
      <c r="B1151" t="s">
        <v>329</v>
      </c>
      <c r="C1151" t="n">
        <v>1</v>
      </c>
      <c r="D1151" t="s">
        <v>242</v>
      </c>
      <c r="E1151" t="s">
        <v>243</v>
      </c>
      <c r="F1151" t="s">
        <v>244</v>
      </c>
      <c r="G1151" t="s">
        <v>245</v>
      </c>
      <c r="H1151" t="s">
        <v>246</v>
      </c>
      <c r="I1151" t="s">
        <v>247</v>
      </c>
      <c r="J1151" t="s">
        <v>292</v>
      </c>
      <c r="K1151" t="s">
        <v>293</v>
      </c>
      <c r="L1151" t="n">
        <v>403</v>
      </c>
      <c r="M1151" t="n">
        <v>0.1</v>
      </c>
      <c r="N1151" t="n">
        <v>48</v>
      </c>
      <c r="O1151" t="s">
        <v>326</v>
      </c>
      <c r="P1151" t="s">
        <v>285</v>
      </c>
      <c r="Q1151" t="s">
        <v>252</v>
      </c>
      <c r="R1151" t="s">
        <v>246</v>
      </c>
      <c r="S1151" t="s">
        <v>247</v>
      </c>
    </row>
    <row r="1152" spans="1:19">
      <c r="A1152" s="1" t="n">
        <v>35673</v>
      </c>
      <c r="B1152" t="s">
        <v>329</v>
      </c>
      <c r="C1152" t="n">
        <v>2</v>
      </c>
      <c r="D1152" t="s">
        <v>242</v>
      </c>
      <c r="E1152" t="s">
        <v>243</v>
      </c>
      <c r="F1152" t="s">
        <v>244</v>
      </c>
      <c r="G1152" t="s">
        <v>245</v>
      </c>
      <c r="H1152" t="s">
        <v>246</v>
      </c>
      <c r="I1152" t="s">
        <v>247</v>
      </c>
      <c r="J1152" t="s">
        <v>292</v>
      </c>
      <c r="K1152" t="s">
        <v>293</v>
      </c>
      <c r="L1152" t="n">
        <v>680</v>
      </c>
      <c r="M1152" t="n">
        <v>0.01</v>
      </c>
      <c r="N1152" t="n">
        <v>54.6</v>
      </c>
      <c r="O1152" t="s">
        <v>326</v>
      </c>
      <c r="P1152" t="s">
        <v>285</v>
      </c>
      <c r="Q1152" t="s">
        <v>252</v>
      </c>
      <c r="R1152" t="s">
        <v>246</v>
      </c>
      <c r="S1152" t="s">
        <v>247</v>
      </c>
    </row>
    <row r="1153" spans="1:19">
      <c r="A1153" s="1" t="n">
        <v>35673</v>
      </c>
      <c r="B1153" t="s">
        <v>329</v>
      </c>
      <c r="C1153" t="n">
        <v>3</v>
      </c>
      <c r="D1153" t="s">
        <v>242</v>
      </c>
      <c r="E1153" t="s">
        <v>243</v>
      </c>
      <c r="F1153" t="s">
        <v>244</v>
      </c>
      <c r="G1153" t="s">
        <v>245</v>
      </c>
      <c r="H1153" t="s">
        <v>246</v>
      </c>
      <c r="I1153" t="s">
        <v>247</v>
      </c>
      <c r="J1153" t="s">
        <v>248</v>
      </c>
      <c r="K1153" t="s">
        <v>249</v>
      </c>
      <c r="L1153" t="n">
        <v>326</v>
      </c>
      <c r="M1153" t="n">
        <v>0.24</v>
      </c>
      <c r="N1153" t="n">
        <v>20.6</v>
      </c>
      <c r="O1153" t="s">
        <v>326</v>
      </c>
      <c r="P1153" t="s">
        <v>285</v>
      </c>
      <c r="Q1153" t="s">
        <v>252</v>
      </c>
      <c r="R1153" t="s">
        <v>246</v>
      </c>
      <c r="S1153" t="s">
        <v>247</v>
      </c>
    </row>
    <row r="1154" spans="1:19">
      <c r="A1154" s="1" t="n">
        <v>35673</v>
      </c>
      <c r="B1154" t="s">
        <v>329</v>
      </c>
      <c r="C1154" t="n">
        <v>4</v>
      </c>
      <c r="D1154" t="s">
        <v>242</v>
      </c>
      <c r="E1154" t="s">
        <v>243</v>
      </c>
      <c r="F1154" t="s">
        <v>244</v>
      </c>
      <c r="G1154" t="s">
        <v>245</v>
      </c>
      <c r="H1154" t="s">
        <v>246</v>
      </c>
      <c r="I1154" t="s">
        <v>247</v>
      </c>
      <c r="J1154" t="s">
        <v>292</v>
      </c>
      <c r="K1154" t="s">
        <v>293</v>
      </c>
      <c r="L1154" t="n">
        <v>261</v>
      </c>
      <c r="M1154" t="n">
        <v>0.05</v>
      </c>
      <c r="N1154" t="n">
        <v>37.8</v>
      </c>
      <c r="O1154" t="s">
        <v>326</v>
      </c>
      <c r="P1154" t="s">
        <v>285</v>
      </c>
      <c r="Q1154" t="s">
        <v>252</v>
      </c>
      <c r="R1154" t="s">
        <v>246</v>
      </c>
      <c r="S1154" t="s">
        <v>247</v>
      </c>
    </row>
    <row r="1155" spans="1:19">
      <c r="A1155" s="1" t="n">
        <v>35673</v>
      </c>
      <c r="B1155" t="s">
        <v>329</v>
      </c>
      <c r="C1155" t="n">
        <v>5</v>
      </c>
      <c r="D1155" t="s">
        <v>242</v>
      </c>
      <c r="E1155" t="s">
        <v>243</v>
      </c>
      <c r="F1155" t="s">
        <v>244</v>
      </c>
      <c r="G1155" t="s">
        <v>245</v>
      </c>
      <c r="H1155" t="s">
        <v>246</v>
      </c>
      <c r="I1155" t="s">
        <v>247</v>
      </c>
      <c r="J1155" t="s">
        <v>292</v>
      </c>
      <c r="K1155" t="s">
        <v>293</v>
      </c>
      <c r="L1155" t="n">
        <v>123</v>
      </c>
      <c r="M1155" t="n">
        <v>0.04</v>
      </c>
      <c r="N1155" t="n">
        <v>41.8</v>
      </c>
      <c r="O1155" t="s">
        <v>326</v>
      </c>
      <c r="P1155" t="s">
        <v>285</v>
      </c>
      <c r="Q1155" t="s">
        <v>252</v>
      </c>
      <c r="R1155" t="s">
        <v>246</v>
      </c>
      <c r="S1155" t="s">
        <v>247</v>
      </c>
    </row>
    <row r="1156" spans="1:19">
      <c r="A1156" s="1" t="n">
        <v>35673</v>
      </c>
      <c r="B1156" t="s">
        <v>241</v>
      </c>
      <c r="C1156" t="n">
        <v>6</v>
      </c>
      <c r="D1156" t="s">
        <v>242</v>
      </c>
      <c r="E1156" t="s">
        <v>243</v>
      </c>
      <c r="F1156" t="s">
        <v>244</v>
      </c>
      <c r="G1156" t="s">
        <v>245</v>
      </c>
      <c r="H1156" t="s">
        <v>246</v>
      </c>
      <c r="I1156" t="s">
        <v>247</v>
      </c>
      <c r="J1156" t="s">
        <v>336</v>
      </c>
      <c r="K1156" t="s">
        <v>337</v>
      </c>
      <c r="L1156" t="n">
        <v>218</v>
      </c>
      <c r="M1156" t="n">
        <v>2</v>
      </c>
      <c r="N1156" t="n">
        <v>28.7</v>
      </c>
      <c r="O1156" t="s">
        <v>250</v>
      </c>
      <c r="P1156" t="s">
        <v>251</v>
      </c>
      <c r="Q1156" t="s">
        <v>252</v>
      </c>
      <c r="R1156" t="s">
        <v>246</v>
      </c>
      <c r="S1156" t="s">
        <v>247</v>
      </c>
    </row>
    <row r="1157" spans="1:19">
      <c r="A1157" s="1" t="n">
        <v>35673</v>
      </c>
      <c r="B1157" t="s">
        <v>241</v>
      </c>
      <c r="C1157" t="n">
        <v>7</v>
      </c>
      <c r="D1157" t="s">
        <v>242</v>
      </c>
      <c r="E1157" t="s">
        <v>243</v>
      </c>
      <c r="F1157" t="s">
        <v>244</v>
      </c>
      <c r="G1157" t="s">
        <v>245</v>
      </c>
      <c r="H1157" t="s">
        <v>246</v>
      </c>
      <c r="I1157" t="s">
        <v>247</v>
      </c>
      <c r="J1157" t="s">
        <v>282</v>
      </c>
      <c r="K1157" t="s">
        <v>283</v>
      </c>
      <c r="L1157" t="n">
        <v>599</v>
      </c>
      <c r="M1157" t="n">
        <v>1</v>
      </c>
      <c r="N1157" t="n">
        <v>39.1</v>
      </c>
      <c r="O1157" t="s">
        <v>250</v>
      </c>
      <c r="P1157" t="s">
        <v>251</v>
      </c>
      <c r="Q1157" t="s">
        <v>252</v>
      </c>
      <c r="R1157" t="s">
        <v>246</v>
      </c>
      <c r="S1157" t="s">
        <v>247</v>
      </c>
    </row>
    <row r="1158" spans="1:19">
      <c r="A1158" s="1" t="n">
        <v>35673</v>
      </c>
      <c r="B1158" t="s">
        <v>241</v>
      </c>
      <c r="C1158" t="n">
        <v>8</v>
      </c>
      <c r="D1158" t="s">
        <v>242</v>
      </c>
      <c r="E1158" t="s">
        <v>243</v>
      </c>
      <c r="F1158" t="s">
        <v>244</v>
      </c>
      <c r="G1158" t="s">
        <v>245</v>
      </c>
      <c r="H1158" t="s">
        <v>246</v>
      </c>
      <c r="I1158" t="s">
        <v>247</v>
      </c>
      <c r="J1158" t="s">
        <v>255</v>
      </c>
      <c r="K1158" t="s">
        <v>256</v>
      </c>
      <c r="L1158" t="n">
        <v>98</v>
      </c>
      <c r="M1158" t="n">
        <v>5.5</v>
      </c>
      <c r="N1158" t="n">
        <v>10.1</v>
      </c>
      <c r="O1158" t="s">
        <v>250</v>
      </c>
      <c r="P1158" t="s">
        <v>251</v>
      </c>
      <c r="Q1158" t="s">
        <v>252</v>
      </c>
      <c r="R1158" t="s">
        <v>246</v>
      </c>
      <c r="S1158" t="s">
        <v>247</v>
      </c>
    </row>
    <row r="1159" spans="1:19">
      <c r="A1159" s="1" t="n">
        <v>35703</v>
      </c>
      <c r="B1159" t="s">
        <v>329</v>
      </c>
      <c r="C1159" t="n">
        <v>1</v>
      </c>
      <c r="D1159" t="s">
        <v>242</v>
      </c>
      <c r="E1159" t="s">
        <v>243</v>
      </c>
      <c r="F1159" t="s">
        <v>244</v>
      </c>
      <c r="G1159" t="s">
        <v>245</v>
      </c>
      <c r="H1159" t="s">
        <v>246</v>
      </c>
      <c r="I1159" t="s">
        <v>247</v>
      </c>
      <c r="J1159" t="s">
        <v>248</v>
      </c>
      <c r="K1159" t="s">
        <v>249</v>
      </c>
      <c r="L1159" t="n">
        <v>300</v>
      </c>
      <c r="M1159" t="n">
        <v>0.21</v>
      </c>
      <c r="N1159" t="n">
        <v>20</v>
      </c>
      <c r="O1159" t="s">
        <v>326</v>
      </c>
      <c r="P1159" t="s">
        <v>285</v>
      </c>
      <c r="Q1159" t="s">
        <v>252</v>
      </c>
      <c r="R1159" t="s">
        <v>246</v>
      </c>
      <c r="S1159" t="s">
        <v>247</v>
      </c>
    </row>
    <row r="1160" spans="1:19">
      <c r="A1160" s="1" t="n">
        <v>35703</v>
      </c>
      <c r="B1160" t="s">
        <v>329</v>
      </c>
      <c r="C1160" t="n">
        <v>2</v>
      </c>
      <c r="D1160" t="s">
        <v>242</v>
      </c>
      <c r="E1160" t="s">
        <v>243</v>
      </c>
      <c r="F1160" t="s">
        <v>244</v>
      </c>
      <c r="G1160" t="s">
        <v>245</v>
      </c>
      <c r="H1160" t="s">
        <v>246</v>
      </c>
      <c r="I1160" t="s">
        <v>247</v>
      </c>
      <c r="J1160" t="s">
        <v>248</v>
      </c>
      <c r="K1160" t="s">
        <v>249</v>
      </c>
      <c r="L1160" t="n">
        <v>401</v>
      </c>
      <c r="M1160" t="n">
        <v>0.03</v>
      </c>
      <c r="N1160" t="n">
        <v>45.6</v>
      </c>
      <c r="O1160" t="s">
        <v>326</v>
      </c>
      <c r="P1160" t="s">
        <v>285</v>
      </c>
      <c r="Q1160" t="s">
        <v>252</v>
      </c>
      <c r="R1160" t="s">
        <v>246</v>
      </c>
      <c r="S1160" t="s">
        <v>247</v>
      </c>
    </row>
    <row r="1161" spans="1:19">
      <c r="A1161" s="1" t="n">
        <v>35703</v>
      </c>
      <c r="B1161" t="s">
        <v>329</v>
      </c>
      <c r="C1161" t="n">
        <v>3</v>
      </c>
      <c r="D1161" t="s">
        <v>242</v>
      </c>
      <c r="E1161" t="s">
        <v>243</v>
      </c>
      <c r="F1161" t="s">
        <v>244</v>
      </c>
      <c r="G1161" t="s">
        <v>245</v>
      </c>
      <c r="H1161" t="s">
        <v>246</v>
      </c>
      <c r="I1161" t="s">
        <v>247</v>
      </c>
      <c r="J1161" t="s">
        <v>292</v>
      </c>
      <c r="K1161" t="s">
        <v>293</v>
      </c>
      <c r="L1161" t="n">
        <v>352</v>
      </c>
      <c r="M1161" t="n">
        <v>0.09</v>
      </c>
      <c r="N1161" t="n">
        <v>47.4</v>
      </c>
      <c r="O1161" t="s">
        <v>326</v>
      </c>
      <c r="P1161" t="s">
        <v>285</v>
      </c>
      <c r="Q1161" t="s">
        <v>252</v>
      </c>
      <c r="R1161" t="s">
        <v>246</v>
      </c>
      <c r="S1161" t="s">
        <v>247</v>
      </c>
    </row>
    <row r="1162" spans="1:19">
      <c r="A1162" s="1" t="n">
        <v>35703</v>
      </c>
      <c r="B1162" t="s">
        <v>329</v>
      </c>
      <c r="C1162" t="n">
        <v>4</v>
      </c>
      <c r="D1162" t="s">
        <v>242</v>
      </c>
      <c r="E1162" t="s">
        <v>243</v>
      </c>
      <c r="F1162" t="s">
        <v>244</v>
      </c>
      <c r="G1162" t="s">
        <v>245</v>
      </c>
      <c r="H1162" t="s">
        <v>246</v>
      </c>
      <c r="I1162" t="s">
        <v>247</v>
      </c>
      <c r="J1162" t="s">
        <v>312</v>
      </c>
      <c r="K1162" t="s">
        <v>313</v>
      </c>
      <c r="L1162" t="n">
        <v>721</v>
      </c>
      <c r="M1162" t="n">
        <v>0.35</v>
      </c>
      <c r="N1162" t="n">
        <v>35.8</v>
      </c>
      <c r="O1162" t="s">
        <v>326</v>
      </c>
      <c r="P1162" t="s">
        <v>285</v>
      </c>
      <c r="Q1162" t="s">
        <v>252</v>
      </c>
      <c r="R1162" t="s">
        <v>246</v>
      </c>
      <c r="S1162" t="s">
        <v>247</v>
      </c>
    </row>
    <row r="1163" spans="1:19">
      <c r="A1163" s="1" t="n">
        <v>35703</v>
      </c>
      <c r="B1163" t="s">
        <v>329</v>
      </c>
      <c r="C1163" t="n">
        <v>5</v>
      </c>
      <c r="D1163" t="s">
        <v>242</v>
      </c>
      <c r="E1163" t="s">
        <v>243</v>
      </c>
      <c r="F1163" t="s">
        <v>244</v>
      </c>
      <c r="G1163" t="s">
        <v>245</v>
      </c>
      <c r="H1163" t="s">
        <v>246</v>
      </c>
      <c r="I1163" t="s">
        <v>247</v>
      </c>
      <c r="J1163" t="s">
        <v>248</v>
      </c>
      <c r="K1163" t="s">
        <v>249</v>
      </c>
      <c r="L1163" t="n">
        <v>333</v>
      </c>
      <c r="M1163" t="n">
        <v>0.11</v>
      </c>
      <c r="N1163" t="n">
        <v>32.3</v>
      </c>
      <c r="O1163" t="s">
        <v>326</v>
      </c>
      <c r="P1163" t="s">
        <v>285</v>
      </c>
      <c r="Q1163" t="s">
        <v>252</v>
      </c>
      <c r="R1163" t="s">
        <v>246</v>
      </c>
      <c r="S1163" t="s">
        <v>247</v>
      </c>
    </row>
    <row r="1164" spans="1:19">
      <c r="A1164" s="1" t="n">
        <v>35703</v>
      </c>
      <c r="B1164" t="s">
        <v>329</v>
      </c>
      <c r="C1164" t="n">
        <v>6</v>
      </c>
      <c r="D1164" t="s">
        <v>242</v>
      </c>
      <c r="E1164" t="s">
        <v>243</v>
      </c>
      <c r="F1164" t="s">
        <v>244</v>
      </c>
      <c r="G1164" t="s">
        <v>245</v>
      </c>
      <c r="H1164" t="s">
        <v>246</v>
      </c>
      <c r="I1164" t="s">
        <v>247</v>
      </c>
      <c r="J1164" t="s">
        <v>248</v>
      </c>
      <c r="K1164" t="s">
        <v>249</v>
      </c>
      <c r="L1164" t="n">
        <v>249</v>
      </c>
      <c r="M1164" t="n">
        <v>0.03</v>
      </c>
      <c r="N1164" t="n">
        <v>43.7</v>
      </c>
      <c r="O1164" t="s">
        <v>326</v>
      </c>
      <c r="P1164" t="s">
        <v>285</v>
      </c>
      <c r="Q1164" t="s">
        <v>252</v>
      </c>
      <c r="R1164" t="s">
        <v>246</v>
      </c>
      <c r="S1164" t="s">
        <v>247</v>
      </c>
    </row>
    <row r="1165" spans="1:19">
      <c r="A1165" s="1" t="n">
        <v>35703</v>
      </c>
      <c r="B1165" t="s">
        <v>241</v>
      </c>
      <c r="C1165" t="n">
        <v>6</v>
      </c>
      <c r="D1165" t="s">
        <v>242</v>
      </c>
      <c r="E1165" t="s">
        <v>243</v>
      </c>
      <c r="F1165" t="s">
        <v>244</v>
      </c>
      <c r="G1165" t="s">
        <v>245</v>
      </c>
      <c r="H1165" t="s">
        <v>246</v>
      </c>
      <c r="I1165" t="s">
        <v>247</v>
      </c>
      <c r="J1165" t="s">
        <v>248</v>
      </c>
      <c r="K1165" t="s">
        <v>249</v>
      </c>
      <c r="L1165" t="n">
        <v>166</v>
      </c>
      <c r="M1165" t="n">
        <v>0.1</v>
      </c>
      <c r="N1165" t="n">
        <v>24.9</v>
      </c>
      <c r="O1165" t="s">
        <v>250</v>
      </c>
      <c r="P1165" t="s">
        <v>251</v>
      </c>
      <c r="Q1165" t="s">
        <v>252</v>
      </c>
      <c r="R1165" t="s">
        <v>246</v>
      </c>
      <c r="S1165" t="s">
        <v>247</v>
      </c>
    </row>
    <row r="1166" spans="1:19">
      <c r="A1166" s="1" t="n">
        <v>35703</v>
      </c>
      <c r="B1166" t="s">
        <v>241</v>
      </c>
      <c r="C1166" t="n">
        <v>7</v>
      </c>
      <c r="D1166" t="s">
        <v>242</v>
      </c>
      <c r="E1166" t="s">
        <v>243</v>
      </c>
      <c r="F1166" t="s">
        <v>244</v>
      </c>
      <c r="G1166" t="s">
        <v>245</v>
      </c>
      <c r="H1166" t="s">
        <v>246</v>
      </c>
      <c r="I1166" t="s">
        <v>247</v>
      </c>
      <c r="J1166" t="s">
        <v>282</v>
      </c>
      <c r="K1166" t="s">
        <v>283</v>
      </c>
      <c r="L1166" t="n">
        <v>586</v>
      </c>
      <c r="M1166" t="n">
        <v>1</v>
      </c>
      <c r="N1166" t="n">
        <v>39.3</v>
      </c>
      <c r="O1166" t="s">
        <v>250</v>
      </c>
      <c r="P1166" t="s">
        <v>251</v>
      </c>
      <c r="Q1166" t="s">
        <v>252</v>
      </c>
      <c r="R1166" t="s">
        <v>246</v>
      </c>
      <c r="S1166" t="s">
        <v>247</v>
      </c>
    </row>
    <row r="1167" spans="1:19">
      <c r="A1167" s="1" t="n">
        <v>35703</v>
      </c>
      <c r="B1167" t="s">
        <v>241</v>
      </c>
      <c r="C1167" t="n">
        <v>8</v>
      </c>
      <c r="D1167" t="s">
        <v>242</v>
      </c>
      <c r="E1167" t="s">
        <v>243</v>
      </c>
      <c r="F1167" t="s">
        <v>244</v>
      </c>
      <c r="G1167" t="s">
        <v>245</v>
      </c>
      <c r="H1167" t="s">
        <v>246</v>
      </c>
      <c r="I1167" t="s">
        <v>247</v>
      </c>
      <c r="J1167" t="s">
        <v>248</v>
      </c>
      <c r="K1167" t="s">
        <v>249</v>
      </c>
      <c r="L1167" t="n">
        <v>349</v>
      </c>
      <c r="M1167" t="n">
        <v>0.1</v>
      </c>
      <c r="N1167" t="n">
        <v>45.2</v>
      </c>
      <c r="O1167" t="s">
        <v>250</v>
      </c>
      <c r="P1167" t="s">
        <v>251</v>
      </c>
      <c r="Q1167" t="s">
        <v>252</v>
      </c>
      <c r="R1167" t="s">
        <v>246</v>
      </c>
      <c r="S1167" t="s">
        <v>247</v>
      </c>
    </row>
    <row r="1168" spans="1:19">
      <c r="A1168" s="1" t="n">
        <v>35703</v>
      </c>
      <c r="B1168" t="s">
        <v>241</v>
      </c>
      <c r="C1168" t="n">
        <v>9</v>
      </c>
      <c r="D1168" t="s">
        <v>242</v>
      </c>
      <c r="E1168" t="s">
        <v>243</v>
      </c>
      <c r="F1168" t="s">
        <v>244</v>
      </c>
      <c r="G1168" t="s">
        <v>245</v>
      </c>
      <c r="H1168" t="s">
        <v>246</v>
      </c>
      <c r="I1168" t="s">
        <v>247</v>
      </c>
      <c r="J1168" t="s">
        <v>248</v>
      </c>
      <c r="K1168" t="s">
        <v>249</v>
      </c>
      <c r="L1168" t="n">
        <v>438</v>
      </c>
      <c r="M1168" t="n">
        <v>0.1</v>
      </c>
      <c r="N1168" t="n">
        <v>32.1</v>
      </c>
      <c r="O1168" t="s">
        <v>250</v>
      </c>
      <c r="P1168" t="s">
        <v>251</v>
      </c>
      <c r="Q1168" t="s">
        <v>252</v>
      </c>
      <c r="R1168" t="s">
        <v>246</v>
      </c>
      <c r="S1168" t="s">
        <v>247</v>
      </c>
    </row>
    <row r="1169" spans="1:19">
      <c r="A1169" s="1" t="n">
        <v>35703</v>
      </c>
      <c r="B1169" t="s">
        <v>241</v>
      </c>
      <c r="C1169" t="n">
        <v>40</v>
      </c>
      <c r="D1169" t="s">
        <v>272</v>
      </c>
      <c r="E1169" t="s">
        <v>273</v>
      </c>
      <c r="F1169" t="s">
        <v>244</v>
      </c>
      <c r="G1169" t="s">
        <v>245</v>
      </c>
      <c r="H1169" t="s">
        <v>246</v>
      </c>
      <c r="I1169" t="s">
        <v>247</v>
      </c>
      <c r="J1169" t="s">
        <v>248</v>
      </c>
      <c r="K1169" t="s">
        <v>249</v>
      </c>
      <c r="L1169" t="n">
        <v>87</v>
      </c>
      <c r="M1169" t="n">
        <v>0.18</v>
      </c>
      <c r="N1169" t="n">
        <v>0</v>
      </c>
    </row>
    <row r="1170" spans="1:19">
      <c r="A1170" s="1" t="n">
        <v>35703</v>
      </c>
      <c r="B1170" t="s">
        <v>257</v>
      </c>
      <c r="C1170" t="n">
        <v>882</v>
      </c>
      <c r="D1170" t="s">
        <v>253</v>
      </c>
      <c r="E1170" t="s">
        <v>254</v>
      </c>
      <c r="F1170" t="s">
        <v>244</v>
      </c>
      <c r="G1170" t="s">
        <v>245</v>
      </c>
      <c r="H1170" t="s">
        <v>246</v>
      </c>
      <c r="I1170" t="s">
        <v>247</v>
      </c>
      <c r="J1170" t="s">
        <v>269</v>
      </c>
      <c r="K1170" t="s">
        <v>270</v>
      </c>
      <c r="L1170" t="n">
        <v>1</v>
      </c>
      <c r="M1170" t="n">
        <v>0</v>
      </c>
      <c r="N1170" t="n">
        <v>0</v>
      </c>
    </row>
    <row r="1171" spans="1:19">
      <c r="A1171" s="1" t="n">
        <v>35734</v>
      </c>
      <c r="B1171" t="s">
        <v>329</v>
      </c>
      <c r="C1171" t="n">
        <v>1</v>
      </c>
      <c r="D1171" t="s">
        <v>242</v>
      </c>
      <c r="E1171" t="s">
        <v>243</v>
      </c>
      <c r="F1171" t="s">
        <v>244</v>
      </c>
      <c r="G1171" t="s">
        <v>245</v>
      </c>
      <c r="H1171" t="s">
        <v>246</v>
      </c>
      <c r="I1171" t="s">
        <v>247</v>
      </c>
      <c r="J1171" t="s">
        <v>292</v>
      </c>
      <c r="K1171" t="s">
        <v>293</v>
      </c>
      <c r="L1171" t="n">
        <v>327</v>
      </c>
      <c r="M1171" t="n">
        <v>0.09</v>
      </c>
      <c r="N1171" t="n">
        <v>47.4</v>
      </c>
      <c r="O1171" t="s">
        <v>326</v>
      </c>
      <c r="P1171" t="s">
        <v>285</v>
      </c>
      <c r="Q1171" t="s">
        <v>252</v>
      </c>
      <c r="R1171" t="s">
        <v>246</v>
      </c>
      <c r="S1171" t="s">
        <v>247</v>
      </c>
    </row>
    <row r="1172" spans="1:19">
      <c r="A1172" s="1" t="n">
        <v>35734</v>
      </c>
      <c r="B1172" t="s">
        <v>329</v>
      </c>
      <c r="C1172" t="n">
        <v>2</v>
      </c>
      <c r="D1172" t="s">
        <v>242</v>
      </c>
      <c r="E1172" t="s">
        <v>243</v>
      </c>
      <c r="F1172" t="s">
        <v>244</v>
      </c>
      <c r="G1172" t="s">
        <v>245</v>
      </c>
      <c r="H1172" t="s">
        <v>246</v>
      </c>
      <c r="I1172" t="s">
        <v>247</v>
      </c>
      <c r="J1172" t="s">
        <v>248</v>
      </c>
      <c r="K1172" t="s">
        <v>249</v>
      </c>
      <c r="L1172" t="n">
        <v>287</v>
      </c>
      <c r="M1172" t="n">
        <v>0.22</v>
      </c>
      <c r="N1172" t="n">
        <v>20.6</v>
      </c>
      <c r="O1172" t="s">
        <v>326</v>
      </c>
      <c r="P1172" t="s">
        <v>285</v>
      </c>
      <c r="Q1172" t="s">
        <v>252</v>
      </c>
      <c r="R1172" t="s">
        <v>246</v>
      </c>
      <c r="S1172" t="s">
        <v>247</v>
      </c>
    </row>
    <row r="1173" spans="1:19">
      <c r="A1173" s="1" t="n">
        <v>35734</v>
      </c>
      <c r="B1173" t="s">
        <v>329</v>
      </c>
      <c r="C1173" t="n">
        <v>3</v>
      </c>
      <c r="D1173" t="s">
        <v>242</v>
      </c>
      <c r="E1173" t="s">
        <v>243</v>
      </c>
      <c r="F1173" t="s">
        <v>244</v>
      </c>
      <c r="G1173" t="s">
        <v>245</v>
      </c>
      <c r="H1173" t="s">
        <v>246</v>
      </c>
      <c r="I1173" t="s">
        <v>247</v>
      </c>
      <c r="J1173" t="s">
        <v>292</v>
      </c>
      <c r="K1173" t="s">
        <v>293</v>
      </c>
      <c r="L1173" t="n">
        <v>430</v>
      </c>
      <c r="M1173" t="n">
        <v>0.01</v>
      </c>
      <c r="N1173" t="n">
        <v>54.7</v>
      </c>
      <c r="O1173" t="s">
        <v>326</v>
      </c>
      <c r="P1173" t="s">
        <v>285</v>
      </c>
      <c r="Q1173" t="s">
        <v>252</v>
      </c>
      <c r="R1173" t="s">
        <v>246</v>
      </c>
      <c r="S1173" t="s">
        <v>247</v>
      </c>
    </row>
    <row r="1174" spans="1:19">
      <c r="A1174" s="1" t="n">
        <v>35734</v>
      </c>
      <c r="B1174" t="s">
        <v>329</v>
      </c>
      <c r="C1174" t="n">
        <v>4</v>
      </c>
      <c r="D1174" t="s">
        <v>242</v>
      </c>
      <c r="E1174" t="s">
        <v>243</v>
      </c>
      <c r="F1174" t="s">
        <v>244</v>
      </c>
      <c r="G1174" t="s">
        <v>245</v>
      </c>
      <c r="H1174" t="s">
        <v>246</v>
      </c>
      <c r="I1174" t="s">
        <v>247</v>
      </c>
      <c r="J1174" t="s">
        <v>292</v>
      </c>
      <c r="K1174" t="s">
        <v>293</v>
      </c>
      <c r="L1174" t="n">
        <v>647</v>
      </c>
      <c r="M1174" t="n">
        <v>0.05</v>
      </c>
      <c r="N1174" t="n">
        <v>47.8</v>
      </c>
      <c r="O1174" t="s">
        <v>326</v>
      </c>
      <c r="P1174" t="s">
        <v>285</v>
      </c>
      <c r="Q1174" t="s">
        <v>252</v>
      </c>
      <c r="R1174" t="s">
        <v>246</v>
      </c>
      <c r="S1174" t="s">
        <v>247</v>
      </c>
    </row>
    <row r="1175" spans="1:19">
      <c r="A1175" s="1" t="n">
        <v>35734</v>
      </c>
      <c r="B1175" t="s">
        <v>241</v>
      </c>
      <c r="C1175" t="n">
        <v>6</v>
      </c>
      <c r="D1175" t="s">
        <v>242</v>
      </c>
      <c r="E1175" t="s">
        <v>243</v>
      </c>
      <c r="F1175" t="s">
        <v>244</v>
      </c>
      <c r="G1175" t="s">
        <v>245</v>
      </c>
      <c r="H1175" t="s">
        <v>246</v>
      </c>
      <c r="I1175" t="s">
        <v>247</v>
      </c>
      <c r="J1175" t="s">
        <v>248</v>
      </c>
      <c r="K1175" t="s">
        <v>249</v>
      </c>
      <c r="L1175" t="n">
        <v>198</v>
      </c>
      <c r="M1175" t="n">
        <v>0.1</v>
      </c>
      <c r="N1175" t="n">
        <v>34.9</v>
      </c>
      <c r="O1175" t="s">
        <v>250</v>
      </c>
      <c r="P1175" t="s">
        <v>251</v>
      </c>
      <c r="Q1175" t="s">
        <v>252</v>
      </c>
      <c r="R1175" t="s">
        <v>246</v>
      </c>
      <c r="S1175" t="s">
        <v>247</v>
      </c>
    </row>
    <row r="1176" spans="1:19">
      <c r="A1176" s="1" t="n">
        <v>35734</v>
      </c>
      <c r="B1176" t="s">
        <v>241</v>
      </c>
      <c r="C1176" t="n">
        <v>7</v>
      </c>
      <c r="D1176" t="s">
        <v>242</v>
      </c>
      <c r="E1176" t="s">
        <v>243</v>
      </c>
      <c r="F1176" t="s">
        <v>244</v>
      </c>
      <c r="G1176" t="s">
        <v>245</v>
      </c>
      <c r="H1176" t="s">
        <v>246</v>
      </c>
      <c r="I1176" t="s">
        <v>247</v>
      </c>
      <c r="J1176" t="s">
        <v>248</v>
      </c>
      <c r="K1176" t="s">
        <v>249</v>
      </c>
      <c r="L1176" t="n">
        <v>222</v>
      </c>
      <c r="M1176" t="n">
        <v>0.07000000000000001</v>
      </c>
      <c r="N1176" t="n">
        <v>32.1</v>
      </c>
      <c r="O1176" t="s">
        <v>250</v>
      </c>
      <c r="P1176" t="s">
        <v>251</v>
      </c>
      <c r="Q1176" t="s">
        <v>252</v>
      </c>
      <c r="R1176" t="s">
        <v>246</v>
      </c>
      <c r="S1176" t="s">
        <v>247</v>
      </c>
    </row>
    <row r="1177" spans="1:19">
      <c r="A1177" s="1" t="n">
        <v>35734</v>
      </c>
      <c r="B1177" t="s">
        <v>241</v>
      </c>
      <c r="C1177" t="n">
        <v>8</v>
      </c>
      <c r="D1177" t="s">
        <v>242</v>
      </c>
      <c r="E1177" t="s">
        <v>243</v>
      </c>
      <c r="F1177" t="s">
        <v>244</v>
      </c>
      <c r="G1177" t="s">
        <v>245</v>
      </c>
      <c r="H1177" t="s">
        <v>246</v>
      </c>
      <c r="I1177" t="s">
        <v>247</v>
      </c>
      <c r="J1177" t="s">
        <v>248</v>
      </c>
      <c r="K1177" t="s">
        <v>249</v>
      </c>
      <c r="L1177" t="n">
        <v>403</v>
      </c>
      <c r="M1177" t="n">
        <v>0.04</v>
      </c>
      <c r="N1177" t="n">
        <v>38.5</v>
      </c>
      <c r="O1177" t="s">
        <v>250</v>
      </c>
      <c r="P1177" t="s">
        <v>251</v>
      </c>
      <c r="Q1177" t="s">
        <v>252</v>
      </c>
      <c r="R1177" t="s">
        <v>246</v>
      </c>
      <c r="S1177" t="s">
        <v>247</v>
      </c>
    </row>
    <row r="1178" spans="1:19">
      <c r="A1178" s="1" t="n">
        <v>35734</v>
      </c>
      <c r="B1178" t="s">
        <v>241</v>
      </c>
      <c r="C1178" t="n">
        <v>9</v>
      </c>
      <c r="D1178" t="s">
        <v>242</v>
      </c>
      <c r="E1178" t="s">
        <v>243</v>
      </c>
      <c r="F1178" t="s">
        <v>244</v>
      </c>
      <c r="G1178" t="s">
        <v>245</v>
      </c>
      <c r="H1178" t="s">
        <v>246</v>
      </c>
      <c r="I1178" t="s">
        <v>247</v>
      </c>
      <c r="J1178" t="s">
        <v>248</v>
      </c>
      <c r="K1178" t="s">
        <v>249</v>
      </c>
      <c r="L1178" t="n">
        <v>193</v>
      </c>
      <c r="M1178" t="n">
        <v>0.02</v>
      </c>
      <c r="N1178" t="n">
        <v>46.6</v>
      </c>
      <c r="O1178" t="s">
        <v>250</v>
      </c>
      <c r="P1178" t="s">
        <v>251</v>
      </c>
      <c r="Q1178" t="s">
        <v>252</v>
      </c>
      <c r="R1178" t="s">
        <v>246</v>
      </c>
      <c r="S1178" t="s">
        <v>247</v>
      </c>
    </row>
    <row r="1179" spans="1:19">
      <c r="A1179" s="1" t="n">
        <v>35734</v>
      </c>
      <c r="B1179" t="s">
        <v>241</v>
      </c>
      <c r="C1179" t="n">
        <v>10</v>
      </c>
      <c r="D1179" t="s">
        <v>242</v>
      </c>
      <c r="E1179" t="s">
        <v>243</v>
      </c>
      <c r="F1179" t="s">
        <v>244</v>
      </c>
      <c r="G1179" t="s">
        <v>245</v>
      </c>
      <c r="H1179" t="s">
        <v>246</v>
      </c>
      <c r="I1179" t="s">
        <v>247</v>
      </c>
      <c r="J1179" t="s">
        <v>248</v>
      </c>
      <c r="K1179" t="s">
        <v>249</v>
      </c>
      <c r="L1179" t="n">
        <v>14</v>
      </c>
      <c r="M1179" t="n">
        <v>0.02</v>
      </c>
      <c r="N1179" t="n">
        <v>46.6</v>
      </c>
      <c r="O1179" t="s">
        <v>250</v>
      </c>
      <c r="P1179" t="s">
        <v>251</v>
      </c>
      <c r="Q1179" t="s">
        <v>252</v>
      </c>
      <c r="R1179" t="s">
        <v>246</v>
      </c>
      <c r="S1179" t="s">
        <v>247</v>
      </c>
    </row>
    <row r="1180" spans="1:19">
      <c r="A1180" s="1" t="n">
        <v>35764</v>
      </c>
      <c r="B1180" t="s">
        <v>329</v>
      </c>
      <c r="C1180" t="n">
        <v>1</v>
      </c>
      <c r="D1180" t="s">
        <v>242</v>
      </c>
      <c r="E1180" t="s">
        <v>243</v>
      </c>
      <c r="F1180" t="s">
        <v>244</v>
      </c>
      <c r="G1180" t="s">
        <v>245</v>
      </c>
      <c r="H1180" t="s">
        <v>246</v>
      </c>
      <c r="I1180" t="s">
        <v>247</v>
      </c>
      <c r="J1180" t="s">
        <v>248</v>
      </c>
      <c r="K1180" t="s">
        <v>249</v>
      </c>
      <c r="L1180" t="n">
        <v>293</v>
      </c>
      <c r="M1180" t="n">
        <v>0.21</v>
      </c>
      <c r="N1180" t="n">
        <v>20.4</v>
      </c>
      <c r="O1180" t="s">
        <v>326</v>
      </c>
      <c r="P1180" t="s">
        <v>285</v>
      </c>
      <c r="Q1180" t="s">
        <v>252</v>
      </c>
      <c r="R1180" t="s">
        <v>246</v>
      </c>
      <c r="S1180" t="s">
        <v>247</v>
      </c>
    </row>
    <row r="1181" spans="1:19">
      <c r="A1181" s="1" t="n">
        <v>35764</v>
      </c>
      <c r="B1181" t="s">
        <v>329</v>
      </c>
      <c r="C1181" t="n">
        <v>2</v>
      </c>
      <c r="D1181" t="s">
        <v>242</v>
      </c>
      <c r="E1181" t="s">
        <v>243</v>
      </c>
      <c r="F1181" t="s">
        <v>244</v>
      </c>
      <c r="G1181" t="s">
        <v>245</v>
      </c>
      <c r="H1181" t="s">
        <v>246</v>
      </c>
      <c r="I1181" t="s">
        <v>247</v>
      </c>
      <c r="J1181" t="s">
        <v>248</v>
      </c>
      <c r="K1181" t="s">
        <v>249</v>
      </c>
      <c r="L1181" t="n">
        <v>299</v>
      </c>
      <c r="M1181" t="n">
        <v>0.03</v>
      </c>
      <c r="N1181" t="n">
        <v>46.3</v>
      </c>
      <c r="O1181" t="s">
        <v>326</v>
      </c>
      <c r="P1181" t="s">
        <v>285</v>
      </c>
      <c r="Q1181" t="s">
        <v>252</v>
      </c>
      <c r="R1181" t="s">
        <v>246</v>
      </c>
      <c r="S1181" t="s">
        <v>247</v>
      </c>
    </row>
    <row r="1182" spans="1:19">
      <c r="A1182" s="1" t="n">
        <v>35764</v>
      </c>
      <c r="B1182" t="s">
        <v>329</v>
      </c>
      <c r="C1182" t="n">
        <v>3</v>
      </c>
      <c r="D1182" t="s">
        <v>242</v>
      </c>
      <c r="E1182" t="s">
        <v>243</v>
      </c>
      <c r="F1182" t="s">
        <v>244</v>
      </c>
      <c r="G1182" t="s">
        <v>245</v>
      </c>
      <c r="H1182" t="s">
        <v>246</v>
      </c>
      <c r="I1182" t="s">
        <v>247</v>
      </c>
      <c r="J1182" t="s">
        <v>248</v>
      </c>
      <c r="K1182" t="s">
        <v>249</v>
      </c>
      <c r="L1182" t="n">
        <v>170</v>
      </c>
      <c r="M1182" t="n">
        <v>0.11</v>
      </c>
      <c r="N1182" t="n">
        <v>41.8</v>
      </c>
      <c r="O1182" t="s">
        <v>326</v>
      </c>
      <c r="P1182" t="s">
        <v>285</v>
      </c>
      <c r="Q1182" t="s">
        <v>252</v>
      </c>
      <c r="R1182" t="s">
        <v>246</v>
      </c>
      <c r="S1182" t="s">
        <v>247</v>
      </c>
    </row>
    <row r="1183" spans="1:19">
      <c r="A1183" s="1" t="n">
        <v>35764</v>
      </c>
      <c r="B1183" t="s">
        <v>329</v>
      </c>
      <c r="C1183" t="n">
        <v>4</v>
      </c>
      <c r="D1183" t="s">
        <v>242</v>
      </c>
      <c r="E1183" t="s">
        <v>243</v>
      </c>
      <c r="F1183" t="s">
        <v>244</v>
      </c>
      <c r="G1183" t="s">
        <v>245</v>
      </c>
      <c r="H1183" t="s">
        <v>246</v>
      </c>
      <c r="I1183" t="s">
        <v>247</v>
      </c>
      <c r="J1183" t="s">
        <v>248</v>
      </c>
      <c r="K1183" t="s">
        <v>249</v>
      </c>
      <c r="L1183" t="n">
        <v>228</v>
      </c>
      <c r="M1183" t="n">
        <v>0.22</v>
      </c>
      <c r="N1183" t="n">
        <v>20.8</v>
      </c>
      <c r="O1183" t="s">
        <v>326</v>
      </c>
      <c r="P1183" t="s">
        <v>285</v>
      </c>
      <c r="Q1183" t="s">
        <v>252</v>
      </c>
      <c r="R1183" t="s">
        <v>246</v>
      </c>
      <c r="S1183" t="s">
        <v>247</v>
      </c>
    </row>
    <row r="1184" spans="1:19">
      <c r="A1184" s="1" t="n">
        <v>35764</v>
      </c>
      <c r="B1184" t="s">
        <v>329</v>
      </c>
      <c r="C1184" t="n">
        <v>5</v>
      </c>
      <c r="D1184" t="s">
        <v>242</v>
      </c>
      <c r="E1184" t="s">
        <v>243</v>
      </c>
      <c r="F1184" t="s">
        <v>244</v>
      </c>
      <c r="G1184" t="s">
        <v>245</v>
      </c>
      <c r="H1184" t="s">
        <v>246</v>
      </c>
      <c r="I1184" t="s">
        <v>247</v>
      </c>
      <c r="J1184" t="s">
        <v>292</v>
      </c>
      <c r="K1184" t="s">
        <v>293</v>
      </c>
      <c r="L1184" t="n">
        <v>675</v>
      </c>
      <c r="M1184" t="n">
        <v>0.11</v>
      </c>
      <c r="N1184" t="n">
        <v>46.7</v>
      </c>
      <c r="O1184" t="s">
        <v>326</v>
      </c>
      <c r="P1184" t="s">
        <v>285</v>
      </c>
      <c r="Q1184" t="s">
        <v>252</v>
      </c>
      <c r="R1184" t="s">
        <v>246</v>
      </c>
      <c r="S1184" t="s">
        <v>247</v>
      </c>
    </row>
    <row r="1185" spans="1:19">
      <c r="A1185" s="1" t="n">
        <v>35764</v>
      </c>
      <c r="B1185" t="s">
        <v>241</v>
      </c>
      <c r="C1185" t="n">
        <v>5</v>
      </c>
      <c r="D1185" t="s">
        <v>242</v>
      </c>
      <c r="E1185" t="s">
        <v>243</v>
      </c>
      <c r="F1185" t="s">
        <v>244</v>
      </c>
      <c r="G1185" t="s">
        <v>245</v>
      </c>
      <c r="H1185" t="s">
        <v>246</v>
      </c>
      <c r="I1185" t="s">
        <v>247</v>
      </c>
      <c r="J1185" t="s">
        <v>248</v>
      </c>
      <c r="K1185" t="s">
        <v>249</v>
      </c>
      <c r="L1185" t="n">
        <v>59</v>
      </c>
      <c r="M1185" t="n">
        <v>0.07000000000000001</v>
      </c>
      <c r="N1185" t="n">
        <v>21</v>
      </c>
      <c r="O1185" t="s">
        <v>250</v>
      </c>
      <c r="P1185" t="s">
        <v>251</v>
      </c>
      <c r="Q1185" t="s">
        <v>252</v>
      </c>
      <c r="R1185" t="s">
        <v>246</v>
      </c>
      <c r="S1185" t="s">
        <v>247</v>
      </c>
    </row>
    <row r="1186" spans="1:19">
      <c r="A1186" s="1" t="n">
        <v>35764</v>
      </c>
      <c r="B1186" t="s">
        <v>241</v>
      </c>
      <c r="C1186" t="n">
        <v>6</v>
      </c>
      <c r="D1186" t="s">
        <v>242</v>
      </c>
      <c r="E1186" t="s">
        <v>243</v>
      </c>
      <c r="F1186" t="s">
        <v>244</v>
      </c>
      <c r="G1186" t="s">
        <v>245</v>
      </c>
      <c r="H1186" t="s">
        <v>246</v>
      </c>
      <c r="I1186" t="s">
        <v>247</v>
      </c>
      <c r="J1186" t="s">
        <v>248</v>
      </c>
      <c r="K1186" t="s">
        <v>249</v>
      </c>
      <c r="L1186" t="n">
        <v>400</v>
      </c>
      <c r="M1186" t="n">
        <v>0.07000000000000001</v>
      </c>
      <c r="N1186" t="n">
        <v>31.8</v>
      </c>
      <c r="O1186" t="s">
        <v>250</v>
      </c>
      <c r="P1186" t="s">
        <v>251</v>
      </c>
      <c r="Q1186" t="s">
        <v>252</v>
      </c>
      <c r="R1186" t="s">
        <v>246</v>
      </c>
      <c r="S1186" t="s">
        <v>247</v>
      </c>
    </row>
    <row r="1187" spans="1:19">
      <c r="A1187" s="1" t="n">
        <v>35764</v>
      </c>
      <c r="B1187" t="s">
        <v>241</v>
      </c>
      <c r="C1187" t="n">
        <v>7</v>
      </c>
      <c r="D1187" t="s">
        <v>242</v>
      </c>
      <c r="E1187" t="s">
        <v>243</v>
      </c>
      <c r="F1187" t="s">
        <v>244</v>
      </c>
      <c r="G1187" t="s">
        <v>245</v>
      </c>
      <c r="H1187" t="s">
        <v>246</v>
      </c>
      <c r="I1187" t="s">
        <v>247</v>
      </c>
      <c r="J1187" t="s">
        <v>248</v>
      </c>
      <c r="K1187" t="s">
        <v>249</v>
      </c>
      <c r="L1187" t="n">
        <v>335</v>
      </c>
      <c r="M1187" t="n">
        <v>0.07000000000000001</v>
      </c>
      <c r="N1187" t="n">
        <v>32.3</v>
      </c>
      <c r="O1187" t="s">
        <v>250</v>
      </c>
      <c r="P1187" t="s">
        <v>251</v>
      </c>
      <c r="Q1187" t="s">
        <v>252</v>
      </c>
      <c r="R1187" t="s">
        <v>246</v>
      </c>
      <c r="S1187" t="s">
        <v>247</v>
      </c>
    </row>
    <row r="1188" spans="1:19">
      <c r="A1188" s="1" t="n">
        <v>35764</v>
      </c>
      <c r="B1188" t="s">
        <v>241</v>
      </c>
      <c r="C1188" t="n">
        <v>8</v>
      </c>
      <c r="D1188" t="s">
        <v>242</v>
      </c>
      <c r="E1188" t="s">
        <v>243</v>
      </c>
      <c r="F1188" t="s">
        <v>244</v>
      </c>
      <c r="G1188" t="s">
        <v>245</v>
      </c>
      <c r="H1188" t="s">
        <v>246</v>
      </c>
      <c r="I1188" t="s">
        <v>247</v>
      </c>
      <c r="J1188" t="s">
        <v>248</v>
      </c>
      <c r="K1188" t="s">
        <v>249</v>
      </c>
      <c r="L1188" t="n">
        <v>242</v>
      </c>
      <c r="M1188" t="n">
        <v>0.02</v>
      </c>
      <c r="N1188" t="n">
        <v>32.3</v>
      </c>
      <c r="O1188" t="s">
        <v>250</v>
      </c>
      <c r="P1188" t="s">
        <v>251</v>
      </c>
      <c r="Q1188" t="s">
        <v>252</v>
      </c>
      <c r="R1188" t="s">
        <v>246</v>
      </c>
      <c r="S1188" t="s">
        <v>247</v>
      </c>
    </row>
    <row r="1189" spans="1:19">
      <c r="A1189" s="1" t="n">
        <v>35764</v>
      </c>
      <c r="B1189" t="s">
        <v>241</v>
      </c>
      <c r="C1189" t="n">
        <v>9</v>
      </c>
      <c r="D1189" t="s">
        <v>242</v>
      </c>
      <c r="E1189" t="s">
        <v>243</v>
      </c>
      <c r="F1189" t="s">
        <v>244</v>
      </c>
      <c r="G1189" t="s">
        <v>245</v>
      </c>
      <c r="H1189" t="s">
        <v>246</v>
      </c>
      <c r="I1189" t="s">
        <v>247</v>
      </c>
      <c r="J1189" t="s">
        <v>248</v>
      </c>
      <c r="K1189" t="s">
        <v>249</v>
      </c>
      <c r="L1189" t="n">
        <v>206</v>
      </c>
      <c r="M1189" t="n">
        <v>0.02</v>
      </c>
      <c r="N1189" t="n">
        <v>46.5</v>
      </c>
      <c r="O1189" t="s">
        <v>250</v>
      </c>
      <c r="P1189" t="s">
        <v>251</v>
      </c>
      <c r="Q1189" t="s">
        <v>252</v>
      </c>
      <c r="R1189" t="s">
        <v>246</v>
      </c>
      <c r="S1189" t="s">
        <v>247</v>
      </c>
    </row>
    <row r="1190" spans="1:19">
      <c r="A1190" s="1" t="n">
        <v>35764</v>
      </c>
      <c r="B1190" t="s">
        <v>257</v>
      </c>
      <c r="C1190" t="n">
        <v>981</v>
      </c>
      <c r="D1190" t="s">
        <v>253</v>
      </c>
      <c r="E1190" t="s">
        <v>254</v>
      </c>
      <c r="F1190" t="s">
        <v>244</v>
      </c>
      <c r="G1190" t="s">
        <v>245</v>
      </c>
      <c r="H1190" t="s">
        <v>246</v>
      </c>
      <c r="I1190" t="s">
        <v>247</v>
      </c>
      <c r="J1190" t="s">
        <v>261</v>
      </c>
      <c r="K1190" t="s">
        <v>262</v>
      </c>
      <c r="L1190" t="n">
        <v>1</v>
      </c>
      <c r="M1190" t="n">
        <v>0</v>
      </c>
      <c r="N1190" t="n">
        <v>0</v>
      </c>
    </row>
    <row r="1191" spans="1:19">
      <c r="A1191" s="1" t="n">
        <v>35795</v>
      </c>
      <c r="B1191" t="s">
        <v>326</v>
      </c>
      <c r="C1191" t="n">
        <v>1</v>
      </c>
      <c r="D1191" t="s">
        <v>242</v>
      </c>
      <c r="E1191" t="s">
        <v>243</v>
      </c>
      <c r="F1191" t="s">
        <v>244</v>
      </c>
      <c r="G1191" t="s">
        <v>245</v>
      </c>
      <c r="H1191" t="s">
        <v>246</v>
      </c>
      <c r="I1191" t="s">
        <v>247</v>
      </c>
      <c r="J1191" t="s">
        <v>292</v>
      </c>
      <c r="K1191" t="s">
        <v>293</v>
      </c>
      <c r="L1191" t="n">
        <v>439</v>
      </c>
      <c r="M1191" t="n">
        <v>0.01</v>
      </c>
      <c r="N1191" t="n">
        <v>55</v>
      </c>
      <c r="O1191" t="s">
        <v>326</v>
      </c>
      <c r="P1191" t="s">
        <v>285</v>
      </c>
      <c r="Q1191" t="s">
        <v>252</v>
      </c>
      <c r="R1191" t="s">
        <v>246</v>
      </c>
      <c r="S1191" t="s">
        <v>247</v>
      </c>
    </row>
    <row r="1192" spans="1:19">
      <c r="A1192" s="1" t="n">
        <v>35795</v>
      </c>
      <c r="B1192" t="s">
        <v>326</v>
      </c>
      <c r="C1192" t="n">
        <v>2</v>
      </c>
      <c r="D1192" t="s">
        <v>242</v>
      </c>
      <c r="E1192" t="s">
        <v>243</v>
      </c>
      <c r="F1192" t="s">
        <v>244</v>
      </c>
      <c r="G1192" t="s">
        <v>245</v>
      </c>
      <c r="H1192" t="s">
        <v>246</v>
      </c>
      <c r="I1192" t="s">
        <v>247</v>
      </c>
      <c r="J1192" t="s">
        <v>248</v>
      </c>
      <c r="K1192" t="s">
        <v>249</v>
      </c>
      <c r="L1192" t="n">
        <v>303</v>
      </c>
      <c r="M1192" t="n">
        <v>0.21</v>
      </c>
      <c r="N1192" t="n">
        <v>22.8</v>
      </c>
      <c r="O1192" t="s">
        <v>326</v>
      </c>
      <c r="P1192" t="s">
        <v>285</v>
      </c>
      <c r="Q1192" t="s">
        <v>252</v>
      </c>
      <c r="R1192" t="s">
        <v>246</v>
      </c>
      <c r="S1192" t="s">
        <v>247</v>
      </c>
    </row>
    <row r="1193" spans="1:19">
      <c r="A1193" s="1" t="n">
        <v>35795</v>
      </c>
      <c r="B1193" t="s">
        <v>326</v>
      </c>
      <c r="C1193" t="n">
        <v>3</v>
      </c>
      <c r="D1193" t="s">
        <v>242</v>
      </c>
      <c r="E1193" t="s">
        <v>243</v>
      </c>
      <c r="F1193" t="s">
        <v>244</v>
      </c>
      <c r="G1193" t="s">
        <v>245</v>
      </c>
      <c r="H1193" t="s">
        <v>246</v>
      </c>
      <c r="I1193" t="s">
        <v>247</v>
      </c>
      <c r="J1193" t="s">
        <v>248</v>
      </c>
      <c r="K1193" t="s">
        <v>249</v>
      </c>
      <c r="L1193" t="n">
        <v>191</v>
      </c>
      <c r="M1193" t="n">
        <v>0.07000000000000001</v>
      </c>
      <c r="N1193" t="n">
        <v>35.2</v>
      </c>
      <c r="O1193" t="s">
        <v>326</v>
      </c>
      <c r="P1193" t="s">
        <v>285</v>
      </c>
      <c r="Q1193" t="s">
        <v>252</v>
      </c>
      <c r="R1193" t="s">
        <v>246</v>
      </c>
      <c r="S1193" t="s">
        <v>247</v>
      </c>
    </row>
    <row r="1194" spans="1:19">
      <c r="A1194" s="1" t="n">
        <v>35795</v>
      </c>
      <c r="B1194" t="s">
        <v>326</v>
      </c>
      <c r="C1194" t="n">
        <v>4</v>
      </c>
      <c r="D1194" t="s">
        <v>242</v>
      </c>
      <c r="E1194" t="s">
        <v>243</v>
      </c>
      <c r="F1194" t="s">
        <v>244</v>
      </c>
      <c r="G1194" t="s">
        <v>245</v>
      </c>
      <c r="H1194" t="s">
        <v>246</v>
      </c>
      <c r="I1194" t="s">
        <v>247</v>
      </c>
      <c r="J1194" t="s">
        <v>248</v>
      </c>
      <c r="K1194" t="s">
        <v>249</v>
      </c>
      <c r="L1194" t="n">
        <v>182</v>
      </c>
      <c r="M1194" t="n">
        <v>0.09</v>
      </c>
      <c r="N1194" t="n">
        <v>33.2</v>
      </c>
      <c r="O1194" t="s">
        <v>326</v>
      </c>
      <c r="P1194" t="s">
        <v>285</v>
      </c>
      <c r="Q1194" t="s">
        <v>252</v>
      </c>
      <c r="R1194" t="s">
        <v>246</v>
      </c>
      <c r="S1194" t="s">
        <v>247</v>
      </c>
    </row>
    <row r="1195" spans="1:19">
      <c r="A1195" s="1" t="n">
        <v>35795</v>
      </c>
      <c r="B1195" t="s">
        <v>326</v>
      </c>
      <c r="C1195" t="n">
        <v>5</v>
      </c>
      <c r="D1195" t="s">
        <v>242</v>
      </c>
      <c r="E1195" t="s">
        <v>243</v>
      </c>
      <c r="F1195" t="s">
        <v>244</v>
      </c>
      <c r="G1195" t="s">
        <v>245</v>
      </c>
      <c r="H1195" t="s">
        <v>246</v>
      </c>
      <c r="I1195" t="s">
        <v>247</v>
      </c>
      <c r="J1195" t="s">
        <v>248</v>
      </c>
      <c r="K1195" t="s">
        <v>249</v>
      </c>
      <c r="L1195" t="n">
        <v>300</v>
      </c>
      <c r="M1195" t="n">
        <v>0.03</v>
      </c>
      <c r="N1195" t="n">
        <v>45.8</v>
      </c>
      <c r="O1195" t="s">
        <v>326</v>
      </c>
      <c r="P1195" t="s">
        <v>285</v>
      </c>
      <c r="Q1195" t="s">
        <v>252</v>
      </c>
      <c r="R1195" t="s">
        <v>246</v>
      </c>
      <c r="S1195" t="s">
        <v>247</v>
      </c>
    </row>
    <row r="1196" spans="1:19">
      <c r="A1196" s="1" t="n">
        <v>35795</v>
      </c>
      <c r="B1196" t="s">
        <v>241</v>
      </c>
      <c r="C1196" t="n">
        <v>8</v>
      </c>
      <c r="D1196" t="s">
        <v>242</v>
      </c>
      <c r="E1196" t="s">
        <v>243</v>
      </c>
      <c r="F1196" t="s">
        <v>244</v>
      </c>
      <c r="G1196" t="s">
        <v>245</v>
      </c>
      <c r="H1196" t="s">
        <v>246</v>
      </c>
      <c r="I1196" t="s">
        <v>247</v>
      </c>
      <c r="J1196" t="s">
        <v>280</v>
      </c>
      <c r="K1196" t="s">
        <v>281</v>
      </c>
      <c r="L1196" t="n">
        <v>151</v>
      </c>
      <c r="M1196" t="n">
        <v>0.2</v>
      </c>
      <c r="N1196" t="n">
        <v>39.8</v>
      </c>
      <c r="O1196" t="s">
        <v>250</v>
      </c>
      <c r="P1196" t="s">
        <v>251</v>
      </c>
      <c r="Q1196" t="s">
        <v>252</v>
      </c>
      <c r="R1196" t="s">
        <v>246</v>
      </c>
      <c r="S1196" t="s">
        <v>247</v>
      </c>
    </row>
    <row r="1197" spans="1:19">
      <c r="A1197" s="1" t="n">
        <v>35795</v>
      </c>
      <c r="B1197" t="s">
        <v>241</v>
      </c>
      <c r="C1197" t="n">
        <v>9</v>
      </c>
      <c r="D1197" t="s">
        <v>242</v>
      </c>
      <c r="E1197" t="s">
        <v>243</v>
      </c>
      <c r="F1197" t="s">
        <v>244</v>
      </c>
      <c r="G1197" t="s">
        <v>245</v>
      </c>
      <c r="H1197" t="s">
        <v>246</v>
      </c>
      <c r="I1197" t="s">
        <v>247</v>
      </c>
      <c r="J1197" t="s">
        <v>280</v>
      </c>
      <c r="K1197" t="s">
        <v>281</v>
      </c>
      <c r="L1197" t="n">
        <v>239</v>
      </c>
      <c r="M1197" t="n">
        <v>0.2</v>
      </c>
      <c r="N1197" t="n">
        <v>40</v>
      </c>
      <c r="O1197" t="s">
        <v>250</v>
      </c>
      <c r="P1197" t="s">
        <v>251</v>
      </c>
      <c r="Q1197" t="s">
        <v>252</v>
      </c>
      <c r="R1197" t="s">
        <v>246</v>
      </c>
      <c r="S1197" t="s">
        <v>247</v>
      </c>
    </row>
    <row r="1198" spans="1:19">
      <c r="A1198" s="1" t="n">
        <v>35795</v>
      </c>
      <c r="B1198" t="s">
        <v>241</v>
      </c>
      <c r="C1198" t="n">
        <v>10</v>
      </c>
      <c r="D1198" t="s">
        <v>242</v>
      </c>
      <c r="E1198" t="s">
        <v>243</v>
      </c>
      <c r="F1198" t="s">
        <v>244</v>
      </c>
      <c r="G1198" t="s">
        <v>245</v>
      </c>
      <c r="H1198" t="s">
        <v>246</v>
      </c>
      <c r="I1198" t="s">
        <v>247</v>
      </c>
      <c r="J1198" t="s">
        <v>248</v>
      </c>
      <c r="K1198" t="s">
        <v>249</v>
      </c>
      <c r="L1198" t="n">
        <v>385</v>
      </c>
      <c r="M1198" t="n">
        <v>0.1</v>
      </c>
      <c r="N1198" t="n">
        <v>34.9</v>
      </c>
      <c r="O1198" t="s">
        <v>250</v>
      </c>
      <c r="P1198" t="s">
        <v>251</v>
      </c>
      <c r="Q1198" t="s">
        <v>252</v>
      </c>
      <c r="R1198" t="s">
        <v>246</v>
      </c>
      <c r="S1198" t="s">
        <v>247</v>
      </c>
    </row>
    <row r="1199" spans="1:19">
      <c r="A1199" s="1" t="n">
        <v>35795</v>
      </c>
      <c r="B1199" t="s">
        <v>241</v>
      </c>
      <c r="C1199" t="n">
        <v>11</v>
      </c>
      <c r="D1199" t="s">
        <v>242</v>
      </c>
      <c r="E1199" t="s">
        <v>243</v>
      </c>
      <c r="F1199" t="s">
        <v>244</v>
      </c>
      <c r="G1199" t="s">
        <v>245</v>
      </c>
      <c r="H1199" t="s">
        <v>246</v>
      </c>
      <c r="I1199" t="s">
        <v>247</v>
      </c>
      <c r="J1199" t="s">
        <v>248</v>
      </c>
      <c r="K1199" t="s">
        <v>249</v>
      </c>
      <c r="L1199" t="n">
        <v>420</v>
      </c>
      <c r="M1199" t="n">
        <v>0.07000000000000001</v>
      </c>
      <c r="N1199" t="n">
        <v>32.1</v>
      </c>
      <c r="O1199" t="s">
        <v>250</v>
      </c>
      <c r="P1199" t="s">
        <v>251</v>
      </c>
      <c r="Q1199" t="s">
        <v>252</v>
      </c>
      <c r="R1199" t="s">
        <v>246</v>
      </c>
      <c r="S1199" t="s">
        <v>247</v>
      </c>
    </row>
    <row r="1200" spans="1:19">
      <c r="A1200" s="1" t="n">
        <v>35795</v>
      </c>
      <c r="B1200" t="s">
        <v>241</v>
      </c>
      <c r="C1200" t="n">
        <v>12</v>
      </c>
      <c r="D1200" t="s">
        <v>242</v>
      </c>
      <c r="E1200" t="s">
        <v>243</v>
      </c>
      <c r="F1200" t="s">
        <v>244</v>
      </c>
      <c r="G1200" t="s">
        <v>245</v>
      </c>
      <c r="H1200" t="s">
        <v>246</v>
      </c>
      <c r="I1200" t="s">
        <v>247</v>
      </c>
      <c r="J1200" t="s">
        <v>248</v>
      </c>
      <c r="K1200" t="s">
        <v>249</v>
      </c>
      <c r="L1200" t="n">
        <v>322</v>
      </c>
      <c r="M1200" t="n">
        <v>0.02</v>
      </c>
      <c r="N1200" t="n">
        <v>46.4</v>
      </c>
      <c r="O1200" t="s">
        <v>250</v>
      </c>
      <c r="P1200" t="s">
        <v>251</v>
      </c>
      <c r="Q1200" t="s">
        <v>252</v>
      </c>
      <c r="R1200" t="s">
        <v>246</v>
      </c>
      <c r="S1200" t="s">
        <v>247</v>
      </c>
    </row>
    <row r="1201" spans="1:19">
      <c r="A1201" s="1" t="n">
        <v>35795</v>
      </c>
      <c r="B1201" t="s">
        <v>241</v>
      </c>
      <c r="C1201" t="n">
        <v>38</v>
      </c>
      <c r="D1201" t="s">
        <v>272</v>
      </c>
      <c r="E1201" t="s">
        <v>273</v>
      </c>
      <c r="F1201" t="s">
        <v>244</v>
      </c>
      <c r="G1201" t="s">
        <v>245</v>
      </c>
      <c r="H1201" t="s">
        <v>246</v>
      </c>
      <c r="I1201" t="s">
        <v>247</v>
      </c>
      <c r="J1201" t="s">
        <v>248</v>
      </c>
      <c r="K1201" t="s">
        <v>249</v>
      </c>
      <c r="L1201" t="n">
        <v>95</v>
      </c>
      <c r="M1201" t="n">
        <v>0.18</v>
      </c>
      <c r="N1201" t="n">
        <v>0</v>
      </c>
    </row>
    <row r="1202" spans="1:19">
      <c r="A1202" s="1" t="n">
        <v>35826</v>
      </c>
      <c r="B1202" t="s">
        <v>326</v>
      </c>
      <c r="C1202" t="n">
        <v>1</v>
      </c>
      <c r="D1202" t="s">
        <v>242</v>
      </c>
      <c r="E1202" t="s">
        <v>243</v>
      </c>
      <c r="F1202" t="s">
        <v>244</v>
      </c>
      <c r="G1202" t="s">
        <v>245</v>
      </c>
      <c r="H1202" t="s">
        <v>246</v>
      </c>
      <c r="I1202" t="s">
        <v>247</v>
      </c>
      <c r="J1202" t="s">
        <v>248</v>
      </c>
      <c r="K1202" t="s">
        <v>249</v>
      </c>
      <c r="L1202" t="n">
        <v>402</v>
      </c>
      <c r="M1202" t="n">
        <v>0.02</v>
      </c>
      <c r="N1202" t="n">
        <v>45.6</v>
      </c>
      <c r="O1202" t="s">
        <v>326</v>
      </c>
      <c r="P1202" t="s">
        <v>285</v>
      </c>
      <c r="Q1202" t="s">
        <v>252</v>
      </c>
      <c r="R1202" t="s">
        <v>246</v>
      </c>
      <c r="S1202" t="s">
        <v>247</v>
      </c>
    </row>
    <row r="1203" spans="1:19">
      <c r="A1203" s="1" t="n">
        <v>35826</v>
      </c>
      <c r="B1203" t="s">
        <v>326</v>
      </c>
      <c r="C1203" t="n">
        <v>2</v>
      </c>
      <c r="D1203" t="s">
        <v>242</v>
      </c>
      <c r="E1203" t="s">
        <v>243</v>
      </c>
      <c r="F1203" t="s">
        <v>244</v>
      </c>
      <c r="G1203" t="s">
        <v>245</v>
      </c>
      <c r="H1203" t="s">
        <v>246</v>
      </c>
      <c r="I1203" t="s">
        <v>247</v>
      </c>
      <c r="J1203" t="s">
        <v>248</v>
      </c>
      <c r="K1203" t="s">
        <v>249</v>
      </c>
      <c r="L1203" t="n">
        <v>314</v>
      </c>
      <c r="M1203" t="n">
        <v>0.22</v>
      </c>
      <c r="N1203" t="n">
        <v>20.4</v>
      </c>
      <c r="O1203" t="s">
        <v>326</v>
      </c>
      <c r="P1203" t="s">
        <v>285</v>
      </c>
      <c r="Q1203" t="s">
        <v>252</v>
      </c>
      <c r="R1203" t="s">
        <v>246</v>
      </c>
      <c r="S1203" t="s">
        <v>247</v>
      </c>
    </row>
    <row r="1204" spans="1:19">
      <c r="A1204" s="1" t="n">
        <v>35826</v>
      </c>
      <c r="B1204" t="s">
        <v>326</v>
      </c>
      <c r="C1204" t="n">
        <v>3</v>
      </c>
      <c r="D1204" t="s">
        <v>242</v>
      </c>
      <c r="E1204" t="s">
        <v>243</v>
      </c>
      <c r="F1204" t="s">
        <v>244</v>
      </c>
      <c r="G1204" t="s">
        <v>245</v>
      </c>
      <c r="H1204" t="s">
        <v>246</v>
      </c>
      <c r="I1204" t="s">
        <v>247</v>
      </c>
      <c r="J1204" t="s">
        <v>248</v>
      </c>
      <c r="K1204" t="s">
        <v>249</v>
      </c>
      <c r="L1204" t="n">
        <v>304</v>
      </c>
      <c r="M1204" t="n">
        <v>0.22</v>
      </c>
      <c r="N1204" t="n">
        <v>20.6</v>
      </c>
      <c r="O1204" t="s">
        <v>326</v>
      </c>
      <c r="P1204" t="s">
        <v>285</v>
      </c>
      <c r="Q1204" t="s">
        <v>252</v>
      </c>
      <c r="R1204" t="s">
        <v>246</v>
      </c>
      <c r="S1204" t="s">
        <v>247</v>
      </c>
    </row>
    <row r="1205" spans="1:19">
      <c r="A1205" s="1" t="n">
        <v>35826</v>
      </c>
      <c r="B1205" t="s">
        <v>326</v>
      </c>
      <c r="C1205" t="n">
        <v>4</v>
      </c>
      <c r="D1205" t="s">
        <v>242</v>
      </c>
      <c r="E1205" t="s">
        <v>243</v>
      </c>
      <c r="F1205" t="s">
        <v>244</v>
      </c>
      <c r="G1205" t="s">
        <v>245</v>
      </c>
      <c r="H1205" t="s">
        <v>246</v>
      </c>
      <c r="I1205" t="s">
        <v>247</v>
      </c>
      <c r="J1205" t="s">
        <v>276</v>
      </c>
      <c r="K1205" t="s">
        <v>277</v>
      </c>
      <c r="L1205" t="n">
        <v>349</v>
      </c>
      <c r="M1205" t="n">
        <v>0.03</v>
      </c>
      <c r="N1205" t="n">
        <v>44.8</v>
      </c>
      <c r="O1205" t="s">
        <v>326</v>
      </c>
      <c r="P1205" t="s">
        <v>285</v>
      </c>
      <c r="Q1205" t="s">
        <v>252</v>
      </c>
      <c r="R1205" t="s">
        <v>246</v>
      </c>
      <c r="S1205" t="s">
        <v>247</v>
      </c>
    </row>
    <row r="1206" spans="1:19">
      <c r="A1206" s="1" t="n">
        <v>35826</v>
      </c>
      <c r="B1206" t="s">
        <v>241</v>
      </c>
      <c r="C1206" t="n">
        <v>5</v>
      </c>
      <c r="D1206" t="s">
        <v>242</v>
      </c>
      <c r="E1206" t="s">
        <v>243</v>
      </c>
      <c r="F1206" t="s">
        <v>244</v>
      </c>
      <c r="G1206" t="s">
        <v>245</v>
      </c>
      <c r="H1206" t="s">
        <v>246</v>
      </c>
      <c r="I1206" t="s">
        <v>247</v>
      </c>
      <c r="J1206" t="s">
        <v>333</v>
      </c>
      <c r="K1206" t="s">
        <v>334</v>
      </c>
      <c r="L1206" t="n">
        <v>197</v>
      </c>
      <c r="M1206" t="n">
        <v>0.1</v>
      </c>
      <c r="N1206" t="n">
        <v>36.9</v>
      </c>
      <c r="O1206" t="s">
        <v>250</v>
      </c>
      <c r="P1206" t="s">
        <v>251</v>
      </c>
      <c r="Q1206" t="s">
        <v>252</v>
      </c>
      <c r="R1206" t="s">
        <v>246</v>
      </c>
      <c r="S1206" t="s">
        <v>247</v>
      </c>
    </row>
    <row r="1207" spans="1:19">
      <c r="A1207" s="1" t="n">
        <v>35826</v>
      </c>
      <c r="B1207" t="s">
        <v>241</v>
      </c>
      <c r="C1207" t="n">
        <v>6</v>
      </c>
      <c r="D1207" t="s">
        <v>242</v>
      </c>
      <c r="E1207" t="s">
        <v>243</v>
      </c>
      <c r="F1207" t="s">
        <v>244</v>
      </c>
      <c r="G1207" t="s">
        <v>245</v>
      </c>
      <c r="H1207" t="s">
        <v>246</v>
      </c>
      <c r="I1207" t="s">
        <v>247</v>
      </c>
      <c r="J1207" t="s">
        <v>282</v>
      </c>
      <c r="K1207" t="s">
        <v>283</v>
      </c>
      <c r="L1207" t="n">
        <v>428</v>
      </c>
      <c r="M1207" t="n">
        <v>0.1</v>
      </c>
      <c r="N1207" t="n">
        <v>39.4</v>
      </c>
      <c r="O1207" t="s">
        <v>250</v>
      </c>
      <c r="P1207" t="s">
        <v>251</v>
      </c>
      <c r="Q1207" t="s">
        <v>252</v>
      </c>
      <c r="R1207" t="s">
        <v>246</v>
      </c>
      <c r="S1207" t="s">
        <v>247</v>
      </c>
    </row>
    <row r="1208" spans="1:19">
      <c r="A1208" s="1" t="n">
        <v>35826</v>
      </c>
      <c r="B1208" t="s">
        <v>241</v>
      </c>
      <c r="C1208" t="n">
        <v>7</v>
      </c>
      <c r="D1208" t="s">
        <v>242</v>
      </c>
      <c r="E1208" t="s">
        <v>243</v>
      </c>
      <c r="F1208" t="s">
        <v>244</v>
      </c>
      <c r="G1208" t="s">
        <v>245</v>
      </c>
      <c r="H1208" t="s">
        <v>246</v>
      </c>
      <c r="I1208" t="s">
        <v>247</v>
      </c>
      <c r="J1208" t="s">
        <v>280</v>
      </c>
      <c r="K1208" t="s">
        <v>281</v>
      </c>
      <c r="L1208" t="n">
        <v>399</v>
      </c>
      <c r="M1208" t="n">
        <v>0.2</v>
      </c>
      <c r="N1208" t="n">
        <v>38.2</v>
      </c>
      <c r="O1208" t="s">
        <v>250</v>
      </c>
      <c r="P1208" t="s">
        <v>251</v>
      </c>
      <c r="Q1208" t="s">
        <v>252</v>
      </c>
      <c r="R1208" t="s">
        <v>246</v>
      </c>
      <c r="S1208" t="s">
        <v>247</v>
      </c>
    </row>
    <row r="1209" spans="1:19">
      <c r="A1209" s="1" t="n">
        <v>35826</v>
      </c>
      <c r="B1209" t="s">
        <v>241</v>
      </c>
      <c r="C1209" t="n">
        <v>8</v>
      </c>
      <c r="D1209" t="s">
        <v>242</v>
      </c>
      <c r="E1209" t="s">
        <v>243</v>
      </c>
      <c r="F1209" t="s">
        <v>244</v>
      </c>
      <c r="G1209" t="s">
        <v>245</v>
      </c>
      <c r="H1209" t="s">
        <v>246</v>
      </c>
      <c r="I1209" t="s">
        <v>247</v>
      </c>
      <c r="J1209" t="s">
        <v>333</v>
      </c>
      <c r="K1209" t="s">
        <v>334</v>
      </c>
      <c r="L1209" t="n">
        <v>427</v>
      </c>
      <c r="M1209" t="n">
        <v>0.1</v>
      </c>
      <c r="N1209" t="n">
        <v>40.6</v>
      </c>
      <c r="O1209" t="s">
        <v>250</v>
      </c>
      <c r="P1209" t="s">
        <v>251</v>
      </c>
      <c r="Q1209" t="s">
        <v>252</v>
      </c>
      <c r="R1209" t="s">
        <v>246</v>
      </c>
      <c r="S1209" t="s">
        <v>247</v>
      </c>
    </row>
    <row r="1210" spans="1:19">
      <c r="A1210" s="1" t="n">
        <v>35826</v>
      </c>
      <c r="B1210" t="s">
        <v>241</v>
      </c>
      <c r="C1210" t="n">
        <v>59</v>
      </c>
      <c r="D1210" t="s">
        <v>287</v>
      </c>
      <c r="E1210" t="s">
        <v>288</v>
      </c>
      <c r="F1210" t="s">
        <v>244</v>
      </c>
      <c r="G1210" t="s">
        <v>245</v>
      </c>
      <c r="H1210" t="s">
        <v>246</v>
      </c>
      <c r="I1210" t="s">
        <v>247</v>
      </c>
      <c r="J1210" t="s">
        <v>248</v>
      </c>
      <c r="K1210" t="s">
        <v>249</v>
      </c>
      <c r="L1210" t="n">
        <v>97</v>
      </c>
      <c r="M1210" t="n">
        <v>1.8</v>
      </c>
      <c r="N1210" t="n">
        <v>0</v>
      </c>
    </row>
    <row r="1211" spans="1:19">
      <c r="A1211" s="1" t="n">
        <v>35854</v>
      </c>
      <c r="B1211" t="s">
        <v>326</v>
      </c>
      <c r="C1211" t="n">
        <v>1</v>
      </c>
      <c r="D1211" t="s">
        <v>242</v>
      </c>
      <c r="E1211" t="s">
        <v>243</v>
      </c>
      <c r="F1211" t="s">
        <v>244</v>
      </c>
      <c r="G1211" t="s">
        <v>245</v>
      </c>
      <c r="H1211" t="s">
        <v>246</v>
      </c>
      <c r="I1211" t="s">
        <v>247</v>
      </c>
      <c r="J1211" t="s">
        <v>280</v>
      </c>
      <c r="K1211" t="s">
        <v>281</v>
      </c>
      <c r="L1211" t="n">
        <v>179</v>
      </c>
      <c r="M1211" t="n">
        <v>0.39</v>
      </c>
      <c r="N1211" t="n">
        <v>40.3</v>
      </c>
      <c r="O1211" t="s">
        <v>326</v>
      </c>
      <c r="P1211" t="s">
        <v>285</v>
      </c>
      <c r="Q1211" t="s">
        <v>252</v>
      </c>
      <c r="R1211" t="s">
        <v>246</v>
      </c>
      <c r="S1211" t="s">
        <v>247</v>
      </c>
    </row>
    <row r="1212" spans="1:19">
      <c r="A1212" s="1" t="n">
        <v>35854</v>
      </c>
      <c r="B1212" t="s">
        <v>326</v>
      </c>
      <c r="C1212" t="n">
        <v>2</v>
      </c>
      <c r="D1212" t="s">
        <v>242</v>
      </c>
      <c r="E1212" t="s">
        <v>243</v>
      </c>
      <c r="F1212" t="s">
        <v>244</v>
      </c>
      <c r="G1212" t="s">
        <v>245</v>
      </c>
      <c r="H1212" t="s">
        <v>246</v>
      </c>
      <c r="I1212" t="s">
        <v>247</v>
      </c>
      <c r="J1212" t="s">
        <v>292</v>
      </c>
      <c r="K1212" t="s">
        <v>293</v>
      </c>
      <c r="L1212" t="n">
        <v>1349</v>
      </c>
      <c r="M1212" t="n">
        <v>0.05</v>
      </c>
      <c r="N1212" t="n">
        <v>47.6</v>
      </c>
      <c r="O1212" t="s">
        <v>326</v>
      </c>
      <c r="P1212" t="s">
        <v>285</v>
      </c>
      <c r="Q1212" t="s">
        <v>252</v>
      </c>
      <c r="R1212" t="s">
        <v>246</v>
      </c>
      <c r="S1212" t="s">
        <v>247</v>
      </c>
    </row>
    <row r="1213" spans="1:19">
      <c r="A1213" s="1" t="n">
        <v>35854</v>
      </c>
      <c r="B1213" t="s">
        <v>241</v>
      </c>
      <c r="C1213" t="n">
        <v>4</v>
      </c>
      <c r="D1213" t="s">
        <v>242</v>
      </c>
      <c r="E1213" t="s">
        <v>243</v>
      </c>
      <c r="F1213" t="s">
        <v>244</v>
      </c>
      <c r="G1213" t="s">
        <v>245</v>
      </c>
      <c r="H1213" t="s">
        <v>246</v>
      </c>
      <c r="I1213" t="s">
        <v>247</v>
      </c>
      <c r="J1213" t="s">
        <v>282</v>
      </c>
      <c r="K1213" t="s">
        <v>283</v>
      </c>
      <c r="L1213" t="n">
        <v>473</v>
      </c>
      <c r="M1213" t="n">
        <v>0.01</v>
      </c>
      <c r="N1213" t="n">
        <v>39.4</v>
      </c>
      <c r="O1213" t="s">
        <v>250</v>
      </c>
      <c r="P1213" t="s">
        <v>251</v>
      </c>
      <c r="Q1213" t="s">
        <v>252</v>
      </c>
      <c r="R1213" t="s">
        <v>246</v>
      </c>
      <c r="S1213" t="s">
        <v>247</v>
      </c>
    </row>
    <row r="1214" spans="1:19">
      <c r="A1214" s="1" t="n">
        <v>35854</v>
      </c>
      <c r="B1214" t="s">
        <v>257</v>
      </c>
      <c r="C1214" t="n">
        <v>769</v>
      </c>
      <c r="D1214" t="s">
        <v>303</v>
      </c>
      <c r="E1214" t="s">
        <v>304</v>
      </c>
      <c r="F1214" t="s">
        <v>244</v>
      </c>
      <c r="G1214" t="s">
        <v>245</v>
      </c>
      <c r="H1214" t="s">
        <v>246</v>
      </c>
      <c r="I1214" t="s">
        <v>247</v>
      </c>
      <c r="J1214" t="s">
        <v>292</v>
      </c>
      <c r="K1214" t="s">
        <v>293</v>
      </c>
      <c r="L1214" t="n">
        <v>235</v>
      </c>
      <c r="M1214" t="n">
        <v>0</v>
      </c>
      <c r="N1214" t="n">
        <v>0</v>
      </c>
    </row>
    <row r="1215" spans="1:19">
      <c r="A1215" s="1" t="n">
        <v>35885</v>
      </c>
      <c r="B1215" t="s">
        <v>326</v>
      </c>
      <c r="C1215" t="n">
        <v>1</v>
      </c>
      <c r="D1215" t="s">
        <v>242</v>
      </c>
      <c r="E1215" t="s">
        <v>243</v>
      </c>
      <c r="F1215" t="s">
        <v>244</v>
      </c>
      <c r="G1215" t="s">
        <v>245</v>
      </c>
      <c r="H1215" t="s">
        <v>246</v>
      </c>
      <c r="I1215" t="s">
        <v>247</v>
      </c>
      <c r="J1215" t="s">
        <v>248</v>
      </c>
      <c r="K1215" t="s">
        <v>249</v>
      </c>
      <c r="L1215" t="n">
        <v>257</v>
      </c>
      <c r="M1215" t="n">
        <v>0.23</v>
      </c>
      <c r="N1215" t="n">
        <v>21</v>
      </c>
      <c r="O1215" t="s">
        <v>326</v>
      </c>
      <c r="P1215" t="s">
        <v>285</v>
      </c>
      <c r="Q1215" t="s">
        <v>252</v>
      </c>
      <c r="R1215" t="s">
        <v>246</v>
      </c>
      <c r="S1215" t="s">
        <v>247</v>
      </c>
    </row>
    <row r="1216" spans="1:19">
      <c r="A1216" s="1" t="n">
        <v>35885</v>
      </c>
      <c r="B1216" t="s">
        <v>326</v>
      </c>
      <c r="C1216" t="n">
        <v>2</v>
      </c>
      <c r="D1216" t="s">
        <v>242</v>
      </c>
      <c r="E1216" t="s">
        <v>243</v>
      </c>
      <c r="F1216" t="s">
        <v>244</v>
      </c>
      <c r="G1216" t="s">
        <v>245</v>
      </c>
      <c r="H1216" t="s">
        <v>246</v>
      </c>
      <c r="I1216" t="s">
        <v>247</v>
      </c>
      <c r="J1216" t="s">
        <v>276</v>
      </c>
      <c r="K1216" t="s">
        <v>277</v>
      </c>
      <c r="L1216" t="n">
        <v>302</v>
      </c>
      <c r="M1216" t="n">
        <v>0.03</v>
      </c>
      <c r="N1216" t="n">
        <v>44.8</v>
      </c>
      <c r="O1216" t="s">
        <v>326</v>
      </c>
      <c r="P1216" t="s">
        <v>285</v>
      </c>
      <c r="Q1216" t="s">
        <v>252</v>
      </c>
      <c r="R1216" t="s">
        <v>246</v>
      </c>
      <c r="S1216" t="s">
        <v>247</v>
      </c>
    </row>
    <row r="1217" spans="1:19">
      <c r="A1217" s="1" t="n">
        <v>35885</v>
      </c>
      <c r="B1217" t="s">
        <v>326</v>
      </c>
      <c r="C1217" t="n">
        <v>3</v>
      </c>
      <c r="D1217" t="s">
        <v>242</v>
      </c>
      <c r="E1217" t="s">
        <v>243</v>
      </c>
      <c r="F1217" t="s">
        <v>244</v>
      </c>
      <c r="G1217" t="s">
        <v>245</v>
      </c>
      <c r="H1217" t="s">
        <v>246</v>
      </c>
      <c r="I1217" t="s">
        <v>247</v>
      </c>
      <c r="J1217" t="s">
        <v>248</v>
      </c>
      <c r="K1217" t="s">
        <v>249</v>
      </c>
      <c r="L1217" t="n">
        <v>203</v>
      </c>
      <c r="M1217" t="n">
        <v>0.08</v>
      </c>
      <c r="N1217" t="n">
        <v>40.3</v>
      </c>
      <c r="O1217" t="s">
        <v>326</v>
      </c>
      <c r="P1217" t="s">
        <v>285</v>
      </c>
      <c r="Q1217" t="s">
        <v>252</v>
      </c>
      <c r="R1217" t="s">
        <v>246</v>
      </c>
      <c r="S1217" t="s">
        <v>247</v>
      </c>
    </row>
    <row r="1218" spans="1:19">
      <c r="A1218" s="1" t="n">
        <v>35885</v>
      </c>
      <c r="B1218" t="s">
        <v>326</v>
      </c>
      <c r="C1218" t="n">
        <v>4</v>
      </c>
      <c r="D1218" t="s">
        <v>242</v>
      </c>
      <c r="E1218" t="s">
        <v>243</v>
      </c>
      <c r="F1218" t="s">
        <v>244</v>
      </c>
      <c r="G1218" t="s">
        <v>245</v>
      </c>
      <c r="H1218" t="s">
        <v>246</v>
      </c>
      <c r="I1218" t="s">
        <v>247</v>
      </c>
      <c r="J1218" t="s">
        <v>248</v>
      </c>
      <c r="K1218" t="s">
        <v>249</v>
      </c>
      <c r="L1218" t="n">
        <v>348</v>
      </c>
      <c r="M1218" t="n">
        <v>0.21</v>
      </c>
      <c r="N1218" t="n">
        <v>20.3</v>
      </c>
      <c r="O1218" t="s">
        <v>326</v>
      </c>
      <c r="P1218" t="s">
        <v>285</v>
      </c>
      <c r="Q1218" t="s">
        <v>252</v>
      </c>
      <c r="R1218" t="s">
        <v>246</v>
      </c>
      <c r="S1218" t="s">
        <v>247</v>
      </c>
    </row>
    <row r="1219" spans="1:19">
      <c r="A1219" s="1" t="n">
        <v>35885</v>
      </c>
      <c r="B1219" t="s">
        <v>326</v>
      </c>
      <c r="C1219" t="n">
        <v>5</v>
      </c>
      <c r="D1219" t="s">
        <v>242</v>
      </c>
      <c r="E1219" t="s">
        <v>243</v>
      </c>
      <c r="F1219" t="s">
        <v>244</v>
      </c>
      <c r="G1219" t="s">
        <v>245</v>
      </c>
      <c r="H1219" t="s">
        <v>246</v>
      </c>
      <c r="I1219" t="s">
        <v>247</v>
      </c>
      <c r="J1219" t="s">
        <v>292</v>
      </c>
      <c r="K1219" t="s">
        <v>293</v>
      </c>
      <c r="L1219" t="n">
        <v>352</v>
      </c>
      <c r="M1219" t="n">
        <v>0.03</v>
      </c>
      <c r="N1219" t="n">
        <v>39.1</v>
      </c>
      <c r="O1219" t="s">
        <v>326</v>
      </c>
      <c r="P1219" t="s">
        <v>285</v>
      </c>
      <c r="Q1219" t="s">
        <v>252</v>
      </c>
      <c r="R1219" t="s">
        <v>246</v>
      </c>
      <c r="S1219" t="s">
        <v>247</v>
      </c>
    </row>
    <row r="1220" spans="1:19">
      <c r="A1220" s="1" t="n">
        <v>35885</v>
      </c>
      <c r="B1220" t="s">
        <v>241</v>
      </c>
      <c r="C1220" t="n">
        <v>8</v>
      </c>
      <c r="D1220" t="s">
        <v>242</v>
      </c>
      <c r="E1220" t="s">
        <v>243</v>
      </c>
      <c r="F1220" t="s">
        <v>244</v>
      </c>
      <c r="G1220" t="s">
        <v>245</v>
      </c>
      <c r="H1220" t="s">
        <v>246</v>
      </c>
      <c r="I1220" t="s">
        <v>247</v>
      </c>
      <c r="J1220" t="s">
        <v>282</v>
      </c>
      <c r="K1220" t="s">
        <v>283</v>
      </c>
      <c r="L1220" t="n">
        <v>500</v>
      </c>
      <c r="M1220" t="n">
        <v>0.01</v>
      </c>
      <c r="N1220" t="n">
        <v>39</v>
      </c>
      <c r="O1220" t="s">
        <v>250</v>
      </c>
      <c r="P1220" t="s">
        <v>251</v>
      </c>
      <c r="Q1220" t="s">
        <v>252</v>
      </c>
      <c r="R1220" t="s">
        <v>246</v>
      </c>
      <c r="S1220" t="s">
        <v>247</v>
      </c>
    </row>
    <row r="1221" spans="1:19">
      <c r="A1221" s="1" t="n">
        <v>35885</v>
      </c>
      <c r="B1221" t="s">
        <v>241</v>
      </c>
      <c r="C1221" t="n">
        <v>9</v>
      </c>
      <c r="D1221" t="s">
        <v>242</v>
      </c>
      <c r="E1221" t="s">
        <v>243</v>
      </c>
      <c r="F1221" t="s">
        <v>244</v>
      </c>
      <c r="G1221" t="s">
        <v>245</v>
      </c>
      <c r="H1221" t="s">
        <v>246</v>
      </c>
      <c r="I1221" t="s">
        <v>247</v>
      </c>
      <c r="J1221" t="s">
        <v>282</v>
      </c>
      <c r="K1221" t="s">
        <v>283</v>
      </c>
      <c r="L1221" t="n">
        <v>198</v>
      </c>
      <c r="M1221" t="n">
        <v>0.01</v>
      </c>
      <c r="N1221" t="n">
        <v>39</v>
      </c>
      <c r="O1221" t="s">
        <v>250</v>
      </c>
      <c r="P1221" t="s">
        <v>251</v>
      </c>
      <c r="Q1221" t="s">
        <v>252</v>
      </c>
      <c r="R1221" t="s">
        <v>246</v>
      </c>
      <c r="S1221" t="s">
        <v>247</v>
      </c>
    </row>
    <row r="1222" spans="1:19">
      <c r="A1222" s="1" t="n">
        <v>35885</v>
      </c>
      <c r="B1222" t="s">
        <v>241</v>
      </c>
      <c r="C1222" t="n">
        <v>10</v>
      </c>
      <c r="D1222" t="s">
        <v>242</v>
      </c>
      <c r="E1222" t="s">
        <v>243</v>
      </c>
      <c r="F1222" t="s">
        <v>244</v>
      </c>
      <c r="G1222" t="s">
        <v>245</v>
      </c>
      <c r="H1222" t="s">
        <v>246</v>
      </c>
      <c r="I1222" t="s">
        <v>247</v>
      </c>
      <c r="J1222" t="s">
        <v>282</v>
      </c>
      <c r="K1222" t="s">
        <v>283</v>
      </c>
      <c r="L1222" t="n">
        <v>610</v>
      </c>
      <c r="M1222" t="n">
        <v>0.01</v>
      </c>
      <c r="N1222" t="n">
        <v>39.2</v>
      </c>
      <c r="O1222" t="s">
        <v>250</v>
      </c>
      <c r="P1222" t="s">
        <v>251</v>
      </c>
      <c r="Q1222" t="s">
        <v>252</v>
      </c>
      <c r="R1222" t="s">
        <v>246</v>
      </c>
      <c r="S1222" t="s">
        <v>247</v>
      </c>
    </row>
    <row r="1223" spans="1:19">
      <c r="A1223" s="1" t="n">
        <v>35885</v>
      </c>
      <c r="B1223" t="s">
        <v>241</v>
      </c>
      <c r="C1223" t="n">
        <v>11</v>
      </c>
      <c r="D1223" t="s">
        <v>242</v>
      </c>
      <c r="E1223" t="s">
        <v>243</v>
      </c>
      <c r="F1223" t="s">
        <v>244</v>
      </c>
      <c r="G1223" t="s">
        <v>245</v>
      </c>
      <c r="H1223" t="s">
        <v>246</v>
      </c>
      <c r="I1223" t="s">
        <v>247</v>
      </c>
      <c r="J1223" t="s">
        <v>248</v>
      </c>
      <c r="K1223" t="s">
        <v>249</v>
      </c>
      <c r="L1223" t="n">
        <v>213</v>
      </c>
      <c r="M1223" t="n">
        <v>0.07000000000000001</v>
      </c>
      <c r="N1223" t="n">
        <v>32.2</v>
      </c>
      <c r="O1223" t="s">
        <v>250</v>
      </c>
      <c r="P1223" t="s">
        <v>251</v>
      </c>
      <c r="Q1223" t="s">
        <v>252</v>
      </c>
      <c r="R1223" t="s">
        <v>246</v>
      </c>
      <c r="S1223" t="s">
        <v>247</v>
      </c>
    </row>
    <row r="1224" spans="1:19">
      <c r="A1224" s="1" t="n">
        <v>35885</v>
      </c>
      <c r="B1224" t="s">
        <v>241</v>
      </c>
      <c r="C1224" t="n">
        <v>50</v>
      </c>
      <c r="D1224" t="s">
        <v>330</v>
      </c>
      <c r="E1224" t="s">
        <v>331</v>
      </c>
      <c r="F1224" t="s">
        <v>244</v>
      </c>
      <c r="G1224" t="s">
        <v>245</v>
      </c>
      <c r="H1224" t="s">
        <v>246</v>
      </c>
      <c r="I1224" t="s">
        <v>247</v>
      </c>
      <c r="J1224" t="s">
        <v>248</v>
      </c>
      <c r="K1224" t="s">
        <v>249</v>
      </c>
      <c r="L1224" t="n">
        <v>100</v>
      </c>
      <c r="M1224" t="n">
        <v>0</v>
      </c>
      <c r="N1224" t="n">
        <v>0</v>
      </c>
      <c r="O1224" t="s">
        <v>250</v>
      </c>
      <c r="P1224" t="s">
        <v>251</v>
      </c>
      <c r="Q1224" t="s">
        <v>252</v>
      </c>
      <c r="R1224" t="s">
        <v>246</v>
      </c>
      <c r="S1224" t="s">
        <v>247</v>
      </c>
    </row>
    <row r="1225" spans="1:19">
      <c r="A1225" s="1" t="n">
        <v>35885</v>
      </c>
      <c r="B1225" t="s">
        <v>257</v>
      </c>
      <c r="C1225" t="n">
        <v>629</v>
      </c>
      <c r="D1225" t="s">
        <v>303</v>
      </c>
      <c r="E1225" t="s">
        <v>304</v>
      </c>
      <c r="F1225" t="s">
        <v>244</v>
      </c>
      <c r="G1225" t="s">
        <v>245</v>
      </c>
      <c r="H1225" t="s">
        <v>246</v>
      </c>
      <c r="I1225" t="s">
        <v>247</v>
      </c>
      <c r="J1225" t="s">
        <v>261</v>
      </c>
      <c r="K1225" t="s">
        <v>262</v>
      </c>
      <c r="L1225" t="n">
        <v>186</v>
      </c>
      <c r="M1225" t="n">
        <v>0</v>
      </c>
      <c r="N1225" t="n">
        <v>0</v>
      </c>
    </row>
    <row r="1226" spans="1:19">
      <c r="A1226" s="1" t="n">
        <v>35885</v>
      </c>
      <c r="B1226" t="s">
        <v>257</v>
      </c>
      <c r="C1226" t="n">
        <v>630</v>
      </c>
      <c r="D1226" t="s">
        <v>303</v>
      </c>
      <c r="E1226" t="s">
        <v>304</v>
      </c>
      <c r="F1226" t="s">
        <v>244</v>
      </c>
      <c r="G1226" t="s">
        <v>245</v>
      </c>
      <c r="H1226" t="s">
        <v>246</v>
      </c>
      <c r="I1226" t="s">
        <v>247</v>
      </c>
      <c r="J1226" t="s">
        <v>261</v>
      </c>
      <c r="K1226" t="s">
        <v>262</v>
      </c>
      <c r="L1226" t="n">
        <v>99</v>
      </c>
      <c r="M1226" t="n">
        <v>0</v>
      </c>
      <c r="N1226" t="n">
        <v>0</v>
      </c>
    </row>
    <row r="1227" spans="1:19">
      <c r="A1227" s="1" t="n">
        <v>35885</v>
      </c>
      <c r="B1227" t="s">
        <v>257</v>
      </c>
      <c r="C1227" t="n">
        <v>631</v>
      </c>
      <c r="D1227" t="s">
        <v>303</v>
      </c>
      <c r="E1227" t="s">
        <v>304</v>
      </c>
      <c r="F1227" t="s">
        <v>244</v>
      </c>
      <c r="G1227" t="s">
        <v>245</v>
      </c>
      <c r="H1227" t="s">
        <v>246</v>
      </c>
      <c r="I1227" t="s">
        <v>247</v>
      </c>
      <c r="J1227" t="s">
        <v>261</v>
      </c>
      <c r="K1227" t="s">
        <v>262</v>
      </c>
      <c r="L1227" t="n">
        <v>295</v>
      </c>
      <c r="M1227" t="n">
        <v>0</v>
      </c>
      <c r="N1227" t="n">
        <v>0</v>
      </c>
    </row>
    <row r="1228" spans="1:19">
      <c r="A1228" s="1" t="n">
        <v>35915</v>
      </c>
      <c r="B1228" t="s">
        <v>326</v>
      </c>
      <c r="C1228" t="n">
        <v>1</v>
      </c>
      <c r="D1228" t="s">
        <v>242</v>
      </c>
      <c r="E1228" t="s">
        <v>243</v>
      </c>
      <c r="F1228" t="s">
        <v>244</v>
      </c>
      <c r="G1228" t="s">
        <v>245</v>
      </c>
      <c r="H1228" t="s">
        <v>246</v>
      </c>
      <c r="I1228" t="s">
        <v>247</v>
      </c>
      <c r="J1228" t="s">
        <v>248</v>
      </c>
      <c r="K1228" t="s">
        <v>249</v>
      </c>
      <c r="L1228" t="n">
        <v>290</v>
      </c>
      <c r="M1228" t="n">
        <v>0.22</v>
      </c>
      <c r="N1228" t="n">
        <v>20.5</v>
      </c>
      <c r="O1228" t="s">
        <v>326</v>
      </c>
      <c r="P1228" t="s">
        <v>285</v>
      </c>
      <c r="Q1228" t="s">
        <v>252</v>
      </c>
      <c r="R1228" t="s">
        <v>246</v>
      </c>
      <c r="S1228" t="s">
        <v>247</v>
      </c>
    </row>
    <row r="1229" spans="1:19">
      <c r="A1229" s="1" t="n">
        <v>35915</v>
      </c>
      <c r="B1229" t="s">
        <v>326</v>
      </c>
      <c r="C1229" t="n">
        <v>2</v>
      </c>
      <c r="D1229" t="s">
        <v>242</v>
      </c>
      <c r="E1229" t="s">
        <v>243</v>
      </c>
      <c r="F1229" t="s">
        <v>244</v>
      </c>
      <c r="G1229" t="s">
        <v>245</v>
      </c>
      <c r="H1229" t="s">
        <v>246</v>
      </c>
      <c r="I1229" t="s">
        <v>247</v>
      </c>
      <c r="J1229" t="s">
        <v>282</v>
      </c>
      <c r="K1229" t="s">
        <v>283</v>
      </c>
      <c r="L1229" t="n">
        <v>385</v>
      </c>
      <c r="M1229" t="n">
        <v>0.07000000000000001</v>
      </c>
      <c r="N1229" t="n">
        <v>39</v>
      </c>
      <c r="O1229" t="s">
        <v>326</v>
      </c>
      <c r="P1229" t="s">
        <v>285</v>
      </c>
      <c r="Q1229" t="s">
        <v>252</v>
      </c>
      <c r="R1229" t="s">
        <v>246</v>
      </c>
      <c r="S1229" t="s">
        <v>247</v>
      </c>
    </row>
    <row r="1230" spans="1:19">
      <c r="A1230" s="1" t="n">
        <v>35915</v>
      </c>
      <c r="B1230" t="s">
        <v>326</v>
      </c>
      <c r="C1230" t="n">
        <v>3</v>
      </c>
      <c r="D1230" t="s">
        <v>242</v>
      </c>
      <c r="E1230" t="s">
        <v>243</v>
      </c>
      <c r="F1230" t="s">
        <v>244</v>
      </c>
      <c r="G1230" t="s">
        <v>245</v>
      </c>
      <c r="H1230" t="s">
        <v>246</v>
      </c>
      <c r="I1230" t="s">
        <v>247</v>
      </c>
      <c r="J1230" t="s">
        <v>338</v>
      </c>
      <c r="K1230" t="s">
        <v>339</v>
      </c>
      <c r="L1230" t="n">
        <v>509</v>
      </c>
      <c r="M1230" t="n">
        <v>0.06</v>
      </c>
      <c r="N1230" t="n">
        <v>43.7</v>
      </c>
      <c r="O1230" t="s">
        <v>326</v>
      </c>
      <c r="P1230" t="s">
        <v>285</v>
      </c>
      <c r="Q1230" t="s">
        <v>252</v>
      </c>
      <c r="R1230" t="s">
        <v>246</v>
      </c>
      <c r="S1230" t="s">
        <v>247</v>
      </c>
    </row>
    <row r="1231" spans="1:19">
      <c r="A1231" s="1" t="n">
        <v>35915</v>
      </c>
      <c r="B1231" t="s">
        <v>326</v>
      </c>
      <c r="C1231" t="n">
        <v>4</v>
      </c>
      <c r="D1231" t="s">
        <v>242</v>
      </c>
      <c r="E1231" t="s">
        <v>243</v>
      </c>
      <c r="F1231" t="s">
        <v>244</v>
      </c>
      <c r="G1231" t="s">
        <v>245</v>
      </c>
      <c r="H1231" t="s">
        <v>246</v>
      </c>
      <c r="I1231" t="s">
        <v>247</v>
      </c>
      <c r="J1231" t="s">
        <v>292</v>
      </c>
      <c r="K1231" t="s">
        <v>293</v>
      </c>
      <c r="L1231" t="n">
        <v>427</v>
      </c>
      <c r="M1231" t="n">
        <v>0.03</v>
      </c>
      <c r="N1231" t="n">
        <v>42</v>
      </c>
      <c r="O1231" t="s">
        <v>326</v>
      </c>
      <c r="P1231" t="s">
        <v>285</v>
      </c>
      <c r="Q1231" t="s">
        <v>252</v>
      </c>
      <c r="R1231" t="s">
        <v>246</v>
      </c>
      <c r="S1231" t="s">
        <v>247</v>
      </c>
    </row>
    <row r="1232" spans="1:19">
      <c r="A1232" s="1" t="n">
        <v>35915</v>
      </c>
      <c r="B1232" t="s">
        <v>326</v>
      </c>
      <c r="C1232" t="n">
        <v>5</v>
      </c>
      <c r="D1232" t="s">
        <v>242</v>
      </c>
      <c r="E1232" t="s">
        <v>243</v>
      </c>
      <c r="F1232" t="s">
        <v>244</v>
      </c>
      <c r="G1232" t="s">
        <v>245</v>
      </c>
      <c r="H1232" t="s">
        <v>246</v>
      </c>
      <c r="I1232" t="s">
        <v>247</v>
      </c>
      <c r="J1232" t="s">
        <v>248</v>
      </c>
      <c r="K1232" t="s">
        <v>249</v>
      </c>
      <c r="L1232" t="n">
        <v>303</v>
      </c>
      <c r="M1232" t="n">
        <v>0.2</v>
      </c>
      <c r="N1232" t="n">
        <v>21</v>
      </c>
      <c r="O1232" t="s">
        <v>326</v>
      </c>
      <c r="P1232" t="s">
        <v>285</v>
      </c>
      <c r="Q1232" t="s">
        <v>252</v>
      </c>
      <c r="R1232" t="s">
        <v>246</v>
      </c>
      <c r="S1232" t="s">
        <v>247</v>
      </c>
    </row>
    <row r="1233" spans="1:19">
      <c r="A1233" s="1" t="n">
        <v>35915</v>
      </c>
      <c r="B1233" t="s">
        <v>241</v>
      </c>
      <c r="C1233" t="n">
        <v>11</v>
      </c>
      <c r="D1233" t="s">
        <v>242</v>
      </c>
      <c r="E1233" t="s">
        <v>243</v>
      </c>
      <c r="F1233" t="s">
        <v>244</v>
      </c>
      <c r="G1233" t="s">
        <v>245</v>
      </c>
      <c r="H1233" t="s">
        <v>246</v>
      </c>
      <c r="I1233" t="s">
        <v>247</v>
      </c>
      <c r="J1233" t="s">
        <v>282</v>
      </c>
      <c r="K1233" t="s">
        <v>283</v>
      </c>
      <c r="L1233" t="n">
        <v>705</v>
      </c>
      <c r="M1233" t="n">
        <v>0.03</v>
      </c>
      <c r="N1233" t="n">
        <v>38.2</v>
      </c>
      <c r="O1233" t="s">
        <v>250</v>
      </c>
      <c r="P1233" t="s">
        <v>251</v>
      </c>
      <c r="Q1233" t="s">
        <v>252</v>
      </c>
      <c r="R1233" t="s">
        <v>246</v>
      </c>
      <c r="S1233" t="s">
        <v>247</v>
      </c>
    </row>
    <row r="1234" spans="1:19">
      <c r="A1234" s="1" t="n">
        <v>35915</v>
      </c>
      <c r="B1234" t="s">
        <v>241</v>
      </c>
      <c r="C1234" t="n">
        <v>12</v>
      </c>
      <c r="D1234" t="s">
        <v>242</v>
      </c>
      <c r="E1234" t="s">
        <v>243</v>
      </c>
      <c r="F1234" t="s">
        <v>244</v>
      </c>
      <c r="G1234" t="s">
        <v>245</v>
      </c>
      <c r="H1234" t="s">
        <v>246</v>
      </c>
      <c r="I1234" t="s">
        <v>247</v>
      </c>
      <c r="J1234" t="s">
        <v>248</v>
      </c>
      <c r="K1234" t="s">
        <v>249</v>
      </c>
      <c r="L1234" t="n">
        <v>200</v>
      </c>
      <c r="M1234" t="n">
        <v>0.02</v>
      </c>
      <c r="N1234" t="n">
        <v>46.3</v>
      </c>
      <c r="O1234" t="s">
        <v>250</v>
      </c>
      <c r="P1234" t="s">
        <v>251</v>
      </c>
      <c r="Q1234" t="s">
        <v>252</v>
      </c>
      <c r="R1234" t="s">
        <v>246</v>
      </c>
      <c r="S1234" t="s">
        <v>247</v>
      </c>
    </row>
    <row r="1235" spans="1:19">
      <c r="A1235" s="1" t="n">
        <v>35915</v>
      </c>
      <c r="B1235" t="s">
        <v>241</v>
      </c>
      <c r="C1235" t="n">
        <v>49</v>
      </c>
      <c r="D1235" t="s">
        <v>272</v>
      </c>
      <c r="E1235" t="s">
        <v>273</v>
      </c>
      <c r="F1235" t="s">
        <v>244</v>
      </c>
      <c r="G1235" t="s">
        <v>245</v>
      </c>
      <c r="H1235" t="s">
        <v>246</v>
      </c>
      <c r="I1235" t="s">
        <v>247</v>
      </c>
      <c r="J1235" t="s">
        <v>261</v>
      </c>
      <c r="K1235" t="s">
        <v>262</v>
      </c>
      <c r="L1235" t="n">
        <v>100</v>
      </c>
      <c r="M1235" t="n">
        <v>0.03</v>
      </c>
      <c r="N1235" t="n">
        <v>0</v>
      </c>
    </row>
    <row r="1236" spans="1:19">
      <c r="A1236" s="1" t="n">
        <v>35915</v>
      </c>
      <c r="B1236" t="s">
        <v>241</v>
      </c>
      <c r="C1236" t="n">
        <v>50</v>
      </c>
      <c r="D1236" t="s">
        <v>272</v>
      </c>
      <c r="E1236" t="s">
        <v>273</v>
      </c>
      <c r="F1236" t="s">
        <v>244</v>
      </c>
      <c r="G1236" t="s">
        <v>245</v>
      </c>
      <c r="H1236" t="s">
        <v>246</v>
      </c>
      <c r="I1236" t="s">
        <v>247</v>
      </c>
      <c r="J1236" t="s">
        <v>261</v>
      </c>
      <c r="K1236" t="s">
        <v>262</v>
      </c>
      <c r="L1236" t="n">
        <v>47</v>
      </c>
      <c r="M1236" t="n">
        <v>0.03</v>
      </c>
      <c r="N1236" t="n">
        <v>0</v>
      </c>
    </row>
    <row r="1237" spans="1:19">
      <c r="A1237" s="1" t="n">
        <v>35915</v>
      </c>
      <c r="B1237" t="s">
        <v>241</v>
      </c>
      <c r="C1237" t="n">
        <v>51</v>
      </c>
      <c r="D1237" t="s">
        <v>287</v>
      </c>
      <c r="E1237" t="s">
        <v>288</v>
      </c>
      <c r="F1237" t="s">
        <v>244</v>
      </c>
      <c r="G1237" t="s">
        <v>245</v>
      </c>
      <c r="H1237" t="s">
        <v>246</v>
      </c>
      <c r="I1237" t="s">
        <v>247</v>
      </c>
      <c r="J1237" t="s">
        <v>248</v>
      </c>
      <c r="K1237" t="s">
        <v>249</v>
      </c>
      <c r="L1237" t="n">
        <v>119</v>
      </c>
      <c r="M1237" t="n">
        <v>1.8</v>
      </c>
      <c r="N1237" t="n">
        <v>0</v>
      </c>
    </row>
    <row r="1238" spans="1:19">
      <c r="A1238" s="1" t="n">
        <v>35915</v>
      </c>
      <c r="B1238" t="s">
        <v>241</v>
      </c>
      <c r="C1238" t="n">
        <v>52</v>
      </c>
      <c r="D1238" t="s">
        <v>287</v>
      </c>
      <c r="E1238" t="s">
        <v>288</v>
      </c>
      <c r="F1238" t="s">
        <v>244</v>
      </c>
      <c r="G1238" t="s">
        <v>245</v>
      </c>
      <c r="H1238" t="s">
        <v>246</v>
      </c>
      <c r="I1238" t="s">
        <v>247</v>
      </c>
      <c r="J1238" t="s">
        <v>248</v>
      </c>
      <c r="K1238" t="s">
        <v>249</v>
      </c>
      <c r="L1238" t="n">
        <v>208</v>
      </c>
      <c r="M1238" t="n">
        <v>1.8</v>
      </c>
      <c r="N1238" t="n">
        <v>0</v>
      </c>
    </row>
    <row r="1239" spans="1:19">
      <c r="A1239" s="1" t="n">
        <v>35915</v>
      </c>
      <c r="B1239" t="s">
        <v>241</v>
      </c>
      <c r="C1239" t="n">
        <v>53</v>
      </c>
      <c r="D1239" t="s">
        <v>287</v>
      </c>
      <c r="E1239" t="s">
        <v>288</v>
      </c>
      <c r="F1239" t="s">
        <v>244</v>
      </c>
      <c r="G1239" t="s">
        <v>245</v>
      </c>
      <c r="H1239" t="s">
        <v>246</v>
      </c>
      <c r="I1239" t="s">
        <v>247</v>
      </c>
      <c r="J1239" t="s">
        <v>248</v>
      </c>
      <c r="K1239" t="s">
        <v>249</v>
      </c>
      <c r="L1239" t="n">
        <v>209</v>
      </c>
      <c r="M1239" t="n">
        <v>1.8</v>
      </c>
      <c r="N1239" t="n">
        <v>0</v>
      </c>
    </row>
    <row r="1240" spans="1:19">
      <c r="A1240" s="1" t="n">
        <v>35915</v>
      </c>
      <c r="B1240" t="s">
        <v>257</v>
      </c>
      <c r="C1240" t="n">
        <v>824</v>
      </c>
      <c r="D1240" t="s">
        <v>303</v>
      </c>
      <c r="E1240" t="s">
        <v>304</v>
      </c>
      <c r="F1240" t="s">
        <v>244</v>
      </c>
      <c r="G1240" t="s">
        <v>245</v>
      </c>
      <c r="H1240" t="s">
        <v>246</v>
      </c>
      <c r="I1240" t="s">
        <v>247</v>
      </c>
      <c r="J1240" t="s">
        <v>261</v>
      </c>
      <c r="K1240" t="s">
        <v>262</v>
      </c>
      <c r="L1240" t="n">
        <v>240</v>
      </c>
      <c r="M1240" t="n">
        <v>0</v>
      </c>
      <c r="N1240" t="n">
        <v>0</v>
      </c>
    </row>
    <row r="1241" spans="1:19">
      <c r="A1241" s="1" t="n">
        <v>35915</v>
      </c>
      <c r="B1241" t="s">
        <v>257</v>
      </c>
      <c r="C1241" t="n">
        <v>825</v>
      </c>
      <c r="D1241" t="s">
        <v>303</v>
      </c>
      <c r="E1241" t="s">
        <v>304</v>
      </c>
      <c r="F1241" t="s">
        <v>244</v>
      </c>
      <c r="G1241" t="s">
        <v>245</v>
      </c>
      <c r="H1241" t="s">
        <v>246</v>
      </c>
      <c r="I1241" t="s">
        <v>247</v>
      </c>
      <c r="J1241" t="s">
        <v>261</v>
      </c>
      <c r="K1241" t="s">
        <v>262</v>
      </c>
      <c r="L1241" t="n">
        <v>149</v>
      </c>
      <c r="M1241" t="n">
        <v>0</v>
      </c>
      <c r="N1241" t="n">
        <v>0</v>
      </c>
    </row>
    <row r="1242" spans="1:19">
      <c r="A1242" s="1" t="n">
        <v>35915</v>
      </c>
      <c r="B1242" t="s">
        <v>257</v>
      </c>
      <c r="C1242" t="n">
        <v>826</v>
      </c>
      <c r="D1242" t="s">
        <v>303</v>
      </c>
      <c r="E1242" t="s">
        <v>304</v>
      </c>
      <c r="F1242" t="s">
        <v>244</v>
      </c>
      <c r="G1242" t="s">
        <v>245</v>
      </c>
      <c r="H1242" t="s">
        <v>246</v>
      </c>
      <c r="I1242" t="s">
        <v>247</v>
      </c>
      <c r="J1242" t="s">
        <v>261</v>
      </c>
      <c r="K1242" t="s">
        <v>262</v>
      </c>
      <c r="L1242" t="n">
        <v>207</v>
      </c>
      <c r="M1242" t="n">
        <v>0</v>
      </c>
      <c r="N1242" t="n">
        <v>0</v>
      </c>
    </row>
    <row r="1243" spans="1:19">
      <c r="A1243" s="1" t="n">
        <v>35915</v>
      </c>
      <c r="B1243" t="s">
        <v>340</v>
      </c>
      <c r="C1243" t="n">
        <v>837</v>
      </c>
      <c r="D1243" t="s">
        <v>341</v>
      </c>
      <c r="E1243" t="s">
        <v>342</v>
      </c>
      <c r="F1243" t="s">
        <v>244</v>
      </c>
      <c r="G1243" t="s">
        <v>245</v>
      </c>
      <c r="H1243" t="s">
        <v>246</v>
      </c>
      <c r="I1243" t="s">
        <v>247</v>
      </c>
      <c r="J1243" t="s">
        <v>280</v>
      </c>
      <c r="K1243" t="s">
        <v>281</v>
      </c>
      <c r="L1243" t="n">
        <v>15</v>
      </c>
      <c r="M1243" t="n">
        <v>0</v>
      </c>
      <c r="N1243" t="n">
        <v>0</v>
      </c>
    </row>
    <row r="1244" spans="1:19">
      <c r="A1244" s="1" t="n">
        <v>35946</v>
      </c>
      <c r="B1244" t="s">
        <v>326</v>
      </c>
      <c r="C1244" t="n">
        <v>1</v>
      </c>
      <c r="D1244" t="s">
        <v>242</v>
      </c>
      <c r="E1244" t="s">
        <v>243</v>
      </c>
      <c r="F1244" t="s">
        <v>244</v>
      </c>
      <c r="G1244" t="s">
        <v>245</v>
      </c>
      <c r="H1244" t="s">
        <v>246</v>
      </c>
      <c r="I1244" t="s">
        <v>247</v>
      </c>
      <c r="J1244" t="s">
        <v>292</v>
      </c>
      <c r="K1244" t="s">
        <v>293</v>
      </c>
      <c r="L1244" t="n">
        <v>188</v>
      </c>
      <c r="M1244" t="n">
        <v>0.05</v>
      </c>
      <c r="N1244" t="n">
        <v>47.7</v>
      </c>
      <c r="O1244" t="s">
        <v>326</v>
      </c>
      <c r="P1244" t="s">
        <v>285</v>
      </c>
      <c r="Q1244" t="s">
        <v>252</v>
      </c>
      <c r="R1244" t="s">
        <v>246</v>
      </c>
      <c r="S1244" t="s">
        <v>247</v>
      </c>
    </row>
    <row r="1245" spans="1:19">
      <c r="A1245" s="1" t="n">
        <v>35946</v>
      </c>
      <c r="B1245" t="s">
        <v>326</v>
      </c>
      <c r="C1245" t="n">
        <v>2</v>
      </c>
      <c r="D1245" t="s">
        <v>242</v>
      </c>
      <c r="E1245" t="s">
        <v>243</v>
      </c>
      <c r="F1245" t="s">
        <v>244</v>
      </c>
      <c r="G1245" t="s">
        <v>245</v>
      </c>
      <c r="H1245" t="s">
        <v>246</v>
      </c>
      <c r="I1245" t="s">
        <v>247</v>
      </c>
      <c r="J1245" t="s">
        <v>292</v>
      </c>
      <c r="K1245" t="s">
        <v>293</v>
      </c>
      <c r="L1245" t="n">
        <v>702</v>
      </c>
      <c r="M1245" t="n">
        <v>0.01</v>
      </c>
      <c r="N1245" t="n">
        <v>54.4</v>
      </c>
      <c r="O1245" t="s">
        <v>326</v>
      </c>
      <c r="P1245" t="s">
        <v>285</v>
      </c>
      <c r="Q1245" t="s">
        <v>252</v>
      </c>
      <c r="R1245" t="s">
        <v>246</v>
      </c>
      <c r="S1245" t="s">
        <v>247</v>
      </c>
    </row>
    <row r="1246" spans="1:19">
      <c r="A1246" s="1" t="n">
        <v>35946</v>
      </c>
      <c r="B1246" t="s">
        <v>326</v>
      </c>
      <c r="C1246" t="n">
        <v>3</v>
      </c>
      <c r="D1246" t="s">
        <v>242</v>
      </c>
      <c r="E1246" t="s">
        <v>243</v>
      </c>
      <c r="F1246" t="s">
        <v>244</v>
      </c>
      <c r="G1246" t="s">
        <v>245</v>
      </c>
      <c r="H1246" t="s">
        <v>246</v>
      </c>
      <c r="I1246" t="s">
        <v>247</v>
      </c>
      <c r="J1246" t="s">
        <v>248</v>
      </c>
      <c r="K1246" t="s">
        <v>249</v>
      </c>
      <c r="L1246" t="n">
        <v>308</v>
      </c>
      <c r="M1246" t="n">
        <v>0.24</v>
      </c>
      <c r="N1246" t="n">
        <v>20.6</v>
      </c>
      <c r="O1246" t="s">
        <v>326</v>
      </c>
      <c r="P1246" t="s">
        <v>285</v>
      </c>
      <c r="Q1246" t="s">
        <v>252</v>
      </c>
      <c r="R1246" t="s">
        <v>246</v>
      </c>
      <c r="S1246" t="s">
        <v>247</v>
      </c>
    </row>
    <row r="1247" spans="1:19">
      <c r="A1247" s="1" t="n">
        <v>35946</v>
      </c>
      <c r="B1247" t="s">
        <v>326</v>
      </c>
      <c r="C1247" t="n">
        <v>4</v>
      </c>
      <c r="D1247" t="s">
        <v>242</v>
      </c>
      <c r="E1247" t="s">
        <v>243</v>
      </c>
      <c r="F1247" t="s">
        <v>244</v>
      </c>
      <c r="G1247" t="s">
        <v>245</v>
      </c>
      <c r="H1247" t="s">
        <v>246</v>
      </c>
      <c r="I1247" t="s">
        <v>247</v>
      </c>
      <c r="J1247" t="s">
        <v>248</v>
      </c>
      <c r="K1247" t="s">
        <v>249</v>
      </c>
      <c r="L1247" t="n">
        <v>350</v>
      </c>
      <c r="M1247" t="n">
        <v>0.04</v>
      </c>
      <c r="N1247" t="n">
        <v>45.4</v>
      </c>
      <c r="O1247" t="s">
        <v>326</v>
      </c>
      <c r="P1247" t="s">
        <v>285</v>
      </c>
      <c r="Q1247" t="s">
        <v>252</v>
      </c>
      <c r="R1247" t="s">
        <v>246</v>
      </c>
      <c r="S1247" t="s">
        <v>247</v>
      </c>
    </row>
    <row r="1248" spans="1:19">
      <c r="A1248" s="1" t="n">
        <v>35946</v>
      </c>
      <c r="B1248" t="s">
        <v>241</v>
      </c>
      <c r="C1248" t="n">
        <v>10</v>
      </c>
      <c r="D1248" t="s">
        <v>242</v>
      </c>
      <c r="E1248" t="s">
        <v>243</v>
      </c>
      <c r="F1248" t="s">
        <v>244</v>
      </c>
      <c r="G1248" t="s">
        <v>245</v>
      </c>
      <c r="H1248" t="s">
        <v>246</v>
      </c>
      <c r="I1248" t="s">
        <v>247</v>
      </c>
      <c r="J1248" t="s">
        <v>282</v>
      </c>
      <c r="K1248" t="s">
        <v>283</v>
      </c>
      <c r="L1248" t="n">
        <v>715</v>
      </c>
      <c r="M1248" t="n">
        <v>0.03</v>
      </c>
      <c r="N1248" t="n">
        <v>39.3</v>
      </c>
      <c r="O1248" t="s">
        <v>250</v>
      </c>
      <c r="P1248" t="s">
        <v>251</v>
      </c>
      <c r="Q1248" t="s">
        <v>252</v>
      </c>
      <c r="R1248" t="s">
        <v>246</v>
      </c>
      <c r="S1248" t="s">
        <v>247</v>
      </c>
    </row>
    <row r="1249" spans="1:19">
      <c r="A1249" s="1" t="n">
        <v>35976</v>
      </c>
      <c r="B1249" t="s">
        <v>241</v>
      </c>
      <c r="C1249" t="n">
        <v>6</v>
      </c>
      <c r="D1249" t="s">
        <v>242</v>
      </c>
      <c r="E1249" t="s">
        <v>243</v>
      </c>
      <c r="F1249" t="s">
        <v>244</v>
      </c>
      <c r="G1249" t="s">
        <v>245</v>
      </c>
      <c r="H1249" t="s">
        <v>246</v>
      </c>
      <c r="I1249" t="s">
        <v>247</v>
      </c>
      <c r="J1249" t="s">
        <v>282</v>
      </c>
      <c r="K1249" t="s">
        <v>283</v>
      </c>
      <c r="L1249" t="n">
        <v>593</v>
      </c>
      <c r="M1249" t="n">
        <v>0.1</v>
      </c>
      <c r="N1249" t="n">
        <v>31.8</v>
      </c>
      <c r="O1249" t="s">
        <v>250</v>
      </c>
      <c r="P1249" t="s">
        <v>251</v>
      </c>
      <c r="Q1249" t="s">
        <v>252</v>
      </c>
      <c r="R1249" t="s">
        <v>246</v>
      </c>
      <c r="S1249" t="s">
        <v>247</v>
      </c>
    </row>
    <row r="1250" spans="1:19">
      <c r="A1250" s="1" t="n">
        <v>35976</v>
      </c>
      <c r="B1250" t="s">
        <v>241</v>
      </c>
      <c r="C1250" t="n">
        <v>49</v>
      </c>
      <c r="D1250" t="s">
        <v>272</v>
      </c>
      <c r="E1250" t="s">
        <v>273</v>
      </c>
      <c r="F1250" t="s">
        <v>244</v>
      </c>
      <c r="G1250" t="s">
        <v>245</v>
      </c>
      <c r="H1250" t="s">
        <v>246</v>
      </c>
      <c r="I1250" t="s">
        <v>247</v>
      </c>
      <c r="J1250" t="s">
        <v>263</v>
      </c>
      <c r="K1250" t="s">
        <v>264</v>
      </c>
      <c r="L1250" t="n">
        <v>49</v>
      </c>
      <c r="M1250" t="n">
        <v>0.18</v>
      </c>
      <c r="N1250" t="n">
        <v>0</v>
      </c>
    </row>
    <row r="1251" spans="1:19">
      <c r="A1251" s="1" t="n">
        <v>35976</v>
      </c>
      <c r="B1251" t="s">
        <v>257</v>
      </c>
      <c r="C1251" t="n">
        <v>962</v>
      </c>
      <c r="D1251" t="s">
        <v>303</v>
      </c>
      <c r="E1251" t="s">
        <v>304</v>
      </c>
      <c r="F1251" t="s">
        <v>244</v>
      </c>
      <c r="G1251" t="s">
        <v>245</v>
      </c>
      <c r="H1251" t="s">
        <v>246</v>
      </c>
      <c r="I1251" t="s">
        <v>247</v>
      </c>
      <c r="J1251" t="s">
        <v>261</v>
      </c>
      <c r="K1251" t="s">
        <v>262</v>
      </c>
      <c r="L1251" t="n">
        <v>156</v>
      </c>
      <c r="M1251" t="n">
        <v>0</v>
      </c>
      <c r="N1251" t="n">
        <v>0</v>
      </c>
    </row>
    <row r="1252" spans="1:19">
      <c r="A1252" s="1" t="n">
        <v>35976</v>
      </c>
      <c r="B1252" t="s">
        <v>257</v>
      </c>
      <c r="C1252" t="n">
        <v>963</v>
      </c>
      <c r="D1252" t="s">
        <v>303</v>
      </c>
      <c r="E1252" t="s">
        <v>304</v>
      </c>
      <c r="F1252" t="s">
        <v>244</v>
      </c>
      <c r="G1252" t="s">
        <v>245</v>
      </c>
      <c r="H1252" t="s">
        <v>246</v>
      </c>
      <c r="I1252" t="s">
        <v>247</v>
      </c>
      <c r="J1252" t="s">
        <v>261</v>
      </c>
      <c r="K1252" t="s">
        <v>262</v>
      </c>
      <c r="L1252" t="n">
        <v>130</v>
      </c>
      <c r="M1252" t="n">
        <v>0</v>
      </c>
      <c r="N1252" t="n">
        <v>0</v>
      </c>
    </row>
    <row r="1253" spans="1:19">
      <c r="A1253" s="1" t="n">
        <v>35976</v>
      </c>
      <c r="B1253" t="s">
        <v>257</v>
      </c>
      <c r="C1253" t="n">
        <v>964</v>
      </c>
      <c r="D1253" t="s">
        <v>303</v>
      </c>
      <c r="E1253" t="s">
        <v>304</v>
      </c>
      <c r="F1253" t="s">
        <v>244</v>
      </c>
      <c r="G1253" t="s">
        <v>245</v>
      </c>
      <c r="H1253" t="s">
        <v>246</v>
      </c>
      <c r="I1253" t="s">
        <v>247</v>
      </c>
      <c r="J1253" t="s">
        <v>263</v>
      </c>
      <c r="K1253" t="s">
        <v>264</v>
      </c>
      <c r="L1253" t="n">
        <v>240</v>
      </c>
      <c r="M1253" t="n">
        <v>0</v>
      </c>
      <c r="N1253" t="n">
        <v>0</v>
      </c>
    </row>
    <row r="1254" spans="1:19">
      <c r="A1254" s="1" t="n">
        <v>35976</v>
      </c>
      <c r="B1254" t="s">
        <v>340</v>
      </c>
      <c r="C1254" t="n">
        <v>951</v>
      </c>
      <c r="D1254" t="s">
        <v>312</v>
      </c>
      <c r="E1254" t="s">
        <v>343</v>
      </c>
      <c r="F1254" t="s">
        <v>244</v>
      </c>
      <c r="G1254" t="s">
        <v>245</v>
      </c>
      <c r="H1254" t="s">
        <v>246</v>
      </c>
      <c r="I1254" t="s">
        <v>247</v>
      </c>
      <c r="J1254" t="s">
        <v>344</v>
      </c>
      <c r="K1254" t="s">
        <v>345</v>
      </c>
      <c r="L1254" t="n">
        <v>202</v>
      </c>
      <c r="M1254" t="n">
        <v>0</v>
      </c>
      <c r="N1254" t="n">
        <v>0</v>
      </c>
    </row>
    <row r="1255" spans="1:19">
      <c r="A1255" s="1" t="n">
        <v>35976</v>
      </c>
      <c r="B1255" t="s">
        <v>340</v>
      </c>
      <c r="C1255" t="n">
        <v>952</v>
      </c>
      <c r="D1255" t="s">
        <v>312</v>
      </c>
      <c r="E1255" t="s">
        <v>343</v>
      </c>
      <c r="F1255" t="s">
        <v>244</v>
      </c>
      <c r="G1255" t="s">
        <v>245</v>
      </c>
      <c r="H1255" t="s">
        <v>246</v>
      </c>
      <c r="I1255" t="s">
        <v>247</v>
      </c>
      <c r="J1255" t="s">
        <v>344</v>
      </c>
      <c r="K1255" t="s">
        <v>345</v>
      </c>
      <c r="L1255" t="n">
        <v>77</v>
      </c>
      <c r="M1255" t="n">
        <v>0</v>
      </c>
      <c r="N1255" t="n">
        <v>0</v>
      </c>
    </row>
    <row r="1256" spans="1:19">
      <c r="A1256" s="1" t="n">
        <v>35976</v>
      </c>
      <c r="B1256" t="s">
        <v>340</v>
      </c>
      <c r="C1256" t="n">
        <v>953</v>
      </c>
      <c r="D1256" t="s">
        <v>346</v>
      </c>
      <c r="E1256" t="s">
        <v>347</v>
      </c>
      <c r="F1256" t="s">
        <v>244</v>
      </c>
      <c r="G1256" t="s">
        <v>245</v>
      </c>
      <c r="H1256" t="s">
        <v>246</v>
      </c>
      <c r="I1256" t="s">
        <v>247</v>
      </c>
      <c r="J1256" t="s">
        <v>344</v>
      </c>
      <c r="K1256" t="s">
        <v>345</v>
      </c>
      <c r="L1256" t="n">
        <v>45</v>
      </c>
      <c r="M1256" t="n">
        <v>0</v>
      </c>
      <c r="N1256" t="n">
        <v>0</v>
      </c>
    </row>
    <row r="1257" spans="1:19">
      <c r="A1257" s="1" t="n">
        <v>35976</v>
      </c>
      <c r="B1257" t="s">
        <v>348</v>
      </c>
      <c r="C1257" t="n">
        <v>636</v>
      </c>
      <c r="D1257" t="s">
        <v>242</v>
      </c>
      <c r="E1257" t="s">
        <v>243</v>
      </c>
      <c r="F1257" t="s">
        <v>244</v>
      </c>
      <c r="G1257" t="s">
        <v>245</v>
      </c>
      <c r="H1257" t="s">
        <v>246</v>
      </c>
      <c r="I1257" t="s">
        <v>247</v>
      </c>
      <c r="J1257" t="s">
        <v>292</v>
      </c>
      <c r="K1257" t="s">
        <v>293</v>
      </c>
      <c r="L1257" t="n">
        <v>367</v>
      </c>
      <c r="M1257" t="n">
        <v>0.06</v>
      </c>
      <c r="N1257" t="n">
        <v>39.7</v>
      </c>
      <c r="O1257" t="s">
        <v>348</v>
      </c>
      <c r="P1257" t="s">
        <v>285</v>
      </c>
      <c r="Q1257" t="s">
        <v>252</v>
      </c>
      <c r="R1257" t="s">
        <v>246</v>
      </c>
      <c r="S1257" t="s">
        <v>247</v>
      </c>
    </row>
    <row r="1258" spans="1:19">
      <c r="A1258" s="1" t="n">
        <v>35976</v>
      </c>
      <c r="B1258" t="s">
        <v>348</v>
      </c>
      <c r="C1258" t="n">
        <v>637</v>
      </c>
      <c r="D1258" t="s">
        <v>242</v>
      </c>
      <c r="E1258" t="s">
        <v>243</v>
      </c>
      <c r="F1258" t="s">
        <v>244</v>
      </c>
      <c r="G1258" t="s">
        <v>245</v>
      </c>
      <c r="H1258" t="s">
        <v>246</v>
      </c>
      <c r="I1258" t="s">
        <v>247</v>
      </c>
      <c r="J1258" t="s">
        <v>292</v>
      </c>
      <c r="K1258" t="s">
        <v>293</v>
      </c>
      <c r="L1258" t="n">
        <v>361</v>
      </c>
      <c r="M1258" t="n">
        <v>0.03</v>
      </c>
      <c r="N1258" t="n">
        <v>47.6</v>
      </c>
      <c r="O1258" t="s">
        <v>348</v>
      </c>
      <c r="P1258" t="s">
        <v>285</v>
      </c>
      <c r="Q1258" t="s">
        <v>252</v>
      </c>
      <c r="R1258" t="s">
        <v>246</v>
      </c>
      <c r="S1258" t="s">
        <v>247</v>
      </c>
    </row>
    <row r="1259" spans="1:19">
      <c r="A1259" s="1" t="n">
        <v>35976</v>
      </c>
      <c r="B1259" t="s">
        <v>348</v>
      </c>
      <c r="C1259" t="n">
        <v>638</v>
      </c>
      <c r="D1259" t="s">
        <v>349</v>
      </c>
      <c r="E1259" t="s">
        <v>350</v>
      </c>
      <c r="F1259" t="s">
        <v>244</v>
      </c>
      <c r="G1259" t="s">
        <v>245</v>
      </c>
      <c r="H1259" t="s">
        <v>246</v>
      </c>
      <c r="I1259" t="s">
        <v>247</v>
      </c>
      <c r="J1259" t="s">
        <v>269</v>
      </c>
      <c r="K1259" t="s">
        <v>270</v>
      </c>
      <c r="L1259" t="n">
        <v>130</v>
      </c>
      <c r="M1259" t="n">
        <v>0</v>
      </c>
      <c r="N1259" t="n">
        <v>0</v>
      </c>
    </row>
    <row r="1260" spans="1:19">
      <c r="A1260" s="1" t="n">
        <v>35976</v>
      </c>
      <c r="B1260" t="s">
        <v>348</v>
      </c>
      <c r="C1260" t="n">
        <v>639</v>
      </c>
      <c r="D1260" t="s">
        <v>349</v>
      </c>
      <c r="E1260" t="s">
        <v>350</v>
      </c>
      <c r="F1260" t="s">
        <v>244</v>
      </c>
      <c r="G1260" t="s">
        <v>245</v>
      </c>
      <c r="H1260" t="s">
        <v>246</v>
      </c>
      <c r="I1260" t="s">
        <v>247</v>
      </c>
      <c r="J1260" t="s">
        <v>261</v>
      </c>
      <c r="K1260" t="s">
        <v>262</v>
      </c>
      <c r="L1260" t="n">
        <v>134</v>
      </c>
      <c r="M1260" t="n">
        <v>0</v>
      </c>
      <c r="N1260" t="n">
        <v>0</v>
      </c>
    </row>
    <row r="1261" spans="1:19">
      <c r="A1261" s="1" t="n">
        <v>36007</v>
      </c>
      <c r="B1261" t="s">
        <v>241</v>
      </c>
      <c r="C1261" t="n">
        <v>9</v>
      </c>
      <c r="D1261" t="s">
        <v>242</v>
      </c>
      <c r="E1261" t="s">
        <v>243</v>
      </c>
      <c r="F1261" t="s">
        <v>244</v>
      </c>
      <c r="G1261" t="s">
        <v>245</v>
      </c>
      <c r="H1261" t="s">
        <v>246</v>
      </c>
      <c r="I1261" t="s">
        <v>247</v>
      </c>
      <c r="J1261" t="s">
        <v>282</v>
      </c>
      <c r="K1261" t="s">
        <v>283</v>
      </c>
      <c r="L1261" t="n">
        <v>424</v>
      </c>
      <c r="M1261" t="n">
        <v>0.01</v>
      </c>
      <c r="N1261" t="n">
        <v>38.5</v>
      </c>
      <c r="O1261" t="s">
        <v>250</v>
      </c>
      <c r="P1261" t="s">
        <v>251</v>
      </c>
      <c r="Q1261" t="s">
        <v>252</v>
      </c>
      <c r="R1261" t="s">
        <v>246</v>
      </c>
      <c r="S1261" t="s">
        <v>247</v>
      </c>
    </row>
    <row r="1262" spans="1:19">
      <c r="A1262" s="1" t="n">
        <v>36007</v>
      </c>
      <c r="B1262" t="s">
        <v>241</v>
      </c>
      <c r="C1262" t="n">
        <v>10</v>
      </c>
      <c r="D1262" t="s">
        <v>242</v>
      </c>
      <c r="E1262" t="s">
        <v>243</v>
      </c>
      <c r="F1262" t="s">
        <v>244</v>
      </c>
      <c r="G1262" t="s">
        <v>245</v>
      </c>
      <c r="H1262" t="s">
        <v>246</v>
      </c>
      <c r="I1262" t="s">
        <v>247</v>
      </c>
      <c r="J1262" t="s">
        <v>282</v>
      </c>
      <c r="K1262" t="s">
        <v>283</v>
      </c>
      <c r="L1262" t="n">
        <v>618</v>
      </c>
      <c r="M1262" t="n">
        <v>0.01</v>
      </c>
      <c r="N1262" t="n">
        <v>39.3</v>
      </c>
      <c r="O1262" t="s">
        <v>250</v>
      </c>
      <c r="P1262" t="s">
        <v>251</v>
      </c>
      <c r="Q1262" t="s">
        <v>252</v>
      </c>
      <c r="R1262" t="s">
        <v>246</v>
      </c>
      <c r="S1262" t="s">
        <v>247</v>
      </c>
    </row>
    <row r="1263" spans="1:19">
      <c r="A1263" s="1" t="n">
        <v>36007</v>
      </c>
      <c r="B1263" t="s">
        <v>241</v>
      </c>
      <c r="C1263" t="n">
        <v>11</v>
      </c>
      <c r="D1263" t="s">
        <v>242</v>
      </c>
      <c r="E1263" t="s">
        <v>243</v>
      </c>
      <c r="F1263" t="s">
        <v>244</v>
      </c>
      <c r="G1263" t="s">
        <v>245</v>
      </c>
      <c r="H1263" t="s">
        <v>246</v>
      </c>
      <c r="I1263" t="s">
        <v>247</v>
      </c>
      <c r="J1263" t="s">
        <v>248</v>
      </c>
      <c r="K1263" t="s">
        <v>249</v>
      </c>
      <c r="L1263" t="n">
        <v>174</v>
      </c>
      <c r="M1263" t="n">
        <v>0.1</v>
      </c>
      <c r="N1263" t="n">
        <v>34.8</v>
      </c>
      <c r="O1263" t="s">
        <v>250</v>
      </c>
      <c r="P1263" t="s">
        <v>251</v>
      </c>
      <c r="Q1263" t="s">
        <v>252</v>
      </c>
      <c r="R1263" t="s">
        <v>246</v>
      </c>
      <c r="S1263" t="s">
        <v>247</v>
      </c>
    </row>
    <row r="1264" spans="1:19">
      <c r="A1264" s="1" t="n">
        <v>36007</v>
      </c>
      <c r="B1264" t="s">
        <v>241</v>
      </c>
      <c r="C1264" t="n">
        <v>12</v>
      </c>
      <c r="D1264" t="s">
        <v>242</v>
      </c>
      <c r="E1264" t="s">
        <v>243</v>
      </c>
      <c r="F1264" t="s">
        <v>244</v>
      </c>
      <c r="G1264" t="s">
        <v>245</v>
      </c>
      <c r="H1264" t="s">
        <v>246</v>
      </c>
      <c r="I1264" t="s">
        <v>247</v>
      </c>
      <c r="J1264" t="s">
        <v>248</v>
      </c>
      <c r="K1264" t="s">
        <v>249</v>
      </c>
      <c r="L1264" t="n">
        <v>372</v>
      </c>
      <c r="M1264" t="n">
        <v>0.07000000000000001</v>
      </c>
      <c r="N1264" t="n">
        <v>31.6</v>
      </c>
      <c r="O1264" t="s">
        <v>250</v>
      </c>
      <c r="P1264" t="s">
        <v>251</v>
      </c>
      <c r="Q1264" t="s">
        <v>252</v>
      </c>
      <c r="R1264" t="s">
        <v>246</v>
      </c>
      <c r="S1264" t="s">
        <v>247</v>
      </c>
    </row>
    <row r="1265" spans="1:19">
      <c r="A1265" s="1" t="n">
        <v>36007</v>
      </c>
      <c r="B1265" t="s">
        <v>241</v>
      </c>
      <c r="C1265" t="n">
        <v>13</v>
      </c>
      <c r="D1265" t="s">
        <v>242</v>
      </c>
      <c r="E1265" t="s">
        <v>243</v>
      </c>
      <c r="F1265" t="s">
        <v>244</v>
      </c>
      <c r="G1265" t="s">
        <v>245</v>
      </c>
      <c r="H1265" t="s">
        <v>246</v>
      </c>
      <c r="I1265" t="s">
        <v>247</v>
      </c>
      <c r="J1265" t="s">
        <v>248</v>
      </c>
      <c r="K1265" t="s">
        <v>249</v>
      </c>
      <c r="L1265" t="n">
        <v>280</v>
      </c>
      <c r="M1265" t="n">
        <v>0.02</v>
      </c>
      <c r="N1265" t="n">
        <v>45.4</v>
      </c>
      <c r="O1265" t="s">
        <v>250</v>
      </c>
      <c r="P1265" t="s">
        <v>251</v>
      </c>
      <c r="Q1265" t="s">
        <v>252</v>
      </c>
      <c r="R1265" t="s">
        <v>246</v>
      </c>
      <c r="S1265" t="s">
        <v>247</v>
      </c>
    </row>
    <row r="1266" spans="1:19">
      <c r="A1266" s="1" t="n">
        <v>36007</v>
      </c>
      <c r="B1266" t="s">
        <v>241</v>
      </c>
      <c r="C1266" t="n">
        <v>54</v>
      </c>
      <c r="D1266" t="s">
        <v>272</v>
      </c>
      <c r="E1266" t="s">
        <v>273</v>
      </c>
      <c r="F1266" t="s">
        <v>244</v>
      </c>
      <c r="G1266" t="s">
        <v>245</v>
      </c>
      <c r="H1266" t="s">
        <v>246</v>
      </c>
      <c r="I1266" t="s">
        <v>247</v>
      </c>
      <c r="J1266" t="s">
        <v>248</v>
      </c>
      <c r="K1266" t="s">
        <v>249</v>
      </c>
      <c r="L1266" t="n">
        <v>165</v>
      </c>
      <c r="M1266" t="n">
        <v>0.05</v>
      </c>
      <c r="N1266" t="n">
        <v>0</v>
      </c>
    </row>
    <row r="1267" spans="1:19">
      <c r="A1267" s="1" t="n">
        <v>36007</v>
      </c>
      <c r="B1267" t="s">
        <v>241</v>
      </c>
      <c r="C1267" t="n">
        <v>55</v>
      </c>
      <c r="D1267" t="s">
        <v>272</v>
      </c>
      <c r="E1267" t="s">
        <v>273</v>
      </c>
      <c r="F1267" t="s">
        <v>244</v>
      </c>
      <c r="G1267" t="s">
        <v>245</v>
      </c>
      <c r="H1267" t="s">
        <v>246</v>
      </c>
      <c r="I1267" t="s">
        <v>247</v>
      </c>
      <c r="J1267" t="s">
        <v>248</v>
      </c>
      <c r="K1267" t="s">
        <v>249</v>
      </c>
      <c r="L1267" t="n">
        <v>201</v>
      </c>
      <c r="M1267" t="n">
        <v>0.05</v>
      </c>
      <c r="N1267" t="n">
        <v>0</v>
      </c>
    </row>
    <row r="1268" spans="1:19">
      <c r="A1268" s="1" t="n">
        <v>36007</v>
      </c>
      <c r="B1268" t="s">
        <v>257</v>
      </c>
      <c r="C1268" t="n">
        <v>779</v>
      </c>
      <c r="D1268" t="s">
        <v>303</v>
      </c>
      <c r="E1268" t="s">
        <v>304</v>
      </c>
      <c r="F1268" t="s">
        <v>244</v>
      </c>
      <c r="G1268" t="s">
        <v>245</v>
      </c>
      <c r="H1268" t="s">
        <v>246</v>
      </c>
      <c r="I1268" t="s">
        <v>247</v>
      </c>
      <c r="J1268" t="s">
        <v>261</v>
      </c>
      <c r="K1268" t="s">
        <v>262</v>
      </c>
      <c r="L1268" t="n">
        <v>240</v>
      </c>
      <c r="M1268" t="n">
        <v>0</v>
      </c>
      <c r="N1268" t="n">
        <v>0</v>
      </c>
    </row>
    <row r="1269" spans="1:19">
      <c r="A1269" s="1" t="n">
        <v>36007</v>
      </c>
      <c r="B1269" t="s">
        <v>348</v>
      </c>
      <c r="C1269" t="n">
        <v>1</v>
      </c>
      <c r="D1269" t="s">
        <v>242</v>
      </c>
      <c r="E1269" t="s">
        <v>243</v>
      </c>
      <c r="F1269" t="s">
        <v>244</v>
      </c>
      <c r="G1269" t="s">
        <v>245</v>
      </c>
      <c r="H1269" t="s">
        <v>246</v>
      </c>
      <c r="I1269" t="s">
        <v>247</v>
      </c>
      <c r="J1269" t="s">
        <v>248</v>
      </c>
      <c r="K1269" t="s">
        <v>249</v>
      </c>
      <c r="L1269" t="n">
        <v>382</v>
      </c>
      <c r="M1269" t="n">
        <v>0.21</v>
      </c>
      <c r="N1269" t="n">
        <v>20.2</v>
      </c>
      <c r="O1269" t="s">
        <v>348</v>
      </c>
      <c r="P1269" t="s">
        <v>285</v>
      </c>
      <c r="Q1269" t="s">
        <v>252</v>
      </c>
      <c r="R1269" t="s">
        <v>246</v>
      </c>
      <c r="S1269" t="s">
        <v>247</v>
      </c>
    </row>
    <row r="1270" spans="1:19">
      <c r="A1270" s="1" t="n">
        <v>36007</v>
      </c>
      <c r="B1270" t="s">
        <v>348</v>
      </c>
      <c r="C1270" t="n">
        <v>2</v>
      </c>
      <c r="D1270" t="s">
        <v>242</v>
      </c>
      <c r="E1270" t="s">
        <v>243</v>
      </c>
      <c r="F1270" t="s">
        <v>244</v>
      </c>
      <c r="G1270" t="s">
        <v>245</v>
      </c>
      <c r="H1270" t="s">
        <v>246</v>
      </c>
      <c r="I1270" t="s">
        <v>247</v>
      </c>
      <c r="J1270" t="s">
        <v>248</v>
      </c>
      <c r="K1270" t="s">
        <v>249</v>
      </c>
      <c r="L1270" t="n">
        <v>325</v>
      </c>
      <c r="M1270" t="n">
        <v>0.05</v>
      </c>
      <c r="N1270" t="n">
        <v>45.5</v>
      </c>
      <c r="O1270" t="s">
        <v>348</v>
      </c>
      <c r="P1270" t="s">
        <v>285</v>
      </c>
      <c r="Q1270" t="s">
        <v>252</v>
      </c>
      <c r="R1270" t="s">
        <v>246</v>
      </c>
      <c r="S1270" t="s">
        <v>247</v>
      </c>
    </row>
    <row r="1271" spans="1:19">
      <c r="A1271" s="1" t="n">
        <v>36007</v>
      </c>
      <c r="B1271" t="s">
        <v>348</v>
      </c>
      <c r="C1271" t="n">
        <v>3</v>
      </c>
      <c r="D1271" t="s">
        <v>242</v>
      </c>
      <c r="E1271" t="s">
        <v>243</v>
      </c>
      <c r="F1271" t="s">
        <v>244</v>
      </c>
      <c r="G1271" t="s">
        <v>245</v>
      </c>
      <c r="H1271" t="s">
        <v>246</v>
      </c>
      <c r="I1271" t="s">
        <v>247</v>
      </c>
      <c r="J1271" t="s">
        <v>292</v>
      </c>
      <c r="K1271" t="s">
        <v>293</v>
      </c>
      <c r="L1271" t="n">
        <v>142</v>
      </c>
      <c r="M1271" t="n">
        <v>0.14</v>
      </c>
      <c r="N1271" t="n">
        <v>20</v>
      </c>
      <c r="O1271" t="s">
        <v>348</v>
      </c>
      <c r="P1271" t="s">
        <v>285</v>
      </c>
      <c r="Q1271" t="s">
        <v>252</v>
      </c>
      <c r="R1271" t="s">
        <v>246</v>
      </c>
      <c r="S1271" t="s">
        <v>247</v>
      </c>
    </row>
    <row r="1272" spans="1:19">
      <c r="A1272" s="1" t="n">
        <v>36007</v>
      </c>
      <c r="B1272" t="s">
        <v>348</v>
      </c>
      <c r="C1272" t="n">
        <v>4</v>
      </c>
      <c r="D1272" t="s">
        <v>242</v>
      </c>
      <c r="E1272" t="s">
        <v>243</v>
      </c>
      <c r="F1272" t="s">
        <v>244</v>
      </c>
      <c r="G1272" t="s">
        <v>245</v>
      </c>
      <c r="H1272" t="s">
        <v>246</v>
      </c>
      <c r="I1272" t="s">
        <v>247</v>
      </c>
      <c r="J1272" t="s">
        <v>292</v>
      </c>
      <c r="K1272" t="s">
        <v>293</v>
      </c>
      <c r="L1272" t="n">
        <v>586</v>
      </c>
      <c r="M1272" t="n">
        <v>0.04</v>
      </c>
      <c r="N1272" t="n">
        <v>47.6</v>
      </c>
      <c r="O1272" t="s">
        <v>348</v>
      </c>
      <c r="P1272" t="s">
        <v>285</v>
      </c>
      <c r="Q1272" t="s">
        <v>252</v>
      </c>
      <c r="R1272" t="s">
        <v>246</v>
      </c>
      <c r="S1272" t="s">
        <v>247</v>
      </c>
    </row>
    <row r="1273" spans="1:19">
      <c r="A1273" s="1" t="n">
        <v>36007</v>
      </c>
      <c r="B1273" t="s">
        <v>348</v>
      </c>
      <c r="C1273" t="n">
        <v>5</v>
      </c>
      <c r="D1273" t="s">
        <v>242</v>
      </c>
      <c r="E1273" t="s">
        <v>243</v>
      </c>
      <c r="F1273" t="s">
        <v>244</v>
      </c>
      <c r="G1273" t="s">
        <v>245</v>
      </c>
      <c r="H1273" t="s">
        <v>246</v>
      </c>
      <c r="I1273" t="s">
        <v>247</v>
      </c>
      <c r="J1273" t="s">
        <v>248</v>
      </c>
      <c r="K1273" t="s">
        <v>249</v>
      </c>
      <c r="L1273" t="n">
        <v>368</v>
      </c>
      <c r="M1273" t="n">
        <v>0.2</v>
      </c>
      <c r="N1273" t="n">
        <v>20.3</v>
      </c>
      <c r="O1273" t="s">
        <v>348</v>
      </c>
      <c r="P1273" t="s">
        <v>285</v>
      </c>
      <c r="Q1273" t="s">
        <v>252</v>
      </c>
      <c r="R1273" t="s">
        <v>246</v>
      </c>
      <c r="S1273" t="s">
        <v>247</v>
      </c>
    </row>
    <row r="1274" spans="1:19">
      <c r="A1274" s="1" t="n">
        <v>36038</v>
      </c>
      <c r="B1274" t="s">
        <v>241</v>
      </c>
      <c r="C1274" t="n">
        <v>9</v>
      </c>
      <c r="D1274" t="s">
        <v>242</v>
      </c>
      <c r="E1274" t="s">
        <v>243</v>
      </c>
      <c r="F1274" t="s">
        <v>244</v>
      </c>
      <c r="G1274" t="s">
        <v>245</v>
      </c>
      <c r="H1274" t="s">
        <v>246</v>
      </c>
      <c r="I1274" t="s">
        <v>247</v>
      </c>
      <c r="J1274" t="s">
        <v>282</v>
      </c>
      <c r="K1274" t="s">
        <v>283</v>
      </c>
      <c r="L1274" t="n">
        <v>420</v>
      </c>
      <c r="M1274" t="n">
        <v>0.06</v>
      </c>
      <c r="N1274" t="n">
        <v>32.9</v>
      </c>
      <c r="O1274" t="s">
        <v>250</v>
      </c>
      <c r="P1274" t="s">
        <v>251</v>
      </c>
      <c r="Q1274" t="s">
        <v>252</v>
      </c>
      <c r="R1274" t="s">
        <v>246</v>
      </c>
      <c r="S1274" t="s">
        <v>247</v>
      </c>
    </row>
    <row r="1275" spans="1:19">
      <c r="A1275" s="1" t="n">
        <v>36038</v>
      </c>
      <c r="B1275" t="s">
        <v>241</v>
      </c>
      <c r="C1275" t="n">
        <v>10</v>
      </c>
      <c r="D1275" t="s">
        <v>242</v>
      </c>
      <c r="E1275" t="s">
        <v>243</v>
      </c>
      <c r="F1275" t="s">
        <v>244</v>
      </c>
      <c r="G1275" t="s">
        <v>245</v>
      </c>
      <c r="H1275" t="s">
        <v>246</v>
      </c>
      <c r="I1275" t="s">
        <v>247</v>
      </c>
      <c r="J1275" t="s">
        <v>282</v>
      </c>
      <c r="K1275" t="s">
        <v>283</v>
      </c>
      <c r="L1275" t="n">
        <v>704</v>
      </c>
      <c r="M1275" t="n">
        <v>0.06</v>
      </c>
      <c r="N1275" t="n">
        <v>38.7</v>
      </c>
      <c r="O1275" t="s">
        <v>250</v>
      </c>
      <c r="P1275" t="s">
        <v>251</v>
      </c>
      <c r="Q1275" t="s">
        <v>252</v>
      </c>
      <c r="R1275" t="s">
        <v>246</v>
      </c>
      <c r="S1275" t="s">
        <v>247</v>
      </c>
    </row>
    <row r="1276" spans="1:19">
      <c r="A1276" s="1" t="n">
        <v>36038</v>
      </c>
      <c r="B1276" t="s">
        <v>241</v>
      </c>
      <c r="C1276" t="n">
        <v>11</v>
      </c>
      <c r="D1276" t="s">
        <v>242</v>
      </c>
      <c r="E1276" t="s">
        <v>243</v>
      </c>
      <c r="F1276" t="s">
        <v>244</v>
      </c>
      <c r="G1276" t="s">
        <v>245</v>
      </c>
      <c r="H1276" t="s">
        <v>246</v>
      </c>
      <c r="I1276" t="s">
        <v>247</v>
      </c>
      <c r="J1276" t="s">
        <v>248</v>
      </c>
      <c r="K1276" t="s">
        <v>249</v>
      </c>
      <c r="L1276" t="n">
        <v>212</v>
      </c>
      <c r="M1276" t="n">
        <v>0.01</v>
      </c>
      <c r="N1276" t="n">
        <v>45.8</v>
      </c>
      <c r="O1276" t="s">
        <v>250</v>
      </c>
      <c r="P1276" t="s">
        <v>251</v>
      </c>
      <c r="Q1276" t="s">
        <v>252</v>
      </c>
      <c r="R1276" t="s">
        <v>246</v>
      </c>
      <c r="S1276" t="s">
        <v>247</v>
      </c>
    </row>
    <row r="1277" spans="1:19">
      <c r="A1277" s="1" t="n">
        <v>36038</v>
      </c>
      <c r="B1277" t="s">
        <v>257</v>
      </c>
      <c r="C1277" t="n">
        <v>655</v>
      </c>
      <c r="D1277" t="s">
        <v>303</v>
      </c>
      <c r="E1277" t="s">
        <v>304</v>
      </c>
      <c r="F1277" t="s">
        <v>244</v>
      </c>
      <c r="G1277" t="s">
        <v>245</v>
      </c>
      <c r="H1277" t="s">
        <v>246</v>
      </c>
      <c r="I1277" t="s">
        <v>247</v>
      </c>
      <c r="J1277" t="s">
        <v>263</v>
      </c>
      <c r="K1277" t="s">
        <v>264</v>
      </c>
      <c r="L1277" t="n">
        <v>87</v>
      </c>
      <c r="M1277" t="n">
        <v>0</v>
      </c>
      <c r="N1277" t="n">
        <v>0</v>
      </c>
    </row>
    <row r="1278" spans="1:19">
      <c r="A1278" s="1" t="n">
        <v>36038</v>
      </c>
      <c r="B1278" t="s">
        <v>257</v>
      </c>
      <c r="C1278" t="n">
        <v>656</v>
      </c>
      <c r="D1278" t="s">
        <v>303</v>
      </c>
      <c r="E1278" t="s">
        <v>304</v>
      </c>
      <c r="F1278" t="s">
        <v>244</v>
      </c>
      <c r="G1278" t="s">
        <v>245</v>
      </c>
      <c r="H1278" t="s">
        <v>246</v>
      </c>
      <c r="I1278" t="s">
        <v>247</v>
      </c>
      <c r="J1278" t="s">
        <v>263</v>
      </c>
      <c r="K1278" t="s">
        <v>264</v>
      </c>
      <c r="L1278" t="n">
        <v>224</v>
      </c>
      <c r="M1278" t="n">
        <v>0</v>
      </c>
      <c r="N1278" t="n">
        <v>0</v>
      </c>
    </row>
    <row r="1279" spans="1:19">
      <c r="A1279" s="1" t="n">
        <v>36038</v>
      </c>
      <c r="B1279" t="s">
        <v>257</v>
      </c>
      <c r="C1279" t="n">
        <v>664</v>
      </c>
      <c r="D1279" t="s">
        <v>303</v>
      </c>
      <c r="E1279" t="s">
        <v>304</v>
      </c>
      <c r="F1279" t="s">
        <v>244</v>
      </c>
      <c r="G1279" t="s">
        <v>245</v>
      </c>
      <c r="H1279" t="s">
        <v>246</v>
      </c>
      <c r="I1279" t="s">
        <v>247</v>
      </c>
      <c r="J1279" t="s">
        <v>261</v>
      </c>
      <c r="K1279" t="s">
        <v>262</v>
      </c>
      <c r="L1279" t="n">
        <v>100</v>
      </c>
      <c r="M1279" t="n">
        <v>0</v>
      </c>
      <c r="N1279" t="n">
        <v>0</v>
      </c>
    </row>
    <row r="1280" spans="1:19">
      <c r="A1280" s="1" t="n">
        <v>36038</v>
      </c>
      <c r="B1280" t="s">
        <v>348</v>
      </c>
      <c r="C1280" t="n">
        <v>1</v>
      </c>
      <c r="D1280" t="s">
        <v>242</v>
      </c>
      <c r="E1280" t="s">
        <v>243</v>
      </c>
      <c r="F1280" t="s">
        <v>244</v>
      </c>
      <c r="G1280" t="s">
        <v>245</v>
      </c>
      <c r="H1280" t="s">
        <v>246</v>
      </c>
      <c r="I1280" t="s">
        <v>247</v>
      </c>
      <c r="J1280" t="s">
        <v>248</v>
      </c>
      <c r="K1280" t="s">
        <v>249</v>
      </c>
      <c r="L1280" t="n">
        <v>401</v>
      </c>
      <c r="M1280" t="n">
        <v>0.04</v>
      </c>
      <c r="N1280" t="n">
        <v>45.3</v>
      </c>
      <c r="O1280" t="s">
        <v>348</v>
      </c>
      <c r="P1280" t="s">
        <v>285</v>
      </c>
      <c r="Q1280" t="s">
        <v>252</v>
      </c>
      <c r="R1280" t="s">
        <v>246</v>
      </c>
      <c r="S1280" t="s">
        <v>247</v>
      </c>
    </row>
    <row r="1281" spans="1:19">
      <c r="A1281" s="1" t="n">
        <v>36038</v>
      </c>
      <c r="B1281" t="s">
        <v>348</v>
      </c>
      <c r="C1281" t="n">
        <v>2</v>
      </c>
      <c r="D1281" t="s">
        <v>242</v>
      </c>
      <c r="E1281" t="s">
        <v>243</v>
      </c>
      <c r="F1281" t="s">
        <v>244</v>
      </c>
      <c r="G1281" t="s">
        <v>245</v>
      </c>
      <c r="H1281" t="s">
        <v>246</v>
      </c>
      <c r="I1281" t="s">
        <v>247</v>
      </c>
      <c r="J1281" t="s">
        <v>248</v>
      </c>
      <c r="K1281" t="s">
        <v>249</v>
      </c>
      <c r="L1281" t="n">
        <v>333</v>
      </c>
      <c r="M1281" t="n">
        <v>0.21</v>
      </c>
      <c r="N1281" t="n">
        <v>20.5</v>
      </c>
      <c r="O1281" t="s">
        <v>348</v>
      </c>
      <c r="P1281" t="s">
        <v>285</v>
      </c>
      <c r="Q1281" t="s">
        <v>252</v>
      </c>
      <c r="R1281" t="s">
        <v>246</v>
      </c>
      <c r="S1281" t="s">
        <v>247</v>
      </c>
    </row>
    <row r="1282" spans="1:19">
      <c r="A1282" s="1" t="n">
        <v>36038</v>
      </c>
      <c r="B1282" t="s">
        <v>348</v>
      </c>
      <c r="C1282" t="n">
        <v>3</v>
      </c>
      <c r="D1282" t="s">
        <v>242</v>
      </c>
      <c r="E1282" t="s">
        <v>243</v>
      </c>
      <c r="F1282" t="s">
        <v>244</v>
      </c>
      <c r="G1282" t="s">
        <v>245</v>
      </c>
      <c r="H1282" t="s">
        <v>246</v>
      </c>
      <c r="I1282" t="s">
        <v>247</v>
      </c>
      <c r="J1282" t="s">
        <v>292</v>
      </c>
      <c r="K1282" t="s">
        <v>293</v>
      </c>
      <c r="L1282" t="n">
        <v>646</v>
      </c>
      <c r="M1282" t="n">
        <v>0.04</v>
      </c>
      <c r="N1282" t="n">
        <v>47.5</v>
      </c>
      <c r="O1282" t="s">
        <v>348</v>
      </c>
      <c r="P1282" t="s">
        <v>285</v>
      </c>
      <c r="Q1282" t="s">
        <v>252</v>
      </c>
      <c r="R1282" t="s">
        <v>246</v>
      </c>
      <c r="S1282" t="s">
        <v>247</v>
      </c>
    </row>
    <row r="1283" spans="1:19">
      <c r="A1283" s="1" t="n">
        <v>36038</v>
      </c>
      <c r="B1283" t="s">
        <v>348</v>
      </c>
      <c r="C1283" t="n">
        <v>688</v>
      </c>
      <c r="D1283" t="s">
        <v>242</v>
      </c>
      <c r="E1283" t="s">
        <v>243</v>
      </c>
      <c r="F1283" t="s">
        <v>244</v>
      </c>
      <c r="G1283" t="s">
        <v>245</v>
      </c>
      <c r="H1283" t="s">
        <v>246</v>
      </c>
      <c r="I1283" t="s">
        <v>247</v>
      </c>
      <c r="J1283" t="s">
        <v>327</v>
      </c>
      <c r="K1283" t="s">
        <v>328</v>
      </c>
      <c r="L1283" t="n">
        <v>350</v>
      </c>
      <c r="M1283" t="n">
        <v>0.04</v>
      </c>
      <c r="N1283" t="n">
        <v>44.6</v>
      </c>
      <c r="O1283" t="s">
        <v>348</v>
      </c>
      <c r="P1283" t="s">
        <v>285</v>
      </c>
      <c r="Q1283" t="s">
        <v>252</v>
      </c>
      <c r="R1283" t="s">
        <v>246</v>
      </c>
      <c r="S1283" t="s">
        <v>247</v>
      </c>
    </row>
    <row r="1284" spans="1:19">
      <c r="A1284" s="1" t="n">
        <v>36068</v>
      </c>
      <c r="B1284" t="s">
        <v>241</v>
      </c>
      <c r="C1284" t="n">
        <v>9</v>
      </c>
      <c r="D1284" t="s">
        <v>242</v>
      </c>
      <c r="E1284" t="s">
        <v>243</v>
      </c>
      <c r="F1284" t="s">
        <v>244</v>
      </c>
      <c r="G1284" t="s">
        <v>245</v>
      </c>
      <c r="H1284" t="s">
        <v>246</v>
      </c>
      <c r="I1284" t="s">
        <v>247</v>
      </c>
      <c r="J1284" t="s">
        <v>248</v>
      </c>
      <c r="K1284" t="s">
        <v>249</v>
      </c>
      <c r="L1284" t="n">
        <v>442</v>
      </c>
      <c r="M1284" t="n">
        <v>0.07000000000000001</v>
      </c>
      <c r="N1284" t="n">
        <v>32.1</v>
      </c>
      <c r="O1284" t="s">
        <v>250</v>
      </c>
      <c r="P1284" t="s">
        <v>251</v>
      </c>
      <c r="Q1284" t="s">
        <v>252</v>
      </c>
      <c r="R1284" t="s">
        <v>246</v>
      </c>
      <c r="S1284" t="s">
        <v>247</v>
      </c>
    </row>
    <row r="1285" spans="1:19">
      <c r="A1285" s="1" t="n">
        <v>36068</v>
      </c>
      <c r="B1285" t="s">
        <v>241</v>
      </c>
      <c r="C1285" t="n">
        <v>10</v>
      </c>
      <c r="D1285" t="s">
        <v>242</v>
      </c>
      <c r="E1285" t="s">
        <v>243</v>
      </c>
      <c r="F1285" t="s">
        <v>244</v>
      </c>
      <c r="G1285" t="s">
        <v>245</v>
      </c>
      <c r="H1285" t="s">
        <v>246</v>
      </c>
      <c r="I1285" t="s">
        <v>247</v>
      </c>
      <c r="J1285" t="s">
        <v>248</v>
      </c>
      <c r="K1285" t="s">
        <v>249</v>
      </c>
      <c r="L1285" t="n">
        <v>301</v>
      </c>
      <c r="M1285" t="n">
        <v>0.02</v>
      </c>
      <c r="N1285" t="n">
        <v>45.9</v>
      </c>
      <c r="O1285" t="s">
        <v>250</v>
      </c>
      <c r="P1285" t="s">
        <v>251</v>
      </c>
      <c r="Q1285" t="s">
        <v>252</v>
      </c>
      <c r="R1285" t="s">
        <v>246</v>
      </c>
      <c r="S1285" t="s">
        <v>247</v>
      </c>
    </row>
    <row r="1286" spans="1:19">
      <c r="A1286" s="1" t="n">
        <v>36068</v>
      </c>
      <c r="B1286" t="s">
        <v>257</v>
      </c>
      <c r="C1286" t="n">
        <v>941</v>
      </c>
      <c r="D1286" t="s">
        <v>303</v>
      </c>
      <c r="E1286" t="s">
        <v>304</v>
      </c>
      <c r="F1286" t="s">
        <v>244</v>
      </c>
      <c r="G1286" t="s">
        <v>245</v>
      </c>
      <c r="H1286" t="s">
        <v>246</v>
      </c>
      <c r="I1286" t="s">
        <v>247</v>
      </c>
      <c r="J1286" t="s">
        <v>269</v>
      </c>
      <c r="K1286" t="s">
        <v>270</v>
      </c>
      <c r="L1286" t="n">
        <v>250</v>
      </c>
      <c r="M1286" t="n">
        <v>0</v>
      </c>
      <c r="N1286" t="n">
        <v>0</v>
      </c>
    </row>
    <row r="1287" spans="1:19">
      <c r="A1287" s="1" t="n">
        <v>36068</v>
      </c>
      <c r="B1287" t="s">
        <v>340</v>
      </c>
      <c r="C1287" t="n">
        <v>930</v>
      </c>
      <c r="D1287" t="s">
        <v>312</v>
      </c>
      <c r="E1287" t="s">
        <v>343</v>
      </c>
      <c r="F1287" t="s">
        <v>244</v>
      </c>
      <c r="G1287" t="s">
        <v>245</v>
      </c>
      <c r="H1287" t="s">
        <v>246</v>
      </c>
      <c r="I1287" t="s">
        <v>247</v>
      </c>
      <c r="J1287" t="s">
        <v>344</v>
      </c>
      <c r="K1287" t="s">
        <v>345</v>
      </c>
      <c r="L1287" t="n">
        <v>66</v>
      </c>
      <c r="M1287" t="n">
        <v>0</v>
      </c>
      <c r="N1287" t="n">
        <v>0</v>
      </c>
    </row>
    <row r="1288" spans="1:19">
      <c r="A1288" s="1" t="n">
        <v>36068</v>
      </c>
      <c r="B1288" t="s">
        <v>340</v>
      </c>
      <c r="C1288" t="n">
        <v>931</v>
      </c>
      <c r="D1288" t="s">
        <v>341</v>
      </c>
      <c r="E1288" t="s">
        <v>342</v>
      </c>
      <c r="F1288" t="s">
        <v>244</v>
      </c>
      <c r="G1288" t="s">
        <v>245</v>
      </c>
      <c r="H1288" t="s">
        <v>246</v>
      </c>
      <c r="I1288" t="s">
        <v>247</v>
      </c>
      <c r="J1288" t="s">
        <v>344</v>
      </c>
      <c r="K1288" t="s">
        <v>345</v>
      </c>
      <c r="L1288" t="n">
        <v>192</v>
      </c>
      <c r="M1288" t="n">
        <v>0</v>
      </c>
      <c r="N1288" t="n">
        <v>0</v>
      </c>
    </row>
    <row r="1289" spans="1:19">
      <c r="A1289" s="1" t="n">
        <v>36068</v>
      </c>
      <c r="B1289" t="s">
        <v>340</v>
      </c>
      <c r="C1289" t="n">
        <v>932</v>
      </c>
      <c r="D1289" t="s">
        <v>341</v>
      </c>
      <c r="E1289" t="s">
        <v>342</v>
      </c>
      <c r="F1289" t="s">
        <v>244</v>
      </c>
      <c r="G1289" t="s">
        <v>245</v>
      </c>
      <c r="H1289" t="s">
        <v>246</v>
      </c>
      <c r="I1289" t="s">
        <v>247</v>
      </c>
      <c r="J1289" t="s">
        <v>344</v>
      </c>
      <c r="K1289" t="s">
        <v>345</v>
      </c>
      <c r="L1289" t="n">
        <v>27</v>
      </c>
      <c r="M1289" t="n">
        <v>0</v>
      </c>
      <c r="N1289" t="n">
        <v>0</v>
      </c>
    </row>
    <row r="1290" spans="1:19">
      <c r="A1290" s="1" t="n">
        <v>36068</v>
      </c>
      <c r="B1290" t="s">
        <v>348</v>
      </c>
      <c r="C1290" t="n">
        <v>1</v>
      </c>
      <c r="D1290" t="s">
        <v>242</v>
      </c>
      <c r="E1290" t="s">
        <v>243</v>
      </c>
      <c r="F1290" t="s">
        <v>244</v>
      </c>
      <c r="G1290" t="s">
        <v>245</v>
      </c>
      <c r="H1290" t="s">
        <v>246</v>
      </c>
      <c r="I1290" t="s">
        <v>247</v>
      </c>
      <c r="J1290" t="s">
        <v>248</v>
      </c>
      <c r="K1290" t="s">
        <v>249</v>
      </c>
      <c r="L1290" t="n">
        <v>519</v>
      </c>
      <c r="M1290" t="n">
        <v>0.02</v>
      </c>
      <c r="N1290" t="n">
        <v>45.9</v>
      </c>
      <c r="O1290" t="s">
        <v>348</v>
      </c>
      <c r="P1290" t="s">
        <v>285</v>
      </c>
      <c r="Q1290" t="s">
        <v>252</v>
      </c>
      <c r="R1290" t="s">
        <v>246</v>
      </c>
      <c r="S1290" t="s">
        <v>247</v>
      </c>
    </row>
    <row r="1291" spans="1:19">
      <c r="A1291" s="1" t="n">
        <v>36068</v>
      </c>
      <c r="B1291" t="s">
        <v>348</v>
      </c>
      <c r="C1291" t="n">
        <v>2</v>
      </c>
      <c r="D1291" t="s">
        <v>242</v>
      </c>
      <c r="E1291" t="s">
        <v>243</v>
      </c>
      <c r="F1291" t="s">
        <v>244</v>
      </c>
      <c r="G1291" t="s">
        <v>245</v>
      </c>
      <c r="H1291" t="s">
        <v>246</v>
      </c>
      <c r="I1291" t="s">
        <v>247</v>
      </c>
      <c r="J1291" t="s">
        <v>248</v>
      </c>
      <c r="K1291" t="s">
        <v>249</v>
      </c>
      <c r="L1291" t="n">
        <v>198</v>
      </c>
      <c r="M1291" t="n">
        <v>0.2</v>
      </c>
      <c r="N1291" t="n">
        <v>21.3</v>
      </c>
      <c r="O1291" t="s">
        <v>348</v>
      </c>
      <c r="P1291" t="s">
        <v>285</v>
      </c>
      <c r="Q1291" t="s">
        <v>252</v>
      </c>
      <c r="R1291" t="s">
        <v>246</v>
      </c>
      <c r="S1291" t="s">
        <v>247</v>
      </c>
    </row>
    <row r="1292" spans="1:19">
      <c r="A1292" s="1" t="n">
        <v>36068</v>
      </c>
      <c r="B1292" t="s">
        <v>348</v>
      </c>
      <c r="C1292" t="n">
        <v>3</v>
      </c>
      <c r="D1292" t="s">
        <v>242</v>
      </c>
      <c r="E1292" t="s">
        <v>243</v>
      </c>
      <c r="F1292" t="s">
        <v>244</v>
      </c>
      <c r="G1292" t="s">
        <v>245</v>
      </c>
      <c r="H1292" t="s">
        <v>246</v>
      </c>
      <c r="I1292" t="s">
        <v>247</v>
      </c>
      <c r="J1292" t="s">
        <v>292</v>
      </c>
      <c r="K1292" t="s">
        <v>293</v>
      </c>
      <c r="L1292" t="n">
        <v>684</v>
      </c>
      <c r="M1292" t="n">
        <v>0.04</v>
      </c>
      <c r="N1292" t="n">
        <v>47.6</v>
      </c>
      <c r="O1292" t="s">
        <v>348</v>
      </c>
      <c r="P1292" t="s">
        <v>285</v>
      </c>
      <c r="Q1292" t="s">
        <v>252</v>
      </c>
      <c r="R1292" t="s">
        <v>246</v>
      </c>
      <c r="S1292" t="s">
        <v>247</v>
      </c>
    </row>
    <row r="1293" spans="1:19">
      <c r="A1293" s="1" t="n">
        <v>36099</v>
      </c>
      <c r="B1293" t="s">
        <v>241</v>
      </c>
      <c r="C1293" t="n">
        <v>5</v>
      </c>
      <c r="D1293" t="s">
        <v>242</v>
      </c>
      <c r="E1293" t="s">
        <v>243</v>
      </c>
      <c r="F1293" t="s">
        <v>244</v>
      </c>
      <c r="G1293" t="s">
        <v>245</v>
      </c>
      <c r="H1293" t="s">
        <v>246</v>
      </c>
      <c r="I1293" t="s">
        <v>247</v>
      </c>
      <c r="J1293" t="s">
        <v>292</v>
      </c>
      <c r="K1293" t="s">
        <v>293</v>
      </c>
      <c r="L1293" t="n">
        <v>199</v>
      </c>
      <c r="M1293" t="n">
        <v>0.03</v>
      </c>
      <c r="N1293" t="n">
        <v>39.4</v>
      </c>
      <c r="O1293" t="s">
        <v>250</v>
      </c>
      <c r="P1293" t="s">
        <v>251</v>
      </c>
      <c r="Q1293" t="s">
        <v>252</v>
      </c>
      <c r="R1293" t="s">
        <v>246</v>
      </c>
      <c r="S1293" t="s">
        <v>247</v>
      </c>
    </row>
    <row r="1294" spans="1:19">
      <c r="A1294" s="1" t="n">
        <v>36099</v>
      </c>
      <c r="B1294" t="s">
        <v>241</v>
      </c>
      <c r="C1294" t="n">
        <v>6</v>
      </c>
      <c r="D1294" t="s">
        <v>242</v>
      </c>
      <c r="E1294" t="s">
        <v>243</v>
      </c>
      <c r="F1294" t="s">
        <v>244</v>
      </c>
      <c r="G1294" t="s">
        <v>245</v>
      </c>
      <c r="H1294" t="s">
        <v>246</v>
      </c>
      <c r="I1294" t="s">
        <v>247</v>
      </c>
      <c r="J1294" t="s">
        <v>282</v>
      </c>
      <c r="K1294" t="s">
        <v>283</v>
      </c>
      <c r="L1294" t="n">
        <v>750</v>
      </c>
      <c r="M1294" t="n">
        <v>0.1</v>
      </c>
      <c r="N1294" t="n">
        <v>39.1</v>
      </c>
      <c r="O1294" t="s">
        <v>250</v>
      </c>
      <c r="P1294" t="s">
        <v>251</v>
      </c>
      <c r="Q1294" t="s">
        <v>252</v>
      </c>
      <c r="R1294" t="s">
        <v>246</v>
      </c>
      <c r="S1294" t="s">
        <v>247</v>
      </c>
    </row>
    <row r="1295" spans="1:19">
      <c r="A1295" s="1" t="n">
        <v>36099</v>
      </c>
      <c r="B1295" t="s">
        <v>241</v>
      </c>
      <c r="C1295" t="n">
        <v>7</v>
      </c>
      <c r="D1295" t="s">
        <v>242</v>
      </c>
      <c r="E1295" t="s">
        <v>243</v>
      </c>
      <c r="F1295" t="s">
        <v>244</v>
      </c>
      <c r="G1295" t="s">
        <v>245</v>
      </c>
      <c r="H1295" t="s">
        <v>246</v>
      </c>
      <c r="I1295" t="s">
        <v>247</v>
      </c>
      <c r="J1295" t="s">
        <v>248</v>
      </c>
      <c r="K1295" t="s">
        <v>249</v>
      </c>
      <c r="L1295" t="n">
        <v>438</v>
      </c>
      <c r="M1295" t="n">
        <v>0.07000000000000001</v>
      </c>
      <c r="N1295" t="n">
        <v>32</v>
      </c>
      <c r="O1295" t="s">
        <v>250</v>
      </c>
      <c r="P1295" t="s">
        <v>251</v>
      </c>
      <c r="Q1295" t="s">
        <v>252</v>
      </c>
      <c r="R1295" t="s">
        <v>246</v>
      </c>
      <c r="S1295" t="s">
        <v>247</v>
      </c>
    </row>
    <row r="1296" spans="1:19">
      <c r="A1296" s="1" t="n">
        <v>36099</v>
      </c>
      <c r="B1296" t="s">
        <v>348</v>
      </c>
      <c r="C1296" t="n">
        <v>1</v>
      </c>
      <c r="D1296" t="s">
        <v>242</v>
      </c>
      <c r="E1296" t="s">
        <v>243</v>
      </c>
      <c r="F1296" t="s">
        <v>244</v>
      </c>
      <c r="G1296" t="s">
        <v>245</v>
      </c>
      <c r="H1296" t="s">
        <v>246</v>
      </c>
      <c r="I1296" t="s">
        <v>247</v>
      </c>
      <c r="J1296" t="s">
        <v>248</v>
      </c>
      <c r="K1296" t="s">
        <v>249</v>
      </c>
      <c r="L1296" t="n">
        <v>336</v>
      </c>
      <c r="M1296" t="n">
        <v>0.21</v>
      </c>
      <c r="N1296" t="n">
        <v>20.4</v>
      </c>
      <c r="O1296" t="s">
        <v>348</v>
      </c>
      <c r="P1296" t="s">
        <v>285</v>
      </c>
      <c r="Q1296" t="s">
        <v>252</v>
      </c>
      <c r="R1296" t="s">
        <v>246</v>
      </c>
      <c r="S1296" t="s">
        <v>247</v>
      </c>
    </row>
    <row r="1297" spans="1:19">
      <c r="A1297" s="1" t="n">
        <v>36099</v>
      </c>
      <c r="B1297" t="s">
        <v>348</v>
      </c>
      <c r="C1297" t="n">
        <v>2</v>
      </c>
      <c r="D1297" t="s">
        <v>242</v>
      </c>
      <c r="E1297" t="s">
        <v>243</v>
      </c>
      <c r="F1297" t="s">
        <v>244</v>
      </c>
      <c r="G1297" t="s">
        <v>245</v>
      </c>
      <c r="H1297" t="s">
        <v>246</v>
      </c>
      <c r="I1297" t="s">
        <v>247</v>
      </c>
      <c r="J1297" t="s">
        <v>248</v>
      </c>
      <c r="K1297" t="s">
        <v>249</v>
      </c>
      <c r="L1297" t="n">
        <v>397</v>
      </c>
      <c r="M1297" t="n">
        <v>0.02</v>
      </c>
      <c r="N1297" t="n">
        <v>45.6</v>
      </c>
      <c r="O1297" t="s">
        <v>348</v>
      </c>
      <c r="P1297" t="s">
        <v>285</v>
      </c>
      <c r="Q1297" t="s">
        <v>252</v>
      </c>
      <c r="R1297" t="s">
        <v>246</v>
      </c>
      <c r="S1297" t="s">
        <v>247</v>
      </c>
    </row>
    <row r="1298" spans="1:19">
      <c r="A1298" s="1" t="n">
        <v>36099</v>
      </c>
      <c r="B1298" t="s">
        <v>348</v>
      </c>
      <c r="C1298" t="n">
        <v>3</v>
      </c>
      <c r="D1298" t="s">
        <v>242</v>
      </c>
      <c r="E1298" t="s">
        <v>243</v>
      </c>
      <c r="F1298" t="s">
        <v>244</v>
      </c>
      <c r="G1298" t="s">
        <v>245</v>
      </c>
      <c r="H1298" t="s">
        <v>246</v>
      </c>
      <c r="I1298" t="s">
        <v>247</v>
      </c>
      <c r="J1298" t="s">
        <v>248</v>
      </c>
      <c r="K1298" t="s">
        <v>249</v>
      </c>
      <c r="L1298" t="n">
        <v>277</v>
      </c>
      <c r="M1298" t="n">
        <v>0.09</v>
      </c>
      <c r="N1298" t="n">
        <v>32.1</v>
      </c>
      <c r="O1298" t="s">
        <v>348</v>
      </c>
      <c r="P1298" t="s">
        <v>285</v>
      </c>
      <c r="Q1298" t="s">
        <v>252</v>
      </c>
      <c r="R1298" t="s">
        <v>246</v>
      </c>
      <c r="S1298" t="s">
        <v>247</v>
      </c>
    </row>
    <row r="1299" spans="1:19">
      <c r="A1299" s="1" t="n">
        <v>36099</v>
      </c>
      <c r="B1299" t="s">
        <v>348</v>
      </c>
      <c r="C1299" t="n">
        <v>4</v>
      </c>
      <c r="D1299" t="s">
        <v>242</v>
      </c>
      <c r="E1299" t="s">
        <v>243</v>
      </c>
      <c r="F1299" t="s">
        <v>244</v>
      </c>
      <c r="G1299" t="s">
        <v>245</v>
      </c>
      <c r="H1299" t="s">
        <v>246</v>
      </c>
      <c r="I1299" t="s">
        <v>247</v>
      </c>
      <c r="J1299" t="s">
        <v>248</v>
      </c>
      <c r="K1299" t="s">
        <v>249</v>
      </c>
      <c r="L1299" t="n">
        <v>433</v>
      </c>
      <c r="M1299" t="n">
        <v>0.02</v>
      </c>
      <c r="N1299" t="n">
        <v>45.7</v>
      </c>
      <c r="O1299" t="s">
        <v>348</v>
      </c>
      <c r="P1299" t="s">
        <v>285</v>
      </c>
      <c r="Q1299" t="s">
        <v>252</v>
      </c>
      <c r="R1299" t="s">
        <v>246</v>
      </c>
      <c r="S1299" t="s">
        <v>247</v>
      </c>
    </row>
    <row r="1300" spans="1:19">
      <c r="A1300" s="1" t="n">
        <v>36099</v>
      </c>
      <c r="B1300" t="s">
        <v>348</v>
      </c>
      <c r="C1300" t="n">
        <v>5</v>
      </c>
      <c r="D1300" t="s">
        <v>242</v>
      </c>
      <c r="E1300" t="s">
        <v>243</v>
      </c>
      <c r="F1300" t="s">
        <v>244</v>
      </c>
      <c r="G1300" t="s">
        <v>245</v>
      </c>
      <c r="H1300" t="s">
        <v>246</v>
      </c>
      <c r="I1300" t="s">
        <v>247</v>
      </c>
      <c r="J1300" t="s">
        <v>292</v>
      </c>
      <c r="K1300" t="s">
        <v>293</v>
      </c>
      <c r="L1300" t="n">
        <v>385</v>
      </c>
      <c r="M1300" t="n">
        <v>0.03</v>
      </c>
      <c r="N1300" t="n">
        <v>39.7</v>
      </c>
      <c r="O1300" t="s">
        <v>348</v>
      </c>
      <c r="P1300" t="s">
        <v>285</v>
      </c>
      <c r="Q1300" t="s">
        <v>252</v>
      </c>
      <c r="R1300" t="s">
        <v>246</v>
      </c>
      <c r="S1300" t="s">
        <v>247</v>
      </c>
    </row>
    <row r="1301" spans="1:19">
      <c r="A1301" s="1" t="n">
        <v>36099</v>
      </c>
      <c r="B1301" t="s">
        <v>348</v>
      </c>
      <c r="C1301" t="n">
        <v>6</v>
      </c>
      <c r="D1301" t="s">
        <v>242</v>
      </c>
      <c r="E1301" t="s">
        <v>243</v>
      </c>
      <c r="F1301" t="s">
        <v>244</v>
      </c>
      <c r="G1301" t="s">
        <v>245</v>
      </c>
      <c r="H1301" t="s">
        <v>246</v>
      </c>
      <c r="I1301" t="s">
        <v>247</v>
      </c>
      <c r="J1301" t="s">
        <v>292</v>
      </c>
      <c r="K1301" t="s">
        <v>293</v>
      </c>
      <c r="L1301" t="n">
        <v>341</v>
      </c>
      <c r="M1301" t="n">
        <v>0.01</v>
      </c>
      <c r="N1301" t="n">
        <v>53</v>
      </c>
      <c r="O1301" t="s">
        <v>348</v>
      </c>
      <c r="P1301" t="s">
        <v>285</v>
      </c>
      <c r="Q1301" t="s">
        <v>252</v>
      </c>
      <c r="R1301" t="s">
        <v>246</v>
      </c>
      <c r="S1301" t="s">
        <v>247</v>
      </c>
    </row>
    <row r="1302" spans="1:19">
      <c r="A1302" s="1" t="n">
        <v>36129</v>
      </c>
      <c r="B1302" t="s">
        <v>241</v>
      </c>
      <c r="C1302" t="n">
        <v>6</v>
      </c>
      <c r="D1302" t="s">
        <v>242</v>
      </c>
      <c r="E1302" t="s">
        <v>243</v>
      </c>
      <c r="F1302" t="s">
        <v>244</v>
      </c>
      <c r="G1302" t="s">
        <v>245</v>
      </c>
      <c r="H1302" t="s">
        <v>246</v>
      </c>
      <c r="I1302" t="s">
        <v>247</v>
      </c>
      <c r="J1302" t="s">
        <v>248</v>
      </c>
      <c r="K1302" t="s">
        <v>249</v>
      </c>
      <c r="L1302" t="n">
        <v>401</v>
      </c>
      <c r="M1302" t="n">
        <v>0.1</v>
      </c>
      <c r="N1302" t="n">
        <v>34.9</v>
      </c>
      <c r="O1302" t="s">
        <v>250</v>
      </c>
      <c r="P1302" t="s">
        <v>251</v>
      </c>
      <c r="Q1302" t="s">
        <v>252</v>
      </c>
      <c r="R1302" t="s">
        <v>246</v>
      </c>
      <c r="S1302" t="s">
        <v>247</v>
      </c>
    </row>
    <row r="1303" spans="1:19">
      <c r="A1303" s="1" t="n">
        <v>36129</v>
      </c>
      <c r="B1303" t="s">
        <v>241</v>
      </c>
      <c r="C1303" t="n">
        <v>7</v>
      </c>
      <c r="D1303" t="s">
        <v>242</v>
      </c>
      <c r="E1303" t="s">
        <v>243</v>
      </c>
      <c r="F1303" t="s">
        <v>244</v>
      </c>
      <c r="G1303" t="s">
        <v>245</v>
      </c>
      <c r="H1303" t="s">
        <v>246</v>
      </c>
      <c r="I1303" t="s">
        <v>247</v>
      </c>
      <c r="J1303" t="s">
        <v>248</v>
      </c>
      <c r="K1303" t="s">
        <v>249</v>
      </c>
      <c r="L1303" t="n">
        <v>798</v>
      </c>
      <c r="M1303" t="n">
        <v>0.1</v>
      </c>
      <c r="N1303" t="n">
        <v>35.1</v>
      </c>
      <c r="O1303" t="s">
        <v>250</v>
      </c>
      <c r="P1303" t="s">
        <v>251</v>
      </c>
      <c r="Q1303" t="s">
        <v>252</v>
      </c>
      <c r="R1303" t="s">
        <v>246</v>
      </c>
      <c r="S1303" t="s">
        <v>247</v>
      </c>
    </row>
    <row r="1304" spans="1:19">
      <c r="A1304" s="1" t="n">
        <v>36129</v>
      </c>
      <c r="B1304" t="s">
        <v>241</v>
      </c>
      <c r="C1304" t="n">
        <v>8</v>
      </c>
      <c r="D1304" t="s">
        <v>242</v>
      </c>
      <c r="E1304" t="s">
        <v>243</v>
      </c>
      <c r="F1304" t="s">
        <v>244</v>
      </c>
      <c r="G1304" t="s">
        <v>245</v>
      </c>
      <c r="H1304" t="s">
        <v>246</v>
      </c>
      <c r="I1304" t="s">
        <v>247</v>
      </c>
      <c r="J1304" t="s">
        <v>248</v>
      </c>
      <c r="K1304" t="s">
        <v>249</v>
      </c>
      <c r="L1304" t="n">
        <v>320</v>
      </c>
      <c r="M1304" t="n">
        <v>0.07000000000000001</v>
      </c>
      <c r="N1304" t="n">
        <v>32.3</v>
      </c>
      <c r="O1304" t="s">
        <v>250</v>
      </c>
      <c r="P1304" t="s">
        <v>251</v>
      </c>
      <c r="Q1304" t="s">
        <v>252</v>
      </c>
      <c r="R1304" t="s">
        <v>246</v>
      </c>
      <c r="S1304" t="s">
        <v>247</v>
      </c>
    </row>
    <row r="1305" spans="1:19">
      <c r="A1305" s="1" t="n">
        <v>36129</v>
      </c>
      <c r="B1305" t="s">
        <v>241</v>
      </c>
      <c r="C1305" t="n">
        <v>21</v>
      </c>
      <c r="D1305" t="s">
        <v>287</v>
      </c>
      <c r="E1305" t="s">
        <v>288</v>
      </c>
      <c r="F1305" t="s">
        <v>244</v>
      </c>
      <c r="G1305" t="s">
        <v>245</v>
      </c>
      <c r="H1305" t="s">
        <v>246</v>
      </c>
      <c r="I1305" t="s">
        <v>247</v>
      </c>
      <c r="J1305" t="s">
        <v>248</v>
      </c>
      <c r="K1305" t="s">
        <v>249</v>
      </c>
      <c r="L1305" t="n">
        <v>150</v>
      </c>
      <c r="M1305" t="n">
        <v>1.8</v>
      </c>
      <c r="N1305" t="n">
        <v>0</v>
      </c>
    </row>
    <row r="1306" spans="1:19">
      <c r="A1306" s="1" t="n">
        <v>36129</v>
      </c>
      <c r="B1306" t="s">
        <v>257</v>
      </c>
      <c r="C1306" t="n">
        <v>740</v>
      </c>
      <c r="D1306" t="s">
        <v>303</v>
      </c>
      <c r="E1306" t="s">
        <v>304</v>
      </c>
      <c r="F1306" t="s">
        <v>244</v>
      </c>
      <c r="G1306" t="s">
        <v>245</v>
      </c>
      <c r="H1306" t="s">
        <v>246</v>
      </c>
      <c r="I1306" t="s">
        <v>247</v>
      </c>
      <c r="J1306" t="s">
        <v>261</v>
      </c>
      <c r="K1306" t="s">
        <v>262</v>
      </c>
      <c r="L1306" t="n">
        <v>243</v>
      </c>
      <c r="M1306" t="n">
        <v>0</v>
      </c>
      <c r="N1306" t="n">
        <v>0</v>
      </c>
    </row>
    <row r="1307" spans="1:19">
      <c r="A1307" s="1" t="n">
        <v>36129</v>
      </c>
      <c r="B1307" t="s">
        <v>340</v>
      </c>
      <c r="C1307" t="n">
        <v>696</v>
      </c>
      <c r="D1307" t="s">
        <v>312</v>
      </c>
      <c r="E1307" t="s">
        <v>343</v>
      </c>
      <c r="F1307" t="s">
        <v>244</v>
      </c>
      <c r="G1307" t="s">
        <v>245</v>
      </c>
      <c r="H1307" t="s">
        <v>246</v>
      </c>
      <c r="I1307" t="s">
        <v>247</v>
      </c>
      <c r="J1307" t="s">
        <v>269</v>
      </c>
      <c r="K1307" t="s">
        <v>270</v>
      </c>
      <c r="L1307" t="n">
        <v>191</v>
      </c>
      <c r="M1307" t="n">
        <v>0</v>
      </c>
      <c r="N1307" t="n">
        <v>0</v>
      </c>
    </row>
    <row r="1308" spans="1:19">
      <c r="A1308" s="1" t="n">
        <v>36129</v>
      </c>
      <c r="B1308" t="s">
        <v>340</v>
      </c>
      <c r="C1308" t="n">
        <v>697</v>
      </c>
      <c r="D1308" t="s">
        <v>312</v>
      </c>
      <c r="E1308" t="s">
        <v>343</v>
      </c>
      <c r="F1308" t="s">
        <v>244</v>
      </c>
      <c r="G1308" t="s">
        <v>245</v>
      </c>
      <c r="H1308" t="s">
        <v>246</v>
      </c>
      <c r="I1308" t="s">
        <v>247</v>
      </c>
      <c r="J1308" t="s">
        <v>269</v>
      </c>
      <c r="K1308" t="s">
        <v>270</v>
      </c>
      <c r="L1308" t="n">
        <v>42</v>
      </c>
      <c r="M1308" t="n">
        <v>0</v>
      </c>
      <c r="N1308" t="n">
        <v>0</v>
      </c>
    </row>
    <row r="1309" spans="1:19">
      <c r="A1309" s="1" t="n">
        <v>36129</v>
      </c>
      <c r="B1309" t="s">
        <v>348</v>
      </c>
      <c r="C1309" t="n">
        <v>1</v>
      </c>
      <c r="D1309" t="s">
        <v>242</v>
      </c>
      <c r="E1309" t="s">
        <v>243</v>
      </c>
      <c r="F1309" t="s">
        <v>244</v>
      </c>
      <c r="G1309" t="s">
        <v>245</v>
      </c>
      <c r="H1309" t="s">
        <v>246</v>
      </c>
      <c r="I1309" t="s">
        <v>247</v>
      </c>
      <c r="J1309" t="s">
        <v>248</v>
      </c>
      <c r="K1309" t="s">
        <v>249</v>
      </c>
      <c r="L1309" t="n">
        <v>450</v>
      </c>
      <c r="M1309" t="n">
        <v>0.09</v>
      </c>
      <c r="N1309" t="n">
        <v>32.1</v>
      </c>
      <c r="O1309" t="s">
        <v>348</v>
      </c>
      <c r="P1309" t="s">
        <v>285</v>
      </c>
      <c r="Q1309" t="s">
        <v>252</v>
      </c>
      <c r="R1309" t="s">
        <v>246</v>
      </c>
      <c r="S1309" t="s">
        <v>247</v>
      </c>
    </row>
    <row r="1310" spans="1:19">
      <c r="A1310" s="1" t="n">
        <v>36129</v>
      </c>
      <c r="B1310" t="s">
        <v>348</v>
      </c>
      <c r="C1310" t="n">
        <v>2</v>
      </c>
      <c r="D1310" t="s">
        <v>242</v>
      </c>
      <c r="E1310" t="s">
        <v>243</v>
      </c>
      <c r="F1310" t="s">
        <v>244</v>
      </c>
      <c r="G1310" t="s">
        <v>245</v>
      </c>
      <c r="H1310" t="s">
        <v>246</v>
      </c>
      <c r="I1310" t="s">
        <v>247</v>
      </c>
      <c r="J1310" t="s">
        <v>292</v>
      </c>
      <c r="K1310" t="s">
        <v>293</v>
      </c>
      <c r="L1310" t="n">
        <v>260</v>
      </c>
      <c r="M1310" t="n">
        <v>0.05</v>
      </c>
      <c r="N1310" t="n">
        <v>36.2</v>
      </c>
      <c r="O1310" t="s">
        <v>348</v>
      </c>
      <c r="P1310" t="s">
        <v>285</v>
      </c>
      <c r="Q1310" t="s">
        <v>252</v>
      </c>
      <c r="R1310" t="s">
        <v>246</v>
      </c>
      <c r="S1310" t="s">
        <v>247</v>
      </c>
    </row>
    <row r="1311" spans="1:19">
      <c r="A1311" s="1" t="n">
        <v>36129</v>
      </c>
      <c r="B1311" t="s">
        <v>348</v>
      </c>
      <c r="C1311" t="n">
        <v>3</v>
      </c>
      <c r="D1311" t="s">
        <v>242</v>
      </c>
      <c r="E1311" t="s">
        <v>243</v>
      </c>
      <c r="F1311" t="s">
        <v>244</v>
      </c>
      <c r="G1311" t="s">
        <v>245</v>
      </c>
      <c r="H1311" t="s">
        <v>246</v>
      </c>
      <c r="I1311" t="s">
        <v>247</v>
      </c>
      <c r="J1311" t="s">
        <v>248</v>
      </c>
      <c r="K1311" t="s">
        <v>249</v>
      </c>
      <c r="L1311" t="n">
        <v>215</v>
      </c>
      <c r="M1311" t="n">
        <v>0.21</v>
      </c>
      <c r="N1311" t="n">
        <v>20.2</v>
      </c>
      <c r="O1311" t="s">
        <v>348</v>
      </c>
      <c r="P1311" t="s">
        <v>285</v>
      </c>
      <c r="Q1311" t="s">
        <v>252</v>
      </c>
      <c r="R1311" t="s">
        <v>246</v>
      </c>
      <c r="S1311" t="s">
        <v>247</v>
      </c>
    </row>
    <row r="1312" spans="1:19">
      <c r="A1312" s="1" t="n">
        <v>36129</v>
      </c>
      <c r="B1312" t="s">
        <v>348</v>
      </c>
      <c r="C1312" t="n">
        <v>4</v>
      </c>
      <c r="D1312" t="s">
        <v>242</v>
      </c>
      <c r="E1312" t="s">
        <v>243</v>
      </c>
      <c r="F1312" t="s">
        <v>244</v>
      </c>
      <c r="G1312" t="s">
        <v>245</v>
      </c>
      <c r="H1312" t="s">
        <v>246</v>
      </c>
      <c r="I1312" t="s">
        <v>247</v>
      </c>
      <c r="J1312" t="s">
        <v>276</v>
      </c>
      <c r="K1312" t="s">
        <v>277</v>
      </c>
      <c r="L1312" t="n">
        <v>478</v>
      </c>
      <c r="M1312" t="n">
        <v>0.03</v>
      </c>
      <c r="N1312" t="n">
        <v>45.6</v>
      </c>
      <c r="O1312" t="s">
        <v>348</v>
      </c>
      <c r="P1312" t="s">
        <v>285</v>
      </c>
      <c r="Q1312" t="s">
        <v>252</v>
      </c>
      <c r="R1312" t="s">
        <v>246</v>
      </c>
      <c r="S1312" t="s">
        <v>247</v>
      </c>
    </row>
    <row r="1313" spans="1:19">
      <c r="A1313" s="1" t="n">
        <v>36160</v>
      </c>
      <c r="B1313" t="s">
        <v>241</v>
      </c>
      <c r="C1313" t="n">
        <v>4</v>
      </c>
      <c r="D1313" t="s">
        <v>242</v>
      </c>
      <c r="E1313" t="s">
        <v>243</v>
      </c>
      <c r="F1313" t="s">
        <v>244</v>
      </c>
      <c r="G1313" t="s">
        <v>245</v>
      </c>
      <c r="H1313" t="s">
        <v>246</v>
      </c>
      <c r="I1313" t="s">
        <v>247</v>
      </c>
      <c r="J1313" t="s">
        <v>248</v>
      </c>
      <c r="K1313" t="s">
        <v>249</v>
      </c>
      <c r="L1313" t="n">
        <v>373</v>
      </c>
      <c r="M1313" t="n">
        <v>0.1</v>
      </c>
      <c r="N1313" t="n">
        <v>34.7</v>
      </c>
      <c r="O1313" t="s">
        <v>250</v>
      </c>
      <c r="P1313" t="s">
        <v>251</v>
      </c>
      <c r="Q1313" t="s">
        <v>252</v>
      </c>
      <c r="R1313" t="s">
        <v>246</v>
      </c>
      <c r="S1313" t="s">
        <v>247</v>
      </c>
    </row>
    <row r="1314" spans="1:19">
      <c r="A1314" s="1" t="n">
        <v>36160</v>
      </c>
      <c r="B1314" t="s">
        <v>241</v>
      </c>
      <c r="C1314" t="n">
        <v>5</v>
      </c>
      <c r="D1314" t="s">
        <v>242</v>
      </c>
      <c r="E1314" t="s">
        <v>243</v>
      </c>
      <c r="F1314" t="s">
        <v>244</v>
      </c>
      <c r="G1314" t="s">
        <v>245</v>
      </c>
      <c r="H1314" t="s">
        <v>246</v>
      </c>
      <c r="I1314" t="s">
        <v>247</v>
      </c>
      <c r="J1314" t="s">
        <v>276</v>
      </c>
      <c r="K1314" t="s">
        <v>277</v>
      </c>
      <c r="L1314" t="n">
        <v>297</v>
      </c>
      <c r="M1314" t="n">
        <v>0.1</v>
      </c>
      <c r="N1314" t="n">
        <v>46.2</v>
      </c>
      <c r="O1314" t="s">
        <v>250</v>
      </c>
      <c r="P1314" t="s">
        <v>251</v>
      </c>
      <c r="Q1314" t="s">
        <v>252</v>
      </c>
      <c r="R1314" t="s">
        <v>246</v>
      </c>
      <c r="S1314" t="s">
        <v>247</v>
      </c>
    </row>
    <row r="1315" spans="1:19">
      <c r="A1315" s="1" t="n">
        <v>36160</v>
      </c>
      <c r="B1315" t="s">
        <v>241</v>
      </c>
      <c r="C1315" t="n">
        <v>6</v>
      </c>
      <c r="D1315" t="s">
        <v>242</v>
      </c>
      <c r="E1315" t="s">
        <v>243</v>
      </c>
      <c r="F1315" t="s">
        <v>244</v>
      </c>
      <c r="G1315" t="s">
        <v>245</v>
      </c>
      <c r="H1315" t="s">
        <v>246</v>
      </c>
      <c r="I1315" t="s">
        <v>247</v>
      </c>
      <c r="J1315" t="s">
        <v>292</v>
      </c>
      <c r="K1315" t="s">
        <v>293</v>
      </c>
      <c r="L1315" t="n">
        <v>201</v>
      </c>
      <c r="M1315" t="n">
        <v>0.03</v>
      </c>
      <c r="N1315" t="n">
        <v>47.8</v>
      </c>
      <c r="O1315" t="s">
        <v>250</v>
      </c>
      <c r="P1315" t="s">
        <v>251</v>
      </c>
      <c r="Q1315" t="s">
        <v>252</v>
      </c>
      <c r="R1315" t="s">
        <v>246</v>
      </c>
      <c r="S1315" t="s">
        <v>247</v>
      </c>
    </row>
    <row r="1316" spans="1:19">
      <c r="A1316" s="1" t="n">
        <v>36160</v>
      </c>
      <c r="B1316" t="s">
        <v>257</v>
      </c>
      <c r="C1316" t="n">
        <v>611</v>
      </c>
      <c r="D1316" t="s">
        <v>303</v>
      </c>
      <c r="E1316" t="s">
        <v>304</v>
      </c>
      <c r="F1316" t="s">
        <v>244</v>
      </c>
      <c r="G1316" t="s">
        <v>245</v>
      </c>
      <c r="H1316" t="s">
        <v>246</v>
      </c>
      <c r="I1316" t="s">
        <v>247</v>
      </c>
      <c r="J1316" t="s">
        <v>269</v>
      </c>
      <c r="K1316" t="s">
        <v>270</v>
      </c>
      <c r="L1316" t="n">
        <v>240</v>
      </c>
      <c r="M1316" t="n">
        <v>0</v>
      </c>
      <c r="N1316" t="n">
        <v>0</v>
      </c>
    </row>
    <row r="1317" spans="1:19">
      <c r="A1317" s="1" t="n">
        <v>36160</v>
      </c>
      <c r="B1317" t="s">
        <v>348</v>
      </c>
      <c r="C1317" t="n">
        <v>1</v>
      </c>
      <c r="D1317" t="s">
        <v>242</v>
      </c>
      <c r="E1317" t="s">
        <v>243</v>
      </c>
      <c r="F1317" t="s">
        <v>244</v>
      </c>
      <c r="G1317" t="s">
        <v>245</v>
      </c>
      <c r="H1317" t="s">
        <v>246</v>
      </c>
      <c r="I1317" t="s">
        <v>247</v>
      </c>
      <c r="J1317" t="s">
        <v>292</v>
      </c>
      <c r="K1317" t="s">
        <v>293</v>
      </c>
      <c r="L1317" t="n">
        <v>668</v>
      </c>
      <c r="M1317" t="n">
        <v>0.01</v>
      </c>
      <c r="N1317" t="n">
        <v>55</v>
      </c>
      <c r="O1317" t="s">
        <v>348</v>
      </c>
      <c r="P1317" t="s">
        <v>285</v>
      </c>
      <c r="Q1317" t="s">
        <v>252</v>
      </c>
      <c r="R1317" t="s">
        <v>246</v>
      </c>
      <c r="S1317" t="s">
        <v>247</v>
      </c>
    </row>
    <row r="1318" spans="1:19">
      <c r="A1318" s="1" t="n">
        <v>36160</v>
      </c>
      <c r="B1318" t="s">
        <v>348</v>
      </c>
      <c r="C1318" t="n">
        <v>2</v>
      </c>
      <c r="D1318" t="s">
        <v>242</v>
      </c>
      <c r="E1318" t="s">
        <v>243</v>
      </c>
      <c r="F1318" t="s">
        <v>244</v>
      </c>
      <c r="G1318" t="s">
        <v>245</v>
      </c>
      <c r="H1318" t="s">
        <v>246</v>
      </c>
      <c r="I1318" t="s">
        <v>247</v>
      </c>
      <c r="J1318" t="s">
        <v>248</v>
      </c>
      <c r="K1318" t="s">
        <v>249</v>
      </c>
      <c r="L1318" t="n">
        <v>483</v>
      </c>
      <c r="M1318" t="n">
        <v>0.11</v>
      </c>
      <c r="N1318" t="n">
        <v>30.4</v>
      </c>
      <c r="O1318" t="s">
        <v>348</v>
      </c>
      <c r="P1318" t="s">
        <v>285</v>
      </c>
      <c r="Q1318" t="s">
        <v>252</v>
      </c>
      <c r="R1318" t="s">
        <v>246</v>
      </c>
      <c r="S1318" t="s">
        <v>247</v>
      </c>
    </row>
    <row r="1319" spans="1:19">
      <c r="A1319" s="1" t="n">
        <v>36160</v>
      </c>
      <c r="B1319" t="s">
        <v>348</v>
      </c>
      <c r="C1319" t="n">
        <v>3</v>
      </c>
      <c r="D1319" t="s">
        <v>242</v>
      </c>
      <c r="E1319" t="s">
        <v>243</v>
      </c>
      <c r="F1319" t="s">
        <v>244</v>
      </c>
      <c r="G1319" t="s">
        <v>245</v>
      </c>
      <c r="H1319" t="s">
        <v>246</v>
      </c>
      <c r="I1319" t="s">
        <v>247</v>
      </c>
      <c r="J1319" t="s">
        <v>248</v>
      </c>
      <c r="K1319" t="s">
        <v>249</v>
      </c>
      <c r="L1319" t="n">
        <v>196</v>
      </c>
      <c r="M1319" t="n">
        <v>0.22</v>
      </c>
      <c r="N1319" t="n">
        <v>20.4</v>
      </c>
      <c r="O1319" t="s">
        <v>348</v>
      </c>
      <c r="P1319" t="s">
        <v>285</v>
      </c>
      <c r="Q1319" t="s">
        <v>252</v>
      </c>
      <c r="R1319" t="s">
        <v>246</v>
      </c>
      <c r="S1319" t="s">
        <v>247</v>
      </c>
    </row>
    <row r="1320" spans="1:19">
      <c r="A1320" s="1" t="n">
        <v>36191</v>
      </c>
      <c r="B1320" t="s">
        <v>241</v>
      </c>
      <c r="C1320" t="n">
        <v>1</v>
      </c>
      <c r="D1320" t="n">
        <v>20</v>
      </c>
      <c r="E1320" t="s">
        <v>243</v>
      </c>
      <c r="F1320" t="n">
        <v>3201</v>
      </c>
      <c r="G1320" t="s">
        <v>245</v>
      </c>
      <c r="H1320" t="s">
        <v>246</v>
      </c>
      <c r="I1320" t="n">
        <v>5</v>
      </c>
      <c r="J1320" t="n">
        <v>945</v>
      </c>
      <c r="K1320" t="s">
        <v>334</v>
      </c>
      <c r="L1320" t="n">
        <v>419</v>
      </c>
      <c r="M1320" t="n">
        <v>0.07000000000000001</v>
      </c>
      <c r="N1320" t="n">
        <v>39.3</v>
      </c>
      <c r="O1320" t="s">
        <v>250</v>
      </c>
      <c r="P1320" t="s">
        <v>251</v>
      </c>
      <c r="Q1320" t="s">
        <v>252</v>
      </c>
      <c r="R1320" t="s">
        <v>246</v>
      </c>
      <c r="S1320" t="n">
        <v>5</v>
      </c>
    </row>
    <row r="1321" spans="1:19">
      <c r="A1321" s="1" t="n">
        <v>36191</v>
      </c>
      <c r="B1321" t="s">
        <v>241</v>
      </c>
      <c r="C1321" t="n">
        <v>2</v>
      </c>
      <c r="D1321" t="n">
        <v>20</v>
      </c>
      <c r="E1321" t="s">
        <v>243</v>
      </c>
      <c r="F1321" t="n">
        <v>3201</v>
      </c>
      <c r="G1321" t="s">
        <v>245</v>
      </c>
      <c r="H1321" t="s">
        <v>246</v>
      </c>
      <c r="I1321" t="n">
        <v>5</v>
      </c>
      <c r="J1321" t="n">
        <v>458</v>
      </c>
      <c r="K1321" t="s">
        <v>249</v>
      </c>
      <c r="L1321" t="n">
        <v>313</v>
      </c>
      <c r="M1321" t="n">
        <v>0.08</v>
      </c>
      <c r="N1321" t="n">
        <v>32.3</v>
      </c>
      <c r="O1321" t="s">
        <v>250</v>
      </c>
      <c r="P1321" t="s">
        <v>251</v>
      </c>
      <c r="Q1321" t="s">
        <v>252</v>
      </c>
      <c r="R1321" t="s">
        <v>246</v>
      </c>
      <c r="S1321" t="n">
        <v>5</v>
      </c>
    </row>
    <row r="1322" spans="1:19">
      <c r="A1322" s="1" t="n">
        <v>36191</v>
      </c>
      <c r="B1322" t="s">
        <v>241</v>
      </c>
      <c r="C1322" t="n">
        <v>3</v>
      </c>
      <c r="D1322" t="n">
        <v>20</v>
      </c>
      <c r="E1322" t="s">
        <v>243</v>
      </c>
      <c r="F1322" t="n">
        <v>3201</v>
      </c>
      <c r="G1322" t="s">
        <v>245</v>
      </c>
      <c r="H1322" t="s">
        <v>246</v>
      </c>
      <c r="I1322" t="n">
        <v>5</v>
      </c>
      <c r="J1322" t="n">
        <v>458</v>
      </c>
      <c r="K1322" t="s">
        <v>249</v>
      </c>
      <c r="L1322" t="n">
        <v>415</v>
      </c>
      <c r="M1322" t="n">
        <v>0.03</v>
      </c>
      <c r="N1322" t="n">
        <v>46.4</v>
      </c>
      <c r="O1322" t="s">
        <v>250</v>
      </c>
      <c r="P1322" t="s">
        <v>251</v>
      </c>
      <c r="Q1322" t="s">
        <v>252</v>
      </c>
      <c r="R1322" t="s">
        <v>246</v>
      </c>
      <c r="S1322" t="n">
        <v>5</v>
      </c>
    </row>
    <row r="1323" spans="1:19">
      <c r="A1323" s="1" t="n">
        <v>36191</v>
      </c>
      <c r="B1323" t="s">
        <v>241</v>
      </c>
      <c r="C1323" t="n">
        <v>4</v>
      </c>
      <c r="D1323" t="n">
        <v>20</v>
      </c>
      <c r="E1323" t="s">
        <v>243</v>
      </c>
      <c r="F1323" t="n">
        <v>3201</v>
      </c>
      <c r="G1323" t="s">
        <v>245</v>
      </c>
      <c r="H1323" t="s">
        <v>246</v>
      </c>
      <c r="I1323" t="n">
        <v>5</v>
      </c>
      <c r="J1323" t="n">
        <v>458</v>
      </c>
      <c r="K1323" t="s">
        <v>249</v>
      </c>
      <c r="L1323" t="n">
        <v>185</v>
      </c>
      <c r="M1323" t="n">
        <v>0.09</v>
      </c>
      <c r="N1323" t="n">
        <v>34.6</v>
      </c>
      <c r="O1323" t="s">
        <v>250</v>
      </c>
      <c r="P1323" t="s">
        <v>251</v>
      </c>
      <c r="Q1323" t="s">
        <v>252</v>
      </c>
      <c r="R1323" t="s">
        <v>246</v>
      </c>
      <c r="S1323" t="n">
        <v>5</v>
      </c>
    </row>
    <row r="1324" spans="1:19">
      <c r="A1324" s="1" t="n">
        <v>36191</v>
      </c>
      <c r="B1324" t="s">
        <v>241</v>
      </c>
      <c r="C1324" t="n">
        <v>32</v>
      </c>
      <c r="D1324" t="n">
        <v>508</v>
      </c>
      <c r="E1324" t="s">
        <v>273</v>
      </c>
      <c r="F1324" t="n">
        <v>3201</v>
      </c>
      <c r="G1324" t="s">
        <v>245</v>
      </c>
      <c r="H1324" t="s">
        <v>246</v>
      </c>
      <c r="I1324" t="n">
        <v>5</v>
      </c>
      <c r="J1324" t="n">
        <v>458</v>
      </c>
      <c r="K1324" t="s">
        <v>249</v>
      </c>
      <c r="L1324" t="n">
        <v>106</v>
      </c>
      <c r="M1324" t="n">
        <v>0.18</v>
      </c>
      <c r="N1324" t="n">
        <v>0.18</v>
      </c>
    </row>
    <row r="1325" spans="1:19">
      <c r="A1325" s="1" t="n">
        <v>36191</v>
      </c>
      <c r="B1325" t="s">
        <v>351</v>
      </c>
      <c r="C1325" t="n">
        <v>61</v>
      </c>
      <c r="D1325" t="n">
        <v>150</v>
      </c>
      <c r="E1325" t="s">
        <v>343</v>
      </c>
      <c r="F1325" t="n">
        <v>3202</v>
      </c>
      <c r="G1325" t="s">
        <v>323</v>
      </c>
      <c r="H1325" t="s">
        <v>246</v>
      </c>
      <c r="I1325" t="n">
        <v>5</v>
      </c>
      <c r="J1325" t="n">
        <v>78</v>
      </c>
      <c r="K1325" t="s">
        <v>279</v>
      </c>
      <c r="L1325" t="n">
        <v>147</v>
      </c>
      <c r="M1325" t="n">
        <v>0</v>
      </c>
      <c r="N1325" t="n">
        <v>0</v>
      </c>
    </row>
    <row r="1326" spans="1:19">
      <c r="A1326" s="1" t="n">
        <v>36191</v>
      </c>
      <c r="B1326" t="s">
        <v>351</v>
      </c>
      <c r="C1326" t="n">
        <v>62</v>
      </c>
      <c r="D1326" t="n">
        <v>462</v>
      </c>
      <c r="E1326" t="s">
        <v>352</v>
      </c>
      <c r="F1326" t="n">
        <v>3202</v>
      </c>
      <c r="G1326" t="s">
        <v>323</v>
      </c>
      <c r="H1326" t="s">
        <v>246</v>
      </c>
      <c r="I1326" t="n">
        <v>5</v>
      </c>
      <c r="J1326" t="n">
        <v>78</v>
      </c>
      <c r="K1326" t="s">
        <v>279</v>
      </c>
      <c r="L1326" t="n">
        <v>179</v>
      </c>
      <c r="M1326" t="n">
        <v>0</v>
      </c>
      <c r="N1326" t="n">
        <v>0</v>
      </c>
    </row>
    <row r="1327" spans="1:19">
      <c r="A1327" s="1" t="n">
        <v>36191</v>
      </c>
      <c r="B1327" t="s">
        <v>257</v>
      </c>
      <c r="C1327" t="n">
        <v>1</v>
      </c>
      <c r="D1327" t="n">
        <v>216</v>
      </c>
      <c r="E1327" t="s">
        <v>304</v>
      </c>
      <c r="F1327" t="n">
        <v>3201</v>
      </c>
      <c r="G1327" t="s">
        <v>245</v>
      </c>
      <c r="H1327" t="s">
        <v>246</v>
      </c>
      <c r="I1327" t="n">
        <v>5</v>
      </c>
      <c r="J1327" t="n">
        <v>795</v>
      </c>
      <c r="K1327" t="s">
        <v>264</v>
      </c>
      <c r="L1327" t="n">
        <v>300</v>
      </c>
      <c r="M1327" t="n">
        <v>0</v>
      </c>
      <c r="N1327" t="n">
        <v>0</v>
      </c>
    </row>
    <row r="1328" spans="1:19">
      <c r="A1328" s="1" t="n">
        <v>36191</v>
      </c>
      <c r="B1328" t="s">
        <v>348</v>
      </c>
      <c r="C1328" t="n">
        <v>1</v>
      </c>
      <c r="D1328" t="n">
        <v>20</v>
      </c>
      <c r="E1328" t="s">
        <v>243</v>
      </c>
      <c r="F1328" t="n">
        <v>3201</v>
      </c>
      <c r="G1328" t="s">
        <v>245</v>
      </c>
      <c r="H1328" t="s">
        <v>246</v>
      </c>
      <c r="I1328" t="n">
        <v>5</v>
      </c>
      <c r="J1328" t="n">
        <v>458</v>
      </c>
      <c r="K1328" t="s">
        <v>249</v>
      </c>
      <c r="L1328" t="n">
        <v>270</v>
      </c>
      <c r="M1328" t="n">
        <v>0.21</v>
      </c>
      <c r="N1328" t="n">
        <v>20.5</v>
      </c>
      <c r="O1328" t="s">
        <v>348</v>
      </c>
      <c r="P1328" t="s">
        <v>285</v>
      </c>
      <c r="Q1328" t="s">
        <v>252</v>
      </c>
      <c r="R1328" t="s">
        <v>246</v>
      </c>
      <c r="S1328" t="n">
        <v>5</v>
      </c>
    </row>
    <row r="1329" spans="1:19">
      <c r="A1329" s="1" t="n">
        <v>36191</v>
      </c>
      <c r="B1329" t="s">
        <v>348</v>
      </c>
      <c r="C1329" t="n">
        <v>2</v>
      </c>
      <c r="D1329" t="n">
        <v>20</v>
      </c>
      <c r="E1329" t="s">
        <v>243</v>
      </c>
      <c r="F1329" t="n">
        <v>3201</v>
      </c>
      <c r="G1329" t="s">
        <v>245</v>
      </c>
      <c r="H1329" t="s">
        <v>246</v>
      </c>
      <c r="I1329" t="n">
        <v>5</v>
      </c>
      <c r="J1329" t="n">
        <v>458</v>
      </c>
      <c r="K1329" t="s">
        <v>249</v>
      </c>
      <c r="L1329" t="n">
        <v>234</v>
      </c>
      <c r="M1329" t="n">
        <v>0.03</v>
      </c>
      <c r="N1329" t="n">
        <v>45.8</v>
      </c>
      <c r="O1329" t="s">
        <v>348</v>
      </c>
      <c r="P1329" t="s">
        <v>285</v>
      </c>
      <c r="Q1329" t="s">
        <v>252</v>
      </c>
      <c r="R1329" t="s">
        <v>246</v>
      </c>
      <c r="S1329" t="n">
        <v>5</v>
      </c>
    </row>
    <row r="1330" spans="1:19">
      <c r="A1330" s="1" t="n">
        <v>36191</v>
      </c>
      <c r="B1330" t="s">
        <v>348</v>
      </c>
      <c r="C1330" t="n">
        <v>3</v>
      </c>
      <c r="D1330" t="n">
        <v>20</v>
      </c>
      <c r="E1330" t="s">
        <v>243</v>
      </c>
      <c r="F1330" t="n">
        <v>3201</v>
      </c>
      <c r="G1330" t="s">
        <v>245</v>
      </c>
      <c r="H1330" t="s">
        <v>246</v>
      </c>
      <c r="I1330" t="n">
        <v>5</v>
      </c>
      <c r="J1330" t="n">
        <v>458</v>
      </c>
      <c r="K1330" t="s">
        <v>249</v>
      </c>
      <c r="L1330" t="n">
        <v>195</v>
      </c>
      <c r="M1330" t="n">
        <v>0.09</v>
      </c>
      <c r="N1330" t="n">
        <v>32.2</v>
      </c>
      <c r="O1330" t="s">
        <v>348</v>
      </c>
      <c r="P1330" t="s">
        <v>285</v>
      </c>
      <c r="Q1330" t="s">
        <v>252</v>
      </c>
      <c r="R1330" t="s">
        <v>246</v>
      </c>
      <c r="S1330" t="n">
        <v>5</v>
      </c>
    </row>
    <row r="1331" spans="1:19">
      <c r="A1331" s="1" t="n">
        <v>36191</v>
      </c>
      <c r="B1331" t="s">
        <v>348</v>
      </c>
      <c r="C1331" t="n">
        <v>4</v>
      </c>
      <c r="D1331" t="n">
        <v>20</v>
      </c>
      <c r="E1331" t="s">
        <v>243</v>
      </c>
      <c r="F1331" t="n">
        <v>3201</v>
      </c>
      <c r="G1331" t="s">
        <v>245</v>
      </c>
      <c r="H1331" t="s">
        <v>246</v>
      </c>
      <c r="I1331" t="n">
        <v>5</v>
      </c>
      <c r="J1331" t="n">
        <v>712</v>
      </c>
      <c r="K1331" t="s">
        <v>328</v>
      </c>
      <c r="L1331" t="n">
        <v>660</v>
      </c>
      <c r="M1331" t="n">
        <v>0.05</v>
      </c>
      <c r="N1331" t="n">
        <v>44.5</v>
      </c>
      <c r="O1331" t="s">
        <v>348</v>
      </c>
      <c r="P1331" t="s">
        <v>285</v>
      </c>
      <c r="Q1331" t="s">
        <v>252</v>
      </c>
      <c r="R1331" t="s">
        <v>246</v>
      </c>
      <c r="S1331" t="n">
        <v>5</v>
      </c>
    </row>
    <row r="1332" spans="1:19">
      <c r="A1332" s="1" t="n">
        <v>36191</v>
      </c>
      <c r="B1332" t="s">
        <v>348</v>
      </c>
      <c r="C1332" t="n">
        <v>5</v>
      </c>
      <c r="D1332" t="n">
        <v>20</v>
      </c>
      <c r="E1332" t="s">
        <v>243</v>
      </c>
      <c r="F1332" t="n">
        <v>3201</v>
      </c>
      <c r="G1332" t="s">
        <v>245</v>
      </c>
      <c r="H1332" t="s">
        <v>246</v>
      </c>
      <c r="I1332" t="n">
        <v>5</v>
      </c>
      <c r="J1332" t="n">
        <v>458</v>
      </c>
      <c r="K1332" t="s">
        <v>249</v>
      </c>
      <c r="L1332" t="n">
        <v>251</v>
      </c>
      <c r="M1332" t="n">
        <v>0.21</v>
      </c>
      <c r="N1332" t="n">
        <v>20.6</v>
      </c>
      <c r="O1332" t="s">
        <v>348</v>
      </c>
      <c r="P1332" t="s">
        <v>285</v>
      </c>
      <c r="Q1332" t="s">
        <v>252</v>
      </c>
      <c r="R1332" t="s">
        <v>246</v>
      </c>
      <c r="S1332" t="n">
        <v>5</v>
      </c>
    </row>
    <row r="1333" spans="1:19">
      <c r="A1333" s="1" t="n">
        <v>36191</v>
      </c>
      <c r="B1333" t="s">
        <v>348</v>
      </c>
      <c r="C1333" t="n">
        <v>6</v>
      </c>
      <c r="D1333" t="n">
        <v>20</v>
      </c>
      <c r="E1333" t="s">
        <v>243</v>
      </c>
      <c r="F1333" t="n">
        <v>3201</v>
      </c>
      <c r="G1333" t="s">
        <v>245</v>
      </c>
      <c r="H1333" t="s">
        <v>246</v>
      </c>
      <c r="I1333" t="n">
        <v>5</v>
      </c>
      <c r="J1333" t="n">
        <v>458</v>
      </c>
      <c r="K1333" t="s">
        <v>249</v>
      </c>
      <c r="L1333" t="n">
        <v>460</v>
      </c>
      <c r="M1333" t="n">
        <v>0.03</v>
      </c>
      <c r="N1333" t="n">
        <v>45.7</v>
      </c>
      <c r="O1333" t="s">
        <v>348</v>
      </c>
      <c r="P1333" t="s">
        <v>285</v>
      </c>
      <c r="Q1333" t="s">
        <v>252</v>
      </c>
      <c r="R1333" t="s">
        <v>246</v>
      </c>
      <c r="S1333" t="n">
        <v>5</v>
      </c>
    </row>
    <row r="1334" spans="1:19">
      <c r="A1334" s="1" t="n">
        <v>36191</v>
      </c>
      <c r="B1334" t="s">
        <v>348</v>
      </c>
      <c r="C1334" t="n">
        <v>787</v>
      </c>
      <c r="D1334" t="n">
        <v>216</v>
      </c>
      <c r="E1334" t="s">
        <v>304</v>
      </c>
      <c r="F1334" t="n">
        <v>3201</v>
      </c>
      <c r="G1334" t="s">
        <v>245</v>
      </c>
      <c r="H1334" t="s">
        <v>246</v>
      </c>
      <c r="I1334" t="n">
        <v>5</v>
      </c>
      <c r="J1334" t="n">
        <v>805</v>
      </c>
      <c r="K1334" t="s">
        <v>353</v>
      </c>
      <c r="L1334" t="n">
        <v>48</v>
      </c>
      <c r="M1334" t="n">
        <v>0</v>
      </c>
      <c r="N1334" t="n">
        <v>0</v>
      </c>
    </row>
    <row r="1335" spans="1:19">
      <c r="A1335" s="1" t="n">
        <v>36191</v>
      </c>
      <c r="B1335" t="s">
        <v>348</v>
      </c>
      <c r="C1335" t="n">
        <v>788</v>
      </c>
      <c r="D1335" t="n">
        <v>464</v>
      </c>
      <c r="E1335" t="s">
        <v>354</v>
      </c>
      <c r="F1335" t="n">
        <v>3201</v>
      </c>
      <c r="G1335" t="s">
        <v>245</v>
      </c>
      <c r="H1335" t="s">
        <v>246</v>
      </c>
      <c r="I1335" t="n">
        <v>5</v>
      </c>
      <c r="J1335" t="n">
        <v>805</v>
      </c>
      <c r="K1335" t="s">
        <v>353</v>
      </c>
      <c r="L1335" t="n">
        <v>44</v>
      </c>
      <c r="M1335" t="n">
        <v>0</v>
      </c>
      <c r="N1335" t="n">
        <v>0</v>
      </c>
    </row>
    <row r="1336" spans="1:19">
      <c r="A1336" s="1" t="n">
        <v>36219</v>
      </c>
      <c r="B1336" t="s">
        <v>241</v>
      </c>
      <c r="C1336" t="n">
        <v>7</v>
      </c>
      <c r="D1336" t="n">
        <v>20</v>
      </c>
      <c r="E1336" t="s">
        <v>243</v>
      </c>
      <c r="F1336" t="n">
        <v>3201</v>
      </c>
      <c r="G1336" t="s">
        <v>245</v>
      </c>
      <c r="H1336" t="s">
        <v>246</v>
      </c>
      <c r="I1336" t="n">
        <v>5</v>
      </c>
      <c r="J1336" t="n">
        <v>458</v>
      </c>
      <c r="K1336" t="s">
        <v>249</v>
      </c>
      <c r="L1336" t="n">
        <v>221</v>
      </c>
      <c r="M1336" t="n">
        <v>0.01</v>
      </c>
      <c r="N1336" t="n">
        <v>45.5</v>
      </c>
      <c r="O1336" t="s">
        <v>250</v>
      </c>
      <c r="P1336" t="s">
        <v>251</v>
      </c>
      <c r="Q1336" t="s">
        <v>252</v>
      </c>
      <c r="R1336" t="s">
        <v>246</v>
      </c>
      <c r="S1336" t="n">
        <v>5</v>
      </c>
    </row>
    <row r="1337" spans="1:19">
      <c r="A1337" s="1" t="n">
        <v>36219</v>
      </c>
      <c r="B1337" t="s">
        <v>241</v>
      </c>
      <c r="C1337" t="n">
        <v>8</v>
      </c>
      <c r="D1337" t="n">
        <v>20</v>
      </c>
      <c r="E1337" t="s">
        <v>243</v>
      </c>
      <c r="F1337" t="n">
        <v>3201</v>
      </c>
      <c r="G1337" t="s">
        <v>245</v>
      </c>
      <c r="H1337" t="s">
        <v>246</v>
      </c>
      <c r="I1337" t="n">
        <v>5</v>
      </c>
      <c r="J1337" t="n">
        <v>458</v>
      </c>
      <c r="K1337" t="s">
        <v>249</v>
      </c>
      <c r="L1337" t="n">
        <v>368</v>
      </c>
      <c r="M1337" t="n">
        <v>0.1</v>
      </c>
      <c r="N1337" t="n">
        <v>34.8</v>
      </c>
      <c r="O1337" t="s">
        <v>250</v>
      </c>
      <c r="P1337" t="s">
        <v>251</v>
      </c>
      <c r="Q1337" t="s">
        <v>252</v>
      </c>
      <c r="R1337" t="s">
        <v>246</v>
      </c>
      <c r="S1337" t="n">
        <v>5</v>
      </c>
    </row>
    <row r="1338" spans="1:19">
      <c r="A1338" s="1" t="n">
        <v>36219</v>
      </c>
      <c r="B1338" t="s">
        <v>241</v>
      </c>
      <c r="C1338" t="n">
        <v>9</v>
      </c>
      <c r="D1338" t="n">
        <v>20</v>
      </c>
      <c r="E1338" t="s">
        <v>243</v>
      </c>
      <c r="F1338" t="n">
        <v>3201</v>
      </c>
      <c r="G1338" t="s">
        <v>245</v>
      </c>
      <c r="H1338" t="s">
        <v>246</v>
      </c>
      <c r="I1338" t="n">
        <v>5</v>
      </c>
      <c r="J1338" t="n">
        <v>458</v>
      </c>
      <c r="K1338" t="s">
        <v>249</v>
      </c>
      <c r="L1338" t="n">
        <v>390</v>
      </c>
      <c r="M1338" t="n">
        <v>0.07000000000000001</v>
      </c>
      <c r="N1338" t="n">
        <v>32.4</v>
      </c>
      <c r="O1338" t="s">
        <v>250</v>
      </c>
      <c r="P1338" t="s">
        <v>251</v>
      </c>
      <c r="Q1338" t="s">
        <v>252</v>
      </c>
      <c r="R1338" t="s">
        <v>246</v>
      </c>
      <c r="S1338" t="n">
        <v>5</v>
      </c>
    </row>
    <row r="1339" spans="1:19">
      <c r="A1339" s="1" t="n">
        <v>36219</v>
      </c>
      <c r="B1339" t="s">
        <v>241</v>
      </c>
      <c r="C1339" t="n">
        <v>10</v>
      </c>
      <c r="D1339" t="n">
        <v>20</v>
      </c>
      <c r="E1339" t="s">
        <v>243</v>
      </c>
      <c r="F1339" t="n">
        <v>3201</v>
      </c>
      <c r="G1339" t="s">
        <v>245</v>
      </c>
      <c r="H1339" t="s">
        <v>246</v>
      </c>
      <c r="I1339" t="n">
        <v>5</v>
      </c>
      <c r="J1339" t="n">
        <v>458</v>
      </c>
      <c r="K1339" t="s">
        <v>249</v>
      </c>
      <c r="L1339" t="n">
        <v>226</v>
      </c>
      <c r="M1339" t="n">
        <v>0.03</v>
      </c>
      <c r="N1339" t="n">
        <v>45.6</v>
      </c>
      <c r="O1339" t="s">
        <v>250</v>
      </c>
      <c r="P1339" t="s">
        <v>251</v>
      </c>
      <c r="Q1339" t="s">
        <v>252</v>
      </c>
      <c r="R1339" t="s">
        <v>246</v>
      </c>
      <c r="S1339" t="n">
        <v>5</v>
      </c>
    </row>
    <row r="1340" spans="1:19">
      <c r="A1340" s="1" t="n">
        <v>36219</v>
      </c>
      <c r="B1340" t="s">
        <v>257</v>
      </c>
      <c r="C1340" t="n">
        <v>1</v>
      </c>
      <c r="D1340" t="n">
        <v>213</v>
      </c>
      <c r="E1340" t="s">
        <v>254</v>
      </c>
      <c r="F1340" t="n">
        <v>3201</v>
      </c>
      <c r="G1340" t="s">
        <v>245</v>
      </c>
      <c r="H1340" t="s">
        <v>246</v>
      </c>
      <c r="I1340" t="n">
        <v>5</v>
      </c>
      <c r="J1340" t="n">
        <v>795</v>
      </c>
      <c r="K1340" t="s">
        <v>264</v>
      </c>
      <c r="L1340" t="n">
        <v>262</v>
      </c>
      <c r="M1340" t="n">
        <v>0</v>
      </c>
      <c r="N1340" t="n">
        <v>0</v>
      </c>
    </row>
    <row r="1341" spans="1:19">
      <c r="A1341" s="1" t="n">
        <v>36219</v>
      </c>
      <c r="B1341" t="s">
        <v>257</v>
      </c>
      <c r="C1341" t="n">
        <v>2</v>
      </c>
      <c r="D1341" t="n">
        <v>213</v>
      </c>
      <c r="E1341" t="s">
        <v>254</v>
      </c>
      <c r="F1341" t="n">
        <v>3201</v>
      </c>
      <c r="G1341" t="s">
        <v>245</v>
      </c>
      <c r="H1341" t="s">
        <v>246</v>
      </c>
      <c r="I1341" t="n">
        <v>5</v>
      </c>
      <c r="J1341" t="n">
        <v>940</v>
      </c>
      <c r="K1341" t="s">
        <v>256</v>
      </c>
      <c r="L1341" t="n">
        <v>232</v>
      </c>
      <c r="M1341" t="n">
        <v>0</v>
      </c>
      <c r="N1341" t="n">
        <v>0</v>
      </c>
    </row>
    <row r="1342" spans="1:19">
      <c r="A1342" s="1" t="n">
        <v>36219</v>
      </c>
      <c r="B1342" t="s">
        <v>340</v>
      </c>
      <c r="C1342" t="n">
        <v>642</v>
      </c>
      <c r="D1342" t="n">
        <v>150</v>
      </c>
      <c r="E1342" t="s">
        <v>343</v>
      </c>
      <c r="F1342" t="n">
        <v>3201</v>
      </c>
      <c r="G1342" t="s">
        <v>245</v>
      </c>
      <c r="H1342" t="s">
        <v>246</v>
      </c>
      <c r="I1342" t="n">
        <v>5</v>
      </c>
      <c r="J1342" t="n">
        <v>490</v>
      </c>
      <c r="K1342" t="s">
        <v>270</v>
      </c>
      <c r="L1342" t="n">
        <v>191</v>
      </c>
      <c r="M1342" t="n">
        <v>0</v>
      </c>
      <c r="N1342" t="n">
        <v>0</v>
      </c>
    </row>
    <row r="1343" spans="1:19">
      <c r="A1343" s="1" t="n">
        <v>36219</v>
      </c>
      <c r="B1343" t="s">
        <v>340</v>
      </c>
      <c r="C1343" t="n">
        <v>643</v>
      </c>
      <c r="D1343" t="n">
        <v>150</v>
      </c>
      <c r="E1343" t="s">
        <v>343</v>
      </c>
      <c r="F1343" t="n">
        <v>3201</v>
      </c>
      <c r="G1343" t="s">
        <v>245</v>
      </c>
      <c r="H1343" t="s">
        <v>246</v>
      </c>
      <c r="I1343" t="n">
        <v>5</v>
      </c>
      <c r="J1343" t="n">
        <v>490</v>
      </c>
      <c r="K1343" t="s">
        <v>270</v>
      </c>
      <c r="L1343" t="n">
        <v>58</v>
      </c>
      <c r="M1343" t="n">
        <v>0</v>
      </c>
      <c r="N1343" t="n">
        <v>0</v>
      </c>
    </row>
    <row r="1344" spans="1:19">
      <c r="A1344" s="1" t="n">
        <v>36219</v>
      </c>
      <c r="B1344" t="s">
        <v>340</v>
      </c>
      <c r="C1344" t="n">
        <v>644</v>
      </c>
      <c r="D1344" t="n">
        <v>461</v>
      </c>
      <c r="E1344" t="s">
        <v>342</v>
      </c>
      <c r="F1344" t="n">
        <v>3201</v>
      </c>
      <c r="G1344" t="s">
        <v>245</v>
      </c>
      <c r="H1344" t="s">
        <v>246</v>
      </c>
      <c r="I1344" t="n">
        <v>5</v>
      </c>
      <c r="J1344" t="n">
        <v>490</v>
      </c>
      <c r="K1344" t="s">
        <v>270</v>
      </c>
      <c r="L1344" t="n">
        <v>48</v>
      </c>
      <c r="M1344" t="n">
        <v>0</v>
      </c>
      <c r="N1344" t="n">
        <v>0</v>
      </c>
    </row>
    <row r="1345" spans="1:19">
      <c r="A1345" s="1" t="n">
        <v>36219</v>
      </c>
      <c r="B1345" t="s">
        <v>355</v>
      </c>
      <c r="C1345" t="n">
        <v>31</v>
      </c>
      <c r="D1345" t="n">
        <v>213</v>
      </c>
      <c r="E1345" t="s">
        <v>254</v>
      </c>
      <c r="F1345" t="n">
        <v>3201</v>
      </c>
      <c r="G1345" t="s">
        <v>245</v>
      </c>
      <c r="H1345" t="s">
        <v>246</v>
      </c>
      <c r="I1345" t="n">
        <v>5</v>
      </c>
      <c r="J1345" t="n">
        <v>795</v>
      </c>
      <c r="K1345" t="s">
        <v>264</v>
      </c>
      <c r="L1345" t="n">
        <v>60</v>
      </c>
      <c r="M1345" t="n">
        <v>0</v>
      </c>
      <c r="N1345" t="n">
        <v>0</v>
      </c>
    </row>
    <row r="1346" spans="1:19">
      <c r="A1346" s="1" t="n">
        <v>36219</v>
      </c>
      <c r="B1346" t="s">
        <v>348</v>
      </c>
      <c r="C1346" t="n">
        <v>1</v>
      </c>
      <c r="D1346" t="n">
        <v>20</v>
      </c>
      <c r="E1346" t="s">
        <v>243</v>
      </c>
      <c r="F1346" t="n">
        <v>3201</v>
      </c>
      <c r="G1346" t="s">
        <v>245</v>
      </c>
      <c r="H1346" t="s">
        <v>246</v>
      </c>
      <c r="I1346" t="n">
        <v>5</v>
      </c>
      <c r="J1346" t="n">
        <v>458</v>
      </c>
      <c r="K1346" t="s">
        <v>249</v>
      </c>
      <c r="L1346" t="n">
        <v>106</v>
      </c>
      <c r="M1346" t="n">
        <v>0.09</v>
      </c>
      <c r="N1346" t="n">
        <v>34</v>
      </c>
      <c r="O1346" t="s">
        <v>348</v>
      </c>
      <c r="P1346" t="s">
        <v>285</v>
      </c>
      <c r="Q1346" t="s">
        <v>252</v>
      </c>
      <c r="R1346" t="s">
        <v>246</v>
      </c>
      <c r="S1346" t="n">
        <v>5</v>
      </c>
    </row>
    <row r="1347" spans="1:19">
      <c r="A1347" s="1" t="n">
        <v>36219</v>
      </c>
      <c r="B1347" t="s">
        <v>348</v>
      </c>
      <c r="C1347" t="n">
        <v>2</v>
      </c>
      <c r="D1347" t="n">
        <v>20</v>
      </c>
      <c r="E1347" t="s">
        <v>243</v>
      </c>
      <c r="F1347" t="n">
        <v>3201</v>
      </c>
      <c r="G1347" t="s">
        <v>245</v>
      </c>
      <c r="H1347" t="s">
        <v>246</v>
      </c>
      <c r="I1347" t="n">
        <v>5</v>
      </c>
      <c r="J1347" t="n">
        <v>160</v>
      </c>
      <c r="K1347" t="s">
        <v>293</v>
      </c>
      <c r="L1347" t="n">
        <v>470</v>
      </c>
      <c r="M1347" t="n">
        <v>0.01</v>
      </c>
      <c r="N1347" t="n">
        <v>55.1</v>
      </c>
      <c r="O1347" t="s">
        <v>348</v>
      </c>
      <c r="P1347" t="s">
        <v>285</v>
      </c>
      <c r="Q1347" t="s">
        <v>252</v>
      </c>
      <c r="R1347" t="s">
        <v>246</v>
      </c>
      <c r="S1347" t="n">
        <v>5</v>
      </c>
    </row>
    <row r="1348" spans="1:19">
      <c r="A1348" s="1" t="n">
        <v>36219</v>
      </c>
      <c r="B1348" t="s">
        <v>348</v>
      </c>
      <c r="C1348" t="n">
        <v>3</v>
      </c>
      <c r="D1348" t="n">
        <v>20</v>
      </c>
      <c r="E1348" t="s">
        <v>243</v>
      </c>
      <c r="F1348" t="n">
        <v>3201</v>
      </c>
      <c r="G1348" t="s">
        <v>245</v>
      </c>
      <c r="H1348" t="s">
        <v>246</v>
      </c>
      <c r="I1348" t="n">
        <v>5</v>
      </c>
      <c r="J1348" t="n">
        <v>160</v>
      </c>
      <c r="K1348" t="s">
        <v>293</v>
      </c>
      <c r="L1348" t="n">
        <v>198</v>
      </c>
      <c r="M1348" t="n">
        <v>0.08</v>
      </c>
      <c r="N1348" t="n">
        <v>36.7</v>
      </c>
      <c r="O1348" t="s">
        <v>348</v>
      </c>
      <c r="P1348" t="s">
        <v>285</v>
      </c>
      <c r="Q1348" t="s">
        <v>252</v>
      </c>
      <c r="R1348" t="s">
        <v>246</v>
      </c>
      <c r="S1348" t="n">
        <v>5</v>
      </c>
    </row>
    <row r="1349" spans="1:19">
      <c r="A1349" s="1" t="n">
        <v>36219</v>
      </c>
      <c r="B1349" t="s">
        <v>348</v>
      </c>
      <c r="C1349" t="n">
        <v>4</v>
      </c>
      <c r="D1349" t="n">
        <v>20</v>
      </c>
      <c r="E1349" t="s">
        <v>243</v>
      </c>
      <c r="F1349" t="n">
        <v>3201</v>
      </c>
      <c r="G1349" t="s">
        <v>245</v>
      </c>
      <c r="H1349" t="s">
        <v>246</v>
      </c>
      <c r="I1349" t="n">
        <v>5</v>
      </c>
      <c r="J1349" t="n">
        <v>458</v>
      </c>
      <c r="K1349" t="s">
        <v>249</v>
      </c>
      <c r="L1349" t="n">
        <v>104</v>
      </c>
      <c r="M1349" t="n">
        <v>0.09</v>
      </c>
      <c r="N1349" t="n">
        <v>34.1</v>
      </c>
      <c r="O1349" t="s">
        <v>348</v>
      </c>
      <c r="P1349" t="s">
        <v>285</v>
      </c>
      <c r="Q1349" t="s">
        <v>252</v>
      </c>
      <c r="R1349" t="s">
        <v>246</v>
      </c>
      <c r="S1349" t="n">
        <v>5</v>
      </c>
    </row>
    <row r="1350" spans="1:19">
      <c r="A1350" s="1" t="n">
        <v>36219</v>
      </c>
      <c r="B1350" t="s">
        <v>348</v>
      </c>
      <c r="C1350" t="n">
        <v>5</v>
      </c>
      <c r="D1350" t="n">
        <v>20</v>
      </c>
      <c r="E1350" t="s">
        <v>243</v>
      </c>
      <c r="F1350" t="n">
        <v>3201</v>
      </c>
      <c r="G1350" t="s">
        <v>245</v>
      </c>
      <c r="H1350" t="s">
        <v>246</v>
      </c>
      <c r="I1350" t="n">
        <v>5</v>
      </c>
      <c r="J1350" t="n">
        <v>458</v>
      </c>
      <c r="K1350" t="s">
        <v>249</v>
      </c>
      <c r="L1350" t="n">
        <v>89</v>
      </c>
      <c r="M1350" t="n">
        <v>0.2</v>
      </c>
      <c r="N1350" t="n">
        <v>21.4</v>
      </c>
      <c r="O1350" t="s">
        <v>348</v>
      </c>
      <c r="P1350" t="s">
        <v>285</v>
      </c>
      <c r="Q1350" t="s">
        <v>252</v>
      </c>
      <c r="R1350" t="s">
        <v>246</v>
      </c>
      <c r="S1350" t="n">
        <v>5</v>
      </c>
    </row>
    <row r="1351" spans="1:19">
      <c r="A1351" s="1" t="n">
        <v>36219</v>
      </c>
      <c r="B1351" t="s">
        <v>348</v>
      </c>
      <c r="C1351" t="n">
        <v>6</v>
      </c>
      <c r="D1351" t="n">
        <v>20</v>
      </c>
      <c r="E1351" t="s">
        <v>243</v>
      </c>
      <c r="F1351" t="n">
        <v>3201</v>
      </c>
      <c r="G1351" t="s">
        <v>245</v>
      </c>
      <c r="H1351" t="s">
        <v>246</v>
      </c>
      <c r="I1351" t="n">
        <v>5</v>
      </c>
      <c r="J1351" t="n">
        <v>458</v>
      </c>
      <c r="K1351" t="s">
        <v>249</v>
      </c>
      <c r="L1351" t="n">
        <v>92</v>
      </c>
      <c r="M1351" t="n">
        <v>0.21</v>
      </c>
      <c r="N1351" t="n">
        <v>20.4</v>
      </c>
      <c r="O1351" t="s">
        <v>348</v>
      </c>
      <c r="P1351" t="s">
        <v>285</v>
      </c>
      <c r="Q1351" t="s">
        <v>252</v>
      </c>
      <c r="R1351" t="s">
        <v>246</v>
      </c>
      <c r="S1351" t="n">
        <v>5</v>
      </c>
    </row>
    <row r="1352" spans="1:19">
      <c r="A1352" s="1" t="n">
        <v>36219</v>
      </c>
      <c r="B1352" t="s">
        <v>348</v>
      </c>
      <c r="C1352" t="n">
        <v>7</v>
      </c>
      <c r="D1352" t="n">
        <v>20</v>
      </c>
      <c r="E1352" t="s">
        <v>243</v>
      </c>
      <c r="F1352" t="n">
        <v>3201</v>
      </c>
      <c r="G1352" t="s">
        <v>245</v>
      </c>
      <c r="H1352" t="s">
        <v>246</v>
      </c>
      <c r="I1352" t="n">
        <v>5</v>
      </c>
      <c r="J1352" t="n">
        <v>458</v>
      </c>
      <c r="K1352" t="s">
        <v>249</v>
      </c>
      <c r="L1352" t="n">
        <v>241</v>
      </c>
      <c r="M1352" t="n">
        <v>0.21</v>
      </c>
      <c r="N1352" t="n">
        <v>20.3</v>
      </c>
      <c r="O1352" t="s">
        <v>348</v>
      </c>
      <c r="P1352" t="s">
        <v>285</v>
      </c>
      <c r="Q1352" t="s">
        <v>252</v>
      </c>
      <c r="R1352" t="s">
        <v>246</v>
      </c>
      <c r="S1352" t="n">
        <v>5</v>
      </c>
    </row>
    <row r="1353" spans="1:19">
      <c r="A1353" s="1" t="n">
        <v>36219</v>
      </c>
      <c r="B1353" t="s">
        <v>348</v>
      </c>
      <c r="C1353" t="n">
        <v>8</v>
      </c>
      <c r="D1353" t="n">
        <v>20</v>
      </c>
      <c r="E1353" t="s">
        <v>243</v>
      </c>
      <c r="F1353" t="n">
        <v>3201</v>
      </c>
      <c r="G1353" t="s">
        <v>245</v>
      </c>
      <c r="H1353" t="s">
        <v>246</v>
      </c>
      <c r="I1353" t="n">
        <v>5</v>
      </c>
      <c r="J1353" t="n">
        <v>160</v>
      </c>
      <c r="K1353" t="s">
        <v>293</v>
      </c>
      <c r="L1353" t="n">
        <v>456</v>
      </c>
      <c r="M1353" t="n">
        <v>0.01</v>
      </c>
      <c r="N1353" t="n">
        <v>55.1</v>
      </c>
      <c r="O1353" t="s">
        <v>348</v>
      </c>
      <c r="P1353" t="s">
        <v>285</v>
      </c>
      <c r="Q1353" t="s">
        <v>252</v>
      </c>
      <c r="R1353" t="s">
        <v>246</v>
      </c>
      <c r="S1353" t="n">
        <v>5</v>
      </c>
    </row>
    <row r="1354" spans="1:19">
      <c r="A1354" s="1" t="n">
        <v>36219</v>
      </c>
      <c r="B1354" t="s">
        <v>348</v>
      </c>
      <c r="C1354" t="n">
        <v>9</v>
      </c>
      <c r="D1354" t="n">
        <v>20</v>
      </c>
      <c r="E1354" t="s">
        <v>243</v>
      </c>
      <c r="F1354" t="n">
        <v>3201</v>
      </c>
      <c r="G1354" t="s">
        <v>245</v>
      </c>
      <c r="H1354" t="s">
        <v>246</v>
      </c>
      <c r="I1354" t="n">
        <v>5</v>
      </c>
      <c r="J1354" t="n">
        <v>160</v>
      </c>
      <c r="K1354" t="s">
        <v>293</v>
      </c>
      <c r="L1354" t="n">
        <v>246</v>
      </c>
      <c r="M1354" t="n">
        <v>0.03</v>
      </c>
      <c r="N1354" t="n">
        <v>39.8</v>
      </c>
      <c r="O1354" t="s">
        <v>348</v>
      </c>
      <c r="P1354" t="s">
        <v>285</v>
      </c>
      <c r="Q1354" t="s">
        <v>252</v>
      </c>
      <c r="R1354" t="s">
        <v>246</v>
      </c>
      <c r="S1354" t="n">
        <v>5</v>
      </c>
    </row>
    <row r="1355" spans="1:19">
      <c r="A1355" s="1" t="n">
        <v>36250</v>
      </c>
      <c r="B1355" t="s">
        <v>241</v>
      </c>
      <c r="C1355" t="n">
        <v>11</v>
      </c>
      <c r="D1355" t="n">
        <v>20</v>
      </c>
      <c r="E1355" t="s">
        <v>243</v>
      </c>
      <c r="F1355" t="n">
        <v>3201</v>
      </c>
      <c r="G1355" t="s">
        <v>245</v>
      </c>
      <c r="H1355" t="s">
        <v>246</v>
      </c>
      <c r="I1355" t="n">
        <v>5</v>
      </c>
      <c r="J1355" t="n">
        <v>280</v>
      </c>
      <c r="K1355" t="s">
        <v>283</v>
      </c>
      <c r="L1355" t="n">
        <v>369</v>
      </c>
      <c r="M1355" t="n">
        <v>0.06</v>
      </c>
      <c r="N1355" t="n">
        <v>32.8</v>
      </c>
      <c r="O1355" t="s">
        <v>250</v>
      </c>
      <c r="P1355" t="s">
        <v>251</v>
      </c>
      <c r="Q1355" t="s">
        <v>252</v>
      </c>
      <c r="R1355" t="s">
        <v>246</v>
      </c>
      <c r="S1355" t="n">
        <v>5</v>
      </c>
    </row>
    <row r="1356" spans="1:19">
      <c r="A1356" s="1" t="n">
        <v>36250</v>
      </c>
      <c r="B1356" t="s">
        <v>241</v>
      </c>
      <c r="C1356" t="n">
        <v>12</v>
      </c>
      <c r="D1356" t="n">
        <v>20</v>
      </c>
      <c r="E1356" t="s">
        <v>243</v>
      </c>
      <c r="F1356" t="n">
        <v>3201</v>
      </c>
      <c r="G1356" t="s">
        <v>245</v>
      </c>
      <c r="H1356" t="s">
        <v>246</v>
      </c>
      <c r="I1356" t="n">
        <v>5</v>
      </c>
      <c r="J1356" t="n">
        <v>280</v>
      </c>
      <c r="K1356" t="s">
        <v>283</v>
      </c>
      <c r="L1356" t="n">
        <v>575</v>
      </c>
      <c r="M1356" t="n">
        <v>0.03</v>
      </c>
      <c r="N1356" t="n">
        <v>38.9</v>
      </c>
      <c r="O1356" t="s">
        <v>250</v>
      </c>
      <c r="P1356" t="s">
        <v>251</v>
      </c>
      <c r="Q1356" t="s">
        <v>252</v>
      </c>
      <c r="R1356" t="s">
        <v>246</v>
      </c>
      <c r="S1356" t="n">
        <v>5</v>
      </c>
    </row>
    <row r="1357" spans="1:19">
      <c r="A1357" s="1" t="n">
        <v>36250</v>
      </c>
      <c r="B1357" t="s">
        <v>241</v>
      </c>
      <c r="C1357" t="n">
        <v>13</v>
      </c>
      <c r="D1357" t="n">
        <v>20</v>
      </c>
      <c r="E1357" t="s">
        <v>243</v>
      </c>
      <c r="F1357" t="n">
        <v>3201</v>
      </c>
      <c r="G1357" t="s">
        <v>245</v>
      </c>
      <c r="H1357" t="s">
        <v>246</v>
      </c>
      <c r="I1357" t="n">
        <v>5</v>
      </c>
      <c r="J1357" t="n">
        <v>458</v>
      </c>
      <c r="K1357" t="s">
        <v>249</v>
      </c>
      <c r="L1357" t="n">
        <v>240</v>
      </c>
      <c r="M1357" t="n">
        <v>0.01</v>
      </c>
      <c r="N1357" t="n">
        <v>45.2</v>
      </c>
      <c r="O1357" t="s">
        <v>250</v>
      </c>
      <c r="P1357" t="s">
        <v>251</v>
      </c>
      <c r="Q1357" t="s">
        <v>252</v>
      </c>
      <c r="R1357" t="s">
        <v>246</v>
      </c>
      <c r="S1357" t="n">
        <v>5</v>
      </c>
    </row>
    <row r="1358" spans="1:19">
      <c r="A1358" s="1" t="n">
        <v>36250</v>
      </c>
      <c r="B1358" t="s">
        <v>257</v>
      </c>
      <c r="C1358" t="n">
        <v>1</v>
      </c>
      <c r="D1358" t="n">
        <v>213</v>
      </c>
      <c r="E1358" t="s">
        <v>254</v>
      </c>
      <c r="F1358" t="n">
        <v>3201</v>
      </c>
      <c r="G1358" t="s">
        <v>245</v>
      </c>
      <c r="H1358" t="s">
        <v>246</v>
      </c>
      <c r="I1358" t="n">
        <v>5</v>
      </c>
      <c r="J1358" t="n">
        <v>515</v>
      </c>
      <c r="K1358" t="s">
        <v>262</v>
      </c>
      <c r="L1358" t="n">
        <v>101</v>
      </c>
      <c r="M1358" t="n">
        <v>0</v>
      </c>
      <c r="N1358" t="n">
        <v>0</v>
      </c>
    </row>
    <row r="1359" spans="1:19">
      <c r="A1359" s="1" t="n">
        <v>36250</v>
      </c>
      <c r="B1359" t="s">
        <v>348</v>
      </c>
      <c r="C1359" t="n">
        <v>1</v>
      </c>
      <c r="D1359" t="n">
        <v>20</v>
      </c>
      <c r="E1359" t="s">
        <v>243</v>
      </c>
      <c r="F1359" t="n">
        <v>3201</v>
      </c>
      <c r="G1359" t="s">
        <v>245</v>
      </c>
      <c r="H1359" t="s">
        <v>246</v>
      </c>
      <c r="I1359" t="n">
        <v>5</v>
      </c>
      <c r="J1359" t="n">
        <v>458</v>
      </c>
      <c r="K1359" t="s">
        <v>249</v>
      </c>
      <c r="L1359" t="n">
        <v>291</v>
      </c>
      <c r="M1359" t="n">
        <v>0.23</v>
      </c>
      <c r="N1359" t="n">
        <v>20.3</v>
      </c>
      <c r="O1359" t="s">
        <v>348</v>
      </c>
      <c r="P1359" t="s">
        <v>285</v>
      </c>
      <c r="Q1359" t="s">
        <v>252</v>
      </c>
      <c r="R1359" t="s">
        <v>246</v>
      </c>
      <c r="S1359" t="n">
        <v>5</v>
      </c>
    </row>
    <row r="1360" spans="1:19">
      <c r="A1360" s="1" t="n">
        <v>36250</v>
      </c>
      <c r="B1360" t="s">
        <v>348</v>
      </c>
      <c r="C1360" t="n">
        <v>2</v>
      </c>
      <c r="D1360" t="n">
        <v>20</v>
      </c>
      <c r="E1360" t="s">
        <v>243</v>
      </c>
      <c r="F1360" t="n">
        <v>3201</v>
      </c>
      <c r="G1360" t="s">
        <v>245</v>
      </c>
      <c r="H1360" t="s">
        <v>246</v>
      </c>
      <c r="I1360" t="n">
        <v>5</v>
      </c>
      <c r="J1360" t="n">
        <v>160</v>
      </c>
      <c r="K1360" t="s">
        <v>293</v>
      </c>
      <c r="L1360" t="n">
        <v>177</v>
      </c>
      <c r="M1360" t="n">
        <v>0.03</v>
      </c>
      <c r="N1360" t="n">
        <v>39.2</v>
      </c>
      <c r="O1360" t="s">
        <v>348</v>
      </c>
      <c r="P1360" t="s">
        <v>285</v>
      </c>
      <c r="Q1360" t="s">
        <v>252</v>
      </c>
      <c r="R1360" t="s">
        <v>246</v>
      </c>
      <c r="S1360" t="n">
        <v>5</v>
      </c>
    </row>
    <row r="1361" spans="1:19">
      <c r="A1361" s="1" t="n">
        <v>36250</v>
      </c>
      <c r="B1361" t="s">
        <v>348</v>
      </c>
      <c r="C1361" t="n">
        <v>3</v>
      </c>
      <c r="D1361" t="n">
        <v>20</v>
      </c>
      <c r="E1361" t="s">
        <v>243</v>
      </c>
      <c r="F1361" t="n">
        <v>3201</v>
      </c>
      <c r="G1361" t="s">
        <v>245</v>
      </c>
      <c r="H1361" t="s">
        <v>246</v>
      </c>
      <c r="I1361" t="n">
        <v>5</v>
      </c>
      <c r="J1361" t="n">
        <v>160</v>
      </c>
      <c r="K1361" t="s">
        <v>293</v>
      </c>
      <c r="L1361" t="n">
        <v>545</v>
      </c>
      <c r="M1361" t="n">
        <v>0.02</v>
      </c>
      <c r="N1361" t="n">
        <v>54.1</v>
      </c>
      <c r="O1361" t="s">
        <v>348</v>
      </c>
      <c r="P1361" t="s">
        <v>285</v>
      </c>
      <c r="Q1361" t="s">
        <v>252</v>
      </c>
      <c r="R1361" t="s">
        <v>246</v>
      </c>
      <c r="S1361" t="n">
        <v>5</v>
      </c>
    </row>
    <row r="1362" spans="1:19">
      <c r="A1362" s="1" t="n">
        <v>36280</v>
      </c>
      <c r="B1362" t="s">
        <v>241</v>
      </c>
      <c r="C1362" t="n">
        <v>9</v>
      </c>
      <c r="D1362" t="n">
        <v>20</v>
      </c>
      <c r="E1362" t="s">
        <v>243</v>
      </c>
      <c r="F1362" t="n">
        <v>3201</v>
      </c>
      <c r="G1362" t="s">
        <v>245</v>
      </c>
      <c r="H1362" t="s">
        <v>246</v>
      </c>
      <c r="I1362" t="n">
        <v>5</v>
      </c>
      <c r="J1362" t="n">
        <v>458</v>
      </c>
      <c r="K1362" t="s">
        <v>249</v>
      </c>
      <c r="L1362" t="n">
        <v>197</v>
      </c>
      <c r="M1362" t="n">
        <v>0.02</v>
      </c>
      <c r="N1362" t="n">
        <v>44.7</v>
      </c>
      <c r="O1362" t="s">
        <v>250</v>
      </c>
      <c r="P1362" t="s">
        <v>251</v>
      </c>
      <c r="Q1362" t="s">
        <v>252</v>
      </c>
      <c r="R1362" t="s">
        <v>246</v>
      </c>
      <c r="S1362" t="n">
        <v>5</v>
      </c>
    </row>
    <row r="1363" spans="1:19">
      <c r="A1363" s="1" t="n">
        <v>36280</v>
      </c>
      <c r="B1363" t="s">
        <v>241</v>
      </c>
      <c r="C1363" t="n">
        <v>10</v>
      </c>
      <c r="D1363" t="n">
        <v>20</v>
      </c>
      <c r="E1363" t="s">
        <v>243</v>
      </c>
      <c r="F1363" t="n">
        <v>3201</v>
      </c>
      <c r="G1363" t="s">
        <v>245</v>
      </c>
      <c r="H1363" t="s">
        <v>246</v>
      </c>
      <c r="I1363" t="n">
        <v>5</v>
      </c>
      <c r="J1363" t="n">
        <v>280</v>
      </c>
      <c r="K1363" t="s">
        <v>283</v>
      </c>
      <c r="L1363" t="n">
        <v>620</v>
      </c>
      <c r="M1363" t="n">
        <v>0.05</v>
      </c>
      <c r="N1363" t="n">
        <v>39</v>
      </c>
      <c r="O1363" t="s">
        <v>250</v>
      </c>
      <c r="P1363" t="s">
        <v>251</v>
      </c>
      <c r="Q1363" t="s">
        <v>252</v>
      </c>
      <c r="R1363" t="s">
        <v>246</v>
      </c>
      <c r="S1363" t="n">
        <v>5</v>
      </c>
    </row>
    <row r="1364" spans="1:19">
      <c r="A1364" s="1" t="n">
        <v>36280</v>
      </c>
      <c r="B1364" t="s">
        <v>241</v>
      </c>
      <c r="C1364" t="n">
        <v>11</v>
      </c>
      <c r="D1364" t="n">
        <v>20</v>
      </c>
      <c r="E1364" t="s">
        <v>243</v>
      </c>
      <c r="F1364" t="n">
        <v>3201</v>
      </c>
      <c r="G1364" t="s">
        <v>245</v>
      </c>
      <c r="H1364" t="s">
        <v>246</v>
      </c>
      <c r="I1364" t="n">
        <v>5</v>
      </c>
      <c r="J1364" t="n">
        <v>458</v>
      </c>
      <c r="K1364" t="s">
        <v>249</v>
      </c>
      <c r="L1364" t="n">
        <v>413</v>
      </c>
      <c r="M1364" t="n">
        <v>0.09</v>
      </c>
      <c r="N1364" t="n">
        <v>34.8</v>
      </c>
      <c r="O1364" t="s">
        <v>250</v>
      </c>
      <c r="P1364" t="s">
        <v>251</v>
      </c>
      <c r="Q1364" t="s">
        <v>252</v>
      </c>
      <c r="R1364" t="s">
        <v>246</v>
      </c>
      <c r="S1364" t="n">
        <v>5</v>
      </c>
    </row>
    <row r="1365" spans="1:19">
      <c r="A1365" s="1" t="n">
        <v>36280</v>
      </c>
      <c r="B1365" t="s">
        <v>241</v>
      </c>
      <c r="C1365" t="n">
        <v>12</v>
      </c>
      <c r="D1365" t="n">
        <v>20</v>
      </c>
      <c r="E1365" t="s">
        <v>243</v>
      </c>
      <c r="F1365" t="n">
        <v>3201</v>
      </c>
      <c r="G1365" t="s">
        <v>245</v>
      </c>
      <c r="H1365" t="s">
        <v>246</v>
      </c>
      <c r="I1365" t="n">
        <v>5</v>
      </c>
      <c r="J1365" t="n">
        <v>458</v>
      </c>
      <c r="K1365" t="s">
        <v>249</v>
      </c>
      <c r="L1365" t="n">
        <v>176</v>
      </c>
      <c r="M1365" t="n">
        <v>0.1</v>
      </c>
      <c r="N1365" t="n">
        <v>37.1</v>
      </c>
      <c r="O1365" t="s">
        <v>250</v>
      </c>
      <c r="P1365" t="s">
        <v>251</v>
      </c>
      <c r="Q1365" t="s">
        <v>252</v>
      </c>
      <c r="R1365" t="s">
        <v>246</v>
      </c>
      <c r="S1365" t="n">
        <v>5</v>
      </c>
    </row>
    <row r="1366" spans="1:19">
      <c r="A1366" s="1" t="n">
        <v>36280</v>
      </c>
      <c r="B1366" t="s">
        <v>241</v>
      </c>
      <c r="C1366" t="n">
        <v>65</v>
      </c>
      <c r="D1366" t="n">
        <v>850</v>
      </c>
      <c r="E1366" t="s">
        <v>331</v>
      </c>
      <c r="F1366" t="n">
        <v>3201</v>
      </c>
      <c r="G1366" t="s">
        <v>245</v>
      </c>
      <c r="H1366" t="s">
        <v>246</v>
      </c>
      <c r="I1366" t="n">
        <v>5</v>
      </c>
      <c r="J1366" t="n">
        <v>260</v>
      </c>
      <c r="K1366" t="s">
        <v>281</v>
      </c>
      <c r="L1366" t="n">
        <v>66</v>
      </c>
      <c r="M1366" t="n">
        <v>0</v>
      </c>
      <c r="N1366" t="n">
        <v>0</v>
      </c>
      <c r="O1366" t="s">
        <v>250</v>
      </c>
      <c r="P1366" t="s">
        <v>356</v>
      </c>
      <c r="Q1366" t="s">
        <v>357</v>
      </c>
      <c r="R1366" t="s">
        <v>358</v>
      </c>
      <c r="S1366" t="n">
        <v>5</v>
      </c>
    </row>
    <row r="1367" spans="1:19">
      <c r="A1367" s="1" t="n">
        <v>36280</v>
      </c>
      <c r="B1367" t="s">
        <v>257</v>
      </c>
      <c r="C1367" t="n">
        <v>617</v>
      </c>
      <c r="D1367" t="n">
        <v>216</v>
      </c>
      <c r="E1367" t="s">
        <v>304</v>
      </c>
      <c r="F1367" t="n">
        <v>3201</v>
      </c>
      <c r="G1367" t="s">
        <v>245</v>
      </c>
      <c r="H1367" t="s">
        <v>246</v>
      </c>
      <c r="I1367" t="n">
        <v>5</v>
      </c>
      <c r="J1367" t="n">
        <v>515</v>
      </c>
      <c r="K1367" t="s">
        <v>262</v>
      </c>
      <c r="L1367" t="n">
        <v>161</v>
      </c>
      <c r="M1367" t="n">
        <v>0</v>
      </c>
      <c r="N1367" t="n">
        <v>0</v>
      </c>
    </row>
    <row r="1368" spans="1:19">
      <c r="A1368" s="1" t="n">
        <v>36280</v>
      </c>
      <c r="B1368" t="s">
        <v>257</v>
      </c>
      <c r="C1368" t="n">
        <v>618</v>
      </c>
      <c r="D1368" t="n">
        <v>216</v>
      </c>
      <c r="E1368" t="s">
        <v>304</v>
      </c>
      <c r="F1368" t="n">
        <v>3201</v>
      </c>
      <c r="G1368" t="s">
        <v>245</v>
      </c>
      <c r="H1368" t="s">
        <v>246</v>
      </c>
      <c r="I1368" t="n">
        <v>5</v>
      </c>
      <c r="J1368" t="n">
        <v>795</v>
      </c>
      <c r="K1368" t="s">
        <v>264</v>
      </c>
      <c r="L1368" t="n">
        <v>262</v>
      </c>
      <c r="M1368" t="n">
        <v>0</v>
      </c>
      <c r="N1368" t="n">
        <v>0</v>
      </c>
    </row>
    <row r="1369" spans="1:19">
      <c r="A1369" s="1" t="n">
        <v>36280</v>
      </c>
      <c r="B1369" t="s">
        <v>355</v>
      </c>
      <c r="C1369" t="n">
        <v>32</v>
      </c>
      <c r="D1369" t="n">
        <v>213</v>
      </c>
      <c r="E1369" t="s">
        <v>254</v>
      </c>
      <c r="F1369" t="n">
        <v>3201</v>
      </c>
      <c r="G1369" t="s">
        <v>245</v>
      </c>
      <c r="H1369" t="s">
        <v>246</v>
      </c>
      <c r="I1369" t="n">
        <v>5</v>
      </c>
      <c r="J1369" t="n">
        <v>795</v>
      </c>
      <c r="K1369" t="s">
        <v>264</v>
      </c>
      <c r="L1369" t="n">
        <v>262</v>
      </c>
      <c r="M1369" t="n">
        <v>0</v>
      </c>
      <c r="N1369" t="n">
        <v>0</v>
      </c>
    </row>
    <row r="1370" spans="1:19">
      <c r="A1370" s="1" t="n">
        <v>36280</v>
      </c>
      <c r="B1370" t="s">
        <v>348</v>
      </c>
      <c r="C1370" t="n">
        <v>1</v>
      </c>
      <c r="D1370" t="n">
        <v>20</v>
      </c>
      <c r="E1370" t="s">
        <v>243</v>
      </c>
      <c r="F1370" t="n">
        <v>3201</v>
      </c>
      <c r="G1370" t="s">
        <v>245</v>
      </c>
      <c r="H1370" t="s">
        <v>246</v>
      </c>
      <c r="I1370" t="n">
        <v>5</v>
      </c>
      <c r="J1370" t="n">
        <v>458</v>
      </c>
      <c r="K1370" t="s">
        <v>249</v>
      </c>
      <c r="L1370" t="n">
        <v>207</v>
      </c>
      <c r="M1370" t="n">
        <v>0.2</v>
      </c>
      <c r="N1370" t="n">
        <v>20.3</v>
      </c>
      <c r="O1370" t="s">
        <v>348</v>
      </c>
      <c r="P1370" t="s">
        <v>285</v>
      </c>
      <c r="Q1370" t="s">
        <v>252</v>
      </c>
      <c r="R1370" t="s">
        <v>246</v>
      </c>
      <c r="S1370" t="n">
        <v>5</v>
      </c>
    </row>
    <row r="1371" spans="1:19">
      <c r="A1371" s="1" t="n">
        <v>36280</v>
      </c>
      <c r="B1371" t="s">
        <v>348</v>
      </c>
      <c r="C1371" t="n">
        <v>2</v>
      </c>
      <c r="D1371" t="n">
        <v>20</v>
      </c>
      <c r="E1371" t="s">
        <v>243</v>
      </c>
      <c r="F1371" t="n">
        <v>3201</v>
      </c>
      <c r="G1371" t="s">
        <v>245</v>
      </c>
      <c r="H1371" t="s">
        <v>246</v>
      </c>
      <c r="I1371" t="n">
        <v>5</v>
      </c>
      <c r="J1371" t="n">
        <v>712</v>
      </c>
      <c r="K1371" t="s">
        <v>328</v>
      </c>
      <c r="L1371" t="n">
        <v>690</v>
      </c>
      <c r="M1371" t="n">
        <v>0.04</v>
      </c>
      <c r="N1371" t="n">
        <v>44.7</v>
      </c>
      <c r="O1371" t="s">
        <v>348</v>
      </c>
      <c r="P1371" t="s">
        <v>285</v>
      </c>
      <c r="Q1371" t="s">
        <v>252</v>
      </c>
      <c r="R1371" t="s">
        <v>246</v>
      </c>
      <c r="S1371" t="n">
        <v>5</v>
      </c>
    </row>
    <row r="1372" spans="1:19">
      <c r="A1372" s="1" t="n">
        <v>36280</v>
      </c>
      <c r="B1372" t="s">
        <v>348</v>
      </c>
      <c r="C1372" t="n">
        <v>3</v>
      </c>
      <c r="D1372" t="n">
        <v>20</v>
      </c>
      <c r="E1372" t="s">
        <v>243</v>
      </c>
      <c r="F1372" t="n">
        <v>3201</v>
      </c>
      <c r="G1372" t="s">
        <v>245</v>
      </c>
      <c r="H1372" t="s">
        <v>246</v>
      </c>
      <c r="I1372" t="n">
        <v>5</v>
      </c>
      <c r="J1372" t="n">
        <v>458</v>
      </c>
      <c r="K1372" t="s">
        <v>249</v>
      </c>
      <c r="L1372" t="n">
        <v>299</v>
      </c>
      <c r="M1372" t="n">
        <v>0.09</v>
      </c>
      <c r="N1372" t="n">
        <v>34.8</v>
      </c>
      <c r="O1372" t="s">
        <v>348</v>
      </c>
      <c r="P1372" t="s">
        <v>285</v>
      </c>
      <c r="Q1372" t="s">
        <v>252</v>
      </c>
      <c r="R1372" t="s">
        <v>246</v>
      </c>
      <c r="S1372" t="n">
        <v>5</v>
      </c>
    </row>
    <row r="1373" spans="1:19">
      <c r="A1373" s="1" t="n">
        <v>36280</v>
      </c>
      <c r="B1373" t="s">
        <v>348</v>
      </c>
      <c r="C1373" t="n">
        <v>4</v>
      </c>
      <c r="D1373" t="n">
        <v>20</v>
      </c>
      <c r="E1373" t="s">
        <v>243</v>
      </c>
      <c r="F1373" t="n">
        <v>3201</v>
      </c>
      <c r="G1373" t="s">
        <v>245</v>
      </c>
      <c r="H1373" t="s">
        <v>246</v>
      </c>
      <c r="I1373" t="n">
        <v>5</v>
      </c>
      <c r="J1373" t="n">
        <v>458</v>
      </c>
      <c r="K1373" t="s">
        <v>249</v>
      </c>
      <c r="L1373" t="n">
        <v>363</v>
      </c>
      <c r="M1373" t="n">
        <v>0.22</v>
      </c>
      <c r="N1373" t="n">
        <v>20.3</v>
      </c>
      <c r="O1373" t="s">
        <v>348</v>
      </c>
      <c r="P1373" t="s">
        <v>285</v>
      </c>
      <c r="Q1373" t="s">
        <v>252</v>
      </c>
      <c r="R1373" t="s">
        <v>246</v>
      </c>
      <c r="S1373" t="n">
        <v>5</v>
      </c>
    </row>
    <row r="1374" spans="1:19">
      <c r="A1374" s="1" t="n">
        <v>36280</v>
      </c>
      <c r="B1374" t="s">
        <v>348</v>
      </c>
      <c r="C1374" t="n">
        <v>5</v>
      </c>
      <c r="D1374" t="n">
        <v>20</v>
      </c>
      <c r="E1374" t="s">
        <v>243</v>
      </c>
      <c r="F1374" t="n">
        <v>3201</v>
      </c>
      <c r="G1374" t="s">
        <v>245</v>
      </c>
      <c r="H1374" t="s">
        <v>246</v>
      </c>
      <c r="I1374" t="n">
        <v>5</v>
      </c>
      <c r="J1374" t="n">
        <v>458</v>
      </c>
      <c r="K1374" t="s">
        <v>249</v>
      </c>
      <c r="L1374" t="n">
        <v>198</v>
      </c>
      <c r="M1374" t="n">
        <v>0.05</v>
      </c>
      <c r="N1374" t="n">
        <v>35.3</v>
      </c>
      <c r="O1374" t="s">
        <v>348</v>
      </c>
      <c r="P1374" t="s">
        <v>285</v>
      </c>
      <c r="Q1374" t="s">
        <v>252</v>
      </c>
      <c r="R1374" t="s">
        <v>246</v>
      </c>
      <c r="S1374" t="n">
        <v>5</v>
      </c>
    </row>
    <row r="1375" spans="1:19">
      <c r="A1375" s="1" t="n">
        <v>36280</v>
      </c>
      <c r="B1375" t="s">
        <v>348</v>
      </c>
      <c r="C1375" t="n">
        <v>6</v>
      </c>
      <c r="D1375" t="n">
        <v>20</v>
      </c>
      <c r="E1375" t="s">
        <v>243</v>
      </c>
      <c r="F1375" t="n">
        <v>3201</v>
      </c>
      <c r="G1375" t="s">
        <v>245</v>
      </c>
      <c r="H1375" t="s">
        <v>246</v>
      </c>
      <c r="I1375" t="n">
        <v>5</v>
      </c>
      <c r="J1375" t="n">
        <v>458</v>
      </c>
      <c r="K1375" t="s">
        <v>249</v>
      </c>
      <c r="L1375" t="n">
        <v>524</v>
      </c>
      <c r="M1375" t="n">
        <v>0.02</v>
      </c>
      <c r="N1375" t="n">
        <v>45.7</v>
      </c>
      <c r="O1375" t="s">
        <v>348</v>
      </c>
      <c r="P1375" t="s">
        <v>285</v>
      </c>
      <c r="Q1375" t="s">
        <v>252</v>
      </c>
      <c r="R1375" t="s">
        <v>246</v>
      </c>
      <c r="S1375" t="n">
        <v>5</v>
      </c>
    </row>
    <row r="1376" spans="1:19">
      <c r="A1376" s="1" t="n">
        <v>36311</v>
      </c>
      <c r="B1376" t="s">
        <v>241</v>
      </c>
      <c r="C1376" t="n">
        <v>10</v>
      </c>
      <c r="D1376" t="n">
        <v>20</v>
      </c>
      <c r="E1376" t="s">
        <v>243</v>
      </c>
      <c r="F1376" t="n">
        <v>3201</v>
      </c>
      <c r="G1376" t="s">
        <v>245</v>
      </c>
      <c r="H1376" t="s">
        <v>246</v>
      </c>
      <c r="I1376" t="n">
        <v>5</v>
      </c>
      <c r="J1376" t="n">
        <v>232</v>
      </c>
      <c r="K1376" t="s">
        <v>308</v>
      </c>
      <c r="L1376" t="n">
        <v>223</v>
      </c>
      <c r="M1376" t="n">
        <v>0.07000000000000001</v>
      </c>
      <c r="N1376" t="n">
        <v>40.1</v>
      </c>
      <c r="O1376" t="s">
        <v>250</v>
      </c>
      <c r="P1376" t="s">
        <v>251</v>
      </c>
      <c r="Q1376" t="s">
        <v>252</v>
      </c>
      <c r="R1376" t="s">
        <v>246</v>
      </c>
      <c r="S1376" t="n">
        <v>5</v>
      </c>
    </row>
    <row r="1377" spans="1:19">
      <c r="A1377" s="1" t="n">
        <v>36311</v>
      </c>
      <c r="B1377" t="s">
        <v>241</v>
      </c>
      <c r="C1377" t="n">
        <v>11</v>
      </c>
      <c r="D1377" t="n">
        <v>20</v>
      </c>
      <c r="E1377" t="s">
        <v>243</v>
      </c>
      <c r="F1377" t="n">
        <v>3201</v>
      </c>
      <c r="G1377" t="s">
        <v>245</v>
      </c>
      <c r="H1377" t="s">
        <v>246</v>
      </c>
      <c r="I1377" t="n">
        <v>5</v>
      </c>
      <c r="J1377" t="n">
        <v>458</v>
      </c>
      <c r="K1377" t="s">
        <v>249</v>
      </c>
      <c r="L1377" t="n">
        <v>398</v>
      </c>
      <c r="M1377" t="n">
        <v>0.1</v>
      </c>
      <c r="N1377" t="n">
        <v>34.4</v>
      </c>
      <c r="O1377" t="s">
        <v>250</v>
      </c>
      <c r="P1377" t="s">
        <v>251</v>
      </c>
      <c r="Q1377" t="s">
        <v>252</v>
      </c>
      <c r="R1377" t="s">
        <v>246</v>
      </c>
      <c r="S1377" t="n">
        <v>5</v>
      </c>
    </row>
    <row r="1378" spans="1:19">
      <c r="A1378" s="1" t="n">
        <v>36311</v>
      </c>
      <c r="B1378" t="s">
        <v>241</v>
      </c>
      <c r="C1378" t="n">
        <v>51</v>
      </c>
      <c r="D1378" t="n">
        <v>508</v>
      </c>
      <c r="E1378" t="s">
        <v>273</v>
      </c>
      <c r="F1378" t="n">
        <v>3201</v>
      </c>
      <c r="G1378" t="s">
        <v>245</v>
      </c>
      <c r="H1378" t="s">
        <v>246</v>
      </c>
      <c r="I1378" t="n">
        <v>5</v>
      </c>
      <c r="J1378" t="n">
        <v>458</v>
      </c>
      <c r="K1378" t="s">
        <v>249</v>
      </c>
      <c r="L1378" t="n">
        <v>103</v>
      </c>
      <c r="M1378" t="n">
        <v>0.1</v>
      </c>
      <c r="N1378" t="n">
        <v>19.4</v>
      </c>
    </row>
    <row r="1379" spans="1:19">
      <c r="A1379" s="1" t="n">
        <v>36311</v>
      </c>
      <c r="B1379" t="s">
        <v>241</v>
      </c>
      <c r="C1379" t="n">
        <v>992</v>
      </c>
      <c r="D1379" t="n">
        <v>20</v>
      </c>
      <c r="E1379" t="s">
        <v>243</v>
      </c>
      <c r="F1379" t="n">
        <v>3201</v>
      </c>
      <c r="G1379" t="s">
        <v>245</v>
      </c>
      <c r="H1379" t="s">
        <v>246</v>
      </c>
      <c r="I1379" t="n">
        <v>5</v>
      </c>
      <c r="J1379" t="n">
        <v>145</v>
      </c>
      <c r="K1379" t="s">
        <v>359</v>
      </c>
      <c r="L1379" t="n">
        <v>178</v>
      </c>
      <c r="M1379" t="n">
        <v>0.03</v>
      </c>
      <c r="N1379" t="n">
        <v>45.5</v>
      </c>
      <c r="O1379" t="s">
        <v>250</v>
      </c>
      <c r="P1379" t="s">
        <v>251</v>
      </c>
      <c r="Q1379" t="s">
        <v>252</v>
      </c>
      <c r="R1379" t="s">
        <v>246</v>
      </c>
      <c r="S1379" t="n">
        <v>5</v>
      </c>
    </row>
    <row r="1380" spans="1:19">
      <c r="A1380" s="1" t="n">
        <v>36311</v>
      </c>
      <c r="B1380" t="s">
        <v>241</v>
      </c>
      <c r="C1380" t="n">
        <v>994</v>
      </c>
      <c r="D1380" t="n">
        <v>20</v>
      </c>
      <c r="E1380" t="s">
        <v>243</v>
      </c>
      <c r="F1380" t="n">
        <v>3201</v>
      </c>
      <c r="G1380" t="s">
        <v>245</v>
      </c>
      <c r="H1380" t="s">
        <v>246</v>
      </c>
      <c r="I1380" t="n">
        <v>5</v>
      </c>
      <c r="J1380" t="n">
        <v>458</v>
      </c>
      <c r="K1380" t="s">
        <v>249</v>
      </c>
      <c r="L1380" t="n">
        <v>417</v>
      </c>
      <c r="M1380" t="n">
        <v>0.09</v>
      </c>
      <c r="N1380" t="n">
        <v>34.8</v>
      </c>
      <c r="O1380" t="s">
        <v>250</v>
      </c>
      <c r="P1380" t="s">
        <v>251</v>
      </c>
      <c r="Q1380" t="s">
        <v>252</v>
      </c>
      <c r="R1380" t="s">
        <v>246</v>
      </c>
      <c r="S1380" t="n">
        <v>5</v>
      </c>
    </row>
    <row r="1381" spans="1:19">
      <c r="A1381" s="1" t="n">
        <v>36311</v>
      </c>
      <c r="B1381" t="s">
        <v>340</v>
      </c>
      <c r="C1381" t="n">
        <v>950</v>
      </c>
      <c r="D1381" t="n">
        <v>152</v>
      </c>
      <c r="E1381" t="s">
        <v>360</v>
      </c>
      <c r="F1381" t="n">
        <v>3201</v>
      </c>
      <c r="G1381" t="s">
        <v>245</v>
      </c>
      <c r="H1381" t="s">
        <v>246</v>
      </c>
      <c r="I1381" t="n">
        <v>5</v>
      </c>
      <c r="J1381" t="n">
        <v>490</v>
      </c>
      <c r="K1381" t="s">
        <v>270</v>
      </c>
      <c r="L1381" t="n">
        <v>60</v>
      </c>
      <c r="M1381" t="n">
        <v>0</v>
      </c>
      <c r="N1381" t="n">
        <v>0</v>
      </c>
    </row>
    <row r="1382" spans="1:19">
      <c r="A1382" s="1" t="n">
        <v>36311</v>
      </c>
      <c r="B1382" t="s">
        <v>340</v>
      </c>
      <c r="C1382" t="n">
        <v>951</v>
      </c>
      <c r="D1382" t="n">
        <v>152</v>
      </c>
      <c r="E1382" t="s">
        <v>360</v>
      </c>
      <c r="F1382" t="n">
        <v>3201</v>
      </c>
      <c r="G1382" t="s">
        <v>245</v>
      </c>
      <c r="H1382" t="s">
        <v>246</v>
      </c>
      <c r="I1382" t="n">
        <v>5</v>
      </c>
      <c r="J1382" t="n">
        <v>490</v>
      </c>
      <c r="K1382" t="s">
        <v>270</v>
      </c>
      <c r="L1382" t="n">
        <v>138</v>
      </c>
      <c r="M1382" t="n">
        <v>0</v>
      </c>
      <c r="N1382" t="n">
        <v>0</v>
      </c>
    </row>
    <row r="1383" spans="1:19">
      <c r="A1383" s="1" t="n">
        <v>36311</v>
      </c>
      <c r="B1383" t="s">
        <v>340</v>
      </c>
      <c r="C1383" t="n">
        <v>952</v>
      </c>
      <c r="D1383" t="n">
        <v>461</v>
      </c>
      <c r="E1383" t="s">
        <v>342</v>
      </c>
      <c r="F1383" t="n">
        <v>3201</v>
      </c>
      <c r="G1383" t="s">
        <v>245</v>
      </c>
      <c r="H1383" t="s">
        <v>246</v>
      </c>
      <c r="I1383" t="n">
        <v>5</v>
      </c>
      <c r="J1383" t="n">
        <v>490</v>
      </c>
      <c r="K1383" t="s">
        <v>270</v>
      </c>
      <c r="L1383" t="n">
        <v>44</v>
      </c>
      <c r="M1383" t="n">
        <v>0</v>
      </c>
      <c r="N1383" t="n">
        <v>0</v>
      </c>
    </row>
    <row r="1384" spans="1:19">
      <c r="A1384" s="1" t="n">
        <v>36311</v>
      </c>
      <c r="B1384" t="s">
        <v>348</v>
      </c>
      <c r="C1384" t="n">
        <v>1</v>
      </c>
      <c r="D1384" t="n">
        <v>20</v>
      </c>
      <c r="E1384" t="s">
        <v>243</v>
      </c>
      <c r="F1384" t="n">
        <v>3201</v>
      </c>
      <c r="G1384" t="s">
        <v>245</v>
      </c>
      <c r="H1384" t="s">
        <v>246</v>
      </c>
      <c r="I1384" t="n">
        <v>5</v>
      </c>
      <c r="J1384" t="n">
        <v>458</v>
      </c>
      <c r="K1384" t="s">
        <v>249</v>
      </c>
      <c r="L1384" t="n">
        <v>304</v>
      </c>
      <c r="M1384" t="n">
        <v>0.21</v>
      </c>
      <c r="N1384" t="n">
        <v>20.3</v>
      </c>
      <c r="O1384" t="s">
        <v>348</v>
      </c>
      <c r="P1384" t="s">
        <v>285</v>
      </c>
      <c r="Q1384" t="s">
        <v>252</v>
      </c>
      <c r="R1384" t="s">
        <v>246</v>
      </c>
      <c r="S1384" t="n">
        <v>5</v>
      </c>
    </row>
    <row r="1385" spans="1:19">
      <c r="A1385" s="1" t="n">
        <v>36311</v>
      </c>
      <c r="B1385" t="s">
        <v>348</v>
      </c>
      <c r="C1385" t="n">
        <v>2</v>
      </c>
      <c r="D1385" t="n">
        <v>20</v>
      </c>
      <c r="E1385" t="s">
        <v>243</v>
      </c>
      <c r="F1385" t="n">
        <v>3201</v>
      </c>
      <c r="G1385" t="s">
        <v>245</v>
      </c>
      <c r="H1385" t="s">
        <v>246</v>
      </c>
      <c r="I1385" t="n">
        <v>5</v>
      </c>
      <c r="J1385" t="n">
        <v>458</v>
      </c>
      <c r="K1385" t="s">
        <v>249</v>
      </c>
      <c r="L1385" t="n">
        <v>302</v>
      </c>
      <c r="M1385" t="n">
        <v>0.03</v>
      </c>
      <c r="N1385" t="n">
        <v>46.3</v>
      </c>
      <c r="O1385" t="s">
        <v>348</v>
      </c>
      <c r="P1385" t="s">
        <v>285</v>
      </c>
      <c r="Q1385" t="s">
        <v>252</v>
      </c>
      <c r="R1385" t="s">
        <v>246</v>
      </c>
      <c r="S1385" t="n">
        <v>5</v>
      </c>
    </row>
    <row r="1386" spans="1:19">
      <c r="A1386" s="1" t="n">
        <v>36311</v>
      </c>
      <c r="B1386" t="s">
        <v>348</v>
      </c>
      <c r="C1386" t="n">
        <v>3</v>
      </c>
      <c r="D1386" t="n">
        <v>20</v>
      </c>
      <c r="E1386" t="s">
        <v>243</v>
      </c>
      <c r="F1386" t="n">
        <v>3201</v>
      </c>
      <c r="G1386" t="s">
        <v>245</v>
      </c>
      <c r="H1386" t="s">
        <v>246</v>
      </c>
      <c r="I1386" t="n">
        <v>5</v>
      </c>
      <c r="J1386" t="n">
        <v>160</v>
      </c>
      <c r="K1386" t="s">
        <v>293</v>
      </c>
      <c r="L1386" t="n">
        <v>455</v>
      </c>
      <c r="M1386" t="n">
        <v>0.04</v>
      </c>
      <c r="N1386" t="n">
        <v>39</v>
      </c>
      <c r="O1386" t="s">
        <v>348</v>
      </c>
      <c r="P1386" t="s">
        <v>285</v>
      </c>
      <c r="Q1386" t="s">
        <v>252</v>
      </c>
      <c r="R1386" t="s">
        <v>246</v>
      </c>
      <c r="S1386" t="n">
        <v>5</v>
      </c>
    </row>
    <row r="1387" spans="1:19">
      <c r="A1387" s="1" t="n">
        <v>36311</v>
      </c>
      <c r="B1387" t="s">
        <v>348</v>
      </c>
      <c r="C1387" t="n">
        <v>4</v>
      </c>
      <c r="D1387" t="n">
        <v>20</v>
      </c>
      <c r="E1387" t="s">
        <v>243</v>
      </c>
      <c r="F1387" t="n">
        <v>3201</v>
      </c>
      <c r="G1387" t="s">
        <v>245</v>
      </c>
      <c r="H1387" t="s">
        <v>246</v>
      </c>
      <c r="I1387" t="n">
        <v>5</v>
      </c>
      <c r="J1387" t="n">
        <v>458</v>
      </c>
      <c r="K1387" t="s">
        <v>249</v>
      </c>
      <c r="L1387" t="n">
        <v>248</v>
      </c>
      <c r="M1387" t="n">
        <v>0.06</v>
      </c>
      <c r="N1387" t="n">
        <v>41.6</v>
      </c>
      <c r="O1387" t="s">
        <v>348</v>
      </c>
      <c r="P1387" t="s">
        <v>285</v>
      </c>
      <c r="Q1387" t="s">
        <v>252</v>
      </c>
      <c r="R1387" t="s">
        <v>246</v>
      </c>
      <c r="S1387" t="n">
        <v>5</v>
      </c>
    </row>
    <row r="1388" spans="1:19">
      <c r="A1388" s="1" t="n">
        <v>36311</v>
      </c>
      <c r="B1388" t="s">
        <v>348</v>
      </c>
      <c r="C1388" t="n">
        <v>976</v>
      </c>
      <c r="D1388" t="n">
        <v>216</v>
      </c>
      <c r="E1388" t="s">
        <v>304</v>
      </c>
      <c r="F1388" t="n">
        <v>3201</v>
      </c>
      <c r="G1388" t="s">
        <v>245</v>
      </c>
      <c r="H1388" t="s">
        <v>246</v>
      </c>
      <c r="I1388" t="n">
        <v>5</v>
      </c>
      <c r="J1388" t="n">
        <v>805</v>
      </c>
      <c r="K1388" t="s">
        <v>353</v>
      </c>
      <c r="L1388" t="n">
        <v>108</v>
      </c>
      <c r="M1388" t="n">
        <v>0</v>
      </c>
      <c r="N1388" t="n">
        <v>0</v>
      </c>
    </row>
    <row r="1389" spans="1:19">
      <c r="A1389" s="1" t="n">
        <v>36341</v>
      </c>
      <c r="B1389" t="s">
        <v>241</v>
      </c>
      <c r="C1389" t="n">
        <v>11</v>
      </c>
      <c r="D1389" t="n">
        <v>20</v>
      </c>
      <c r="E1389" t="s">
        <v>243</v>
      </c>
      <c r="F1389" t="n">
        <v>3201</v>
      </c>
      <c r="G1389" t="s">
        <v>245</v>
      </c>
      <c r="H1389" t="s">
        <v>246</v>
      </c>
      <c r="I1389" t="n">
        <v>5</v>
      </c>
      <c r="J1389" t="n">
        <v>280</v>
      </c>
      <c r="K1389" t="s">
        <v>283</v>
      </c>
      <c r="L1389" t="n">
        <v>564</v>
      </c>
      <c r="M1389" t="n">
        <v>0.03</v>
      </c>
      <c r="N1389" t="n">
        <v>39.5</v>
      </c>
      <c r="O1389" t="s">
        <v>250</v>
      </c>
      <c r="P1389" t="s">
        <v>251</v>
      </c>
      <c r="Q1389" t="s">
        <v>252</v>
      </c>
      <c r="R1389" t="s">
        <v>246</v>
      </c>
      <c r="S1389" t="n">
        <v>5</v>
      </c>
    </row>
    <row r="1390" spans="1:19">
      <c r="A1390" s="1" t="n">
        <v>36341</v>
      </c>
      <c r="B1390" t="s">
        <v>241</v>
      </c>
      <c r="C1390" t="n">
        <v>12</v>
      </c>
      <c r="D1390" t="n">
        <v>20</v>
      </c>
      <c r="E1390" t="s">
        <v>243</v>
      </c>
      <c r="F1390" t="n">
        <v>3201</v>
      </c>
      <c r="G1390" t="s">
        <v>245</v>
      </c>
      <c r="H1390" t="s">
        <v>246</v>
      </c>
      <c r="I1390" t="n">
        <v>5</v>
      </c>
      <c r="J1390" t="n">
        <v>458</v>
      </c>
      <c r="K1390" t="s">
        <v>249</v>
      </c>
      <c r="L1390" t="n">
        <v>402</v>
      </c>
      <c r="M1390" t="n">
        <v>0.1</v>
      </c>
      <c r="N1390" t="n">
        <v>34.6</v>
      </c>
      <c r="O1390" t="s">
        <v>250</v>
      </c>
      <c r="P1390" t="s">
        <v>251</v>
      </c>
      <c r="Q1390" t="s">
        <v>252</v>
      </c>
      <c r="R1390" t="s">
        <v>246</v>
      </c>
      <c r="S1390" t="n">
        <v>5</v>
      </c>
    </row>
    <row r="1391" spans="1:19">
      <c r="A1391" s="1" t="n">
        <v>36341</v>
      </c>
      <c r="B1391" t="s">
        <v>241</v>
      </c>
      <c r="C1391" t="n">
        <v>13</v>
      </c>
      <c r="D1391" t="n">
        <v>20</v>
      </c>
      <c r="E1391" t="s">
        <v>243</v>
      </c>
      <c r="F1391" t="n">
        <v>3201</v>
      </c>
      <c r="G1391" t="s">
        <v>245</v>
      </c>
      <c r="H1391" t="s">
        <v>246</v>
      </c>
      <c r="I1391" t="n">
        <v>5</v>
      </c>
      <c r="J1391" t="n">
        <v>580</v>
      </c>
      <c r="K1391" t="s">
        <v>277</v>
      </c>
      <c r="L1391" t="n">
        <v>198</v>
      </c>
      <c r="M1391" t="n">
        <v>0.02</v>
      </c>
      <c r="N1391" t="n">
        <v>45.9</v>
      </c>
      <c r="O1391" t="s">
        <v>250</v>
      </c>
      <c r="P1391" t="s">
        <v>251</v>
      </c>
      <c r="Q1391" t="s">
        <v>252</v>
      </c>
      <c r="R1391" t="s">
        <v>246</v>
      </c>
      <c r="S1391" t="n">
        <v>5</v>
      </c>
    </row>
    <row r="1392" spans="1:19">
      <c r="A1392" s="1" t="n">
        <v>36341</v>
      </c>
      <c r="B1392" t="s">
        <v>241</v>
      </c>
      <c r="C1392" t="n">
        <v>64</v>
      </c>
      <c r="D1392" t="n">
        <v>508</v>
      </c>
      <c r="E1392" t="s">
        <v>273</v>
      </c>
      <c r="F1392" t="n">
        <v>3201</v>
      </c>
      <c r="G1392" t="s">
        <v>245</v>
      </c>
      <c r="H1392" t="s">
        <v>246</v>
      </c>
      <c r="I1392" t="n">
        <v>5</v>
      </c>
      <c r="J1392" t="n">
        <v>458</v>
      </c>
      <c r="K1392" t="s">
        <v>249</v>
      </c>
      <c r="L1392" t="n">
        <v>101</v>
      </c>
      <c r="M1392" t="n">
        <v>0.17</v>
      </c>
      <c r="N1392" t="n">
        <v>19.2</v>
      </c>
    </row>
    <row r="1393" spans="1:19">
      <c r="A1393" s="1" t="n">
        <v>36341</v>
      </c>
      <c r="B1393" t="s">
        <v>241</v>
      </c>
      <c r="C1393" t="n">
        <v>625</v>
      </c>
      <c r="D1393" t="n">
        <v>20</v>
      </c>
      <c r="E1393" t="s">
        <v>243</v>
      </c>
      <c r="F1393" t="n">
        <v>3201</v>
      </c>
      <c r="G1393" t="s">
        <v>245</v>
      </c>
      <c r="H1393" t="s">
        <v>246</v>
      </c>
      <c r="I1393" t="n">
        <v>5</v>
      </c>
      <c r="J1393" t="n">
        <v>145</v>
      </c>
      <c r="K1393" t="s">
        <v>359</v>
      </c>
      <c r="L1393" t="n">
        <v>199</v>
      </c>
      <c r="M1393" t="n">
        <v>0.13</v>
      </c>
      <c r="N1393" t="n">
        <v>32.8</v>
      </c>
      <c r="O1393" t="s">
        <v>250</v>
      </c>
      <c r="P1393" t="s">
        <v>251</v>
      </c>
      <c r="Q1393" t="s">
        <v>252</v>
      </c>
      <c r="R1393" t="s">
        <v>246</v>
      </c>
      <c r="S1393" t="n">
        <v>5</v>
      </c>
    </row>
    <row r="1394" spans="1:19">
      <c r="A1394" s="1" t="n">
        <v>36341</v>
      </c>
      <c r="B1394" t="s">
        <v>241</v>
      </c>
      <c r="C1394" t="n">
        <v>640</v>
      </c>
      <c r="D1394" t="n">
        <v>20</v>
      </c>
      <c r="E1394" t="s">
        <v>243</v>
      </c>
      <c r="F1394" t="n">
        <v>3201</v>
      </c>
      <c r="G1394" t="s">
        <v>245</v>
      </c>
      <c r="H1394" t="s">
        <v>246</v>
      </c>
      <c r="I1394" t="n">
        <v>5</v>
      </c>
      <c r="J1394" t="n">
        <v>458</v>
      </c>
      <c r="K1394" t="s">
        <v>249</v>
      </c>
      <c r="L1394" t="n">
        <v>300</v>
      </c>
      <c r="M1394" t="n">
        <v>0.08</v>
      </c>
      <c r="N1394" t="n">
        <v>32.6</v>
      </c>
      <c r="O1394" t="s">
        <v>250</v>
      </c>
      <c r="P1394" t="s">
        <v>251</v>
      </c>
      <c r="Q1394" t="s">
        <v>252</v>
      </c>
      <c r="R1394" t="s">
        <v>246</v>
      </c>
      <c r="S1394" t="n">
        <v>5</v>
      </c>
    </row>
    <row r="1395" spans="1:19">
      <c r="A1395" s="1" t="n">
        <v>36341</v>
      </c>
      <c r="B1395" t="s">
        <v>257</v>
      </c>
      <c r="C1395" t="n">
        <v>1</v>
      </c>
      <c r="D1395" t="n">
        <v>216</v>
      </c>
      <c r="E1395" t="s">
        <v>304</v>
      </c>
      <c r="F1395" t="n">
        <v>3201</v>
      </c>
      <c r="G1395" t="s">
        <v>245</v>
      </c>
      <c r="H1395" t="s">
        <v>246</v>
      </c>
      <c r="I1395" t="n">
        <v>5</v>
      </c>
      <c r="J1395" t="n">
        <v>515</v>
      </c>
      <c r="K1395" t="s">
        <v>262</v>
      </c>
      <c r="L1395" t="n">
        <v>50</v>
      </c>
      <c r="M1395" t="n">
        <v>0</v>
      </c>
      <c r="N1395" t="n">
        <v>0</v>
      </c>
    </row>
    <row r="1396" spans="1:19">
      <c r="A1396" s="1" t="n">
        <v>36341</v>
      </c>
      <c r="B1396" t="s">
        <v>340</v>
      </c>
      <c r="C1396" t="n">
        <v>906</v>
      </c>
      <c r="D1396" t="n">
        <v>152</v>
      </c>
      <c r="E1396" t="s">
        <v>360</v>
      </c>
      <c r="F1396" t="n">
        <v>3201</v>
      </c>
      <c r="G1396" t="s">
        <v>245</v>
      </c>
      <c r="H1396" t="s">
        <v>246</v>
      </c>
      <c r="I1396" t="n">
        <v>5</v>
      </c>
      <c r="J1396" t="n">
        <v>490</v>
      </c>
      <c r="K1396" t="s">
        <v>270</v>
      </c>
      <c r="L1396" t="n">
        <v>60</v>
      </c>
      <c r="M1396" t="n">
        <v>0</v>
      </c>
      <c r="N1396" t="n">
        <v>0</v>
      </c>
    </row>
    <row r="1397" spans="1:19">
      <c r="A1397" s="1" t="n">
        <v>36341</v>
      </c>
      <c r="B1397" t="s">
        <v>340</v>
      </c>
      <c r="C1397" t="n">
        <v>907</v>
      </c>
      <c r="D1397" t="n">
        <v>152</v>
      </c>
      <c r="E1397" t="s">
        <v>360</v>
      </c>
      <c r="F1397" t="n">
        <v>3201</v>
      </c>
      <c r="G1397" t="s">
        <v>245</v>
      </c>
      <c r="H1397" t="s">
        <v>246</v>
      </c>
      <c r="I1397" t="n">
        <v>5</v>
      </c>
      <c r="J1397" t="n">
        <v>490</v>
      </c>
      <c r="K1397" t="s">
        <v>270</v>
      </c>
      <c r="L1397" t="n">
        <v>20</v>
      </c>
      <c r="M1397" t="n">
        <v>0</v>
      </c>
      <c r="N1397" t="n">
        <v>0</v>
      </c>
    </row>
    <row r="1398" spans="1:19">
      <c r="A1398" s="1" t="n">
        <v>36341</v>
      </c>
      <c r="B1398" t="s">
        <v>340</v>
      </c>
      <c r="C1398" t="n">
        <v>908</v>
      </c>
      <c r="D1398" t="n">
        <v>152</v>
      </c>
      <c r="E1398" t="s">
        <v>360</v>
      </c>
      <c r="F1398" t="n">
        <v>3201</v>
      </c>
      <c r="G1398" t="s">
        <v>245</v>
      </c>
      <c r="H1398" t="s">
        <v>246</v>
      </c>
      <c r="I1398" t="n">
        <v>5</v>
      </c>
      <c r="J1398" t="n">
        <v>490</v>
      </c>
      <c r="K1398" t="s">
        <v>270</v>
      </c>
      <c r="L1398" t="n">
        <v>120</v>
      </c>
      <c r="M1398" t="n">
        <v>0</v>
      </c>
      <c r="N1398" t="n">
        <v>0</v>
      </c>
    </row>
    <row r="1399" spans="1:19">
      <c r="A1399" s="1" t="n">
        <v>36341</v>
      </c>
      <c r="B1399" t="s">
        <v>348</v>
      </c>
      <c r="C1399" t="n">
        <v>1</v>
      </c>
      <c r="D1399" t="n">
        <v>20</v>
      </c>
      <c r="E1399" t="s">
        <v>243</v>
      </c>
      <c r="F1399" t="n">
        <v>3201</v>
      </c>
      <c r="G1399" t="s">
        <v>245</v>
      </c>
      <c r="H1399" t="s">
        <v>246</v>
      </c>
      <c r="I1399" t="n">
        <v>5</v>
      </c>
      <c r="J1399" t="n">
        <v>458</v>
      </c>
      <c r="K1399" t="s">
        <v>249</v>
      </c>
      <c r="L1399" t="n">
        <v>150</v>
      </c>
      <c r="M1399" t="n">
        <v>0.21</v>
      </c>
      <c r="N1399" t="n">
        <v>20.2</v>
      </c>
      <c r="O1399" t="s">
        <v>348</v>
      </c>
      <c r="P1399" t="s">
        <v>285</v>
      </c>
      <c r="Q1399" t="s">
        <v>252</v>
      </c>
      <c r="R1399" t="s">
        <v>246</v>
      </c>
      <c r="S1399" t="n">
        <v>5</v>
      </c>
    </row>
    <row r="1400" spans="1:19">
      <c r="A1400" s="1" t="n">
        <v>36341</v>
      </c>
      <c r="B1400" t="s">
        <v>348</v>
      </c>
      <c r="C1400" t="n">
        <v>2</v>
      </c>
      <c r="D1400" t="n">
        <v>20</v>
      </c>
      <c r="E1400" t="s">
        <v>243</v>
      </c>
      <c r="F1400" t="n">
        <v>3201</v>
      </c>
      <c r="G1400" t="s">
        <v>245</v>
      </c>
      <c r="H1400" t="s">
        <v>246</v>
      </c>
      <c r="I1400" t="n">
        <v>5</v>
      </c>
      <c r="J1400" t="n">
        <v>458</v>
      </c>
      <c r="K1400" t="s">
        <v>249</v>
      </c>
      <c r="L1400" t="n">
        <v>300</v>
      </c>
      <c r="M1400" t="n">
        <v>0.07000000000000001</v>
      </c>
      <c r="N1400" t="n">
        <v>41.5</v>
      </c>
      <c r="O1400" t="s">
        <v>348</v>
      </c>
      <c r="P1400" t="s">
        <v>285</v>
      </c>
      <c r="Q1400" t="s">
        <v>252</v>
      </c>
      <c r="R1400" t="s">
        <v>246</v>
      </c>
      <c r="S1400" t="n">
        <v>5</v>
      </c>
    </row>
    <row r="1401" spans="1:19">
      <c r="A1401" s="1" t="n">
        <v>36341</v>
      </c>
      <c r="B1401" t="s">
        <v>348</v>
      </c>
      <c r="C1401" t="n">
        <v>3</v>
      </c>
      <c r="D1401" t="n">
        <v>20</v>
      </c>
      <c r="E1401" t="s">
        <v>243</v>
      </c>
      <c r="F1401" t="n">
        <v>3201</v>
      </c>
      <c r="G1401" t="s">
        <v>245</v>
      </c>
      <c r="H1401" t="s">
        <v>246</v>
      </c>
      <c r="I1401" t="n">
        <v>5</v>
      </c>
      <c r="J1401" t="n">
        <v>458</v>
      </c>
      <c r="K1401" t="s">
        <v>249</v>
      </c>
      <c r="L1401" t="n">
        <v>90</v>
      </c>
      <c r="M1401" t="n">
        <v>0.06</v>
      </c>
      <c r="N1401" t="n">
        <v>40</v>
      </c>
      <c r="O1401" t="s">
        <v>348</v>
      </c>
      <c r="P1401" t="s">
        <v>285</v>
      </c>
      <c r="Q1401" t="s">
        <v>252</v>
      </c>
      <c r="R1401" t="s">
        <v>246</v>
      </c>
      <c r="S1401" t="n">
        <v>5</v>
      </c>
    </row>
    <row r="1402" spans="1:19">
      <c r="A1402" s="1" t="n">
        <v>36341</v>
      </c>
      <c r="B1402" t="s">
        <v>348</v>
      </c>
      <c r="C1402" t="n">
        <v>4</v>
      </c>
      <c r="D1402" t="n">
        <v>20</v>
      </c>
      <c r="E1402" t="s">
        <v>243</v>
      </c>
      <c r="F1402" t="n">
        <v>3201</v>
      </c>
      <c r="G1402" t="s">
        <v>245</v>
      </c>
      <c r="H1402" t="s">
        <v>246</v>
      </c>
      <c r="I1402" t="n">
        <v>5</v>
      </c>
      <c r="J1402" t="n">
        <v>458</v>
      </c>
      <c r="K1402" t="s">
        <v>249</v>
      </c>
      <c r="L1402" t="n">
        <v>324</v>
      </c>
      <c r="M1402" t="n">
        <v>0.22</v>
      </c>
      <c r="N1402" t="n">
        <v>20.3</v>
      </c>
      <c r="O1402" t="s">
        <v>348</v>
      </c>
      <c r="P1402" t="s">
        <v>285</v>
      </c>
      <c r="Q1402" t="s">
        <v>252</v>
      </c>
      <c r="R1402" t="s">
        <v>246</v>
      </c>
      <c r="S1402" t="n">
        <v>5</v>
      </c>
    </row>
    <row r="1403" spans="1:19">
      <c r="A1403" s="1" t="n">
        <v>36341</v>
      </c>
      <c r="B1403" t="s">
        <v>348</v>
      </c>
      <c r="C1403" t="n">
        <v>5</v>
      </c>
      <c r="D1403" t="n">
        <v>20</v>
      </c>
      <c r="E1403" t="s">
        <v>243</v>
      </c>
      <c r="F1403" t="n">
        <v>3201</v>
      </c>
      <c r="G1403" t="s">
        <v>245</v>
      </c>
      <c r="H1403" t="s">
        <v>246</v>
      </c>
      <c r="I1403" t="n">
        <v>5</v>
      </c>
      <c r="J1403" t="n">
        <v>160</v>
      </c>
      <c r="K1403" t="s">
        <v>293</v>
      </c>
      <c r="L1403" t="n">
        <v>340</v>
      </c>
      <c r="M1403" t="n">
        <v>0.04</v>
      </c>
      <c r="N1403" t="n">
        <v>39.2</v>
      </c>
      <c r="O1403" t="s">
        <v>348</v>
      </c>
      <c r="P1403" t="s">
        <v>285</v>
      </c>
      <c r="Q1403" t="s">
        <v>252</v>
      </c>
      <c r="R1403" t="s">
        <v>246</v>
      </c>
      <c r="S1403" t="n">
        <v>5</v>
      </c>
    </row>
    <row r="1404" spans="1:19">
      <c r="A1404" s="1" t="n">
        <v>36341</v>
      </c>
      <c r="B1404" t="s">
        <v>348</v>
      </c>
      <c r="C1404" t="n">
        <v>6</v>
      </c>
      <c r="D1404" t="n">
        <v>20</v>
      </c>
      <c r="E1404" t="s">
        <v>243</v>
      </c>
      <c r="F1404" t="n">
        <v>3201</v>
      </c>
      <c r="G1404" t="s">
        <v>245</v>
      </c>
      <c r="H1404" t="s">
        <v>246</v>
      </c>
      <c r="I1404" t="n">
        <v>5</v>
      </c>
      <c r="J1404" t="n">
        <v>160</v>
      </c>
      <c r="K1404" t="s">
        <v>293</v>
      </c>
      <c r="L1404" t="n">
        <v>369</v>
      </c>
      <c r="M1404" t="n">
        <v>0.02</v>
      </c>
      <c r="N1404" t="n">
        <v>55.7</v>
      </c>
      <c r="O1404" t="s">
        <v>348</v>
      </c>
      <c r="P1404" t="s">
        <v>285</v>
      </c>
      <c r="Q1404" t="s">
        <v>252</v>
      </c>
      <c r="R1404" t="s">
        <v>246</v>
      </c>
      <c r="S1404" t="n">
        <v>5</v>
      </c>
    </row>
    <row r="1405" spans="1:19">
      <c r="A1405" s="1" t="n">
        <v>36372</v>
      </c>
      <c r="B1405" t="s">
        <v>241</v>
      </c>
      <c r="C1405" t="n">
        <v>5</v>
      </c>
      <c r="D1405" t="n">
        <v>20</v>
      </c>
      <c r="E1405" t="s">
        <v>243</v>
      </c>
      <c r="F1405" t="n">
        <v>3201</v>
      </c>
      <c r="G1405" t="s">
        <v>245</v>
      </c>
      <c r="H1405" t="s">
        <v>246</v>
      </c>
      <c r="I1405" t="n">
        <v>5</v>
      </c>
      <c r="J1405" t="n">
        <v>280</v>
      </c>
      <c r="K1405" t="s">
        <v>283</v>
      </c>
      <c r="L1405" t="n">
        <v>582</v>
      </c>
      <c r="M1405" t="n">
        <v>0.03</v>
      </c>
      <c r="N1405" t="n">
        <v>39.2</v>
      </c>
      <c r="O1405" t="s">
        <v>250</v>
      </c>
      <c r="P1405" t="s">
        <v>251</v>
      </c>
      <c r="Q1405" t="s">
        <v>252</v>
      </c>
      <c r="R1405" t="s">
        <v>246</v>
      </c>
      <c r="S1405" t="n">
        <v>5</v>
      </c>
    </row>
    <row r="1406" spans="1:19">
      <c r="A1406" s="1" t="n">
        <v>36372</v>
      </c>
      <c r="B1406" t="s">
        <v>241</v>
      </c>
      <c r="C1406" t="n">
        <v>883</v>
      </c>
      <c r="D1406" t="n">
        <v>510</v>
      </c>
      <c r="E1406" t="s">
        <v>288</v>
      </c>
      <c r="F1406" t="n">
        <v>3201</v>
      </c>
      <c r="G1406" t="s">
        <v>245</v>
      </c>
      <c r="H1406" t="s">
        <v>246</v>
      </c>
      <c r="I1406" t="n">
        <v>5</v>
      </c>
      <c r="J1406" t="n">
        <v>458</v>
      </c>
      <c r="K1406" t="s">
        <v>249</v>
      </c>
      <c r="L1406" t="n">
        <v>150</v>
      </c>
      <c r="M1406" t="n">
        <v>1.5</v>
      </c>
      <c r="N1406" t="n">
        <v>0</v>
      </c>
    </row>
    <row r="1407" spans="1:19">
      <c r="A1407" s="1" t="n">
        <v>36372</v>
      </c>
      <c r="B1407" t="s">
        <v>257</v>
      </c>
      <c r="C1407" t="n">
        <v>1</v>
      </c>
      <c r="D1407" t="n">
        <v>216</v>
      </c>
      <c r="E1407" t="s">
        <v>304</v>
      </c>
      <c r="F1407" t="n">
        <v>3201</v>
      </c>
      <c r="G1407" t="s">
        <v>245</v>
      </c>
      <c r="H1407" t="s">
        <v>246</v>
      </c>
      <c r="I1407" t="n">
        <v>5</v>
      </c>
      <c r="J1407" t="n">
        <v>515</v>
      </c>
      <c r="K1407" t="s">
        <v>262</v>
      </c>
      <c r="L1407" t="n">
        <v>305</v>
      </c>
      <c r="M1407" t="n">
        <v>0</v>
      </c>
      <c r="N1407" t="n">
        <v>0</v>
      </c>
    </row>
    <row r="1408" spans="1:19">
      <c r="A1408" s="1" t="n">
        <v>36372</v>
      </c>
      <c r="B1408" t="s">
        <v>340</v>
      </c>
      <c r="C1408" t="n">
        <v>863</v>
      </c>
      <c r="D1408" t="n">
        <v>152</v>
      </c>
      <c r="E1408" t="s">
        <v>360</v>
      </c>
      <c r="F1408" t="n">
        <v>3201</v>
      </c>
      <c r="G1408" t="s">
        <v>245</v>
      </c>
      <c r="H1408" t="s">
        <v>246</v>
      </c>
      <c r="I1408" t="n">
        <v>5</v>
      </c>
      <c r="J1408" t="n">
        <v>490</v>
      </c>
      <c r="K1408" t="s">
        <v>270</v>
      </c>
      <c r="L1408" t="n">
        <v>30</v>
      </c>
      <c r="M1408" t="n">
        <v>0</v>
      </c>
      <c r="N1408" t="n">
        <v>0</v>
      </c>
    </row>
    <row r="1409" spans="1:19">
      <c r="A1409" s="1" t="n">
        <v>36372</v>
      </c>
      <c r="B1409" t="s">
        <v>340</v>
      </c>
      <c r="C1409" t="n">
        <v>867</v>
      </c>
      <c r="D1409" t="n">
        <v>152</v>
      </c>
      <c r="E1409" t="s">
        <v>360</v>
      </c>
      <c r="F1409" t="n">
        <v>3201</v>
      </c>
      <c r="G1409" t="s">
        <v>245</v>
      </c>
      <c r="H1409" t="s">
        <v>246</v>
      </c>
      <c r="I1409" t="n">
        <v>5</v>
      </c>
      <c r="J1409" t="n">
        <v>515</v>
      </c>
      <c r="K1409" t="s">
        <v>262</v>
      </c>
      <c r="L1409" t="n">
        <v>55</v>
      </c>
      <c r="M1409" t="n">
        <v>0</v>
      </c>
      <c r="N1409" t="n">
        <v>0</v>
      </c>
    </row>
    <row r="1410" spans="1:19">
      <c r="A1410" s="1" t="n">
        <v>36372</v>
      </c>
      <c r="B1410" t="s">
        <v>355</v>
      </c>
      <c r="C1410" t="n">
        <v>27</v>
      </c>
      <c r="D1410" t="n">
        <v>213</v>
      </c>
      <c r="E1410" t="s">
        <v>254</v>
      </c>
      <c r="F1410" t="n">
        <v>3201</v>
      </c>
      <c r="G1410" t="s">
        <v>245</v>
      </c>
      <c r="H1410" t="s">
        <v>246</v>
      </c>
      <c r="I1410" t="n">
        <v>5</v>
      </c>
      <c r="J1410" t="n">
        <v>515</v>
      </c>
      <c r="K1410" t="s">
        <v>262</v>
      </c>
      <c r="L1410" t="n">
        <v>305</v>
      </c>
      <c r="M1410" t="n">
        <v>0</v>
      </c>
      <c r="N1410" t="n">
        <v>0</v>
      </c>
    </row>
    <row r="1411" spans="1:19">
      <c r="A1411" s="1" t="n">
        <v>36372</v>
      </c>
      <c r="B1411" t="s">
        <v>348</v>
      </c>
      <c r="C1411" t="n">
        <v>1</v>
      </c>
      <c r="D1411" t="n">
        <v>20</v>
      </c>
      <c r="E1411" t="s">
        <v>243</v>
      </c>
      <c r="F1411" t="n">
        <v>3201</v>
      </c>
      <c r="G1411" t="s">
        <v>245</v>
      </c>
      <c r="H1411" t="s">
        <v>246</v>
      </c>
      <c r="I1411" t="n">
        <v>5</v>
      </c>
      <c r="J1411" t="n">
        <v>160</v>
      </c>
      <c r="K1411" t="s">
        <v>293</v>
      </c>
      <c r="L1411" t="n">
        <v>261</v>
      </c>
      <c r="M1411" t="n">
        <v>0.02</v>
      </c>
      <c r="N1411" t="n">
        <v>55.7</v>
      </c>
      <c r="O1411" t="s">
        <v>348</v>
      </c>
      <c r="P1411" t="s">
        <v>285</v>
      </c>
      <c r="Q1411" t="s">
        <v>252</v>
      </c>
      <c r="R1411" t="s">
        <v>246</v>
      </c>
      <c r="S1411" t="n">
        <v>5</v>
      </c>
    </row>
    <row r="1412" spans="1:19">
      <c r="A1412" s="1" t="n">
        <v>36372</v>
      </c>
      <c r="B1412" t="s">
        <v>348</v>
      </c>
      <c r="C1412" t="n">
        <v>2</v>
      </c>
      <c r="D1412" t="n">
        <v>20</v>
      </c>
      <c r="E1412" t="s">
        <v>243</v>
      </c>
      <c r="F1412" t="n">
        <v>3201</v>
      </c>
      <c r="G1412" t="s">
        <v>245</v>
      </c>
      <c r="H1412" t="s">
        <v>246</v>
      </c>
      <c r="I1412" t="n">
        <v>5</v>
      </c>
      <c r="J1412" t="n">
        <v>458</v>
      </c>
      <c r="K1412" t="s">
        <v>249</v>
      </c>
      <c r="L1412" t="n">
        <v>442</v>
      </c>
      <c r="M1412" t="n">
        <v>0.23</v>
      </c>
      <c r="N1412" t="n">
        <v>20.6</v>
      </c>
      <c r="O1412" t="s">
        <v>348</v>
      </c>
      <c r="P1412" t="s">
        <v>285</v>
      </c>
      <c r="Q1412" t="s">
        <v>252</v>
      </c>
      <c r="R1412" t="s">
        <v>246</v>
      </c>
      <c r="S1412" t="n">
        <v>5</v>
      </c>
    </row>
    <row r="1413" spans="1:19">
      <c r="A1413" s="1" t="n">
        <v>36372</v>
      </c>
      <c r="B1413" t="s">
        <v>348</v>
      </c>
      <c r="C1413" t="n">
        <v>3</v>
      </c>
      <c r="D1413" t="n">
        <v>20</v>
      </c>
      <c r="E1413" t="s">
        <v>243</v>
      </c>
      <c r="F1413" t="n">
        <v>3201</v>
      </c>
      <c r="G1413" t="s">
        <v>245</v>
      </c>
      <c r="H1413" t="s">
        <v>246</v>
      </c>
      <c r="I1413" t="n">
        <v>5</v>
      </c>
      <c r="J1413" t="n">
        <v>160</v>
      </c>
      <c r="K1413" t="s">
        <v>293</v>
      </c>
      <c r="L1413" t="n">
        <v>683</v>
      </c>
      <c r="M1413" t="n">
        <v>0.01</v>
      </c>
      <c r="N1413" t="n">
        <v>54.8</v>
      </c>
      <c r="O1413" t="s">
        <v>348</v>
      </c>
      <c r="P1413" t="s">
        <v>285</v>
      </c>
      <c r="Q1413" t="s">
        <v>252</v>
      </c>
      <c r="R1413" t="s">
        <v>246</v>
      </c>
      <c r="S1413" t="n">
        <v>5</v>
      </c>
    </row>
    <row r="1414" spans="1:19">
      <c r="A1414" s="1" t="n">
        <v>36403</v>
      </c>
      <c r="B1414" t="s">
        <v>241</v>
      </c>
      <c r="C1414" t="n">
        <v>8</v>
      </c>
      <c r="D1414" t="n">
        <v>20</v>
      </c>
      <c r="E1414" t="s">
        <v>243</v>
      </c>
      <c r="F1414" t="n">
        <v>3201</v>
      </c>
      <c r="G1414" t="s">
        <v>245</v>
      </c>
      <c r="H1414" t="s">
        <v>246</v>
      </c>
      <c r="I1414" t="n">
        <v>5</v>
      </c>
      <c r="J1414" t="n">
        <v>458</v>
      </c>
      <c r="K1414" t="s">
        <v>249</v>
      </c>
      <c r="L1414" t="n">
        <v>197</v>
      </c>
      <c r="M1414" t="n">
        <v>0.09</v>
      </c>
      <c r="N1414" t="n">
        <v>34.8</v>
      </c>
      <c r="O1414" t="s">
        <v>250</v>
      </c>
      <c r="P1414" t="s">
        <v>251</v>
      </c>
      <c r="Q1414" t="s">
        <v>252</v>
      </c>
      <c r="R1414" t="s">
        <v>246</v>
      </c>
      <c r="S1414" t="n">
        <v>5</v>
      </c>
    </row>
    <row r="1415" spans="1:19">
      <c r="A1415" s="1" t="n">
        <v>36403</v>
      </c>
      <c r="B1415" t="s">
        <v>241</v>
      </c>
      <c r="C1415" t="n">
        <v>9</v>
      </c>
      <c r="D1415" t="n">
        <v>20</v>
      </c>
      <c r="E1415" t="s">
        <v>243</v>
      </c>
      <c r="F1415" t="n">
        <v>3201</v>
      </c>
      <c r="G1415" t="s">
        <v>245</v>
      </c>
      <c r="H1415" t="s">
        <v>246</v>
      </c>
      <c r="I1415" t="n">
        <v>5</v>
      </c>
      <c r="J1415" t="n">
        <v>945</v>
      </c>
      <c r="K1415" t="s">
        <v>334</v>
      </c>
      <c r="L1415" t="n">
        <v>407</v>
      </c>
      <c r="M1415" t="n">
        <v>0.07000000000000001</v>
      </c>
      <c r="N1415" t="n">
        <v>36.2</v>
      </c>
      <c r="O1415" t="s">
        <v>250</v>
      </c>
      <c r="P1415" t="s">
        <v>251</v>
      </c>
      <c r="Q1415" t="s">
        <v>252</v>
      </c>
      <c r="R1415" t="s">
        <v>246</v>
      </c>
      <c r="S1415" t="n">
        <v>5</v>
      </c>
    </row>
    <row r="1416" spans="1:19">
      <c r="A1416" s="1" t="n">
        <v>36403</v>
      </c>
      <c r="B1416" t="s">
        <v>241</v>
      </c>
      <c r="C1416" t="n">
        <v>10</v>
      </c>
      <c r="D1416" t="n">
        <v>20</v>
      </c>
      <c r="E1416" t="s">
        <v>243</v>
      </c>
      <c r="F1416" t="n">
        <v>3201</v>
      </c>
      <c r="G1416" t="s">
        <v>245</v>
      </c>
      <c r="H1416" t="s">
        <v>246</v>
      </c>
      <c r="I1416" t="n">
        <v>5</v>
      </c>
      <c r="J1416" t="n">
        <v>280</v>
      </c>
      <c r="K1416" t="s">
        <v>283</v>
      </c>
      <c r="L1416" t="n">
        <v>599</v>
      </c>
      <c r="M1416" t="n">
        <v>0.06</v>
      </c>
      <c r="N1416" t="n">
        <v>39.1</v>
      </c>
      <c r="O1416" t="s">
        <v>250</v>
      </c>
      <c r="P1416" t="s">
        <v>251</v>
      </c>
      <c r="Q1416" t="s">
        <v>252</v>
      </c>
      <c r="R1416" t="s">
        <v>246</v>
      </c>
      <c r="S1416" t="n">
        <v>5</v>
      </c>
    </row>
    <row r="1417" spans="1:19">
      <c r="A1417" s="1" t="n">
        <v>36403</v>
      </c>
      <c r="B1417" t="s">
        <v>241</v>
      </c>
      <c r="C1417" t="n">
        <v>11</v>
      </c>
      <c r="D1417" t="n">
        <v>20</v>
      </c>
      <c r="E1417" t="s">
        <v>243</v>
      </c>
      <c r="F1417" t="n">
        <v>3201</v>
      </c>
      <c r="G1417" t="s">
        <v>245</v>
      </c>
      <c r="H1417" t="s">
        <v>246</v>
      </c>
      <c r="I1417" t="n">
        <v>5</v>
      </c>
      <c r="J1417" t="n">
        <v>458</v>
      </c>
      <c r="K1417" t="s">
        <v>249</v>
      </c>
      <c r="L1417" t="n">
        <v>403</v>
      </c>
      <c r="M1417" t="n">
        <v>0.07000000000000001</v>
      </c>
      <c r="N1417" t="n">
        <v>32</v>
      </c>
      <c r="O1417" t="s">
        <v>250</v>
      </c>
      <c r="P1417" t="s">
        <v>251</v>
      </c>
      <c r="Q1417" t="s">
        <v>252</v>
      </c>
      <c r="R1417" t="s">
        <v>246</v>
      </c>
      <c r="S1417" t="n">
        <v>5</v>
      </c>
    </row>
    <row r="1418" spans="1:19">
      <c r="A1418" s="1" t="n">
        <v>36403</v>
      </c>
      <c r="B1418" t="s">
        <v>241</v>
      </c>
      <c r="C1418" t="n">
        <v>12</v>
      </c>
      <c r="D1418" t="n">
        <v>20</v>
      </c>
      <c r="E1418" t="s">
        <v>243</v>
      </c>
      <c r="F1418" t="n">
        <v>3201</v>
      </c>
      <c r="G1418" t="s">
        <v>245</v>
      </c>
      <c r="H1418" t="s">
        <v>246</v>
      </c>
      <c r="I1418" t="n">
        <v>5</v>
      </c>
      <c r="J1418" t="n">
        <v>458</v>
      </c>
      <c r="K1418" t="s">
        <v>249</v>
      </c>
      <c r="L1418" t="n">
        <v>200</v>
      </c>
      <c r="M1418" t="n">
        <v>0.01</v>
      </c>
      <c r="N1418" t="n">
        <v>45</v>
      </c>
      <c r="O1418" t="s">
        <v>250</v>
      </c>
      <c r="P1418" t="s">
        <v>251</v>
      </c>
      <c r="Q1418" t="s">
        <v>252</v>
      </c>
      <c r="R1418" t="s">
        <v>246</v>
      </c>
      <c r="S1418" t="n">
        <v>5</v>
      </c>
    </row>
    <row r="1419" spans="1:19">
      <c r="A1419" s="1" t="n">
        <v>36403</v>
      </c>
      <c r="B1419" t="s">
        <v>241</v>
      </c>
      <c r="C1419" t="n">
        <v>49</v>
      </c>
      <c r="D1419" t="n">
        <v>508</v>
      </c>
      <c r="E1419" t="s">
        <v>273</v>
      </c>
      <c r="F1419" t="n">
        <v>3201</v>
      </c>
      <c r="G1419" t="s">
        <v>245</v>
      </c>
      <c r="H1419" t="s">
        <v>246</v>
      </c>
      <c r="I1419" t="n">
        <v>5</v>
      </c>
      <c r="J1419" t="n">
        <v>458</v>
      </c>
      <c r="K1419" t="s">
        <v>249</v>
      </c>
      <c r="L1419" t="n">
        <v>180</v>
      </c>
      <c r="M1419" t="n">
        <v>0.17</v>
      </c>
      <c r="N1419" t="n">
        <v>0</v>
      </c>
    </row>
    <row r="1420" spans="1:19">
      <c r="A1420" s="1" t="n">
        <v>36403</v>
      </c>
      <c r="B1420" t="s">
        <v>241</v>
      </c>
      <c r="C1420" t="n">
        <v>50</v>
      </c>
      <c r="D1420" t="n">
        <v>508</v>
      </c>
      <c r="E1420" t="s">
        <v>273</v>
      </c>
      <c r="F1420" t="n">
        <v>3201</v>
      </c>
      <c r="G1420" t="s">
        <v>245</v>
      </c>
      <c r="H1420" t="s">
        <v>246</v>
      </c>
      <c r="I1420" t="n">
        <v>5</v>
      </c>
      <c r="J1420" t="n">
        <v>458</v>
      </c>
      <c r="K1420" t="s">
        <v>249</v>
      </c>
      <c r="L1420" t="n">
        <v>105</v>
      </c>
      <c r="M1420" t="n">
        <v>0.17</v>
      </c>
      <c r="N1420" t="n">
        <v>0</v>
      </c>
    </row>
    <row r="1421" spans="1:19">
      <c r="A1421" s="1" t="n">
        <v>36403</v>
      </c>
      <c r="B1421" t="s">
        <v>257</v>
      </c>
      <c r="C1421" t="n">
        <v>1</v>
      </c>
      <c r="D1421" t="n">
        <v>216</v>
      </c>
      <c r="E1421" t="s">
        <v>304</v>
      </c>
      <c r="F1421" t="n">
        <v>3201</v>
      </c>
      <c r="G1421" t="s">
        <v>245</v>
      </c>
      <c r="H1421" t="s">
        <v>246</v>
      </c>
      <c r="I1421" t="n">
        <v>5</v>
      </c>
      <c r="J1421" t="n">
        <v>595</v>
      </c>
      <c r="K1421" t="s">
        <v>311</v>
      </c>
      <c r="L1421" t="n">
        <v>242</v>
      </c>
      <c r="M1421" t="n">
        <v>0</v>
      </c>
      <c r="N1421" t="n">
        <v>0</v>
      </c>
    </row>
    <row r="1422" spans="1:19">
      <c r="A1422" s="1" t="n">
        <v>36403</v>
      </c>
      <c r="B1422" t="s">
        <v>257</v>
      </c>
      <c r="C1422" t="n">
        <v>2</v>
      </c>
      <c r="D1422" t="n">
        <v>216</v>
      </c>
      <c r="E1422" t="s">
        <v>304</v>
      </c>
      <c r="F1422" t="n">
        <v>3201</v>
      </c>
      <c r="G1422" t="s">
        <v>245</v>
      </c>
      <c r="H1422" t="s">
        <v>246</v>
      </c>
      <c r="I1422" t="n">
        <v>5</v>
      </c>
      <c r="J1422" t="n">
        <v>515</v>
      </c>
      <c r="K1422" t="s">
        <v>262</v>
      </c>
      <c r="L1422" t="n">
        <v>151</v>
      </c>
      <c r="M1422" t="n">
        <v>0</v>
      </c>
      <c r="N1422" t="n">
        <v>0</v>
      </c>
    </row>
    <row r="1423" spans="1:19">
      <c r="A1423" s="1" t="n">
        <v>36403</v>
      </c>
      <c r="B1423" t="s">
        <v>340</v>
      </c>
      <c r="C1423" t="n">
        <v>835</v>
      </c>
      <c r="D1423" t="n">
        <v>152</v>
      </c>
      <c r="E1423" t="s">
        <v>360</v>
      </c>
      <c r="F1423" t="n">
        <v>3201</v>
      </c>
      <c r="G1423" t="s">
        <v>245</v>
      </c>
      <c r="H1423" t="s">
        <v>246</v>
      </c>
      <c r="I1423" t="n">
        <v>5</v>
      </c>
      <c r="J1423" t="n">
        <v>490</v>
      </c>
      <c r="K1423" t="s">
        <v>270</v>
      </c>
      <c r="L1423" t="n">
        <v>10</v>
      </c>
      <c r="M1423" t="n">
        <v>0</v>
      </c>
      <c r="N1423" t="n">
        <v>0</v>
      </c>
    </row>
    <row r="1424" spans="1:19">
      <c r="A1424" s="1" t="n">
        <v>36403</v>
      </c>
      <c r="B1424" t="s">
        <v>340</v>
      </c>
      <c r="C1424" t="n">
        <v>836</v>
      </c>
      <c r="D1424" t="n">
        <v>152</v>
      </c>
      <c r="E1424" t="s">
        <v>360</v>
      </c>
      <c r="F1424" t="n">
        <v>3201</v>
      </c>
      <c r="G1424" t="s">
        <v>245</v>
      </c>
      <c r="H1424" t="s">
        <v>246</v>
      </c>
      <c r="I1424" t="n">
        <v>5</v>
      </c>
      <c r="J1424" t="n">
        <v>515</v>
      </c>
      <c r="K1424" t="s">
        <v>262</v>
      </c>
      <c r="L1424" t="n">
        <v>65</v>
      </c>
      <c r="M1424" t="n">
        <v>0</v>
      </c>
      <c r="N1424" t="n">
        <v>0</v>
      </c>
    </row>
    <row r="1425" spans="1:19">
      <c r="A1425" s="1" t="n">
        <v>36403</v>
      </c>
      <c r="B1425" t="s">
        <v>340</v>
      </c>
      <c r="C1425" t="n">
        <v>837</v>
      </c>
      <c r="D1425" t="n">
        <v>152</v>
      </c>
      <c r="E1425" t="s">
        <v>360</v>
      </c>
      <c r="F1425" t="n">
        <v>3201</v>
      </c>
      <c r="G1425" t="s">
        <v>245</v>
      </c>
      <c r="H1425" t="s">
        <v>246</v>
      </c>
      <c r="I1425" t="n">
        <v>5</v>
      </c>
      <c r="J1425" t="n">
        <v>515</v>
      </c>
      <c r="K1425" t="s">
        <v>262</v>
      </c>
      <c r="L1425" t="n">
        <v>107</v>
      </c>
      <c r="M1425" t="n">
        <v>0</v>
      </c>
      <c r="N1425" t="n">
        <v>0</v>
      </c>
    </row>
    <row r="1426" spans="1:19">
      <c r="A1426" s="1" t="n">
        <v>36403</v>
      </c>
      <c r="B1426" t="s">
        <v>340</v>
      </c>
      <c r="C1426" t="n">
        <v>838</v>
      </c>
      <c r="D1426" t="n">
        <v>152</v>
      </c>
      <c r="E1426" t="s">
        <v>360</v>
      </c>
      <c r="F1426" t="n">
        <v>3201</v>
      </c>
      <c r="G1426" t="s">
        <v>245</v>
      </c>
      <c r="H1426" t="s">
        <v>246</v>
      </c>
      <c r="I1426" t="n">
        <v>5</v>
      </c>
      <c r="J1426" t="n">
        <v>515</v>
      </c>
      <c r="K1426" t="s">
        <v>262</v>
      </c>
      <c r="L1426" t="n">
        <v>65</v>
      </c>
      <c r="M1426" t="n">
        <v>0</v>
      </c>
      <c r="N1426" t="n">
        <v>0</v>
      </c>
    </row>
    <row r="1427" spans="1:19">
      <c r="A1427" s="1" t="n">
        <v>36403</v>
      </c>
      <c r="B1427" t="s">
        <v>340</v>
      </c>
      <c r="C1427" t="n">
        <v>839</v>
      </c>
      <c r="D1427" t="n">
        <v>152</v>
      </c>
      <c r="E1427" t="s">
        <v>360</v>
      </c>
      <c r="F1427" t="n">
        <v>3201</v>
      </c>
      <c r="G1427" t="s">
        <v>245</v>
      </c>
      <c r="H1427" t="s">
        <v>246</v>
      </c>
      <c r="I1427" t="n">
        <v>5</v>
      </c>
      <c r="J1427" t="n">
        <v>515</v>
      </c>
      <c r="K1427" t="s">
        <v>262</v>
      </c>
      <c r="L1427" t="n">
        <v>107</v>
      </c>
      <c r="M1427" t="n">
        <v>0</v>
      </c>
      <c r="N1427" t="n">
        <v>0</v>
      </c>
    </row>
    <row r="1428" spans="1:19">
      <c r="A1428" s="1" t="n">
        <v>36403</v>
      </c>
      <c r="B1428" t="s">
        <v>348</v>
      </c>
      <c r="C1428" t="n">
        <v>1</v>
      </c>
      <c r="D1428" t="n">
        <v>20</v>
      </c>
      <c r="E1428" t="s">
        <v>243</v>
      </c>
      <c r="F1428" t="n">
        <v>3201</v>
      </c>
      <c r="G1428" t="s">
        <v>245</v>
      </c>
      <c r="H1428" t="s">
        <v>246</v>
      </c>
      <c r="I1428" t="n">
        <v>5</v>
      </c>
      <c r="J1428" t="n">
        <v>458</v>
      </c>
      <c r="K1428" t="s">
        <v>249</v>
      </c>
      <c r="L1428" t="n">
        <v>413</v>
      </c>
      <c r="M1428" t="n">
        <v>0.21</v>
      </c>
      <c r="N1428" t="n">
        <v>20.2</v>
      </c>
      <c r="O1428" t="s">
        <v>348</v>
      </c>
      <c r="P1428" t="s">
        <v>285</v>
      </c>
      <c r="Q1428" t="s">
        <v>252</v>
      </c>
      <c r="R1428" t="s">
        <v>246</v>
      </c>
      <c r="S1428" t="n">
        <v>5</v>
      </c>
    </row>
    <row r="1429" spans="1:19">
      <c r="A1429" s="1" t="n">
        <v>36403</v>
      </c>
      <c r="B1429" t="s">
        <v>348</v>
      </c>
      <c r="C1429" t="n">
        <v>2</v>
      </c>
      <c r="D1429" t="n">
        <v>20</v>
      </c>
      <c r="E1429" t="s">
        <v>243</v>
      </c>
      <c r="F1429" t="n">
        <v>3201</v>
      </c>
      <c r="G1429" t="s">
        <v>245</v>
      </c>
      <c r="H1429" t="s">
        <v>246</v>
      </c>
      <c r="I1429" t="n">
        <v>5</v>
      </c>
      <c r="J1429" t="n">
        <v>160</v>
      </c>
      <c r="K1429" t="s">
        <v>293</v>
      </c>
      <c r="L1429" t="n">
        <v>101</v>
      </c>
      <c r="M1429" t="n">
        <v>0.04</v>
      </c>
      <c r="N1429" t="n">
        <v>40</v>
      </c>
      <c r="O1429" t="s">
        <v>348</v>
      </c>
      <c r="P1429" t="s">
        <v>285</v>
      </c>
      <c r="Q1429" t="s">
        <v>252</v>
      </c>
      <c r="R1429" t="s">
        <v>246</v>
      </c>
      <c r="S1429" t="n">
        <v>5</v>
      </c>
    </row>
    <row r="1430" spans="1:19">
      <c r="A1430" s="1" t="n">
        <v>36403</v>
      </c>
      <c r="B1430" t="s">
        <v>348</v>
      </c>
      <c r="C1430" t="n">
        <v>3</v>
      </c>
      <c r="D1430" t="n">
        <v>20</v>
      </c>
      <c r="E1430" t="s">
        <v>243</v>
      </c>
      <c r="F1430" t="n">
        <v>3201</v>
      </c>
      <c r="G1430" t="s">
        <v>245</v>
      </c>
      <c r="H1430" t="s">
        <v>246</v>
      </c>
      <c r="I1430" t="n">
        <v>5</v>
      </c>
      <c r="J1430" t="n">
        <v>280</v>
      </c>
      <c r="K1430" t="s">
        <v>283</v>
      </c>
      <c r="L1430" t="n">
        <v>424</v>
      </c>
      <c r="M1430" t="n">
        <v>0.21</v>
      </c>
      <c r="N1430" t="n">
        <v>21.4</v>
      </c>
      <c r="O1430" t="s">
        <v>348</v>
      </c>
      <c r="P1430" t="s">
        <v>285</v>
      </c>
      <c r="Q1430" t="s">
        <v>252</v>
      </c>
      <c r="R1430" t="s">
        <v>246</v>
      </c>
      <c r="S1430" t="n">
        <v>5</v>
      </c>
    </row>
    <row r="1431" spans="1:19">
      <c r="A1431" s="1" t="n">
        <v>36403</v>
      </c>
      <c r="B1431" t="s">
        <v>348</v>
      </c>
      <c r="C1431" t="n">
        <v>4</v>
      </c>
      <c r="D1431" t="n">
        <v>20</v>
      </c>
      <c r="E1431" t="s">
        <v>243</v>
      </c>
      <c r="F1431" t="n">
        <v>3201</v>
      </c>
      <c r="G1431" t="s">
        <v>245</v>
      </c>
      <c r="H1431" t="s">
        <v>246</v>
      </c>
      <c r="I1431" t="n">
        <v>5</v>
      </c>
      <c r="J1431" t="n">
        <v>458</v>
      </c>
      <c r="K1431" t="s">
        <v>249</v>
      </c>
      <c r="L1431" t="n">
        <v>147</v>
      </c>
      <c r="M1431" t="n">
        <v>0.1</v>
      </c>
      <c r="N1431" t="n">
        <v>40.5</v>
      </c>
      <c r="O1431" t="s">
        <v>348</v>
      </c>
      <c r="P1431" t="s">
        <v>285</v>
      </c>
      <c r="Q1431" t="s">
        <v>252</v>
      </c>
      <c r="R1431" t="s">
        <v>246</v>
      </c>
      <c r="S1431" t="n">
        <v>5</v>
      </c>
    </row>
    <row r="1432" spans="1:19">
      <c r="A1432" s="1" t="n">
        <v>36403</v>
      </c>
      <c r="B1432" t="s">
        <v>348</v>
      </c>
      <c r="C1432" t="n">
        <v>5</v>
      </c>
      <c r="D1432" t="n">
        <v>20</v>
      </c>
      <c r="E1432" t="s">
        <v>243</v>
      </c>
      <c r="F1432" t="n">
        <v>3201</v>
      </c>
      <c r="G1432" t="s">
        <v>245</v>
      </c>
      <c r="H1432" t="s">
        <v>246</v>
      </c>
      <c r="I1432" t="n">
        <v>5</v>
      </c>
      <c r="J1432" t="n">
        <v>458</v>
      </c>
      <c r="K1432" t="s">
        <v>249</v>
      </c>
      <c r="L1432" t="n">
        <v>92</v>
      </c>
      <c r="M1432" t="n">
        <v>0.07000000000000001</v>
      </c>
      <c r="N1432" t="n">
        <v>40.7</v>
      </c>
      <c r="O1432" t="s">
        <v>348</v>
      </c>
      <c r="P1432" t="s">
        <v>285</v>
      </c>
      <c r="Q1432" t="s">
        <v>252</v>
      </c>
      <c r="R1432" t="s">
        <v>246</v>
      </c>
      <c r="S1432" t="n">
        <v>5</v>
      </c>
    </row>
    <row r="1433" spans="1:19">
      <c r="A1433" s="1" t="n">
        <v>36403</v>
      </c>
      <c r="B1433" t="s">
        <v>348</v>
      </c>
      <c r="C1433" t="n">
        <v>6</v>
      </c>
      <c r="D1433" t="n">
        <v>20</v>
      </c>
      <c r="E1433" t="s">
        <v>243</v>
      </c>
      <c r="F1433" t="n">
        <v>3201</v>
      </c>
      <c r="G1433" t="s">
        <v>245</v>
      </c>
      <c r="H1433" t="s">
        <v>246</v>
      </c>
      <c r="I1433" t="n">
        <v>5</v>
      </c>
      <c r="J1433" t="n">
        <v>458</v>
      </c>
      <c r="K1433" t="s">
        <v>249</v>
      </c>
      <c r="L1433" t="n">
        <v>58</v>
      </c>
      <c r="M1433" t="n">
        <v>0.06</v>
      </c>
      <c r="N1433" t="n">
        <v>41.3</v>
      </c>
      <c r="O1433" t="s">
        <v>348</v>
      </c>
      <c r="P1433" t="s">
        <v>285</v>
      </c>
      <c r="Q1433" t="s">
        <v>252</v>
      </c>
      <c r="R1433" t="s">
        <v>246</v>
      </c>
      <c r="S1433" t="n">
        <v>5</v>
      </c>
    </row>
    <row r="1434" spans="1:19">
      <c r="A1434" s="1" t="n">
        <v>36433</v>
      </c>
      <c r="B1434" t="s">
        <v>241</v>
      </c>
      <c r="C1434" t="n">
        <v>10</v>
      </c>
      <c r="D1434" t="n">
        <v>20</v>
      </c>
      <c r="E1434" t="s">
        <v>243</v>
      </c>
      <c r="F1434" t="n">
        <v>3201</v>
      </c>
      <c r="G1434" t="s">
        <v>245</v>
      </c>
      <c r="H1434" t="s">
        <v>246</v>
      </c>
      <c r="I1434" t="n">
        <v>5</v>
      </c>
      <c r="J1434" t="n">
        <v>280</v>
      </c>
      <c r="K1434" t="s">
        <v>283</v>
      </c>
      <c r="L1434" t="n">
        <v>583</v>
      </c>
      <c r="M1434" t="n">
        <v>0.03</v>
      </c>
      <c r="N1434" t="n">
        <v>39.3</v>
      </c>
      <c r="O1434" t="s">
        <v>250</v>
      </c>
      <c r="P1434" t="s">
        <v>251</v>
      </c>
      <c r="Q1434" t="s">
        <v>252</v>
      </c>
      <c r="R1434" t="s">
        <v>246</v>
      </c>
      <c r="S1434" t="n">
        <v>5</v>
      </c>
    </row>
    <row r="1435" spans="1:19">
      <c r="A1435" s="1" t="n">
        <v>36433</v>
      </c>
      <c r="B1435" t="s">
        <v>241</v>
      </c>
      <c r="C1435" t="n">
        <v>11</v>
      </c>
      <c r="D1435" t="n">
        <v>20</v>
      </c>
      <c r="E1435" t="s">
        <v>243</v>
      </c>
      <c r="F1435" t="n">
        <v>3201</v>
      </c>
      <c r="G1435" t="s">
        <v>245</v>
      </c>
      <c r="H1435" t="s">
        <v>246</v>
      </c>
      <c r="I1435" t="n">
        <v>5</v>
      </c>
      <c r="J1435" t="n">
        <v>145</v>
      </c>
      <c r="K1435" t="s">
        <v>359</v>
      </c>
      <c r="L1435" t="n">
        <v>197</v>
      </c>
      <c r="M1435" t="n">
        <v>0.1</v>
      </c>
      <c r="N1435" t="n">
        <v>32.9</v>
      </c>
      <c r="O1435" t="s">
        <v>250</v>
      </c>
      <c r="P1435" t="s">
        <v>251</v>
      </c>
      <c r="Q1435" t="s">
        <v>252</v>
      </c>
      <c r="R1435" t="s">
        <v>246</v>
      </c>
      <c r="S1435" t="n">
        <v>5</v>
      </c>
    </row>
    <row r="1436" spans="1:19">
      <c r="A1436" s="1" t="n">
        <v>36433</v>
      </c>
      <c r="B1436" t="s">
        <v>241</v>
      </c>
      <c r="C1436" t="n">
        <v>708</v>
      </c>
      <c r="D1436" t="n">
        <v>508</v>
      </c>
      <c r="E1436" t="s">
        <v>273</v>
      </c>
      <c r="F1436" t="n">
        <v>3201</v>
      </c>
      <c r="G1436" t="s">
        <v>245</v>
      </c>
      <c r="H1436" t="s">
        <v>246</v>
      </c>
      <c r="I1436" t="n">
        <v>5</v>
      </c>
      <c r="J1436" t="n">
        <v>458</v>
      </c>
      <c r="K1436" t="s">
        <v>249</v>
      </c>
      <c r="L1436" t="n">
        <v>108</v>
      </c>
      <c r="M1436" t="n">
        <v>0.16</v>
      </c>
      <c r="N1436" t="n">
        <v>0</v>
      </c>
    </row>
    <row r="1437" spans="1:19">
      <c r="A1437" s="1" t="n">
        <v>36433</v>
      </c>
      <c r="B1437" t="s">
        <v>241</v>
      </c>
      <c r="C1437" t="n">
        <v>710</v>
      </c>
      <c r="D1437" t="n">
        <v>20</v>
      </c>
      <c r="E1437" t="s">
        <v>243</v>
      </c>
      <c r="F1437" t="n">
        <v>3201</v>
      </c>
      <c r="G1437" t="s">
        <v>245</v>
      </c>
      <c r="H1437" t="s">
        <v>246</v>
      </c>
      <c r="I1437" t="n">
        <v>5</v>
      </c>
      <c r="J1437" t="n">
        <v>458</v>
      </c>
      <c r="K1437" t="s">
        <v>249</v>
      </c>
      <c r="L1437" t="n">
        <v>211</v>
      </c>
      <c r="M1437" t="n">
        <v>0.02</v>
      </c>
      <c r="N1437" t="n">
        <v>45.1</v>
      </c>
      <c r="O1437" t="s">
        <v>250</v>
      </c>
      <c r="P1437" t="s">
        <v>251</v>
      </c>
      <c r="Q1437" t="s">
        <v>252</v>
      </c>
      <c r="R1437" t="s">
        <v>246</v>
      </c>
      <c r="S1437" t="n">
        <v>5</v>
      </c>
    </row>
    <row r="1438" spans="1:19">
      <c r="A1438" s="1" t="n">
        <v>36433</v>
      </c>
      <c r="B1438" t="s">
        <v>241</v>
      </c>
      <c r="C1438" t="n">
        <v>711</v>
      </c>
      <c r="D1438" t="n">
        <v>20</v>
      </c>
      <c r="E1438" t="s">
        <v>243</v>
      </c>
      <c r="F1438" t="n">
        <v>3201</v>
      </c>
      <c r="G1438" t="s">
        <v>245</v>
      </c>
      <c r="H1438" t="s">
        <v>246</v>
      </c>
      <c r="I1438" t="n">
        <v>5</v>
      </c>
      <c r="J1438" t="n">
        <v>458</v>
      </c>
      <c r="K1438" t="s">
        <v>249</v>
      </c>
      <c r="L1438" t="n">
        <v>420</v>
      </c>
      <c r="M1438" t="n">
        <v>0.09</v>
      </c>
      <c r="N1438" t="n">
        <v>34.6</v>
      </c>
      <c r="O1438" t="s">
        <v>250</v>
      </c>
      <c r="P1438" t="s">
        <v>251</v>
      </c>
      <c r="Q1438" t="s">
        <v>252</v>
      </c>
      <c r="R1438" t="s">
        <v>246</v>
      </c>
      <c r="S1438" t="n">
        <v>5</v>
      </c>
    </row>
    <row r="1439" spans="1:19">
      <c r="A1439" s="1" t="n">
        <v>36433</v>
      </c>
      <c r="B1439" t="s">
        <v>257</v>
      </c>
      <c r="C1439" t="n">
        <v>1</v>
      </c>
      <c r="D1439" t="n">
        <v>216</v>
      </c>
      <c r="E1439" t="s">
        <v>304</v>
      </c>
      <c r="F1439" t="n">
        <v>3201</v>
      </c>
      <c r="G1439" t="s">
        <v>245</v>
      </c>
      <c r="H1439" t="s">
        <v>246</v>
      </c>
      <c r="I1439" t="n">
        <v>5</v>
      </c>
      <c r="J1439" t="n">
        <v>795</v>
      </c>
      <c r="K1439" t="s">
        <v>264</v>
      </c>
      <c r="L1439" t="n">
        <v>313</v>
      </c>
      <c r="M1439" t="n">
        <v>0</v>
      </c>
      <c r="N1439" t="n">
        <v>0</v>
      </c>
    </row>
    <row r="1440" spans="1:19">
      <c r="A1440" s="1" t="n">
        <v>36433</v>
      </c>
      <c r="B1440" t="s">
        <v>348</v>
      </c>
      <c r="C1440" t="n">
        <v>1</v>
      </c>
      <c r="D1440" t="n">
        <v>20</v>
      </c>
      <c r="E1440" t="s">
        <v>243</v>
      </c>
      <c r="F1440" t="n">
        <v>3201</v>
      </c>
      <c r="G1440" t="s">
        <v>245</v>
      </c>
      <c r="H1440" t="s">
        <v>246</v>
      </c>
      <c r="I1440" t="n">
        <v>5</v>
      </c>
      <c r="J1440" t="n">
        <v>160</v>
      </c>
      <c r="K1440" t="s">
        <v>293</v>
      </c>
      <c r="L1440" t="n">
        <v>317</v>
      </c>
      <c r="M1440" t="n">
        <v>0.02</v>
      </c>
      <c r="N1440" t="n">
        <v>54.6</v>
      </c>
      <c r="O1440" t="s">
        <v>348</v>
      </c>
      <c r="P1440" t="s">
        <v>285</v>
      </c>
      <c r="Q1440" t="s">
        <v>252</v>
      </c>
      <c r="R1440" t="s">
        <v>246</v>
      </c>
      <c r="S1440" t="n">
        <v>5</v>
      </c>
    </row>
    <row r="1441" spans="1:19">
      <c r="A1441" s="1" t="n">
        <v>36433</v>
      </c>
      <c r="B1441" t="s">
        <v>348</v>
      </c>
      <c r="C1441" t="n">
        <v>2</v>
      </c>
      <c r="D1441" t="n">
        <v>20</v>
      </c>
      <c r="E1441" t="s">
        <v>243</v>
      </c>
      <c r="F1441" t="n">
        <v>3201</v>
      </c>
      <c r="G1441" t="s">
        <v>245</v>
      </c>
      <c r="H1441" t="s">
        <v>246</v>
      </c>
      <c r="I1441" t="n">
        <v>5</v>
      </c>
      <c r="J1441" t="n">
        <v>458</v>
      </c>
      <c r="K1441" t="s">
        <v>249</v>
      </c>
      <c r="L1441" t="n">
        <v>402</v>
      </c>
      <c r="M1441" t="n">
        <v>0.21</v>
      </c>
      <c r="N1441" t="n">
        <v>20.2</v>
      </c>
      <c r="O1441" t="s">
        <v>348</v>
      </c>
      <c r="P1441" t="s">
        <v>285</v>
      </c>
      <c r="Q1441" t="s">
        <v>252</v>
      </c>
      <c r="R1441" t="s">
        <v>246</v>
      </c>
      <c r="S1441" t="n">
        <v>5</v>
      </c>
    </row>
    <row r="1442" spans="1:19">
      <c r="A1442" s="1" t="n">
        <v>36433</v>
      </c>
      <c r="B1442" t="s">
        <v>348</v>
      </c>
      <c r="C1442" t="n">
        <v>3</v>
      </c>
      <c r="D1442" t="n">
        <v>20</v>
      </c>
      <c r="E1442" t="s">
        <v>243</v>
      </c>
      <c r="F1442" t="n">
        <v>3201</v>
      </c>
      <c r="G1442" t="s">
        <v>245</v>
      </c>
      <c r="H1442" t="s">
        <v>246</v>
      </c>
      <c r="I1442" t="n">
        <v>5</v>
      </c>
      <c r="J1442" t="n">
        <v>458</v>
      </c>
      <c r="K1442" t="s">
        <v>249</v>
      </c>
      <c r="L1442" t="n">
        <v>342</v>
      </c>
      <c r="M1442" t="n">
        <v>0.02</v>
      </c>
      <c r="N1442" t="n">
        <v>46.2</v>
      </c>
      <c r="O1442" t="s">
        <v>348</v>
      </c>
      <c r="P1442" t="s">
        <v>285</v>
      </c>
      <c r="Q1442" t="s">
        <v>252</v>
      </c>
      <c r="R1442" t="s">
        <v>246</v>
      </c>
      <c r="S1442" t="n">
        <v>5</v>
      </c>
    </row>
    <row r="1443" spans="1:19">
      <c r="A1443" s="1" t="n">
        <v>36433</v>
      </c>
      <c r="B1443" t="s">
        <v>348</v>
      </c>
      <c r="C1443" t="n">
        <v>4</v>
      </c>
      <c r="D1443" t="n">
        <v>20</v>
      </c>
      <c r="E1443" t="s">
        <v>243</v>
      </c>
      <c r="F1443" t="n">
        <v>3201</v>
      </c>
      <c r="G1443" t="s">
        <v>245</v>
      </c>
      <c r="H1443" t="s">
        <v>246</v>
      </c>
      <c r="I1443" t="n">
        <v>5</v>
      </c>
      <c r="J1443" t="n">
        <v>160</v>
      </c>
      <c r="K1443" t="s">
        <v>293</v>
      </c>
      <c r="L1443" t="n">
        <v>380</v>
      </c>
      <c r="M1443" t="n">
        <v>0.01</v>
      </c>
      <c r="N1443" t="n">
        <v>54.8</v>
      </c>
      <c r="O1443" t="s">
        <v>348</v>
      </c>
      <c r="P1443" t="s">
        <v>285</v>
      </c>
      <c r="Q1443" t="s">
        <v>252</v>
      </c>
      <c r="R1443" t="s">
        <v>246</v>
      </c>
      <c r="S1443" t="n">
        <v>5</v>
      </c>
    </row>
    <row r="1444" spans="1:19">
      <c r="A1444" s="1" t="n">
        <v>36433</v>
      </c>
      <c r="B1444" t="s">
        <v>348</v>
      </c>
      <c r="C1444" t="n">
        <v>5</v>
      </c>
      <c r="D1444" t="n">
        <v>20</v>
      </c>
      <c r="E1444" t="s">
        <v>243</v>
      </c>
      <c r="F1444" t="n">
        <v>3201</v>
      </c>
      <c r="G1444" t="s">
        <v>245</v>
      </c>
      <c r="H1444" t="s">
        <v>246</v>
      </c>
      <c r="I1444" t="n">
        <v>5</v>
      </c>
      <c r="J1444" t="n">
        <v>232</v>
      </c>
      <c r="K1444" t="s">
        <v>308</v>
      </c>
      <c r="L1444" t="n">
        <v>303</v>
      </c>
      <c r="M1444" t="n">
        <v>0.06</v>
      </c>
      <c r="N1444" t="n">
        <v>39.9</v>
      </c>
      <c r="O1444" t="s">
        <v>348</v>
      </c>
      <c r="P1444" t="s">
        <v>285</v>
      </c>
      <c r="Q1444" t="s">
        <v>252</v>
      </c>
      <c r="R1444" t="s">
        <v>246</v>
      </c>
      <c r="S1444" t="n">
        <v>5</v>
      </c>
    </row>
    <row r="1445" spans="1:19">
      <c r="A1445" s="1" t="n">
        <v>36433</v>
      </c>
      <c r="B1445" t="s">
        <v>348</v>
      </c>
      <c r="C1445" t="n">
        <v>6</v>
      </c>
      <c r="D1445" t="n">
        <v>20</v>
      </c>
      <c r="E1445" t="s">
        <v>243</v>
      </c>
      <c r="F1445" t="n">
        <v>3201</v>
      </c>
      <c r="G1445" t="s">
        <v>245</v>
      </c>
      <c r="H1445" t="s">
        <v>246</v>
      </c>
      <c r="I1445" t="n">
        <v>5</v>
      </c>
      <c r="J1445" t="n">
        <v>712</v>
      </c>
      <c r="K1445" t="s">
        <v>328</v>
      </c>
      <c r="L1445" t="n">
        <v>678</v>
      </c>
      <c r="M1445" t="n">
        <v>0.04</v>
      </c>
      <c r="N1445" t="n">
        <v>45.1</v>
      </c>
      <c r="O1445" t="s">
        <v>348</v>
      </c>
      <c r="P1445" t="s">
        <v>285</v>
      </c>
      <c r="Q1445" t="s">
        <v>252</v>
      </c>
      <c r="R1445" t="s">
        <v>246</v>
      </c>
      <c r="S1445" t="n">
        <v>5</v>
      </c>
    </row>
    <row r="1446" spans="1:19">
      <c r="A1446" s="1" t="n">
        <v>36433</v>
      </c>
      <c r="B1446" t="s">
        <v>348</v>
      </c>
      <c r="C1446" t="n">
        <v>7</v>
      </c>
      <c r="D1446" t="n">
        <v>20</v>
      </c>
      <c r="E1446" t="s">
        <v>243</v>
      </c>
      <c r="F1446" t="n">
        <v>3201</v>
      </c>
      <c r="G1446" t="s">
        <v>245</v>
      </c>
      <c r="H1446" t="s">
        <v>246</v>
      </c>
      <c r="I1446" t="n">
        <v>5</v>
      </c>
      <c r="J1446" t="n">
        <v>280</v>
      </c>
      <c r="K1446" t="s">
        <v>283</v>
      </c>
      <c r="L1446" t="n">
        <v>447</v>
      </c>
      <c r="M1446" t="n">
        <v>0.07000000000000001</v>
      </c>
      <c r="N1446" t="n">
        <v>38.9</v>
      </c>
      <c r="O1446" t="s">
        <v>348</v>
      </c>
      <c r="P1446" t="s">
        <v>285</v>
      </c>
      <c r="Q1446" t="s">
        <v>252</v>
      </c>
      <c r="R1446" t="s">
        <v>246</v>
      </c>
      <c r="S1446" t="n">
        <v>5</v>
      </c>
    </row>
    <row r="1447" spans="1:19">
      <c r="A1447" s="1" t="n">
        <v>36464</v>
      </c>
      <c r="B1447" t="s">
        <v>241</v>
      </c>
      <c r="C1447" t="n">
        <v>6</v>
      </c>
      <c r="D1447" t="n">
        <v>20</v>
      </c>
      <c r="E1447" t="s">
        <v>243</v>
      </c>
      <c r="F1447" t="n">
        <v>3201</v>
      </c>
      <c r="G1447" t="s">
        <v>245</v>
      </c>
      <c r="H1447" t="s">
        <v>246</v>
      </c>
      <c r="I1447" t="n">
        <v>5</v>
      </c>
      <c r="J1447" t="n">
        <v>458</v>
      </c>
      <c r="K1447" t="s">
        <v>249</v>
      </c>
      <c r="L1447" t="n">
        <v>400</v>
      </c>
      <c r="M1447" t="n">
        <v>0.09</v>
      </c>
      <c r="N1447" t="n">
        <v>34.7</v>
      </c>
      <c r="O1447" t="s">
        <v>250</v>
      </c>
      <c r="P1447" t="s">
        <v>251</v>
      </c>
      <c r="Q1447" t="s">
        <v>252</v>
      </c>
      <c r="R1447" t="s">
        <v>246</v>
      </c>
      <c r="S1447" t="n">
        <v>5</v>
      </c>
    </row>
    <row r="1448" spans="1:19">
      <c r="A1448" s="1" t="n">
        <v>36464</v>
      </c>
      <c r="B1448" t="s">
        <v>241</v>
      </c>
      <c r="C1448" t="n">
        <v>7</v>
      </c>
      <c r="D1448" t="n">
        <v>20</v>
      </c>
      <c r="E1448" t="s">
        <v>243</v>
      </c>
      <c r="F1448" t="n">
        <v>3201</v>
      </c>
      <c r="G1448" t="s">
        <v>245</v>
      </c>
      <c r="H1448" t="s">
        <v>246</v>
      </c>
      <c r="I1448" t="n">
        <v>5</v>
      </c>
      <c r="J1448" t="n">
        <v>458</v>
      </c>
      <c r="K1448" t="s">
        <v>249</v>
      </c>
      <c r="L1448" t="n">
        <v>202</v>
      </c>
      <c r="M1448" t="n">
        <v>0.03</v>
      </c>
      <c r="N1448" t="n">
        <v>46.8</v>
      </c>
      <c r="O1448" t="s">
        <v>250</v>
      </c>
      <c r="P1448" t="s">
        <v>251</v>
      </c>
      <c r="Q1448" t="s">
        <v>252</v>
      </c>
      <c r="R1448" t="s">
        <v>246</v>
      </c>
      <c r="S1448" t="n">
        <v>5</v>
      </c>
    </row>
    <row r="1449" spans="1:19">
      <c r="A1449" s="1" t="n">
        <v>36464</v>
      </c>
      <c r="B1449" t="s">
        <v>348</v>
      </c>
      <c r="C1449" t="n">
        <v>1</v>
      </c>
      <c r="D1449" t="n">
        <v>20</v>
      </c>
      <c r="E1449" t="s">
        <v>243</v>
      </c>
      <c r="F1449" t="n">
        <v>3201</v>
      </c>
      <c r="G1449" t="s">
        <v>245</v>
      </c>
      <c r="H1449" t="s">
        <v>246</v>
      </c>
      <c r="I1449" t="n">
        <v>5</v>
      </c>
      <c r="J1449" t="n">
        <v>232</v>
      </c>
      <c r="K1449" t="s">
        <v>308</v>
      </c>
      <c r="L1449" t="n">
        <v>346</v>
      </c>
      <c r="M1449" t="n">
        <v>0.06</v>
      </c>
      <c r="N1449" t="n">
        <v>40</v>
      </c>
      <c r="O1449" t="s">
        <v>348</v>
      </c>
      <c r="P1449" t="s">
        <v>285</v>
      </c>
      <c r="Q1449" t="s">
        <v>252</v>
      </c>
      <c r="R1449" t="s">
        <v>246</v>
      </c>
      <c r="S1449" t="n">
        <v>5</v>
      </c>
    </row>
    <row r="1450" spans="1:19">
      <c r="A1450" s="1" t="n">
        <v>36464</v>
      </c>
      <c r="B1450" t="s">
        <v>348</v>
      </c>
      <c r="C1450" t="n">
        <v>2</v>
      </c>
      <c r="D1450" t="n">
        <v>20</v>
      </c>
      <c r="E1450" t="s">
        <v>243</v>
      </c>
      <c r="F1450" t="n">
        <v>3201</v>
      </c>
      <c r="G1450" t="s">
        <v>245</v>
      </c>
      <c r="H1450" t="s">
        <v>246</v>
      </c>
      <c r="I1450" t="n">
        <v>5</v>
      </c>
      <c r="J1450" t="n">
        <v>458</v>
      </c>
      <c r="K1450" t="s">
        <v>249</v>
      </c>
      <c r="L1450" t="n">
        <v>388</v>
      </c>
      <c r="M1450" t="n">
        <v>0.22</v>
      </c>
      <c r="N1450" t="n">
        <v>20.3</v>
      </c>
      <c r="O1450" t="s">
        <v>348</v>
      </c>
      <c r="P1450" t="s">
        <v>285</v>
      </c>
      <c r="Q1450" t="s">
        <v>252</v>
      </c>
      <c r="R1450" t="s">
        <v>246</v>
      </c>
      <c r="S1450" t="n">
        <v>5</v>
      </c>
    </row>
    <row r="1451" spans="1:19">
      <c r="A1451" s="1" t="n">
        <v>36464</v>
      </c>
      <c r="B1451" t="s">
        <v>348</v>
      </c>
      <c r="C1451" t="n">
        <v>3</v>
      </c>
      <c r="D1451" t="n">
        <v>20</v>
      </c>
      <c r="E1451" t="s">
        <v>243</v>
      </c>
      <c r="F1451" t="n">
        <v>3201</v>
      </c>
      <c r="G1451" t="s">
        <v>245</v>
      </c>
      <c r="H1451" t="s">
        <v>246</v>
      </c>
      <c r="I1451" t="n">
        <v>5</v>
      </c>
      <c r="J1451" t="n">
        <v>712</v>
      </c>
      <c r="K1451" t="s">
        <v>328</v>
      </c>
      <c r="L1451" t="n">
        <v>644</v>
      </c>
      <c r="M1451" t="n">
        <v>0.04</v>
      </c>
      <c r="N1451" t="n">
        <v>45.1</v>
      </c>
      <c r="O1451" t="s">
        <v>348</v>
      </c>
      <c r="P1451" t="s">
        <v>285</v>
      </c>
      <c r="Q1451" t="s">
        <v>252</v>
      </c>
      <c r="R1451" t="s">
        <v>246</v>
      </c>
      <c r="S1451" t="n">
        <v>5</v>
      </c>
    </row>
    <row r="1452" spans="1:19">
      <c r="A1452" s="1" t="n">
        <v>36494</v>
      </c>
      <c r="B1452" t="s">
        <v>241</v>
      </c>
      <c r="C1452" t="n">
        <v>7</v>
      </c>
      <c r="D1452" t="n">
        <v>20</v>
      </c>
      <c r="E1452" t="s">
        <v>243</v>
      </c>
      <c r="F1452" t="n">
        <v>3201</v>
      </c>
      <c r="G1452" t="s">
        <v>245</v>
      </c>
      <c r="H1452" t="s">
        <v>246</v>
      </c>
      <c r="I1452" t="n">
        <v>5</v>
      </c>
      <c r="J1452" t="n">
        <v>945</v>
      </c>
      <c r="K1452" t="s">
        <v>334</v>
      </c>
      <c r="L1452" t="n">
        <v>456</v>
      </c>
      <c r="M1452" t="n">
        <v>0.07000000000000001</v>
      </c>
      <c r="N1452" t="n">
        <v>39.2</v>
      </c>
      <c r="O1452" t="s">
        <v>250</v>
      </c>
      <c r="P1452" t="s">
        <v>251</v>
      </c>
      <c r="Q1452" t="s">
        <v>252</v>
      </c>
      <c r="R1452" t="s">
        <v>246</v>
      </c>
      <c r="S1452" t="n">
        <v>5</v>
      </c>
    </row>
    <row r="1453" spans="1:19">
      <c r="A1453" s="1" t="n">
        <v>36494</v>
      </c>
      <c r="B1453" t="s">
        <v>241</v>
      </c>
      <c r="C1453" t="n">
        <v>8</v>
      </c>
      <c r="D1453" t="n">
        <v>20</v>
      </c>
      <c r="E1453" t="s">
        <v>243</v>
      </c>
      <c r="F1453" t="n">
        <v>3201</v>
      </c>
      <c r="G1453" t="s">
        <v>245</v>
      </c>
      <c r="H1453" t="s">
        <v>246</v>
      </c>
      <c r="I1453" t="n">
        <v>5</v>
      </c>
      <c r="J1453" t="n">
        <v>458</v>
      </c>
      <c r="K1453" t="s">
        <v>249</v>
      </c>
      <c r="L1453" t="n">
        <v>128</v>
      </c>
      <c r="M1453" t="n">
        <v>0.1</v>
      </c>
      <c r="N1453" t="n">
        <v>38.2</v>
      </c>
      <c r="O1453" t="s">
        <v>250</v>
      </c>
      <c r="P1453" t="s">
        <v>251</v>
      </c>
      <c r="Q1453" t="s">
        <v>252</v>
      </c>
      <c r="R1453" t="s">
        <v>246</v>
      </c>
      <c r="S1453" t="n">
        <v>5</v>
      </c>
    </row>
    <row r="1454" spans="1:19">
      <c r="A1454" s="1" t="n">
        <v>36494</v>
      </c>
      <c r="B1454" t="s">
        <v>241</v>
      </c>
      <c r="C1454" t="n">
        <v>9</v>
      </c>
      <c r="D1454" t="n">
        <v>20</v>
      </c>
      <c r="E1454" t="s">
        <v>243</v>
      </c>
      <c r="F1454" t="n">
        <v>3201</v>
      </c>
      <c r="G1454" t="s">
        <v>245</v>
      </c>
      <c r="H1454" t="s">
        <v>246</v>
      </c>
      <c r="I1454" t="n">
        <v>5</v>
      </c>
      <c r="J1454" t="n">
        <v>458</v>
      </c>
      <c r="K1454" t="s">
        <v>249</v>
      </c>
      <c r="L1454" t="n">
        <v>283</v>
      </c>
      <c r="M1454" t="n">
        <v>0.09</v>
      </c>
      <c r="N1454" t="n">
        <v>32.1</v>
      </c>
      <c r="O1454" t="s">
        <v>250</v>
      </c>
      <c r="P1454" t="s">
        <v>251</v>
      </c>
      <c r="Q1454" t="s">
        <v>252</v>
      </c>
      <c r="R1454" t="s">
        <v>246</v>
      </c>
      <c r="S1454" t="n">
        <v>5</v>
      </c>
    </row>
    <row r="1455" spans="1:19">
      <c r="A1455" s="1" t="n">
        <v>36494</v>
      </c>
      <c r="B1455" t="s">
        <v>241</v>
      </c>
      <c r="C1455" t="n">
        <v>10</v>
      </c>
      <c r="D1455" t="n">
        <v>20</v>
      </c>
      <c r="E1455" t="s">
        <v>243</v>
      </c>
      <c r="F1455" t="n">
        <v>3201</v>
      </c>
      <c r="G1455" t="s">
        <v>245</v>
      </c>
      <c r="H1455" t="s">
        <v>246</v>
      </c>
      <c r="I1455" t="n">
        <v>5</v>
      </c>
      <c r="J1455" t="n">
        <v>580</v>
      </c>
      <c r="K1455" t="s">
        <v>277</v>
      </c>
      <c r="L1455" t="n">
        <v>300</v>
      </c>
      <c r="M1455" t="n">
        <v>0.1</v>
      </c>
      <c r="N1455" t="n">
        <v>45.7</v>
      </c>
      <c r="O1455" t="s">
        <v>250</v>
      </c>
      <c r="P1455" t="s">
        <v>251</v>
      </c>
      <c r="Q1455" t="s">
        <v>252</v>
      </c>
      <c r="R1455" t="s">
        <v>246</v>
      </c>
      <c r="S1455" t="n">
        <v>5</v>
      </c>
    </row>
    <row r="1456" spans="1:19">
      <c r="A1456" s="1" t="n">
        <v>36494</v>
      </c>
      <c r="B1456" t="s">
        <v>241</v>
      </c>
      <c r="C1456" t="n">
        <v>44</v>
      </c>
      <c r="D1456" t="n">
        <v>508</v>
      </c>
      <c r="E1456" t="s">
        <v>273</v>
      </c>
      <c r="F1456" t="n">
        <v>3201</v>
      </c>
      <c r="G1456" t="s">
        <v>245</v>
      </c>
      <c r="H1456" t="s">
        <v>246</v>
      </c>
      <c r="I1456" t="n">
        <v>5</v>
      </c>
      <c r="J1456" t="n">
        <v>458</v>
      </c>
      <c r="K1456" t="s">
        <v>249</v>
      </c>
      <c r="L1456" t="n">
        <v>98</v>
      </c>
      <c r="M1456" t="n">
        <v>0.16</v>
      </c>
      <c r="N1456" t="n">
        <v>19</v>
      </c>
    </row>
    <row r="1457" spans="1:19">
      <c r="A1457" s="1" t="n">
        <v>36494</v>
      </c>
      <c r="B1457" t="s">
        <v>257</v>
      </c>
      <c r="C1457" t="n">
        <v>1</v>
      </c>
      <c r="D1457" t="n">
        <v>216</v>
      </c>
      <c r="E1457" t="s">
        <v>304</v>
      </c>
      <c r="F1457" t="n">
        <v>3201</v>
      </c>
      <c r="G1457" t="s">
        <v>245</v>
      </c>
      <c r="H1457" t="s">
        <v>246</v>
      </c>
      <c r="I1457" t="n">
        <v>5</v>
      </c>
      <c r="J1457" t="n">
        <v>795</v>
      </c>
      <c r="K1457" t="s">
        <v>264</v>
      </c>
      <c r="L1457" t="n">
        <v>326</v>
      </c>
      <c r="M1457" t="n">
        <v>0</v>
      </c>
      <c r="N1457" t="n">
        <v>0</v>
      </c>
    </row>
    <row r="1458" spans="1:19">
      <c r="A1458" s="1" t="n">
        <v>36494</v>
      </c>
      <c r="B1458" t="s">
        <v>348</v>
      </c>
      <c r="C1458" t="n">
        <v>1</v>
      </c>
      <c r="D1458" t="n">
        <v>20</v>
      </c>
      <c r="E1458" t="s">
        <v>243</v>
      </c>
      <c r="F1458" t="n">
        <v>3201</v>
      </c>
      <c r="G1458" t="s">
        <v>245</v>
      </c>
      <c r="H1458" t="s">
        <v>246</v>
      </c>
      <c r="I1458" t="n">
        <v>5</v>
      </c>
      <c r="J1458" t="n">
        <v>712</v>
      </c>
      <c r="K1458" t="s">
        <v>328</v>
      </c>
      <c r="L1458" t="n">
        <v>203</v>
      </c>
      <c r="M1458" t="n">
        <v>0.04</v>
      </c>
      <c r="N1458" t="n">
        <v>44.8</v>
      </c>
      <c r="O1458" t="s">
        <v>348</v>
      </c>
      <c r="P1458" t="s">
        <v>285</v>
      </c>
      <c r="Q1458" t="s">
        <v>252</v>
      </c>
      <c r="R1458" t="s">
        <v>246</v>
      </c>
      <c r="S1458" t="n">
        <v>5</v>
      </c>
    </row>
    <row r="1459" spans="1:19">
      <c r="A1459" s="1" t="n">
        <v>36494</v>
      </c>
      <c r="B1459" t="s">
        <v>348</v>
      </c>
      <c r="C1459" t="n">
        <v>2</v>
      </c>
      <c r="D1459" t="n">
        <v>20</v>
      </c>
      <c r="E1459" t="s">
        <v>243</v>
      </c>
      <c r="F1459" t="n">
        <v>3201</v>
      </c>
      <c r="G1459" t="s">
        <v>245</v>
      </c>
      <c r="H1459" t="s">
        <v>246</v>
      </c>
      <c r="I1459" t="n">
        <v>5</v>
      </c>
      <c r="J1459" t="n">
        <v>747</v>
      </c>
      <c r="K1459" t="s">
        <v>361</v>
      </c>
      <c r="L1459" t="n">
        <v>332</v>
      </c>
      <c r="M1459" t="n">
        <v>2.01</v>
      </c>
      <c r="N1459" t="n">
        <v>32.3</v>
      </c>
      <c r="O1459" t="s">
        <v>348</v>
      </c>
      <c r="P1459" t="s">
        <v>285</v>
      </c>
      <c r="Q1459" t="s">
        <v>252</v>
      </c>
      <c r="R1459" t="s">
        <v>246</v>
      </c>
      <c r="S1459" t="n">
        <v>5</v>
      </c>
    </row>
    <row r="1460" spans="1:19">
      <c r="A1460" s="1" t="n">
        <v>36494</v>
      </c>
      <c r="B1460" t="s">
        <v>348</v>
      </c>
      <c r="C1460" t="n">
        <v>3</v>
      </c>
      <c r="D1460" t="n">
        <v>20</v>
      </c>
      <c r="E1460" t="s">
        <v>243</v>
      </c>
      <c r="F1460" t="n">
        <v>3201</v>
      </c>
      <c r="G1460" t="s">
        <v>245</v>
      </c>
      <c r="H1460" t="s">
        <v>246</v>
      </c>
      <c r="I1460" t="n">
        <v>5</v>
      </c>
      <c r="K1460" t="s">
        <v>362</v>
      </c>
      <c r="L1460" t="n">
        <v>335</v>
      </c>
      <c r="M1460" t="n">
        <v>0.61</v>
      </c>
      <c r="N1460" t="n">
        <v>30.4</v>
      </c>
      <c r="O1460" t="s">
        <v>348</v>
      </c>
      <c r="P1460" t="s">
        <v>285</v>
      </c>
      <c r="Q1460" t="s">
        <v>252</v>
      </c>
      <c r="R1460" t="s">
        <v>246</v>
      </c>
      <c r="S1460" t="n">
        <v>5</v>
      </c>
    </row>
    <row r="1461" spans="1:19">
      <c r="A1461" s="1" t="n">
        <v>36494</v>
      </c>
      <c r="B1461" t="s">
        <v>348</v>
      </c>
      <c r="C1461" t="n">
        <v>4</v>
      </c>
      <c r="D1461" t="n">
        <v>20</v>
      </c>
      <c r="E1461" t="s">
        <v>243</v>
      </c>
      <c r="F1461" t="n">
        <v>3201</v>
      </c>
      <c r="G1461" t="s">
        <v>245</v>
      </c>
      <c r="H1461" t="s">
        <v>246</v>
      </c>
      <c r="I1461" t="n">
        <v>5</v>
      </c>
      <c r="J1461" t="n">
        <v>458</v>
      </c>
      <c r="K1461" t="s">
        <v>249</v>
      </c>
      <c r="L1461" t="n">
        <v>395</v>
      </c>
      <c r="M1461" t="n">
        <v>0.22</v>
      </c>
      <c r="N1461" t="n">
        <v>20.3</v>
      </c>
      <c r="O1461" t="s">
        <v>348</v>
      </c>
      <c r="P1461" t="s">
        <v>285</v>
      </c>
      <c r="Q1461" t="s">
        <v>252</v>
      </c>
      <c r="R1461" t="s">
        <v>246</v>
      </c>
      <c r="S1461" t="n">
        <v>5</v>
      </c>
    </row>
    <row r="1462" spans="1:19">
      <c r="A1462" s="1" t="n">
        <v>36494</v>
      </c>
      <c r="B1462" t="s">
        <v>348</v>
      </c>
      <c r="C1462" t="n">
        <v>5</v>
      </c>
      <c r="D1462" t="n">
        <v>20</v>
      </c>
      <c r="E1462" t="s">
        <v>243</v>
      </c>
      <c r="F1462" t="n">
        <v>3201</v>
      </c>
      <c r="G1462" t="s">
        <v>245</v>
      </c>
      <c r="H1462" t="s">
        <v>246</v>
      </c>
      <c r="I1462" t="n">
        <v>5</v>
      </c>
      <c r="J1462" t="n">
        <v>160</v>
      </c>
      <c r="K1462" t="s">
        <v>293</v>
      </c>
      <c r="L1462" t="n">
        <v>669</v>
      </c>
      <c r="M1462" t="n">
        <v>0.04</v>
      </c>
      <c r="N1462" t="n">
        <v>47.9</v>
      </c>
      <c r="O1462" t="s">
        <v>348</v>
      </c>
      <c r="P1462" t="s">
        <v>285</v>
      </c>
      <c r="Q1462" t="s">
        <v>252</v>
      </c>
      <c r="R1462" t="s">
        <v>246</v>
      </c>
      <c r="S1462" t="n">
        <v>5</v>
      </c>
    </row>
    <row r="1463" spans="1:19">
      <c r="A1463" s="1" t="n">
        <v>36525</v>
      </c>
      <c r="B1463" t="s">
        <v>241</v>
      </c>
      <c r="C1463" t="n">
        <v>7</v>
      </c>
      <c r="D1463" t="n">
        <v>20</v>
      </c>
      <c r="E1463" t="s">
        <v>243</v>
      </c>
      <c r="F1463" t="n">
        <v>3201</v>
      </c>
      <c r="G1463" t="s">
        <v>245</v>
      </c>
      <c r="H1463" t="s">
        <v>246</v>
      </c>
      <c r="I1463" t="n">
        <v>5</v>
      </c>
      <c r="J1463" t="n">
        <v>458</v>
      </c>
      <c r="K1463" t="s">
        <v>249</v>
      </c>
      <c r="L1463" t="n">
        <v>407</v>
      </c>
      <c r="M1463" t="n">
        <v>0.09</v>
      </c>
      <c r="N1463" t="n">
        <v>34.5</v>
      </c>
      <c r="O1463" t="s">
        <v>250</v>
      </c>
      <c r="P1463" t="s">
        <v>251</v>
      </c>
      <c r="Q1463" t="s">
        <v>252</v>
      </c>
      <c r="R1463" t="s">
        <v>246</v>
      </c>
      <c r="S1463" t="n">
        <v>5</v>
      </c>
    </row>
    <row r="1464" spans="1:19">
      <c r="A1464" s="1" t="n">
        <v>36525</v>
      </c>
      <c r="B1464" t="s">
        <v>241</v>
      </c>
      <c r="C1464" t="n">
        <v>8</v>
      </c>
      <c r="D1464" t="n">
        <v>20</v>
      </c>
      <c r="E1464" t="s">
        <v>243</v>
      </c>
      <c r="F1464" t="n">
        <v>3201</v>
      </c>
      <c r="G1464" t="s">
        <v>245</v>
      </c>
      <c r="H1464" t="s">
        <v>246</v>
      </c>
      <c r="I1464" t="n">
        <v>5</v>
      </c>
      <c r="J1464" t="n">
        <v>875</v>
      </c>
      <c r="K1464" t="s">
        <v>363</v>
      </c>
      <c r="L1464" t="n">
        <v>187</v>
      </c>
      <c r="M1464" t="n">
        <v>0.05</v>
      </c>
      <c r="N1464" t="n">
        <v>45.5</v>
      </c>
      <c r="O1464" t="s">
        <v>250</v>
      </c>
      <c r="P1464" t="s">
        <v>251</v>
      </c>
      <c r="Q1464" t="s">
        <v>252</v>
      </c>
      <c r="R1464" t="s">
        <v>246</v>
      </c>
      <c r="S1464" t="n">
        <v>5</v>
      </c>
    </row>
    <row r="1465" spans="1:19">
      <c r="A1465" s="1" t="n">
        <v>36525</v>
      </c>
      <c r="B1465" t="s">
        <v>241</v>
      </c>
      <c r="C1465" t="n">
        <v>9</v>
      </c>
      <c r="D1465" t="n">
        <v>20</v>
      </c>
      <c r="E1465" t="s">
        <v>243</v>
      </c>
      <c r="F1465" t="n">
        <v>3201</v>
      </c>
      <c r="G1465" t="s">
        <v>245</v>
      </c>
      <c r="H1465" t="s">
        <v>246</v>
      </c>
      <c r="I1465" t="n">
        <v>5</v>
      </c>
      <c r="J1465" t="n">
        <v>458</v>
      </c>
      <c r="K1465" t="s">
        <v>249</v>
      </c>
      <c r="L1465" t="n">
        <v>310</v>
      </c>
      <c r="M1465" t="n">
        <v>0.09</v>
      </c>
      <c r="N1465" t="n">
        <v>34.4</v>
      </c>
      <c r="O1465" t="s">
        <v>250</v>
      </c>
      <c r="P1465" t="s">
        <v>251</v>
      </c>
      <c r="Q1465" t="s">
        <v>252</v>
      </c>
      <c r="R1465" t="s">
        <v>246</v>
      </c>
      <c r="S1465" t="n">
        <v>5</v>
      </c>
    </row>
    <row r="1466" spans="1:19">
      <c r="A1466" s="1" t="n">
        <v>36525</v>
      </c>
      <c r="B1466" t="s">
        <v>241</v>
      </c>
      <c r="C1466" t="n">
        <v>10</v>
      </c>
      <c r="D1466" t="n">
        <v>20</v>
      </c>
      <c r="E1466" t="s">
        <v>243</v>
      </c>
      <c r="F1466" t="n">
        <v>3201</v>
      </c>
      <c r="G1466" t="s">
        <v>245</v>
      </c>
      <c r="H1466" t="s">
        <v>246</v>
      </c>
      <c r="I1466" t="n">
        <v>5</v>
      </c>
      <c r="J1466" t="n">
        <v>875</v>
      </c>
      <c r="K1466" t="s">
        <v>363</v>
      </c>
      <c r="L1466" t="n">
        <v>156</v>
      </c>
      <c r="M1466" t="n">
        <v>0.05</v>
      </c>
      <c r="N1466" t="n">
        <v>44.7</v>
      </c>
      <c r="O1466" t="s">
        <v>250</v>
      </c>
      <c r="P1466" t="s">
        <v>251</v>
      </c>
      <c r="Q1466" t="s">
        <v>252</v>
      </c>
      <c r="R1466" t="s">
        <v>246</v>
      </c>
      <c r="S1466" t="n">
        <v>5</v>
      </c>
    </row>
    <row r="1467" spans="1:19">
      <c r="A1467" s="1" t="n">
        <v>36525</v>
      </c>
      <c r="B1467" t="s">
        <v>241</v>
      </c>
      <c r="C1467" t="n">
        <v>11</v>
      </c>
      <c r="D1467" t="n">
        <v>20</v>
      </c>
      <c r="E1467" t="s">
        <v>243</v>
      </c>
      <c r="F1467" t="n">
        <v>3201</v>
      </c>
      <c r="G1467" t="s">
        <v>245</v>
      </c>
      <c r="H1467" t="s">
        <v>246</v>
      </c>
      <c r="I1467" t="n">
        <v>5</v>
      </c>
      <c r="J1467" t="n">
        <v>458</v>
      </c>
      <c r="K1467" t="s">
        <v>249</v>
      </c>
      <c r="L1467" t="n">
        <v>361</v>
      </c>
      <c r="M1467" t="n">
        <v>0.08</v>
      </c>
      <c r="N1467" t="n">
        <v>32.2</v>
      </c>
      <c r="O1467" t="s">
        <v>250</v>
      </c>
      <c r="P1467" t="s">
        <v>251</v>
      </c>
      <c r="Q1467" t="s">
        <v>252</v>
      </c>
      <c r="R1467" t="s">
        <v>246</v>
      </c>
      <c r="S1467" t="n">
        <v>5</v>
      </c>
    </row>
    <row r="1468" spans="1:19">
      <c r="A1468" s="1" t="n">
        <v>36525</v>
      </c>
      <c r="B1468" t="s">
        <v>241</v>
      </c>
      <c r="C1468" t="n">
        <v>12</v>
      </c>
      <c r="D1468" t="n">
        <v>20</v>
      </c>
      <c r="E1468" t="s">
        <v>243</v>
      </c>
      <c r="F1468" t="n">
        <v>3201</v>
      </c>
      <c r="G1468" t="s">
        <v>245</v>
      </c>
      <c r="H1468" t="s">
        <v>246</v>
      </c>
      <c r="I1468" t="n">
        <v>5</v>
      </c>
      <c r="J1468" t="n">
        <v>458</v>
      </c>
      <c r="K1468" t="s">
        <v>249</v>
      </c>
      <c r="L1468" t="n">
        <v>246</v>
      </c>
      <c r="M1468" t="n">
        <v>0.03</v>
      </c>
      <c r="N1468" t="n">
        <v>47.2</v>
      </c>
      <c r="O1468" t="s">
        <v>250</v>
      </c>
      <c r="P1468" t="s">
        <v>251</v>
      </c>
      <c r="Q1468" t="s">
        <v>252</v>
      </c>
      <c r="R1468" t="s">
        <v>246</v>
      </c>
      <c r="S1468" t="n">
        <v>5</v>
      </c>
    </row>
    <row r="1469" spans="1:19">
      <c r="A1469" s="1" t="n">
        <v>36525</v>
      </c>
      <c r="B1469" t="s">
        <v>241</v>
      </c>
      <c r="C1469" t="n">
        <v>49</v>
      </c>
      <c r="D1469" t="n">
        <v>508</v>
      </c>
      <c r="E1469" t="s">
        <v>273</v>
      </c>
      <c r="F1469" t="n">
        <v>3201</v>
      </c>
      <c r="G1469" t="s">
        <v>245</v>
      </c>
      <c r="H1469" t="s">
        <v>246</v>
      </c>
      <c r="I1469" t="n">
        <v>5</v>
      </c>
      <c r="J1469" t="n">
        <v>458</v>
      </c>
      <c r="K1469" t="s">
        <v>249</v>
      </c>
      <c r="L1469" t="n">
        <v>102</v>
      </c>
      <c r="M1469" t="n">
        <v>0.16</v>
      </c>
      <c r="N1469" t="n">
        <v>0</v>
      </c>
    </row>
    <row r="1470" spans="1:19">
      <c r="A1470" s="1" t="n">
        <v>36525</v>
      </c>
      <c r="B1470" t="s">
        <v>241</v>
      </c>
      <c r="C1470" t="n">
        <v>50</v>
      </c>
      <c r="D1470" t="n">
        <v>508</v>
      </c>
      <c r="E1470" t="s">
        <v>273</v>
      </c>
      <c r="F1470" t="n">
        <v>3201</v>
      </c>
      <c r="G1470" t="s">
        <v>245</v>
      </c>
      <c r="H1470" t="s">
        <v>246</v>
      </c>
      <c r="I1470" t="n">
        <v>5</v>
      </c>
      <c r="J1470" t="n">
        <v>458</v>
      </c>
      <c r="K1470" t="s">
        <v>249</v>
      </c>
      <c r="L1470" t="n">
        <v>105</v>
      </c>
      <c r="M1470" t="n">
        <v>0.16</v>
      </c>
      <c r="N1470" t="n">
        <v>0</v>
      </c>
    </row>
    <row r="1471" spans="1:19">
      <c r="A1471" s="1" t="n">
        <v>36525</v>
      </c>
      <c r="B1471" t="s">
        <v>257</v>
      </c>
      <c r="C1471" t="n">
        <v>1</v>
      </c>
      <c r="D1471" t="n">
        <v>216</v>
      </c>
      <c r="E1471" t="s">
        <v>304</v>
      </c>
      <c r="F1471" t="n">
        <v>3201</v>
      </c>
      <c r="G1471" t="s">
        <v>245</v>
      </c>
      <c r="H1471" t="s">
        <v>246</v>
      </c>
      <c r="I1471" t="n">
        <v>5</v>
      </c>
      <c r="J1471" t="n">
        <v>795</v>
      </c>
      <c r="K1471" t="s">
        <v>264</v>
      </c>
      <c r="L1471" t="n">
        <v>304</v>
      </c>
      <c r="M1471" t="n">
        <v>0</v>
      </c>
      <c r="N1471" t="n">
        <v>0</v>
      </c>
    </row>
    <row r="1472" spans="1:19">
      <c r="A1472" s="1" t="n">
        <v>36525</v>
      </c>
      <c r="B1472" t="s">
        <v>257</v>
      </c>
      <c r="C1472" t="n">
        <v>2</v>
      </c>
      <c r="D1472" t="n">
        <v>216</v>
      </c>
      <c r="E1472" t="s">
        <v>304</v>
      </c>
      <c r="F1472" t="n">
        <v>3201</v>
      </c>
      <c r="G1472" t="s">
        <v>245</v>
      </c>
      <c r="H1472" t="s">
        <v>246</v>
      </c>
      <c r="I1472" t="n">
        <v>5</v>
      </c>
      <c r="J1472" t="n">
        <v>515</v>
      </c>
      <c r="K1472" t="s">
        <v>262</v>
      </c>
      <c r="L1472" t="n">
        <v>215</v>
      </c>
      <c r="M1472" t="n">
        <v>0</v>
      </c>
      <c r="N1472" t="n">
        <v>0</v>
      </c>
    </row>
    <row r="1473" spans="1:19">
      <c r="A1473" s="1" t="n">
        <v>36525</v>
      </c>
      <c r="B1473" t="s">
        <v>355</v>
      </c>
      <c r="C1473" t="n">
        <v>25</v>
      </c>
      <c r="D1473" t="n">
        <v>213</v>
      </c>
      <c r="E1473" t="s">
        <v>254</v>
      </c>
      <c r="F1473" t="n">
        <v>3201</v>
      </c>
      <c r="G1473" t="s">
        <v>245</v>
      </c>
      <c r="H1473" t="s">
        <v>246</v>
      </c>
      <c r="I1473" t="n">
        <v>5</v>
      </c>
      <c r="J1473" t="n">
        <v>795</v>
      </c>
      <c r="K1473" t="s">
        <v>264</v>
      </c>
      <c r="L1473" t="n">
        <v>240</v>
      </c>
      <c r="M1473" t="n">
        <v>0</v>
      </c>
      <c r="N1473" t="n">
        <v>0</v>
      </c>
    </row>
    <row r="1474" spans="1:19">
      <c r="A1474" s="1" t="n">
        <v>36525</v>
      </c>
      <c r="B1474" t="s">
        <v>348</v>
      </c>
      <c r="C1474" t="n">
        <v>1</v>
      </c>
      <c r="D1474" t="n">
        <v>20</v>
      </c>
      <c r="E1474" t="s">
        <v>243</v>
      </c>
      <c r="F1474" t="n">
        <v>3201</v>
      </c>
      <c r="G1474" t="s">
        <v>245</v>
      </c>
      <c r="H1474" t="s">
        <v>246</v>
      </c>
      <c r="I1474" t="n">
        <v>5</v>
      </c>
      <c r="J1474" t="n">
        <v>150</v>
      </c>
      <c r="K1474" t="s">
        <v>313</v>
      </c>
      <c r="L1474" t="n">
        <v>683</v>
      </c>
      <c r="M1474" t="n">
        <v>0.3</v>
      </c>
      <c r="N1474" t="n">
        <v>35.7</v>
      </c>
      <c r="O1474" t="s">
        <v>348</v>
      </c>
      <c r="P1474" t="s">
        <v>285</v>
      </c>
      <c r="Q1474" t="s">
        <v>252</v>
      </c>
      <c r="R1474" t="s">
        <v>246</v>
      </c>
      <c r="S1474" t="n">
        <v>5</v>
      </c>
    </row>
    <row r="1475" spans="1:19">
      <c r="A1475" s="1" t="n">
        <v>36525</v>
      </c>
      <c r="B1475" t="s">
        <v>348</v>
      </c>
      <c r="C1475" t="n">
        <v>2</v>
      </c>
      <c r="D1475" t="n">
        <v>20</v>
      </c>
      <c r="E1475" t="s">
        <v>243</v>
      </c>
      <c r="F1475" t="n">
        <v>3201</v>
      </c>
      <c r="G1475" t="s">
        <v>245</v>
      </c>
      <c r="H1475" t="s">
        <v>246</v>
      </c>
      <c r="I1475" t="n">
        <v>5</v>
      </c>
      <c r="J1475" t="n">
        <v>458</v>
      </c>
      <c r="K1475" t="s">
        <v>249</v>
      </c>
      <c r="L1475" t="n">
        <v>410</v>
      </c>
      <c r="M1475" t="n">
        <v>0.03</v>
      </c>
      <c r="N1475" t="n">
        <v>44.8</v>
      </c>
      <c r="O1475" t="s">
        <v>348</v>
      </c>
      <c r="P1475" t="s">
        <v>285</v>
      </c>
      <c r="Q1475" t="s">
        <v>252</v>
      </c>
      <c r="R1475" t="s">
        <v>246</v>
      </c>
      <c r="S1475" t="n">
        <v>5</v>
      </c>
    </row>
    <row r="1476" spans="1:19">
      <c r="A1476" s="1" t="n">
        <v>36525</v>
      </c>
      <c r="B1476" t="s">
        <v>348</v>
      </c>
      <c r="C1476" t="n">
        <v>3</v>
      </c>
      <c r="D1476" t="n">
        <v>20</v>
      </c>
      <c r="E1476" t="s">
        <v>243</v>
      </c>
      <c r="F1476" t="n">
        <v>3201</v>
      </c>
      <c r="G1476" t="s">
        <v>245</v>
      </c>
      <c r="H1476" t="s">
        <v>246</v>
      </c>
      <c r="I1476" t="n">
        <v>5</v>
      </c>
      <c r="J1476" t="n">
        <v>160</v>
      </c>
      <c r="K1476" t="s">
        <v>293</v>
      </c>
      <c r="L1476" t="n">
        <v>331</v>
      </c>
      <c r="M1476" t="n">
        <v>0.04</v>
      </c>
      <c r="N1476" t="n">
        <v>47.7</v>
      </c>
      <c r="O1476" t="s">
        <v>348</v>
      </c>
      <c r="P1476" t="s">
        <v>285</v>
      </c>
      <c r="Q1476" t="s">
        <v>252</v>
      </c>
      <c r="R1476" t="s">
        <v>246</v>
      </c>
      <c r="S1476" t="n">
        <v>5</v>
      </c>
    </row>
    <row r="1477" spans="1:19">
      <c r="A1477" s="1" t="n">
        <v>36525</v>
      </c>
      <c r="B1477" t="s">
        <v>348</v>
      </c>
      <c r="C1477" t="n">
        <v>4</v>
      </c>
      <c r="D1477" t="n">
        <v>20</v>
      </c>
      <c r="E1477" t="s">
        <v>243</v>
      </c>
      <c r="F1477" t="n">
        <v>3201</v>
      </c>
      <c r="G1477" t="s">
        <v>245</v>
      </c>
      <c r="H1477" t="s">
        <v>246</v>
      </c>
      <c r="I1477" t="n">
        <v>5</v>
      </c>
      <c r="J1477" t="n">
        <v>458</v>
      </c>
      <c r="K1477" t="s">
        <v>249</v>
      </c>
      <c r="L1477" t="n">
        <v>252</v>
      </c>
      <c r="M1477" t="n">
        <v>0.22</v>
      </c>
      <c r="N1477" t="n">
        <v>19.6</v>
      </c>
      <c r="O1477" t="s">
        <v>348</v>
      </c>
      <c r="P1477" t="s">
        <v>285</v>
      </c>
      <c r="Q1477" t="s">
        <v>252</v>
      </c>
      <c r="R1477" t="s">
        <v>246</v>
      </c>
      <c r="S1477" t="n">
        <v>5</v>
      </c>
    </row>
    <row r="1478" spans="1:19">
      <c r="A1478" s="1" t="n">
        <v>36556</v>
      </c>
      <c r="B1478" t="s">
        <v>241</v>
      </c>
      <c r="C1478" t="n">
        <v>9</v>
      </c>
      <c r="D1478" t="n">
        <v>20</v>
      </c>
      <c r="E1478" t="s">
        <v>243</v>
      </c>
      <c r="F1478" t="n">
        <v>3201</v>
      </c>
      <c r="G1478" t="s">
        <v>245</v>
      </c>
      <c r="H1478" t="s">
        <v>246</v>
      </c>
      <c r="I1478" t="n">
        <v>5</v>
      </c>
      <c r="J1478" t="n">
        <v>458</v>
      </c>
      <c r="K1478" t="s">
        <v>249</v>
      </c>
      <c r="L1478" t="n">
        <v>334</v>
      </c>
      <c r="M1478" t="n">
        <v>0.09</v>
      </c>
      <c r="N1478" t="n">
        <v>34.5</v>
      </c>
      <c r="O1478" t="s">
        <v>250</v>
      </c>
      <c r="P1478" t="s">
        <v>251</v>
      </c>
      <c r="Q1478" t="s">
        <v>252</v>
      </c>
      <c r="R1478" t="s">
        <v>246</v>
      </c>
      <c r="S1478" t="n">
        <v>5</v>
      </c>
    </row>
    <row r="1479" spans="1:19">
      <c r="A1479" s="1" t="n">
        <v>36556</v>
      </c>
      <c r="B1479" t="s">
        <v>241</v>
      </c>
      <c r="C1479" t="n">
        <v>10</v>
      </c>
      <c r="D1479" t="n">
        <v>20</v>
      </c>
      <c r="E1479" t="s">
        <v>243</v>
      </c>
      <c r="F1479" t="n">
        <v>3201</v>
      </c>
      <c r="G1479" t="s">
        <v>245</v>
      </c>
      <c r="H1479" t="s">
        <v>246</v>
      </c>
      <c r="I1479" t="n">
        <v>5</v>
      </c>
      <c r="J1479" t="n">
        <v>875</v>
      </c>
      <c r="K1479" t="s">
        <v>363</v>
      </c>
      <c r="L1479" t="n">
        <v>252</v>
      </c>
      <c r="M1479" t="n">
        <v>0.05</v>
      </c>
      <c r="N1479" t="n">
        <v>43.5</v>
      </c>
      <c r="O1479" t="s">
        <v>250</v>
      </c>
      <c r="P1479" t="s">
        <v>251</v>
      </c>
      <c r="Q1479" t="s">
        <v>252</v>
      </c>
      <c r="R1479" t="s">
        <v>246</v>
      </c>
      <c r="S1479" t="n">
        <v>5</v>
      </c>
    </row>
    <row r="1480" spans="1:19">
      <c r="A1480" s="1" t="n">
        <v>36556</v>
      </c>
      <c r="B1480" t="s">
        <v>241</v>
      </c>
      <c r="C1480" t="n">
        <v>11</v>
      </c>
      <c r="D1480" t="n">
        <v>20</v>
      </c>
      <c r="E1480" t="s">
        <v>243</v>
      </c>
      <c r="F1480" t="n">
        <v>3201</v>
      </c>
      <c r="G1480" t="s">
        <v>245</v>
      </c>
      <c r="H1480" t="s">
        <v>246</v>
      </c>
      <c r="I1480" t="n">
        <v>5</v>
      </c>
      <c r="J1480" t="n">
        <v>458</v>
      </c>
      <c r="K1480" t="s">
        <v>249</v>
      </c>
      <c r="L1480" t="n">
        <v>335</v>
      </c>
      <c r="M1480" t="n">
        <v>0.09</v>
      </c>
      <c r="N1480" t="n">
        <v>34.7</v>
      </c>
      <c r="O1480" t="s">
        <v>250</v>
      </c>
      <c r="P1480" t="s">
        <v>251</v>
      </c>
      <c r="Q1480" t="s">
        <v>252</v>
      </c>
      <c r="R1480" t="s">
        <v>246</v>
      </c>
      <c r="S1480" t="n">
        <v>5</v>
      </c>
    </row>
    <row r="1481" spans="1:19">
      <c r="A1481" s="1" t="n">
        <v>36556</v>
      </c>
      <c r="B1481" t="s">
        <v>241</v>
      </c>
      <c r="C1481" t="n">
        <v>12</v>
      </c>
      <c r="D1481" t="n">
        <v>20</v>
      </c>
      <c r="E1481" t="s">
        <v>243</v>
      </c>
      <c r="F1481" t="n">
        <v>3201</v>
      </c>
      <c r="G1481" t="s">
        <v>245</v>
      </c>
      <c r="H1481" t="s">
        <v>246</v>
      </c>
      <c r="I1481" t="n">
        <v>5</v>
      </c>
      <c r="J1481" t="n">
        <v>945</v>
      </c>
      <c r="K1481" t="s">
        <v>334</v>
      </c>
      <c r="L1481" t="n">
        <v>313</v>
      </c>
      <c r="M1481" t="n">
        <v>0.07000000000000001</v>
      </c>
      <c r="N1481" t="n">
        <v>39.1</v>
      </c>
      <c r="O1481" t="s">
        <v>250</v>
      </c>
      <c r="P1481" t="s">
        <v>251</v>
      </c>
      <c r="Q1481" t="s">
        <v>252</v>
      </c>
      <c r="R1481" t="s">
        <v>246</v>
      </c>
      <c r="S1481" t="n">
        <v>5</v>
      </c>
    </row>
    <row r="1482" spans="1:19">
      <c r="A1482" s="1" t="n">
        <v>36556</v>
      </c>
      <c r="B1482" t="s">
        <v>257</v>
      </c>
      <c r="C1482" t="n">
        <v>1</v>
      </c>
      <c r="D1482" t="n">
        <v>216</v>
      </c>
      <c r="E1482" t="s">
        <v>304</v>
      </c>
      <c r="F1482" t="n">
        <v>3201</v>
      </c>
      <c r="G1482" t="s">
        <v>245</v>
      </c>
      <c r="H1482" t="s">
        <v>246</v>
      </c>
      <c r="I1482" t="n">
        <v>5</v>
      </c>
      <c r="J1482" t="n">
        <v>515</v>
      </c>
      <c r="K1482" t="s">
        <v>262</v>
      </c>
      <c r="L1482" t="n">
        <v>311</v>
      </c>
      <c r="M1482" t="n">
        <v>0</v>
      </c>
      <c r="N1482" t="n">
        <v>0</v>
      </c>
    </row>
    <row r="1483" spans="1:19">
      <c r="A1483" s="1" t="n">
        <v>36556</v>
      </c>
      <c r="B1483" t="s">
        <v>340</v>
      </c>
      <c r="C1483" t="n">
        <v>617</v>
      </c>
      <c r="D1483" t="n">
        <v>152</v>
      </c>
      <c r="E1483" t="s">
        <v>360</v>
      </c>
      <c r="F1483" t="n">
        <v>3201</v>
      </c>
      <c r="G1483" t="s">
        <v>245</v>
      </c>
      <c r="H1483" t="s">
        <v>246</v>
      </c>
      <c r="I1483" t="n">
        <v>5</v>
      </c>
      <c r="J1483" t="n">
        <v>260</v>
      </c>
      <c r="K1483" t="s">
        <v>281</v>
      </c>
      <c r="L1483" t="n">
        <v>25</v>
      </c>
      <c r="M1483" t="n">
        <v>0</v>
      </c>
      <c r="N1483" t="n">
        <v>0</v>
      </c>
    </row>
    <row r="1484" spans="1:19">
      <c r="A1484" s="1" t="n">
        <v>36556</v>
      </c>
      <c r="B1484" t="s">
        <v>340</v>
      </c>
      <c r="C1484" t="n">
        <v>618</v>
      </c>
      <c r="D1484" t="n">
        <v>152</v>
      </c>
      <c r="E1484" t="s">
        <v>360</v>
      </c>
      <c r="F1484" t="n">
        <v>3201</v>
      </c>
      <c r="G1484" t="s">
        <v>245</v>
      </c>
      <c r="H1484" t="s">
        <v>246</v>
      </c>
      <c r="I1484" t="n">
        <v>5</v>
      </c>
      <c r="J1484" t="n">
        <v>490</v>
      </c>
      <c r="K1484" t="s">
        <v>270</v>
      </c>
      <c r="L1484" t="n">
        <v>55</v>
      </c>
      <c r="M1484" t="n">
        <v>0</v>
      </c>
      <c r="N1484" t="n">
        <v>0</v>
      </c>
    </row>
    <row r="1485" spans="1:19">
      <c r="A1485" s="1" t="n">
        <v>36556</v>
      </c>
      <c r="B1485" t="s">
        <v>340</v>
      </c>
      <c r="C1485" t="n">
        <v>619</v>
      </c>
      <c r="D1485" t="n">
        <v>461</v>
      </c>
      <c r="E1485" t="s">
        <v>342</v>
      </c>
      <c r="F1485" t="n">
        <v>3201</v>
      </c>
      <c r="G1485" t="s">
        <v>245</v>
      </c>
      <c r="H1485" t="s">
        <v>246</v>
      </c>
      <c r="I1485" t="n">
        <v>5</v>
      </c>
      <c r="J1485" t="n">
        <v>795</v>
      </c>
      <c r="K1485" t="s">
        <v>264</v>
      </c>
      <c r="L1485" t="n">
        <v>6</v>
      </c>
      <c r="M1485" t="n">
        <v>0</v>
      </c>
      <c r="N1485" t="n">
        <v>0</v>
      </c>
    </row>
    <row r="1486" spans="1:19">
      <c r="A1486" s="1" t="n">
        <v>36556</v>
      </c>
      <c r="B1486" t="s">
        <v>348</v>
      </c>
      <c r="C1486" t="n">
        <v>2</v>
      </c>
      <c r="D1486" t="n">
        <v>20</v>
      </c>
      <c r="E1486" t="s">
        <v>243</v>
      </c>
      <c r="F1486" t="n">
        <v>3201</v>
      </c>
      <c r="G1486" t="s">
        <v>245</v>
      </c>
      <c r="H1486" t="s">
        <v>246</v>
      </c>
      <c r="I1486" t="n">
        <v>5</v>
      </c>
      <c r="J1486" t="n">
        <v>580</v>
      </c>
      <c r="K1486" t="s">
        <v>277</v>
      </c>
      <c r="L1486" t="n">
        <v>398</v>
      </c>
      <c r="M1486" t="n">
        <v>0.04</v>
      </c>
      <c r="N1486" t="n">
        <v>45.3</v>
      </c>
      <c r="O1486" t="s">
        <v>348</v>
      </c>
      <c r="P1486" t="s">
        <v>285</v>
      </c>
      <c r="Q1486" t="s">
        <v>252</v>
      </c>
      <c r="R1486" t="s">
        <v>246</v>
      </c>
      <c r="S1486" t="n">
        <v>5</v>
      </c>
    </row>
    <row r="1487" spans="1:19">
      <c r="A1487" s="1" t="n">
        <v>36556</v>
      </c>
      <c r="B1487" t="s">
        <v>348</v>
      </c>
      <c r="C1487" t="n">
        <v>600</v>
      </c>
      <c r="D1487" t="n">
        <v>20</v>
      </c>
      <c r="E1487" t="s">
        <v>243</v>
      </c>
      <c r="F1487" t="n">
        <v>3201</v>
      </c>
      <c r="G1487" t="s">
        <v>245</v>
      </c>
      <c r="H1487" t="s">
        <v>246</v>
      </c>
      <c r="I1487" t="n">
        <v>5</v>
      </c>
      <c r="J1487" t="n">
        <v>160</v>
      </c>
      <c r="K1487" t="s">
        <v>293</v>
      </c>
      <c r="L1487" t="n">
        <v>681</v>
      </c>
      <c r="M1487" t="n">
        <v>0.04</v>
      </c>
      <c r="N1487" t="n">
        <v>48.1</v>
      </c>
      <c r="O1487" t="s">
        <v>348</v>
      </c>
      <c r="P1487" t="s">
        <v>285</v>
      </c>
      <c r="Q1487" t="s">
        <v>252</v>
      </c>
      <c r="R1487" t="s">
        <v>246</v>
      </c>
      <c r="S1487" t="n">
        <v>5</v>
      </c>
    </row>
    <row r="1488" spans="1:19">
      <c r="A1488" s="1" t="n">
        <v>36585</v>
      </c>
      <c r="B1488" t="s">
        <v>241</v>
      </c>
      <c r="C1488" t="n">
        <v>7</v>
      </c>
      <c r="D1488" t="n">
        <v>20</v>
      </c>
      <c r="E1488" t="s">
        <v>243</v>
      </c>
      <c r="F1488" t="n">
        <v>3201</v>
      </c>
      <c r="G1488" t="s">
        <v>245</v>
      </c>
      <c r="H1488" t="s">
        <v>246</v>
      </c>
      <c r="I1488" t="n">
        <v>5</v>
      </c>
      <c r="J1488" t="n">
        <v>280</v>
      </c>
      <c r="K1488" t="s">
        <v>283</v>
      </c>
      <c r="L1488" t="n">
        <v>599</v>
      </c>
      <c r="M1488" t="n">
        <v>0.06</v>
      </c>
      <c r="N1488" t="n">
        <v>39.1</v>
      </c>
      <c r="O1488" t="s">
        <v>250</v>
      </c>
      <c r="P1488" t="s">
        <v>251</v>
      </c>
      <c r="Q1488" t="s">
        <v>252</v>
      </c>
      <c r="R1488" t="s">
        <v>246</v>
      </c>
      <c r="S1488" t="n">
        <v>5</v>
      </c>
    </row>
    <row r="1489" spans="1:19">
      <c r="A1489" s="1" t="n">
        <v>36585</v>
      </c>
      <c r="B1489" t="s">
        <v>241</v>
      </c>
      <c r="C1489" t="n">
        <v>8</v>
      </c>
      <c r="D1489" t="n">
        <v>20</v>
      </c>
      <c r="E1489" t="s">
        <v>243</v>
      </c>
      <c r="F1489" t="n">
        <v>3201</v>
      </c>
      <c r="G1489" t="s">
        <v>245</v>
      </c>
      <c r="H1489" t="s">
        <v>246</v>
      </c>
      <c r="I1489" t="n">
        <v>5</v>
      </c>
      <c r="J1489" t="n">
        <v>945</v>
      </c>
      <c r="K1489" t="s">
        <v>334</v>
      </c>
      <c r="L1489" t="n">
        <v>623</v>
      </c>
      <c r="M1489" t="n">
        <v>0.15</v>
      </c>
      <c r="N1489" t="n">
        <v>35.7</v>
      </c>
      <c r="O1489" t="s">
        <v>250</v>
      </c>
      <c r="P1489" t="s">
        <v>251</v>
      </c>
      <c r="Q1489" t="s">
        <v>252</v>
      </c>
      <c r="R1489" t="s">
        <v>246</v>
      </c>
      <c r="S1489" t="n">
        <v>5</v>
      </c>
    </row>
    <row r="1490" spans="1:19">
      <c r="A1490" s="1" t="n">
        <v>36585</v>
      </c>
      <c r="B1490" t="s">
        <v>241</v>
      </c>
      <c r="C1490" t="n">
        <v>44</v>
      </c>
      <c r="D1490" t="n">
        <v>508</v>
      </c>
      <c r="E1490" t="s">
        <v>273</v>
      </c>
      <c r="F1490" t="n">
        <v>3201</v>
      </c>
      <c r="G1490" t="s">
        <v>245</v>
      </c>
      <c r="H1490" t="s">
        <v>246</v>
      </c>
      <c r="I1490" t="n">
        <v>5</v>
      </c>
      <c r="J1490" t="n">
        <v>458</v>
      </c>
      <c r="K1490" t="s">
        <v>249</v>
      </c>
      <c r="L1490" t="n">
        <v>109</v>
      </c>
      <c r="M1490" t="n">
        <v>0.15</v>
      </c>
      <c r="N1490" t="n">
        <v>19.4</v>
      </c>
    </row>
    <row r="1491" spans="1:19">
      <c r="A1491" s="1" t="n">
        <v>36585</v>
      </c>
      <c r="B1491" t="s">
        <v>257</v>
      </c>
      <c r="C1491" t="n">
        <v>1</v>
      </c>
      <c r="D1491" t="n">
        <v>216</v>
      </c>
      <c r="E1491" t="s">
        <v>304</v>
      </c>
      <c r="F1491" t="n">
        <v>3201</v>
      </c>
      <c r="G1491" t="s">
        <v>245</v>
      </c>
      <c r="H1491" t="s">
        <v>246</v>
      </c>
      <c r="I1491" t="n">
        <v>5</v>
      </c>
      <c r="J1491" t="n">
        <v>515</v>
      </c>
      <c r="K1491" t="s">
        <v>262</v>
      </c>
      <c r="L1491" t="n">
        <v>218</v>
      </c>
      <c r="M1491" t="n">
        <v>0</v>
      </c>
      <c r="N1491" t="n">
        <v>0</v>
      </c>
    </row>
    <row r="1492" spans="1:19">
      <c r="A1492" s="1" t="n">
        <v>36585</v>
      </c>
      <c r="B1492" t="s">
        <v>257</v>
      </c>
      <c r="C1492" t="n">
        <v>2</v>
      </c>
      <c r="D1492" t="n">
        <v>216</v>
      </c>
      <c r="E1492" t="s">
        <v>304</v>
      </c>
      <c r="F1492" t="n">
        <v>3201</v>
      </c>
      <c r="G1492" t="s">
        <v>245</v>
      </c>
      <c r="H1492" t="s">
        <v>246</v>
      </c>
      <c r="I1492" t="n">
        <v>5</v>
      </c>
      <c r="J1492" t="n">
        <v>490</v>
      </c>
      <c r="K1492" t="s">
        <v>270</v>
      </c>
      <c r="L1492" t="n">
        <v>300</v>
      </c>
      <c r="M1492" t="n">
        <v>0</v>
      </c>
      <c r="N1492" t="n">
        <v>0</v>
      </c>
    </row>
    <row r="1493" spans="1:19">
      <c r="A1493" s="1" t="n">
        <v>36585</v>
      </c>
      <c r="B1493" t="s">
        <v>340</v>
      </c>
      <c r="C1493" t="n">
        <v>663</v>
      </c>
      <c r="D1493" t="n">
        <v>152</v>
      </c>
      <c r="E1493" t="s">
        <v>360</v>
      </c>
      <c r="F1493" t="n">
        <v>3201</v>
      </c>
      <c r="G1493" t="s">
        <v>245</v>
      </c>
      <c r="H1493" t="s">
        <v>246</v>
      </c>
      <c r="I1493" t="n">
        <v>5</v>
      </c>
      <c r="J1493" t="n">
        <v>490</v>
      </c>
      <c r="K1493" t="s">
        <v>270</v>
      </c>
      <c r="L1493" t="n">
        <v>25</v>
      </c>
      <c r="M1493" t="n">
        <v>0</v>
      </c>
      <c r="N1493" t="n">
        <v>0</v>
      </c>
    </row>
    <row r="1494" spans="1:19">
      <c r="A1494" s="1" t="n">
        <v>36585</v>
      </c>
      <c r="B1494" t="s">
        <v>340</v>
      </c>
      <c r="C1494" t="n">
        <v>664</v>
      </c>
      <c r="D1494" t="n">
        <v>152</v>
      </c>
      <c r="E1494" t="s">
        <v>360</v>
      </c>
      <c r="F1494" t="n">
        <v>3201</v>
      </c>
      <c r="G1494" t="s">
        <v>245</v>
      </c>
      <c r="H1494" t="s">
        <v>246</v>
      </c>
      <c r="I1494" t="n">
        <v>5</v>
      </c>
      <c r="J1494" t="n">
        <v>515</v>
      </c>
      <c r="K1494" t="s">
        <v>262</v>
      </c>
      <c r="L1494" t="n">
        <v>160</v>
      </c>
      <c r="M1494" t="n">
        <v>0</v>
      </c>
      <c r="N1494" t="n">
        <v>0</v>
      </c>
    </row>
    <row r="1495" spans="1:19">
      <c r="A1495" s="1" t="n">
        <v>36585</v>
      </c>
      <c r="B1495" t="s">
        <v>340</v>
      </c>
      <c r="C1495" t="n">
        <v>665</v>
      </c>
      <c r="D1495" t="n">
        <v>152</v>
      </c>
      <c r="E1495" t="s">
        <v>360</v>
      </c>
      <c r="F1495" t="n">
        <v>3201</v>
      </c>
      <c r="G1495" t="s">
        <v>245</v>
      </c>
      <c r="H1495" t="s">
        <v>246</v>
      </c>
      <c r="I1495" t="n">
        <v>5</v>
      </c>
      <c r="J1495" t="n">
        <v>590</v>
      </c>
      <c r="K1495" t="s">
        <v>364</v>
      </c>
      <c r="L1495" t="n">
        <v>55</v>
      </c>
      <c r="M1495" t="n">
        <v>0</v>
      </c>
      <c r="N1495" t="n">
        <v>0</v>
      </c>
    </row>
    <row r="1496" spans="1:19">
      <c r="A1496" s="1" t="n">
        <v>36585</v>
      </c>
      <c r="B1496" t="s">
        <v>340</v>
      </c>
      <c r="C1496" t="n">
        <v>666</v>
      </c>
      <c r="D1496" t="n">
        <v>461</v>
      </c>
      <c r="E1496" t="s">
        <v>342</v>
      </c>
      <c r="F1496" t="n">
        <v>3201</v>
      </c>
      <c r="G1496" t="s">
        <v>245</v>
      </c>
      <c r="H1496" t="s">
        <v>246</v>
      </c>
      <c r="I1496" t="n">
        <v>5</v>
      </c>
      <c r="J1496" t="n">
        <v>490</v>
      </c>
      <c r="K1496" t="s">
        <v>270</v>
      </c>
      <c r="L1496" t="n">
        <v>43</v>
      </c>
      <c r="M1496" t="n">
        <v>0</v>
      </c>
      <c r="N1496" t="n">
        <v>0</v>
      </c>
    </row>
    <row r="1497" spans="1:19">
      <c r="A1497" s="1" t="n">
        <v>36585</v>
      </c>
      <c r="B1497" t="s">
        <v>348</v>
      </c>
      <c r="C1497" t="n">
        <v>2</v>
      </c>
      <c r="D1497" t="n">
        <v>20</v>
      </c>
      <c r="E1497" t="s">
        <v>243</v>
      </c>
      <c r="F1497" t="n">
        <v>3201</v>
      </c>
      <c r="G1497" t="s">
        <v>245</v>
      </c>
      <c r="H1497" t="s">
        <v>246</v>
      </c>
      <c r="I1497" t="n">
        <v>5</v>
      </c>
      <c r="J1497" t="n">
        <v>458</v>
      </c>
      <c r="K1497" t="s">
        <v>249</v>
      </c>
      <c r="L1497" t="n">
        <v>463</v>
      </c>
      <c r="M1497" t="n">
        <v>0.22</v>
      </c>
      <c r="N1497" t="n">
        <v>20.3</v>
      </c>
      <c r="O1497" t="s">
        <v>348</v>
      </c>
      <c r="P1497" t="s">
        <v>285</v>
      </c>
      <c r="Q1497" t="s">
        <v>252</v>
      </c>
      <c r="R1497" t="s">
        <v>246</v>
      </c>
      <c r="S1497" t="n">
        <v>5</v>
      </c>
    </row>
    <row r="1498" spans="1:19">
      <c r="A1498" s="1" t="n">
        <v>36585</v>
      </c>
      <c r="B1498" t="s">
        <v>348</v>
      </c>
      <c r="C1498" t="n">
        <v>600</v>
      </c>
      <c r="D1498" t="n">
        <v>20</v>
      </c>
      <c r="E1498" t="s">
        <v>243</v>
      </c>
      <c r="F1498" t="n">
        <v>3201</v>
      </c>
      <c r="G1498" t="s">
        <v>245</v>
      </c>
      <c r="H1498" t="s">
        <v>246</v>
      </c>
      <c r="I1498" t="n">
        <v>5</v>
      </c>
      <c r="J1498" t="n">
        <v>160</v>
      </c>
      <c r="K1498" t="s">
        <v>293</v>
      </c>
      <c r="L1498" t="n">
        <v>1446</v>
      </c>
      <c r="M1498" t="n">
        <v>0.03</v>
      </c>
      <c r="N1498" t="n">
        <v>51.1</v>
      </c>
      <c r="O1498" t="s">
        <v>348</v>
      </c>
      <c r="P1498" t="s">
        <v>285</v>
      </c>
      <c r="Q1498" t="s">
        <v>252</v>
      </c>
      <c r="R1498" t="s">
        <v>246</v>
      </c>
      <c r="S1498" t="n">
        <v>5</v>
      </c>
    </row>
    <row r="1499" spans="1:19">
      <c r="A1499" s="1" t="n">
        <v>36616</v>
      </c>
      <c r="B1499" t="s">
        <v>241</v>
      </c>
      <c r="C1499" t="n">
        <v>36</v>
      </c>
      <c r="D1499" t="n">
        <v>20</v>
      </c>
      <c r="E1499" t="s">
        <v>243</v>
      </c>
      <c r="F1499" t="n">
        <v>3201</v>
      </c>
      <c r="G1499" t="s">
        <v>245</v>
      </c>
      <c r="H1499" t="s">
        <v>246</v>
      </c>
      <c r="I1499" t="n">
        <v>5</v>
      </c>
      <c r="J1499" t="n">
        <v>280</v>
      </c>
      <c r="K1499" t="s">
        <v>283</v>
      </c>
      <c r="L1499" t="n">
        <v>536</v>
      </c>
      <c r="M1499" t="n">
        <v>0.1</v>
      </c>
      <c r="N1499" t="n">
        <v>31.4</v>
      </c>
      <c r="O1499" t="s">
        <v>250</v>
      </c>
      <c r="P1499" t="s">
        <v>251</v>
      </c>
      <c r="Q1499" t="s">
        <v>252</v>
      </c>
      <c r="R1499" t="s">
        <v>246</v>
      </c>
      <c r="S1499" t="n">
        <v>5</v>
      </c>
    </row>
    <row r="1500" spans="1:19">
      <c r="A1500" s="1" t="n">
        <v>36616</v>
      </c>
      <c r="B1500" t="s">
        <v>241</v>
      </c>
      <c r="C1500" t="n">
        <v>37</v>
      </c>
      <c r="D1500" t="n">
        <v>20</v>
      </c>
      <c r="E1500" t="s">
        <v>243</v>
      </c>
      <c r="F1500" t="n">
        <v>3201</v>
      </c>
      <c r="G1500" t="s">
        <v>245</v>
      </c>
      <c r="H1500" t="s">
        <v>246</v>
      </c>
      <c r="I1500" t="n">
        <v>5</v>
      </c>
      <c r="J1500" t="n">
        <v>875</v>
      </c>
      <c r="K1500" t="s">
        <v>363</v>
      </c>
      <c r="L1500" t="n">
        <v>219</v>
      </c>
      <c r="M1500" t="n">
        <v>0.05</v>
      </c>
      <c r="N1500" t="n">
        <v>42.2</v>
      </c>
      <c r="O1500" t="s">
        <v>250</v>
      </c>
      <c r="P1500" t="s">
        <v>251</v>
      </c>
      <c r="Q1500" t="s">
        <v>252</v>
      </c>
      <c r="R1500" t="s">
        <v>246</v>
      </c>
      <c r="S1500" t="n">
        <v>5</v>
      </c>
    </row>
    <row r="1501" spans="1:19">
      <c r="A1501" s="1" t="n">
        <v>36616</v>
      </c>
      <c r="B1501" t="s">
        <v>348</v>
      </c>
      <c r="C1501" t="n">
        <v>1</v>
      </c>
      <c r="D1501" t="n">
        <v>20</v>
      </c>
      <c r="E1501" t="s">
        <v>243</v>
      </c>
      <c r="F1501" t="n">
        <v>3201</v>
      </c>
      <c r="G1501" t="s">
        <v>245</v>
      </c>
      <c r="H1501" t="s">
        <v>246</v>
      </c>
      <c r="I1501" t="n">
        <v>5</v>
      </c>
      <c r="J1501" t="n">
        <v>160</v>
      </c>
      <c r="K1501" t="s">
        <v>293</v>
      </c>
      <c r="L1501" t="n">
        <v>701</v>
      </c>
      <c r="M1501" t="n">
        <v>0.04</v>
      </c>
      <c r="N1501" t="n">
        <v>48</v>
      </c>
      <c r="O1501" t="s">
        <v>348</v>
      </c>
      <c r="P1501" t="s">
        <v>285</v>
      </c>
      <c r="Q1501" t="s">
        <v>252</v>
      </c>
      <c r="R1501" t="s">
        <v>246</v>
      </c>
      <c r="S1501" t="n">
        <v>5</v>
      </c>
    </row>
    <row r="1502" spans="1:19">
      <c r="A1502" s="1" t="n">
        <v>36616</v>
      </c>
      <c r="B1502" t="s">
        <v>348</v>
      </c>
      <c r="C1502" t="n">
        <v>2</v>
      </c>
      <c r="D1502" t="n">
        <v>20</v>
      </c>
      <c r="E1502" t="s">
        <v>243</v>
      </c>
      <c r="F1502" t="n">
        <v>3201</v>
      </c>
      <c r="G1502" t="s">
        <v>245</v>
      </c>
      <c r="H1502" t="s">
        <v>246</v>
      </c>
      <c r="I1502" t="n">
        <v>5</v>
      </c>
      <c r="J1502" t="n">
        <v>280</v>
      </c>
      <c r="K1502" t="s">
        <v>283</v>
      </c>
      <c r="L1502" t="n">
        <v>623</v>
      </c>
      <c r="M1502" t="n">
        <v>0.07000000000000001</v>
      </c>
      <c r="N1502" t="n">
        <v>39.4</v>
      </c>
      <c r="O1502" t="s">
        <v>348</v>
      </c>
      <c r="P1502" t="s">
        <v>285</v>
      </c>
      <c r="Q1502" t="s">
        <v>252</v>
      </c>
      <c r="R1502" t="s">
        <v>246</v>
      </c>
      <c r="S1502" t="n">
        <v>5</v>
      </c>
    </row>
    <row r="1503" spans="1:19">
      <c r="A1503" s="1" t="n">
        <v>36616</v>
      </c>
      <c r="B1503" t="s">
        <v>348</v>
      </c>
      <c r="C1503" t="n">
        <v>3</v>
      </c>
      <c r="D1503" t="n">
        <v>20</v>
      </c>
      <c r="E1503" t="s">
        <v>243</v>
      </c>
      <c r="F1503" t="n">
        <v>3201</v>
      </c>
      <c r="G1503" t="s">
        <v>245</v>
      </c>
      <c r="H1503" t="s">
        <v>246</v>
      </c>
      <c r="I1503" t="n">
        <v>5</v>
      </c>
      <c r="J1503" t="n">
        <v>458</v>
      </c>
      <c r="K1503" t="s">
        <v>249</v>
      </c>
      <c r="L1503" t="n">
        <v>391</v>
      </c>
      <c r="M1503" t="n">
        <v>0.22</v>
      </c>
      <c r="N1503" t="n">
        <v>20.3</v>
      </c>
      <c r="O1503" t="s">
        <v>348</v>
      </c>
      <c r="P1503" t="s">
        <v>285</v>
      </c>
      <c r="Q1503" t="s">
        <v>252</v>
      </c>
      <c r="R1503" t="s">
        <v>246</v>
      </c>
      <c r="S1503" t="n">
        <v>5</v>
      </c>
    </row>
    <row r="1504" spans="1:19">
      <c r="A1504" s="1" t="n">
        <v>36616</v>
      </c>
      <c r="B1504" t="s">
        <v>348</v>
      </c>
      <c r="C1504" t="n">
        <v>4</v>
      </c>
      <c r="D1504" t="n">
        <v>20</v>
      </c>
      <c r="E1504" t="s">
        <v>243</v>
      </c>
      <c r="F1504" t="n">
        <v>3201</v>
      </c>
      <c r="G1504" t="s">
        <v>245</v>
      </c>
      <c r="H1504" t="s">
        <v>246</v>
      </c>
      <c r="I1504" t="n">
        <v>5</v>
      </c>
      <c r="J1504" t="n">
        <v>458</v>
      </c>
      <c r="K1504" t="s">
        <v>249</v>
      </c>
      <c r="L1504" t="n">
        <v>476</v>
      </c>
      <c r="M1504" t="n">
        <v>0.21</v>
      </c>
      <c r="N1504" t="n">
        <v>19.6</v>
      </c>
      <c r="O1504" t="s">
        <v>348</v>
      </c>
      <c r="P1504" t="s">
        <v>285</v>
      </c>
      <c r="Q1504" t="s">
        <v>252</v>
      </c>
      <c r="R1504" t="s">
        <v>246</v>
      </c>
      <c r="S1504" t="n">
        <v>5</v>
      </c>
    </row>
    <row r="1505" spans="1:19">
      <c r="A1505" s="1" t="n">
        <v>36616</v>
      </c>
      <c r="B1505" t="s">
        <v>365</v>
      </c>
      <c r="C1505" t="n">
        <v>605</v>
      </c>
      <c r="D1505" t="n">
        <v>213</v>
      </c>
      <c r="E1505" t="s">
        <v>254</v>
      </c>
      <c r="F1505" t="n">
        <v>3201</v>
      </c>
      <c r="G1505" t="s">
        <v>245</v>
      </c>
      <c r="H1505" t="s">
        <v>246</v>
      </c>
      <c r="I1505" t="n">
        <v>5</v>
      </c>
      <c r="J1505" t="n">
        <v>490</v>
      </c>
      <c r="K1505" t="s">
        <v>270</v>
      </c>
      <c r="L1505" t="n">
        <v>300</v>
      </c>
      <c r="M1505" t="n">
        <v>0</v>
      </c>
      <c r="N1505" t="n">
        <v>0</v>
      </c>
    </row>
    <row r="1506" spans="1:19">
      <c r="A1506" s="1" t="n">
        <v>36646</v>
      </c>
      <c r="B1506" t="s">
        <v>241</v>
      </c>
      <c r="C1506" t="n">
        <v>46</v>
      </c>
      <c r="D1506" t="n">
        <v>20</v>
      </c>
      <c r="E1506" t="s">
        <v>243</v>
      </c>
      <c r="F1506" t="n">
        <v>3201</v>
      </c>
      <c r="G1506" t="s">
        <v>245</v>
      </c>
      <c r="H1506" t="s">
        <v>246</v>
      </c>
      <c r="I1506" t="n">
        <v>5</v>
      </c>
      <c r="J1506" t="n">
        <v>458</v>
      </c>
      <c r="K1506" t="s">
        <v>249</v>
      </c>
      <c r="L1506" t="n">
        <v>385</v>
      </c>
      <c r="M1506" t="n">
        <v>0.08</v>
      </c>
      <c r="N1506" t="n">
        <v>32.1</v>
      </c>
      <c r="O1506" t="s">
        <v>250</v>
      </c>
      <c r="P1506" t="s">
        <v>251</v>
      </c>
      <c r="Q1506" t="s">
        <v>252</v>
      </c>
      <c r="R1506" t="s">
        <v>246</v>
      </c>
      <c r="S1506" t="n">
        <v>5</v>
      </c>
    </row>
    <row r="1507" spans="1:19">
      <c r="A1507" s="1" t="n">
        <v>36646</v>
      </c>
      <c r="B1507" t="s">
        <v>241</v>
      </c>
      <c r="C1507" t="n">
        <v>47</v>
      </c>
      <c r="D1507" t="n">
        <v>20</v>
      </c>
      <c r="E1507" t="s">
        <v>243</v>
      </c>
      <c r="F1507" t="n">
        <v>3201</v>
      </c>
      <c r="G1507" t="s">
        <v>245</v>
      </c>
      <c r="H1507" t="s">
        <v>246</v>
      </c>
      <c r="I1507" t="n">
        <v>5</v>
      </c>
      <c r="J1507" t="n">
        <v>458</v>
      </c>
      <c r="K1507" t="s">
        <v>249</v>
      </c>
      <c r="L1507" t="n">
        <v>194</v>
      </c>
      <c r="M1507" t="n">
        <v>0.02</v>
      </c>
      <c r="N1507" t="n">
        <v>44.8</v>
      </c>
      <c r="O1507" t="s">
        <v>250</v>
      </c>
      <c r="P1507" t="s">
        <v>251</v>
      </c>
      <c r="Q1507" t="s">
        <v>252</v>
      </c>
      <c r="R1507" t="s">
        <v>246</v>
      </c>
      <c r="S1507" t="n">
        <v>5</v>
      </c>
    </row>
    <row r="1508" spans="1:19">
      <c r="A1508" s="1" t="n">
        <v>36646</v>
      </c>
      <c r="B1508" t="s">
        <v>241</v>
      </c>
      <c r="C1508" t="n">
        <v>48</v>
      </c>
      <c r="D1508" t="n">
        <v>20</v>
      </c>
      <c r="E1508" t="s">
        <v>243</v>
      </c>
      <c r="F1508" t="n">
        <v>3201</v>
      </c>
      <c r="G1508" t="s">
        <v>245</v>
      </c>
      <c r="H1508" t="s">
        <v>246</v>
      </c>
      <c r="I1508" t="n">
        <v>5</v>
      </c>
      <c r="J1508" t="n">
        <v>580</v>
      </c>
      <c r="K1508" t="s">
        <v>277</v>
      </c>
      <c r="L1508" t="n">
        <v>190</v>
      </c>
      <c r="M1508" t="n">
        <v>0.07000000000000001</v>
      </c>
      <c r="N1508" t="n">
        <v>46</v>
      </c>
      <c r="O1508" t="s">
        <v>250</v>
      </c>
      <c r="P1508" t="s">
        <v>251</v>
      </c>
      <c r="Q1508" t="s">
        <v>252</v>
      </c>
      <c r="R1508" t="s">
        <v>246</v>
      </c>
      <c r="S1508" t="n">
        <v>5</v>
      </c>
    </row>
    <row r="1509" spans="1:19">
      <c r="A1509" s="1" t="n">
        <v>36646</v>
      </c>
      <c r="B1509" t="s">
        <v>241</v>
      </c>
      <c r="C1509" t="n">
        <v>49</v>
      </c>
      <c r="D1509" t="n">
        <v>20</v>
      </c>
      <c r="E1509" t="s">
        <v>243</v>
      </c>
      <c r="F1509" t="n">
        <v>3201</v>
      </c>
      <c r="G1509" t="s">
        <v>245</v>
      </c>
      <c r="H1509" t="s">
        <v>246</v>
      </c>
      <c r="I1509" t="n">
        <v>5</v>
      </c>
      <c r="J1509" t="n">
        <v>280</v>
      </c>
      <c r="K1509" t="s">
        <v>283</v>
      </c>
      <c r="L1509" t="n">
        <v>271</v>
      </c>
      <c r="M1509" t="n">
        <v>0.1</v>
      </c>
      <c r="N1509" t="n">
        <v>31.5</v>
      </c>
      <c r="O1509" t="s">
        <v>250</v>
      </c>
      <c r="P1509" t="s">
        <v>251</v>
      </c>
      <c r="Q1509" t="s">
        <v>252</v>
      </c>
      <c r="R1509" t="s">
        <v>246</v>
      </c>
      <c r="S1509" t="n">
        <v>5</v>
      </c>
    </row>
    <row r="1510" spans="1:19">
      <c r="A1510" s="1" t="n">
        <v>36646</v>
      </c>
      <c r="B1510" t="s">
        <v>241</v>
      </c>
      <c r="C1510" t="n">
        <v>58</v>
      </c>
      <c r="D1510" t="n">
        <v>508</v>
      </c>
      <c r="E1510" t="s">
        <v>273</v>
      </c>
      <c r="F1510" t="n">
        <v>3201</v>
      </c>
      <c r="G1510" t="s">
        <v>245</v>
      </c>
      <c r="H1510" t="s">
        <v>246</v>
      </c>
      <c r="I1510" t="n">
        <v>5</v>
      </c>
      <c r="J1510" t="n">
        <v>458</v>
      </c>
      <c r="K1510" t="s">
        <v>249</v>
      </c>
      <c r="L1510" t="n">
        <v>101</v>
      </c>
      <c r="M1510" t="n">
        <v>0.17</v>
      </c>
      <c r="N1510" t="n">
        <v>0</v>
      </c>
    </row>
    <row r="1511" spans="1:19">
      <c r="A1511" s="1" t="n">
        <v>36646</v>
      </c>
      <c r="B1511" t="s">
        <v>257</v>
      </c>
      <c r="C1511" t="n">
        <v>1</v>
      </c>
      <c r="D1511" t="n">
        <v>216</v>
      </c>
      <c r="E1511" t="s">
        <v>304</v>
      </c>
      <c r="F1511" t="n">
        <v>3201</v>
      </c>
      <c r="G1511" t="s">
        <v>245</v>
      </c>
      <c r="H1511" t="s">
        <v>246</v>
      </c>
      <c r="I1511" t="n">
        <v>5</v>
      </c>
      <c r="J1511" t="n">
        <v>490</v>
      </c>
      <c r="K1511" t="s">
        <v>270</v>
      </c>
      <c r="L1511" t="n">
        <v>303</v>
      </c>
      <c r="M1511" t="n">
        <v>0</v>
      </c>
      <c r="N1511" t="n">
        <v>0</v>
      </c>
    </row>
    <row r="1512" spans="1:19">
      <c r="A1512" s="1" t="n">
        <v>36646</v>
      </c>
      <c r="B1512" t="s">
        <v>348</v>
      </c>
      <c r="C1512" t="n">
        <v>1</v>
      </c>
      <c r="D1512" t="n">
        <v>213</v>
      </c>
      <c r="E1512" t="s">
        <v>254</v>
      </c>
      <c r="F1512" t="n">
        <v>3201</v>
      </c>
      <c r="G1512" t="s">
        <v>245</v>
      </c>
      <c r="H1512" t="s">
        <v>246</v>
      </c>
      <c r="I1512" t="n">
        <v>5</v>
      </c>
      <c r="J1512" t="n">
        <v>640</v>
      </c>
      <c r="K1512" t="s">
        <v>325</v>
      </c>
      <c r="L1512" t="n">
        <v>75</v>
      </c>
      <c r="M1512" t="n">
        <v>0</v>
      </c>
      <c r="N1512" t="n">
        <v>0</v>
      </c>
    </row>
    <row r="1513" spans="1:19">
      <c r="A1513" s="1" t="n">
        <v>36646</v>
      </c>
      <c r="B1513" t="s">
        <v>348</v>
      </c>
      <c r="C1513" t="n">
        <v>2</v>
      </c>
      <c r="D1513" t="n">
        <v>20</v>
      </c>
      <c r="E1513" t="s">
        <v>243</v>
      </c>
      <c r="F1513" t="n">
        <v>3201</v>
      </c>
      <c r="G1513" t="s">
        <v>245</v>
      </c>
      <c r="H1513" t="s">
        <v>246</v>
      </c>
      <c r="I1513" t="n">
        <v>5</v>
      </c>
      <c r="J1513" t="n">
        <v>160</v>
      </c>
      <c r="K1513" t="s">
        <v>293</v>
      </c>
      <c r="L1513" t="n">
        <v>296</v>
      </c>
      <c r="M1513" t="n">
        <v>0.02</v>
      </c>
      <c r="N1513" t="n">
        <v>54.2</v>
      </c>
      <c r="O1513" t="s">
        <v>348</v>
      </c>
      <c r="P1513" t="s">
        <v>285</v>
      </c>
      <c r="Q1513" t="s">
        <v>252</v>
      </c>
      <c r="R1513" t="s">
        <v>246</v>
      </c>
      <c r="S1513" t="n">
        <v>5</v>
      </c>
    </row>
    <row r="1514" spans="1:19">
      <c r="A1514" s="1" t="n">
        <v>36646</v>
      </c>
      <c r="B1514" t="s">
        <v>348</v>
      </c>
      <c r="C1514" t="n">
        <v>3</v>
      </c>
      <c r="D1514" t="n">
        <v>20</v>
      </c>
      <c r="E1514" t="s">
        <v>243</v>
      </c>
      <c r="F1514" t="n">
        <v>3201</v>
      </c>
      <c r="G1514" t="s">
        <v>245</v>
      </c>
      <c r="H1514" t="s">
        <v>246</v>
      </c>
      <c r="I1514" t="n">
        <v>5</v>
      </c>
      <c r="J1514" t="n">
        <v>160</v>
      </c>
      <c r="K1514" t="s">
        <v>293</v>
      </c>
      <c r="L1514" t="n">
        <v>197</v>
      </c>
      <c r="M1514" t="n">
        <v>0.05</v>
      </c>
      <c r="N1514" t="n">
        <v>47.5</v>
      </c>
      <c r="O1514" t="s">
        <v>348</v>
      </c>
      <c r="P1514" t="s">
        <v>285</v>
      </c>
      <c r="Q1514" t="s">
        <v>252</v>
      </c>
      <c r="R1514" t="s">
        <v>246</v>
      </c>
      <c r="S1514" t="n">
        <v>5</v>
      </c>
    </row>
    <row r="1515" spans="1:19">
      <c r="A1515" s="1" t="n">
        <v>36646</v>
      </c>
      <c r="B1515" t="s">
        <v>348</v>
      </c>
      <c r="C1515" t="n">
        <v>4</v>
      </c>
      <c r="D1515" t="n">
        <v>20</v>
      </c>
      <c r="E1515" t="s">
        <v>243</v>
      </c>
      <c r="F1515" t="n">
        <v>3201</v>
      </c>
      <c r="G1515" t="s">
        <v>245</v>
      </c>
      <c r="H1515" t="s">
        <v>246</v>
      </c>
      <c r="I1515" t="n">
        <v>5</v>
      </c>
      <c r="J1515" t="n">
        <v>280</v>
      </c>
      <c r="K1515" t="s">
        <v>283</v>
      </c>
      <c r="L1515" t="n">
        <v>257</v>
      </c>
      <c r="M1515" t="n">
        <v>0.1</v>
      </c>
      <c r="N1515" t="n">
        <v>31.5</v>
      </c>
      <c r="O1515" t="s">
        <v>348</v>
      </c>
      <c r="P1515" t="s">
        <v>285</v>
      </c>
      <c r="Q1515" t="s">
        <v>252</v>
      </c>
      <c r="R1515" t="s">
        <v>246</v>
      </c>
      <c r="S1515" t="n">
        <v>5</v>
      </c>
    </row>
    <row r="1516" spans="1:19">
      <c r="A1516" s="1" t="n">
        <v>36646</v>
      </c>
      <c r="B1516" t="s">
        <v>348</v>
      </c>
      <c r="C1516" t="n">
        <v>5</v>
      </c>
      <c r="D1516" t="n">
        <v>20</v>
      </c>
      <c r="E1516" t="s">
        <v>243</v>
      </c>
      <c r="F1516" t="n">
        <v>3201</v>
      </c>
      <c r="G1516" t="s">
        <v>245</v>
      </c>
      <c r="H1516" t="s">
        <v>246</v>
      </c>
      <c r="I1516" t="n">
        <v>5</v>
      </c>
      <c r="J1516" t="n">
        <v>458</v>
      </c>
      <c r="K1516" t="s">
        <v>249</v>
      </c>
      <c r="L1516" t="n">
        <v>87</v>
      </c>
      <c r="M1516" t="n">
        <v>0.11</v>
      </c>
      <c r="N1516" t="n">
        <v>28.6</v>
      </c>
      <c r="O1516" t="s">
        <v>348</v>
      </c>
      <c r="P1516" t="s">
        <v>285</v>
      </c>
      <c r="Q1516" t="s">
        <v>252</v>
      </c>
      <c r="R1516" t="s">
        <v>246</v>
      </c>
      <c r="S1516" t="n">
        <v>5</v>
      </c>
    </row>
    <row r="1517" spans="1:19">
      <c r="A1517" s="1" t="n">
        <v>36646</v>
      </c>
      <c r="B1517" t="s">
        <v>348</v>
      </c>
      <c r="C1517" t="n">
        <v>6</v>
      </c>
      <c r="D1517" t="n">
        <v>20</v>
      </c>
      <c r="E1517" t="s">
        <v>243</v>
      </c>
      <c r="F1517" t="n">
        <v>3201</v>
      </c>
      <c r="G1517" t="s">
        <v>245</v>
      </c>
      <c r="H1517" t="s">
        <v>246</v>
      </c>
      <c r="I1517" t="n">
        <v>5</v>
      </c>
      <c r="J1517" t="n">
        <v>458</v>
      </c>
      <c r="K1517" t="s">
        <v>249</v>
      </c>
      <c r="L1517" t="n">
        <v>300</v>
      </c>
      <c r="M1517" t="n">
        <v>0.21</v>
      </c>
      <c r="N1517" t="n">
        <v>20.5</v>
      </c>
      <c r="O1517" t="s">
        <v>348</v>
      </c>
      <c r="P1517" t="s">
        <v>285</v>
      </c>
      <c r="Q1517" t="s">
        <v>252</v>
      </c>
      <c r="R1517" t="s">
        <v>246</v>
      </c>
      <c r="S1517" t="n">
        <v>5</v>
      </c>
    </row>
    <row r="1518" spans="1:19">
      <c r="A1518" s="1" t="n">
        <v>36677</v>
      </c>
      <c r="B1518" t="s">
        <v>241</v>
      </c>
      <c r="C1518" t="n">
        <v>51</v>
      </c>
      <c r="D1518" t="n">
        <v>20</v>
      </c>
      <c r="E1518" t="s">
        <v>243</v>
      </c>
      <c r="F1518" t="n">
        <v>3201</v>
      </c>
      <c r="G1518" t="s">
        <v>245</v>
      </c>
      <c r="H1518" t="s">
        <v>246</v>
      </c>
      <c r="I1518" t="n">
        <v>5</v>
      </c>
      <c r="J1518" t="n">
        <v>458</v>
      </c>
      <c r="K1518" t="s">
        <v>249</v>
      </c>
      <c r="L1518" t="n">
        <v>111</v>
      </c>
      <c r="M1518" t="n">
        <v>0.09</v>
      </c>
      <c r="N1518" t="n">
        <v>34.4</v>
      </c>
      <c r="O1518" t="s">
        <v>250</v>
      </c>
      <c r="P1518" t="s">
        <v>251</v>
      </c>
      <c r="Q1518" t="s">
        <v>252</v>
      </c>
      <c r="R1518" t="s">
        <v>246</v>
      </c>
      <c r="S1518" t="n">
        <v>5</v>
      </c>
    </row>
    <row r="1519" spans="1:19">
      <c r="A1519" s="1" t="n">
        <v>36677</v>
      </c>
      <c r="B1519" t="s">
        <v>241</v>
      </c>
      <c r="C1519" t="n">
        <v>52</v>
      </c>
      <c r="D1519" t="n">
        <v>20</v>
      </c>
      <c r="E1519" t="s">
        <v>243</v>
      </c>
      <c r="F1519" t="n">
        <v>3201</v>
      </c>
      <c r="G1519" t="s">
        <v>245</v>
      </c>
      <c r="H1519" t="s">
        <v>246</v>
      </c>
      <c r="I1519" t="n">
        <v>5</v>
      </c>
      <c r="J1519" t="n">
        <v>280</v>
      </c>
      <c r="K1519" t="s">
        <v>283</v>
      </c>
      <c r="L1519" t="n">
        <v>474</v>
      </c>
      <c r="M1519" t="n">
        <v>0.06</v>
      </c>
      <c r="N1519" t="n">
        <v>39.1</v>
      </c>
      <c r="O1519" t="s">
        <v>250</v>
      </c>
      <c r="P1519" t="s">
        <v>251</v>
      </c>
      <c r="Q1519" t="s">
        <v>252</v>
      </c>
      <c r="R1519" t="s">
        <v>246</v>
      </c>
      <c r="S1519" t="n">
        <v>5</v>
      </c>
    </row>
    <row r="1520" spans="1:19">
      <c r="A1520" s="1" t="n">
        <v>36677</v>
      </c>
      <c r="B1520" t="s">
        <v>241</v>
      </c>
      <c r="C1520" t="n">
        <v>53</v>
      </c>
      <c r="D1520" t="n">
        <v>20</v>
      </c>
      <c r="E1520" t="s">
        <v>243</v>
      </c>
      <c r="F1520" t="n">
        <v>3201</v>
      </c>
      <c r="G1520" t="s">
        <v>245</v>
      </c>
      <c r="H1520" t="s">
        <v>246</v>
      </c>
      <c r="I1520" t="n">
        <v>5</v>
      </c>
      <c r="J1520" t="n">
        <v>875</v>
      </c>
      <c r="K1520" t="s">
        <v>363</v>
      </c>
      <c r="L1520" t="n">
        <v>209</v>
      </c>
      <c r="M1520" t="n">
        <v>0.05</v>
      </c>
      <c r="N1520" t="n">
        <v>42</v>
      </c>
      <c r="O1520" t="s">
        <v>250</v>
      </c>
      <c r="P1520" t="s">
        <v>251</v>
      </c>
      <c r="Q1520" t="s">
        <v>252</v>
      </c>
      <c r="R1520" t="s">
        <v>246</v>
      </c>
      <c r="S1520" t="n">
        <v>5</v>
      </c>
    </row>
    <row r="1521" spans="1:19">
      <c r="A1521" s="1" t="n">
        <v>36677</v>
      </c>
      <c r="B1521" t="s">
        <v>241</v>
      </c>
      <c r="C1521" t="n">
        <v>54</v>
      </c>
      <c r="D1521" t="n">
        <v>20</v>
      </c>
      <c r="E1521" t="s">
        <v>243</v>
      </c>
      <c r="F1521" t="n">
        <v>3201</v>
      </c>
      <c r="G1521" t="s">
        <v>245</v>
      </c>
      <c r="H1521" t="s">
        <v>246</v>
      </c>
      <c r="I1521" t="n">
        <v>5</v>
      </c>
      <c r="J1521" t="n">
        <v>280</v>
      </c>
      <c r="K1521" t="s">
        <v>283</v>
      </c>
      <c r="L1521" t="n">
        <v>379</v>
      </c>
      <c r="M1521" t="n">
        <v>0.1</v>
      </c>
      <c r="N1521" t="n">
        <v>31.5</v>
      </c>
      <c r="O1521" t="s">
        <v>250</v>
      </c>
      <c r="P1521" t="s">
        <v>251</v>
      </c>
      <c r="Q1521" t="s">
        <v>252</v>
      </c>
      <c r="R1521" t="s">
        <v>246</v>
      </c>
      <c r="S1521" t="n">
        <v>5</v>
      </c>
    </row>
    <row r="1522" spans="1:19">
      <c r="A1522" s="1" t="n">
        <v>36677</v>
      </c>
      <c r="B1522" t="s">
        <v>241</v>
      </c>
      <c r="C1522" t="n">
        <v>67</v>
      </c>
      <c r="D1522" t="n">
        <v>508</v>
      </c>
      <c r="E1522" t="s">
        <v>273</v>
      </c>
      <c r="F1522" t="n">
        <v>3201</v>
      </c>
      <c r="G1522" t="s">
        <v>245</v>
      </c>
      <c r="H1522" t="s">
        <v>246</v>
      </c>
      <c r="I1522" t="n">
        <v>5</v>
      </c>
      <c r="J1522" t="n">
        <v>458</v>
      </c>
      <c r="K1522" t="s">
        <v>249</v>
      </c>
      <c r="L1522" t="n">
        <v>105</v>
      </c>
      <c r="M1522" t="n">
        <v>0.17</v>
      </c>
      <c r="N1522" t="n">
        <v>0</v>
      </c>
    </row>
    <row r="1523" spans="1:19">
      <c r="A1523" s="1" t="n">
        <v>36677</v>
      </c>
      <c r="B1523" t="s">
        <v>257</v>
      </c>
      <c r="C1523" t="n">
        <v>1</v>
      </c>
      <c r="D1523" t="n">
        <v>213</v>
      </c>
      <c r="E1523" t="s">
        <v>254</v>
      </c>
      <c r="F1523" t="n">
        <v>3201</v>
      </c>
      <c r="G1523" t="s">
        <v>245</v>
      </c>
      <c r="H1523" t="s">
        <v>246</v>
      </c>
      <c r="I1523" t="n">
        <v>5</v>
      </c>
      <c r="J1523" t="n">
        <v>515</v>
      </c>
      <c r="K1523" t="s">
        <v>262</v>
      </c>
      <c r="L1523" t="n">
        <v>140</v>
      </c>
      <c r="M1523" t="n">
        <v>0</v>
      </c>
      <c r="N1523" t="n">
        <v>0</v>
      </c>
    </row>
    <row r="1524" spans="1:19">
      <c r="A1524" s="1" t="n">
        <v>36677</v>
      </c>
      <c r="B1524" t="s">
        <v>257</v>
      </c>
      <c r="C1524" t="n">
        <v>2</v>
      </c>
      <c r="D1524" t="n">
        <v>216</v>
      </c>
      <c r="E1524" t="s">
        <v>304</v>
      </c>
      <c r="F1524" t="n">
        <v>3201</v>
      </c>
      <c r="G1524" t="s">
        <v>245</v>
      </c>
      <c r="H1524" t="s">
        <v>246</v>
      </c>
      <c r="I1524" t="n">
        <v>5</v>
      </c>
      <c r="J1524" t="n">
        <v>515</v>
      </c>
      <c r="K1524" t="s">
        <v>262</v>
      </c>
      <c r="L1524" t="n">
        <v>121</v>
      </c>
      <c r="M1524" t="n">
        <v>0</v>
      </c>
      <c r="N1524" t="n">
        <v>0</v>
      </c>
    </row>
    <row r="1525" spans="1:19">
      <c r="A1525" s="1" t="n">
        <v>36677</v>
      </c>
      <c r="B1525" t="s">
        <v>348</v>
      </c>
      <c r="C1525" t="n">
        <v>1</v>
      </c>
      <c r="D1525" t="n">
        <v>20</v>
      </c>
      <c r="E1525" t="s">
        <v>243</v>
      </c>
      <c r="F1525" t="n">
        <v>3201</v>
      </c>
      <c r="G1525" t="s">
        <v>245</v>
      </c>
      <c r="H1525" t="s">
        <v>246</v>
      </c>
      <c r="I1525" t="n">
        <v>5</v>
      </c>
      <c r="J1525" t="n">
        <v>160</v>
      </c>
      <c r="K1525" t="s">
        <v>293</v>
      </c>
      <c r="L1525" t="n">
        <v>501</v>
      </c>
      <c r="M1525" t="n">
        <v>0.01</v>
      </c>
      <c r="N1525" t="n">
        <v>55.2</v>
      </c>
      <c r="O1525" t="s">
        <v>348</v>
      </c>
      <c r="P1525" t="s">
        <v>285</v>
      </c>
      <c r="Q1525" t="s">
        <v>252</v>
      </c>
      <c r="R1525" t="s">
        <v>246</v>
      </c>
      <c r="S1525" t="n">
        <v>5</v>
      </c>
    </row>
    <row r="1526" spans="1:19">
      <c r="A1526" s="1" t="n">
        <v>36677</v>
      </c>
      <c r="B1526" t="s">
        <v>348</v>
      </c>
      <c r="C1526" t="n">
        <v>2</v>
      </c>
      <c r="D1526" t="n">
        <v>20</v>
      </c>
      <c r="E1526" t="s">
        <v>243</v>
      </c>
      <c r="F1526" t="n">
        <v>3201</v>
      </c>
      <c r="G1526" t="s">
        <v>245</v>
      </c>
      <c r="H1526" t="s">
        <v>246</v>
      </c>
      <c r="I1526" t="n">
        <v>5</v>
      </c>
      <c r="J1526" t="n">
        <v>160</v>
      </c>
      <c r="K1526" t="s">
        <v>293</v>
      </c>
      <c r="L1526" t="n">
        <v>178</v>
      </c>
      <c r="M1526" t="n">
        <v>0.01</v>
      </c>
      <c r="N1526" t="n">
        <v>55.2</v>
      </c>
      <c r="O1526" t="s">
        <v>348</v>
      </c>
      <c r="P1526" t="s">
        <v>285</v>
      </c>
      <c r="Q1526" t="s">
        <v>252</v>
      </c>
      <c r="R1526" t="s">
        <v>246</v>
      </c>
      <c r="S1526" t="n">
        <v>5</v>
      </c>
    </row>
    <row r="1527" spans="1:19">
      <c r="A1527" s="1" t="n">
        <v>36677</v>
      </c>
      <c r="B1527" t="s">
        <v>348</v>
      </c>
      <c r="C1527" t="n">
        <v>3</v>
      </c>
      <c r="D1527" t="n">
        <v>20</v>
      </c>
      <c r="E1527" t="s">
        <v>243</v>
      </c>
      <c r="F1527" t="n">
        <v>3201</v>
      </c>
      <c r="G1527" t="s">
        <v>245</v>
      </c>
      <c r="H1527" t="s">
        <v>246</v>
      </c>
      <c r="I1527" t="n">
        <v>5</v>
      </c>
      <c r="J1527" t="n">
        <v>160</v>
      </c>
      <c r="K1527" t="s">
        <v>293</v>
      </c>
      <c r="L1527" t="n">
        <v>341</v>
      </c>
      <c r="M1527" t="n">
        <v>0.04</v>
      </c>
      <c r="N1527" t="n">
        <v>48.1</v>
      </c>
      <c r="O1527" t="s">
        <v>348</v>
      </c>
      <c r="P1527" t="s">
        <v>285</v>
      </c>
      <c r="Q1527" t="s">
        <v>252</v>
      </c>
      <c r="R1527" t="s">
        <v>246</v>
      </c>
      <c r="S1527" t="n">
        <v>5</v>
      </c>
    </row>
    <row r="1528" spans="1:19">
      <c r="A1528" s="1" t="n">
        <v>36677</v>
      </c>
      <c r="B1528" t="s">
        <v>348</v>
      </c>
      <c r="C1528" t="n">
        <v>4</v>
      </c>
      <c r="D1528" t="n">
        <v>20</v>
      </c>
      <c r="E1528" t="s">
        <v>243</v>
      </c>
      <c r="F1528" t="n">
        <v>3201</v>
      </c>
      <c r="G1528" t="s">
        <v>245</v>
      </c>
      <c r="H1528" t="s">
        <v>246</v>
      </c>
      <c r="I1528" t="n">
        <v>5</v>
      </c>
      <c r="J1528" t="n">
        <v>458</v>
      </c>
      <c r="K1528" t="s">
        <v>249</v>
      </c>
      <c r="L1528" t="n">
        <v>454</v>
      </c>
      <c r="M1528" t="n">
        <v>0.09</v>
      </c>
      <c r="N1528" t="n">
        <v>35.6</v>
      </c>
      <c r="O1528" t="s">
        <v>348</v>
      </c>
      <c r="P1528" t="s">
        <v>285</v>
      </c>
      <c r="Q1528" t="s">
        <v>252</v>
      </c>
      <c r="R1528" t="s">
        <v>246</v>
      </c>
      <c r="S1528" t="n">
        <v>5</v>
      </c>
    </row>
    <row r="1529" spans="1:19">
      <c r="A1529" s="1" t="n">
        <v>36707</v>
      </c>
      <c r="B1529" t="s">
        <v>241</v>
      </c>
      <c r="C1529" t="n">
        <v>56</v>
      </c>
      <c r="D1529" t="n">
        <v>20</v>
      </c>
      <c r="E1529" t="s">
        <v>243</v>
      </c>
      <c r="F1529" t="n">
        <v>3201</v>
      </c>
      <c r="G1529" t="s">
        <v>245</v>
      </c>
      <c r="H1529" t="s">
        <v>246</v>
      </c>
      <c r="I1529" t="n">
        <v>5</v>
      </c>
      <c r="J1529" t="n">
        <v>458</v>
      </c>
      <c r="K1529" t="s">
        <v>249</v>
      </c>
      <c r="L1529" t="n">
        <v>237</v>
      </c>
      <c r="M1529" t="n">
        <v>0.08</v>
      </c>
      <c r="N1529" t="n">
        <v>32.3</v>
      </c>
      <c r="O1529" t="s">
        <v>250</v>
      </c>
      <c r="P1529" t="s">
        <v>251</v>
      </c>
      <c r="Q1529" t="s">
        <v>252</v>
      </c>
      <c r="R1529" t="s">
        <v>246</v>
      </c>
      <c r="S1529" t="n">
        <v>5</v>
      </c>
    </row>
    <row r="1530" spans="1:19">
      <c r="A1530" s="1" t="n">
        <v>36707</v>
      </c>
      <c r="B1530" t="s">
        <v>241</v>
      </c>
      <c r="C1530" t="n">
        <v>57</v>
      </c>
      <c r="D1530" t="n">
        <v>20</v>
      </c>
      <c r="E1530" t="s">
        <v>243</v>
      </c>
      <c r="F1530" t="n">
        <v>3201</v>
      </c>
      <c r="G1530" t="s">
        <v>245</v>
      </c>
      <c r="H1530" t="s">
        <v>246</v>
      </c>
      <c r="I1530" t="n">
        <v>5</v>
      </c>
      <c r="J1530" t="n">
        <v>458</v>
      </c>
      <c r="K1530" t="s">
        <v>249</v>
      </c>
      <c r="L1530" t="n">
        <v>197</v>
      </c>
      <c r="M1530" t="n">
        <v>0.07000000000000001</v>
      </c>
      <c r="N1530" t="n">
        <v>38.1</v>
      </c>
      <c r="O1530" t="s">
        <v>250</v>
      </c>
      <c r="P1530" t="s">
        <v>251</v>
      </c>
      <c r="Q1530" t="s">
        <v>252</v>
      </c>
      <c r="R1530" t="s">
        <v>246</v>
      </c>
      <c r="S1530" t="n">
        <v>5</v>
      </c>
    </row>
    <row r="1531" spans="1:19">
      <c r="A1531" s="1" t="n">
        <v>36707</v>
      </c>
      <c r="B1531" t="s">
        <v>241</v>
      </c>
      <c r="C1531" t="n">
        <v>58</v>
      </c>
      <c r="D1531" t="n">
        <v>20</v>
      </c>
      <c r="E1531" t="s">
        <v>243</v>
      </c>
      <c r="F1531" t="n">
        <v>3201</v>
      </c>
      <c r="G1531" t="s">
        <v>245</v>
      </c>
      <c r="H1531" t="s">
        <v>246</v>
      </c>
      <c r="I1531" t="n">
        <v>5</v>
      </c>
      <c r="J1531" t="n">
        <v>458</v>
      </c>
      <c r="K1531" t="s">
        <v>249</v>
      </c>
      <c r="L1531" t="n">
        <v>112</v>
      </c>
      <c r="M1531" t="n">
        <v>0.2</v>
      </c>
      <c r="N1531" t="n">
        <v>20.5</v>
      </c>
      <c r="O1531" t="s">
        <v>250</v>
      </c>
      <c r="P1531" t="s">
        <v>251</v>
      </c>
      <c r="Q1531" t="s">
        <v>252</v>
      </c>
      <c r="R1531" t="s">
        <v>246</v>
      </c>
      <c r="S1531" t="n">
        <v>5</v>
      </c>
    </row>
    <row r="1532" spans="1:19">
      <c r="A1532" s="1" t="n">
        <v>36707</v>
      </c>
      <c r="B1532" t="s">
        <v>241</v>
      </c>
      <c r="C1532" t="n">
        <v>59</v>
      </c>
      <c r="D1532" t="n">
        <v>20</v>
      </c>
      <c r="E1532" t="s">
        <v>243</v>
      </c>
      <c r="F1532" t="n">
        <v>3201</v>
      </c>
      <c r="G1532" t="s">
        <v>245</v>
      </c>
      <c r="H1532" t="s">
        <v>246</v>
      </c>
      <c r="I1532" t="n">
        <v>5</v>
      </c>
      <c r="J1532" t="n">
        <v>280</v>
      </c>
      <c r="K1532" t="s">
        <v>283</v>
      </c>
      <c r="L1532" t="n">
        <v>600</v>
      </c>
      <c r="M1532" t="n">
        <v>0.06</v>
      </c>
      <c r="N1532" t="n">
        <v>39.2</v>
      </c>
      <c r="O1532" t="s">
        <v>250</v>
      </c>
      <c r="P1532" t="s">
        <v>251</v>
      </c>
      <c r="Q1532" t="s">
        <v>252</v>
      </c>
      <c r="R1532" t="s">
        <v>246</v>
      </c>
      <c r="S1532" t="n">
        <v>5</v>
      </c>
    </row>
    <row r="1533" spans="1:19">
      <c r="A1533" s="1" t="n">
        <v>36707</v>
      </c>
      <c r="B1533" t="s">
        <v>241</v>
      </c>
      <c r="C1533" t="n">
        <v>60</v>
      </c>
      <c r="D1533" t="n">
        <v>20</v>
      </c>
      <c r="E1533" t="s">
        <v>243</v>
      </c>
      <c r="F1533" t="n">
        <v>3201</v>
      </c>
      <c r="G1533" t="s">
        <v>245</v>
      </c>
      <c r="H1533" t="s">
        <v>246</v>
      </c>
      <c r="I1533" t="n">
        <v>5</v>
      </c>
      <c r="J1533" t="n">
        <v>280</v>
      </c>
      <c r="K1533" t="s">
        <v>283</v>
      </c>
      <c r="L1533" t="n">
        <v>600</v>
      </c>
      <c r="M1533" t="n">
        <v>0.06</v>
      </c>
      <c r="N1533" t="n">
        <v>38.9</v>
      </c>
      <c r="O1533" t="s">
        <v>250</v>
      </c>
      <c r="P1533" t="s">
        <v>251</v>
      </c>
      <c r="Q1533" t="s">
        <v>252</v>
      </c>
      <c r="R1533" t="s">
        <v>246</v>
      </c>
      <c r="S1533" t="n">
        <v>5</v>
      </c>
    </row>
    <row r="1534" spans="1:19">
      <c r="A1534" s="1" t="n">
        <v>36707</v>
      </c>
      <c r="B1534" t="s">
        <v>241</v>
      </c>
      <c r="C1534" t="n">
        <v>69</v>
      </c>
      <c r="D1534" t="n">
        <v>508</v>
      </c>
      <c r="E1534" t="s">
        <v>273</v>
      </c>
      <c r="F1534" t="n">
        <v>3201</v>
      </c>
      <c r="G1534" t="s">
        <v>245</v>
      </c>
      <c r="H1534" t="s">
        <v>246</v>
      </c>
      <c r="I1534" t="n">
        <v>5</v>
      </c>
      <c r="J1534" t="n">
        <v>458</v>
      </c>
      <c r="K1534" t="s">
        <v>249</v>
      </c>
      <c r="L1534" t="n">
        <v>97</v>
      </c>
      <c r="M1534" t="n">
        <v>0.19</v>
      </c>
      <c r="N1534" t="n">
        <v>0</v>
      </c>
    </row>
    <row r="1535" spans="1:19">
      <c r="A1535" s="1" t="n">
        <v>36707</v>
      </c>
      <c r="B1535" t="s">
        <v>257</v>
      </c>
      <c r="C1535" t="n">
        <v>1</v>
      </c>
      <c r="D1535" t="n">
        <v>216</v>
      </c>
      <c r="E1535" t="s">
        <v>304</v>
      </c>
      <c r="F1535" t="n">
        <v>3201</v>
      </c>
      <c r="G1535" t="s">
        <v>245</v>
      </c>
      <c r="H1535" t="s">
        <v>246</v>
      </c>
      <c r="I1535" t="n">
        <v>5</v>
      </c>
      <c r="J1535" t="n">
        <v>490</v>
      </c>
      <c r="K1535" t="s">
        <v>270</v>
      </c>
      <c r="L1535" t="n">
        <v>300</v>
      </c>
      <c r="M1535" t="n">
        <v>0</v>
      </c>
      <c r="N1535" t="n">
        <v>0</v>
      </c>
    </row>
    <row r="1536" spans="1:19">
      <c r="A1536" s="1" t="n">
        <v>36707</v>
      </c>
      <c r="B1536" t="s">
        <v>257</v>
      </c>
      <c r="C1536" t="n">
        <v>2</v>
      </c>
      <c r="D1536" t="n">
        <v>216</v>
      </c>
      <c r="E1536" t="s">
        <v>304</v>
      </c>
      <c r="F1536" t="n">
        <v>3201</v>
      </c>
      <c r="G1536" t="s">
        <v>245</v>
      </c>
      <c r="H1536" t="s">
        <v>246</v>
      </c>
      <c r="I1536" t="n">
        <v>5</v>
      </c>
      <c r="J1536" t="n">
        <v>515</v>
      </c>
      <c r="K1536" t="s">
        <v>262</v>
      </c>
      <c r="L1536" t="n">
        <v>305</v>
      </c>
      <c r="M1536" t="n">
        <v>0</v>
      </c>
      <c r="N1536" t="n">
        <v>0</v>
      </c>
    </row>
    <row r="1537" spans="1:19">
      <c r="A1537" s="1" t="n">
        <v>36707</v>
      </c>
      <c r="B1537" t="s">
        <v>257</v>
      </c>
      <c r="C1537" t="n">
        <v>3</v>
      </c>
      <c r="D1537" t="n">
        <v>216</v>
      </c>
      <c r="E1537" t="s">
        <v>304</v>
      </c>
      <c r="F1537" t="n">
        <v>3201</v>
      </c>
      <c r="G1537" t="s">
        <v>245</v>
      </c>
      <c r="H1537" t="s">
        <v>246</v>
      </c>
      <c r="I1537" t="n">
        <v>5</v>
      </c>
      <c r="J1537" t="n">
        <v>490</v>
      </c>
      <c r="K1537" t="s">
        <v>270</v>
      </c>
      <c r="L1537" t="n">
        <v>311</v>
      </c>
      <c r="M1537" t="n">
        <v>0</v>
      </c>
      <c r="N1537" t="n">
        <v>0</v>
      </c>
    </row>
    <row r="1538" spans="1:19">
      <c r="A1538" s="1" t="n">
        <v>36707</v>
      </c>
      <c r="B1538" t="s">
        <v>348</v>
      </c>
      <c r="C1538" t="n">
        <v>1</v>
      </c>
      <c r="D1538" t="n">
        <v>20</v>
      </c>
      <c r="E1538" t="s">
        <v>243</v>
      </c>
      <c r="F1538" t="n">
        <v>3201</v>
      </c>
      <c r="G1538" t="s">
        <v>245</v>
      </c>
      <c r="H1538" t="s">
        <v>246</v>
      </c>
      <c r="I1538" t="n">
        <v>5</v>
      </c>
      <c r="J1538" t="n">
        <v>160</v>
      </c>
      <c r="K1538" t="s">
        <v>293</v>
      </c>
      <c r="L1538" t="n">
        <v>366</v>
      </c>
      <c r="M1538" t="n">
        <v>0.03</v>
      </c>
      <c r="N1538" t="n">
        <v>53.2</v>
      </c>
      <c r="O1538" t="s">
        <v>348</v>
      </c>
      <c r="P1538" t="s">
        <v>285</v>
      </c>
      <c r="Q1538" t="s">
        <v>252</v>
      </c>
      <c r="R1538" t="s">
        <v>246</v>
      </c>
      <c r="S1538" t="n">
        <v>5</v>
      </c>
    </row>
    <row r="1539" spans="1:19">
      <c r="A1539" s="1" t="n">
        <v>36707</v>
      </c>
      <c r="B1539" t="s">
        <v>348</v>
      </c>
      <c r="C1539" t="n">
        <v>2</v>
      </c>
      <c r="D1539" t="n">
        <v>20</v>
      </c>
      <c r="E1539" t="s">
        <v>243</v>
      </c>
      <c r="F1539" t="n">
        <v>3201</v>
      </c>
      <c r="G1539" t="s">
        <v>245</v>
      </c>
      <c r="H1539" t="s">
        <v>246</v>
      </c>
      <c r="I1539" t="n">
        <v>5</v>
      </c>
      <c r="J1539" t="n">
        <v>160</v>
      </c>
      <c r="K1539" t="s">
        <v>293</v>
      </c>
      <c r="L1539" t="n">
        <v>250</v>
      </c>
      <c r="M1539" t="n">
        <v>0.03</v>
      </c>
      <c r="N1539" t="n">
        <v>43.5</v>
      </c>
      <c r="O1539" t="s">
        <v>348</v>
      </c>
      <c r="P1539" t="s">
        <v>285</v>
      </c>
      <c r="Q1539" t="s">
        <v>252</v>
      </c>
      <c r="R1539" t="s">
        <v>246</v>
      </c>
      <c r="S1539" t="n">
        <v>5</v>
      </c>
    </row>
    <row r="1540" spans="1:19">
      <c r="A1540" s="1" t="n">
        <v>36707</v>
      </c>
      <c r="B1540" t="s">
        <v>348</v>
      </c>
      <c r="C1540" t="n">
        <v>3</v>
      </c>
      <c r="D1540" t="n">
        <v>20</v>
      </c>
      <c r="E1540" t="s">
        <v>243</v>
      </c>
      <c r="F1540" t="n">
        <v>3201</v>
      </c>
      <c r="G1540" t="s">
        <v>245</v>
      </c>
      <c r="H1540" t="s">
        <v>246</v>
      </c>
      <c r="I1540" t="n">
        <v>5</v>
      </c>
      <c r="J1540" t="n">
        <v>160</v>
      </c>
      <c r="K1540" t="s">
        <v>293</v>
      </c>
      <c r="L1540" t="n">
        <v>90</v>
      </c>
      <c r="M1540" t="n">
        <v>0.05</v>
      </c>
      <c r="N1540" t="n">
        <v>36.8</v>
      </c>
      <c r="O1540" t="s">
        <v>348</v>
      </c>
      <c r="P1540" t="s">
        <v>285</v>
      </c>
      <c r="Q1540" t="s">
        <v>252</v>
      </c>
      <c r="R1540" t="s">
        <v>246</v>
      </c>
      <c r="S1540" t="n">
        <v>5</v>
      </c>
    </row>
    <row r="1541" spans="1:19">
      <c r="A1541" s="1" t="n">
        <v>36707</v>
      </c>
      <c r="B1541" t="s">
        <v>348</v>
      </c>
      <c r="C1541" t="n">
        <v>4</v>
      </c>
      <c r="D1541" t="n">
        <v>20</v>
      </c>
      <c r="E1541" t="s">
        <v>243</v>
      </c>
      <c r="F1541" t="n">
        <v>3201</v>
      </c>
      <c r="G1541" t="s">
        <v>245</v>
      </c>
      <c r="H1541" t="s">
        <v>246</v>
      </c>
      <c r="I1541" t="n">
        <v>5</v>
      </c>
      <c r="J1541" t="n">
        <v>160</v>
      </c>
      <c r="K1541" t="s">
        <v>293</v>
      </c>
      <c r="L1541" t="n">
        <v>304</v>
      </c>
      <c r="M1541" t="n">
        <v>0.05</v>
      </c>
      <c r="N1541" t="n">
        <v>53</v>
      </c>
      <c r="O1541" t="s">
        <v>348</v>
      </c>
      <c r="P1541" t="s">
        <v>285</v>
      </c>
      <c r="Q1541" t="s">
        <v>252</v>
      </c>
      <c r="R1541" t="s">
        <v>246</v>
      </c>
      <c r="S1541" t="n">
        <v>5</v>
      </c>
    </row>
    <row r="1542" spans="1:19">
      <c r="A1542" s="1" t="n">
        <v>36707</v>
      </c>
      <c r="B1542" t="s">
        <v>348</v>
      </c>
      <c r="C1542" t="n">
        <v>5</v>
      </c>
      <c r="D1542" t="n">
        <v>20</v>
      </c>
      <c r="E1542" t="s">
        <v>243</v>
      </c>
      <c r="F1542" t="n">
        <v>3201</v>
      </c>
      <c r="G1542" t="s">
        <v>245</v>
      </c>
      <c r="H1542" t="s">
        <v>246</v>
      </c>
      <c r="I1542" t="n">
        <v>5</v>
      </c>
      <c r="J1542" t="n">
        <v>280</v>
      </c>
      <c r="K1542" t="s">
        <v>283</v>
      </c>
      <c r="L1542" t="n">
        <v>70</v>
      </c>
      <c r="M1542" t="n">
        <v>0.07000000000000001</v>
      </c>
      <c r="N1542" t="n">
        <v>36.8</v>
      </c>
      <c r="O1542" t="s">
        <v>348</v>
      </c>
      <c r="P1542" t="s">
        <v>285</v>
      </c>
      <c r="Q1542" t="s">
        <v>252</v>
      </c>
      <c r="R1542" t="s">
        <v>246</v>
      </c>
      <c r="S1542" t="n">
        <v>5</v>
      </c>
    </row>
    <row r="1543" spans="1:19">
      <c r="A1543" s="1" t="n">
        <v>36707</v>
      </c>
      <c r="B1543" t="s">
        <v>348</v>
      </c>
      <c r="C1543" t="n">
        <v>6</v>
      </c>
      <c r="D1543" t="n">
        <v>20</v>
      </c>
      <c r="E1543" t="s">
        <v>243</v>
      </c>
      <c r="F1543" t="n">
        <v>3201</v>
      </c>
      <c r="G1543" t="s">
        <v>245</v>
      </c>
      <c r="H1543" t="s">
        <v>246</v>
      </c>
      <c r="I1543" t="n">
        <v>5</v>
      </c>
      <c r="J1543" t="n">
        <v>280</v>
      </c>
      <c r="K1543" t="s">
        <v>283</v>
      </c>
      <c r="L1543" t="n">
        <v>361</v>
      </c>
      <c r="M1543" t="n">
        <v>0.23</v>
      </c>
      <c r="N1543" t="n">
        <v>21.1</v>
      </c>
      <c r="O1543" t="s">
        <v>348</v>
      </c>
      <c r="P1543" t="s">
        <v>285</v>
      </c>
      <c r="Q1543" t="s">
        <v>252</v>
      </c>
      <c r="R1543" t="s">
        <v>246</v>
      </c>
      <c r="S1543" t="n">
        <v>5</v>
      </c>
    </row>
    <row r="1544" spans="1:19">
      <c r="A1544" s="1" t="n">
        <v>36707</v>
      </c>
      <c r="B1544" t="s">
        <v>348</v>
      </c>
      <c r="C1544" t="n">
        <v>7</v>
      </c>
      <c r="D1544" t="n">
        <v>20</v>
      </c>
      <c r="E1544" t="s">
        <v>243</v>
      </c>
      <c r="F1544" t="n">
        <v>3201</v>
      </c>
      <c r="G1544" t="s">
        <v>245</v>
      </c>
      <c r="H1544" t="s">
        <v>246</v>
      </c>
      <c r="I1544" t="n">
        <v>5</v>
      </c>
      <c r="J1544" t="n">
        <v>458</v>
      </c>
      <c r="K1544" t="s">
        <v>249</v>
      </c>
      <c r="L1544" t="n">
        <v>299</v>
      </c>
      <c r="M1544" t="n">
        <v>0.08</v>
      </c>
      <c r="N1544" t="n">
        <v>34.5</v>
      </c>
      <c r="O1544" t="s">
        <v>348</v>
      </c>
      <c r="P1544" t="s">
        <v>285</v>
      </c>
      <c r="Q1544" t="s">
        <v>252</v>
      </c>
      <c r="R1544" t="s">
        <v>246</v>
      </c>
      <c r="S1544" t="n">
        <v>5</v>
      </c>
    </row>
    <row r="1545" spans="1:19">
      <c r="A1545" s="1" t="n">
        <v>36738</v>
      </c>
      <c r="B1545" t="s">
        <v>241</v>
      </c>
      <c r="C1545" t="n">
        <v>49</v>
      </c>
      <c r="D1545" t="n">
        <v>20</v>
      </c>
      <c r="E1545" t="s">
        <v>243</v>
      </c>
      <c r="F1545" t="n">
        <v>3201</v>
      </c>
      <c r="G1545" t="s">
        <v>245</v>
      </c>
      <c r="H1545" t="s">
        <v>246</v>
      </c>
      <c r="I1545" t="n">
        <v>5</v>
      </c>
      <c r="J1545" t="n">
        <v>280</v>
      </c>
      <c r="K1545" t="s">
        <v>283</v>
      </c>
      <c r="L1545" t="n">
        <v>624</v>
      </c>
      <c r="M1545" t="n">
        <v>0.06</v>
      </c>
      <c r="N1545" t="n">
        <v>39.2</v>
      </c>
      <c r="O1545" t="s">
        <v>250</v>
      </c>
      <c r="P1545" t="s">
        <v>251</v>
      </c>
      <c r="Q1545" t="s">
        <v>252</v>
      </c>
      <c r="R1545" t="s">
        <v>246</v>
      </c>
      <c r="S1545" t="n">
        <v>5</v>
      </c>
    </row>
    <row r="1546" spans="1:19">
      <c r="A1546" s="1" t="n">
        <v>36738</v>
      </c>
      <c r="B1546" t="s">
        <v>241</v>
      </c>
      <c r="C1546" t="n">
        <v>50</v>
      </c>
      <c r="D1546" t="n">
        <v>20</v>
      </c>
      <c r="E1546" t="s">
        <v>243</v>
      </c>
      <c r="F1546" t="n">
        <v>3201</v>
      </c>
      <c r="G1546" t="s">
        <v>245</v>
      </c>
      <c r="H1546" t="s">
        <v>246</v>
      </c>
      <c r="I1546" t="n">
        <v>5</v>
      </c>
      <c r="J1546" t="n">
        <v>280</v>
      </c>
      <c r="K1546" t="s">
        <v>283</v>
      </c>
      <c r="L1546" t="n">
        <v>598</v>
      </c>
      <c r="M1546" t="n">
        <v>0.06</v>
      </c>
      <c r="N1546" t="n">
        <v>39.8</v>
      </c>
      <c r="O1546" t="s">
        <v>250</v>
      </c>
      <c r="P1546" t="s">
        <v>251</v>
      </c>
      <c r="Q1546" t="s">
        <v>252</v>
      </c>
      <c r="R1546" t="s">
        <v>246</v>
      </c>
      <c r="S1546" t="n">
        <v>5</v>
      </c>
    </row>
    <row r="1547" spans="1:19">
      <c r="A1547" s="1" t="n">
        <v>36738</v>
      </c>
      <c r="B1547" t="s">
        <v>241</v>
      </c>
      <c r="C1547" t="n">
        <v>62</v>
      </c>
      <c r="D1547" t="n">
        <v>508</v>
      </c>
      <c r="E1547" t="s">
        <v>273</v>
      </c>
      <c r="F1547" t="n">
        <v>3201</v>
      </c>
      <c r="G1547" t="s">
        <v>245</v>
      </c>
      <c r="H1547" t="s">
        <v>246</v>
      </c>
      <c r="I1547" t="n">
        <v>5</v>
      </c>
      <c r="J1547" t="n">
        <v>458</v>
      </c>
      <c r="K1547" t="s">
        <v>249</v>
      </c>
      <c r="L1547" t="n">
        <v>108</v>
      </c>
      <c r="M1547" t="n">
        <v>0.17</v>
      </c>
      <c r="N1547" t="n">
        <v>0</v>
      </c>
    </row>
    <row r="1548" spans="1:19">
      <c r="A1548" s="1" t="n">
        <v>36738</v>
      </c>
      <c r="B1548" t="s">
        <v>241</v>
      </c>
      <c r="C1548" t="n">
        <v>605</v>
      </c>
      <c r="D1548" t="n">
        <v>213</v>
      </c>
      <c r="E1548" t="s">
        <v>254</v>
      </c>
      <c r="F1548" t="n">
        <v>3201</v>
      </c>
      <c r="G1548" t="s">
        <v>245</v>
      </c>
      <c r="H1548" t="s">
        <v>246</v>
      </c>
      <c r="I1548" t="n">
        <v>5</v>
      </c>
      <c r="J1548" t="n">
        <v>490</v>
      </c>
      <c r="K1548" t="s">
        <v>270</v>
      </c>
      <c r="L1548" t="n">
        <v>13</v>
      </c>
      <c r="M1548" t="n">
        <v>0</v>
      </c>
      <c r="N1548" t="n">
        <v>0</v>
      </c>
    </row>
    <row r="1549" spans="1:19">
      <c r="A1549" s="1" t="n">
        <v>36738</v>
      </c>
      <c r="B1549" t="s">
        <v>257</v>
      </c>
      <c r="C1549" t="n">
        <v>1</v>
      </c>
      <c r="D1549" t="n">
        <v>216</v>
      </c>
      <c r="E1549" t="s">
        <v>304</v>
      </c>
      <c r="F1549" t="n">
        <v>3201</v>
      </c>
      <c r="G1549" t="s">
        <v>245</v>
      </c>
      <c r="H1549" t="s">
        <v>246</v>
      </c>
      <c r="I1549" t="n">
        <v>5</v>
      </c>
      <c r="J1549" t="n">
        <v>490</v>
      </c>
      <c r="K1549" t="s">
        <v>270</v>
      </c>
      <c r="L1549" t="n">
        <v>301</v>
      </c>
      <c r="M1549" t="n">
        <v>0</v>
      </c>
      <c r="N1549" t="n">
        <v>0</v>
      </c>
    </row>
    <row r="1550" spans="1:19">
      <c r="A1550" s="1" t="n">
        <v>36738</v>
      </c>
      <c r="B1550" t="s">
        <v>348</v>
      </c>
      <c r="C1550" t="n">
        <v>1</v>
      </c>
      <c r="D1550" t="n">
        <v>20</v>
      </c>
      <c r="E1550" t="s">
        <v>243</v>
      </c>
      <c r="F1550" t="n">
        <v>3201</v>
      </c>
      <c r="G1550" t="s">
        <v>245</v>
      </c>
      <c r="H1550" t="s">
        <v>246</v>
      </c>
      <c r="I1550" t="n">
        <v>5</v>
      </c>
      <c r="J1550" t="n">
        <v>160</v>
      </c>
      <c r="K1550" t="s">
        <v>293</v>
      </c>
      <c r="L1550" t="n">
        <v>385</v>
      </c>
      <c r="M1550" t="n">
        <v>0.01</v>
      </c>
      <c r="N1550" t="n">
        <v>55.1</v>
      </c>
      <c r="O1550" t="s">
        <v>348</v>
      </c>
      <c r="P1550" t="s">
        <v>285</v>
      </c>
      <c r="Q1550" t="s">
        <v>252</v>
      </c>
      <c r="R1550" t="s">
        <v>246</v>
      </c>
      <c r="S1550" t="n">
        <v>5</v>
      </c>
    </row>
    <row r="1551" spans="1:19">
      <c r="A1551" s="1" t="n">
        <v>36738</v>
      </c>
      <c r="B1551" t="s">
        <v>348</v>
      </c>
      <c r="C1551" t="n">
        <v>2</v>
      </c>
      <c r="D1551" t="n">
        <v>20</v>
      </c>
      <c r="E1551" t="s">
        <v>243</v>
      </c>
      <c r="F1551" t="n">
        <v>3201</v>
      </c>
      <c r="G1551" t="s">
        <v>245</v>
      </c>
      <c r="H1551" t="s">
        <v>246</v>
      </c>
      <c r="I1551" t="n">
        <v>5</v>
      </c>
      <c r="J1551" t="n">
        <v>458</v>
      </c>
      <c r="K1551" t="s">
        <v>249</v>
      </c>
      <c r="L1551" t="n">
        <v>428</v>
      </c>
      <c r="M1551" t="n">
        <v>0.22</v>
      </c>
      <c r="N1551" t="n">
        <v>20.3</v>
      </c>
      <c r="O1551" t="s">
        <v>348</v>
      </c>
      <c r="P1551" t="s">
        <v>285</v>
      </c>
      <c r="Q1551" t="s">
        <v>252</v>
      </c>
      <c r="R1551" t="s">
        <v>246</v>
      </c>
      <c r="S1551" t="n">
        <v>5</v>
      </c>
    </row>
    <row r="1552" spans="1:19">
      <c r="A1552" s="1" t="n">
        <v>36738</v>
      </c>
      <c r="B1552" t="s">
        <v>348</v>
      </c>
      <c r="C1552" t="n">
        <v>3</v>
      </c>
      <c r="D1552" t="n">
        <v>20</v>
      </c>
      <c r="E1552" t="s">
        <v>243</v>
      </c>
      <c r="F1552" t="n">
        <v>3201</v>
      </c>
      <c r="G1552" t="s">
        <v>245</v>
      </c>
      <c r="H1552" t="s">
        <v>246</v>
      </c>
      <c r="I1552" t="n">
        <v>5</v>
      </c>
      <c r="J1552" t="n">
        <v>712</v>
      </c>
      <c r="K1552" t="s">
        <v>328</v>
      </c>
      <c r="L1552" t="n">
        <v>651</v>
      </c>
      <c r="M1552" t="n">
        <v>0.04</v>
      </c>
      <c r="N1552" t="n">
        <v>45.3</v>
      </c>
      <c r="O1552" t="s">
        <v>348</v>
      </c>
      <c r="P1552" t="s">
        <v>285</v>
      </c>
      <c r="Q1552" t="s">
        <v>252</v>
      </c>
      <c r="R1552" t="s">
        <v>246</v>
      </c>
      <c r="S1552" t="n">
        <v>5</v>
      </c>
    </row>
    <row r="1553" spans="1:19">
      <c r="A1553" s="1" t="n">
        <v>36769</v>
      </c>
      <c r="B1553" t="s">
        <v>241</v>
      </c>
      <c r="C1553" t="n">
        <v>52</v>
      </c>
      <c r="D1553" t="n">
        <v>20</v>
      </c>
      <c r="E1553" t="s">
        <v>243</v>
      </c>
      <c r="F1553" t="n">
        <v>3201</v>
      </c>
      <c r="G1553" t="s">
        <v>245</v>
      </c>
      <c r="H1553" t="s">
        <v>246</v>
      </c>
      <c r="I1553" t="n">
        <v>5</v>
      </c>
      <c r="J1553" t="n">
        <v>280</v>
      </c>
      <c r="K1553" t="s">
        <v>283</v>
      </c>
      <c r="L1553" t="n">
        <v>559</v>
      </c>
      <c r="M1553" t="n">
        <v>0.06</v>
      </c>
      <c r="N1553" t="n">
        <v>39.2</v>
      </c>
      <c r="O1553" t="s">
        <v>250</v>
      </c>
      <c r="P1553" t="s">
        <v>251</v>
      </c>
      <c r="Q1553" t="s">
        <v>252</v>
      </c>
      <c r="R1553" t="s">
        <v>246</v>
      </c>
      <c r="S1553" t="n">
        <v>5</v>
      </c>
    </row>
    <row r="1554" spans="1:19">
      <c r="A1554" s="1" t="n">
        <v>36769</v>
      </c>
      <c r="B1554" t="s">
        <v>241</v>
      </c>
      <c r="C1554" t="n">
        <v>53</v>
      </c>
      <c r="D1554" t="n">
        <v>20</v>
      </c>
      <c r="E1554" t="s">
        <v>243</v>
      </c>
      <c r="F1554" t="n">
        <v>3201</v>
      </c>
      <c r="G1554" t="s">
        <v>245</v>
      </c>
      <c r="H1554" t="s">
        <v>246</v>
      </c>
      <c r="I1554" t="n">
        <v>5</v>
      </c>
      <c r="J1554" t="n">
        <v>458</v>
      </c>
      <c r="K1554" t="s">
        <v>249</v>
      </c>
      <c r="L1554" t="n">
        <v>217</v>
      </c>
      <c r="M1554" t="n">
        <v>0.09</v>
      </c>
      <c r="N1554" t="n">
        <v>34</v>
      </c>
      <c r="O1554" t="s">
        <v>250</v>
      </c>
      <c r="P1554" t="s">
        <v>251</v>
      </c>
      <c r="Q1554" t="s">
        <v>252</v>
      </c>
      <c r="R1554" t="s">
        <v>246</v>
      </c>
      <c r="S1554" t="n">
        <v>5</v>
      </c>
    </row>
    <row r="1555" spans="1:19">
      <c r="A1555" s="1" t="n">
        <v>36769</v>
      </c>
      <c r="B1555" t="s">
        <v>241</v>
      </c>
      <c r="C1555" t="n">
        <v>54</v>
      </c>
      <c r="D1555" t="n">
        <v>20</v>
      </c>
      <c r="E1555" t="s">
        <v>243</v>
      </c>
      <c r="F1555" t="n">
        <v>3201</v>
      </c>
      <c r="G1555" t="s">
        <v>245</v>
      </c>
      <c r="H1555" t="s">
        <v>246</v>
      </c>
      <c r="I1555" t="n">
        <v>5</v>
      </c>
      <c r="J1555" t="n">
        <v>458</v>
      </c>
      <c r="K1555" t="s">
        <v>249</v>
      </c>
      <c r="L1555" t="n">
        <v>389</v>
      </c>
      <c r="M1555" t="n">
        <v>0.05</v>
      </c>
      <c r="N1555" t="n">
        <v>37.2</v>
      </c>
      <c r="O1555" t="s">
        <v>250</v>
      </c>
      <c r="P1555" t="s">
        <v>251</v>
      </c>
      <c r="Q1555" t="s">
        <v>252</v>
      </c>
      <c r="R1555" t="s">
        <v>246</v>
      </c>
      <c r="S1555" t="n">
        <v>5</v>
      </c>
    </row>
    <row r="1556" spans="1:19">
      <c r="A1556" s="1" t="n">
        <v>36769</v>
      </c>
      <c r="B1556" t="s">
        <v>241</v>
      </c>
      <c r="C1556" t="n">
        <v>64</v>
      </c>
      <c r="D1556" t="n">
        <v>213</v>
      </c>
      <c r="E1556" t="s">
        <v>254</v>
      </c>
      <c r="F1556" t="n">
        <v>3201</v>
      </c>
      <c r="G1556" t="s">
        <v>245</v>
      </c>
      <c r="H1556" t="s">
        <v>246</v>
      </c>
      <c r="I1556" t="n">
        <v>5</v>
      </c>
      <c r="J1556" t="n">
        <v>490</v>
      </c>
      <c r="K1556" t="s">
        <v>270</v>
      </c>
      <c r="L1556" t="n">
        <v>34</v>
      </c>
      <c r="M1556" t="n">
        <v>0</v>
      </c>
      <c r="N1556" t="n">
        <v>0</v>
      </c>
    </row>
    <row r="1557" spans="1:19">
      <c r="A1557" s="1" t="n">
        <v>36769</v>
      </c>
      <c r="B1557" t="s">
        <v>241</v>
      </c>
      <c r="C1557" t="n">
        <v>67</v>
      </c>
      <c r="D1557" t="n">
        <v>508</v>
      </c>
      <c r="E1557" t="s">
        <v>273</v>
      </c>
      <c r="F1557" t="n">
        <v>3201</v>
      </c>
      <c r="G1557" t="s">
        <v>245</v>
      </c>
      <c r="H1557" t="s">
        <v>246</v>
      </c>
      <c r="I1557" t="n">
        <v>5</v>
      </c>
      <c r="J1557" t="n">
        <v>458</v>
      </c>
      <c r="K1557" t="s">
        <v>249</v>
      </c>
      <c r="L1557" t="n">
        <v>104</v>
      </c>
      <c r="M1557" t="n">
        <v>0.13</v>
      </c>
      <c r="N1557" t="n">
        <v>0</v>
      </c>
    </row>
    <row r="1558" spans="1:19">
      <c r="A1558" s="1" t="n">
        <v>36769</v>
      </c>
      <c r="B1558" t="s">
        <v>257</v>
      </c>
      <c r="C1558" t="n">
        <v>1</v>
      </c>
      <c r="D1558" t="n">
        <v>216</v>
      </c>
      <c r="E1558" t="s">
        <v>304</v>
      </c>
      <c r="F1558" t="n">
        <v>3201</v>
      </c>
      <c r="G1558" t="s">
        <v>245</v>
      </c>
      <c r="H1558" t="s">
        <v>246</v>
      </c>
      <c r="I1558" t="n">
        <v>5</v>
      </c>
      <c r="J1558" t="n">
        <v>515</v>
      </c>
      <c r="K1558" t="s">
        <v>262</v>
      </c>
      <c r="L1558" t="n">
        <v>300</v>
      </c>
      <c r="M1558" t="n">
        <v>0</v>
      </c>
      <c r="N1558" t="n">
        <v>0</v>
      </c>
    </row>
    <row r="1559" spans="1:19">
      <c r="A1559" s="1" t="n">
        <v>36769</v>
      </c>
      <c r="B1559" t="s">
        <v>257</v>
      </c>
      <c r="C1559" t="n">
        <v>2</v>
      </c>
      <c r="D1559" t="n">
        <v>216</v>
      </c>
      <c r="E1559" t="s">
        <v>304</v>
      </c>
      <c r="F1559" t="n">
        <v>3201</v>
      </c>
      <c r="G1559" t="s">
        <v>245</v>
      </c>
      <c r="H1559" t="s">
        <v>246</v>
      </c>
      <c r="I1559" t="n">
        <v>5</v>
      </c>
      <c r="J1559" t="n">
        <v>490</v>
      </c>
      <c r="K1559" t="s">
        <v>270</v>
      </c>
      <c r="L1559" t="n">
        <v>227</v>
      </c>
      <c r="M1559" t="n">
        <v>0</v>
      </c>
      <c r="N1559" t="n">
        <v>0</v>
      </c>
    </row>
    <row r="1560" spans="1:19">
      <c r="A1560" s="1" t="n">
        <v>36769</v>
      </c>
      <c r="B1560" t="s">
        <v>257</v>
      </c>
      <c r="C1560" t="n">
        <v>3</v>
      </c>
      <c r="D1560" t="n">
        <v>213</v>
      </c>
      <c r="E1560" t="s">
        <v>254</v>
      </c>
      <c r="F1560" t="n">
        <v>3201</v>
      </c>
      <c r="G1560" t="s">
        <v>245</v>
      </c>
      <c r="H1560" t="s">
        <v>246</v>
      </c>
      <c r="I1560" t="n">
        <v>5</v>
      </c>
      <c r="J1560" t="n">
        <v>490</v>
      </c>
      <c r="K1560" t="s">
        <v>270</v>
      </c>
      <c r="L1560" t="n">
        <v>34</v>
      </c>
      <c r="M1560" t="n">
        <v>0</v>
      </c>
      <c r="N1560" t="n">
        <v>0</v>
      </c>
    </row>
    <row r="1561" spans="1:19">
      <c r="A1561" s="1" t="n">
        <v>36769</v>
      </c>
      <c r="B1561" t="s">
        <v>348</v>
      </c>
      <c r="C1561" t="n">
        <v>1</v>
      </c>
      <c r="D1561" t="n">
        <v>20</v>
      </c>
      <c r="E1561" t="s">
        <v>243</v>
      </c>
      <c r="F1561" t="n">
        <v>3201</v>
      </c>
      <c r="G1561" t="s">
        <v>245</v>
      </c>
      <c r="H1561" t="s">
        <v>246</v>
      </c>
      <c r="I1561" t="n">
        <v>5</v>
      </c>
      <c r="J1561" t="n">
        <v>458</v>
      </c>
      <c r="K1561" t="s">
        <v>249</v>
      </c>
      <c r="L1561" t="n">
        <v>403</v>
      </c>
      <c r="M1561" t="n">
        <v>0.22</v>
      </c>
      <c r="N1561" t="n">
        <v>20.5</v>
      </c>
      <c r="O1561" t="s">
        <v>348</v>
      </c>
      <c r="P1561" t="s">
        <v>285</v>
      </c>
      <c r="Q1561" t="s">
        <v>252</v>
      </c>
      <c r="R1561" t="s">
        <v>246</v>
      </c>
      <c r="S1561" t="n">
        <v>5</v>
      </c>
    </row>
    <row r="1562" spans="1:19">
      <c r="A1562" s="1" t="n">
        <v>36769</v>
      </c>
      <c r="B1562" t="s">
        <v>348</v>
      </c>
      <c r="C1562" t="n">
        <v>2</v>
      </c>
      <c r="D1562" t="n">
        <v>20</v>
      </c>
      <c r="E1562" t="s">
        <v>243</v>
      </c>
      <c r="F1562" t="n">
        <v>3201</v>
      </c>
      <c r="G1562" t="s">
        <v>245</v>
      </c>
      <c r="H1562" t="s">
        <v>246</v>
      </c>
      <c r="I1562" t="n">
        <v>5</v>
      </c>
      <c r="J1562" t="n">
        <v>160</v>
      </c>
      <c r="K1562" t="s">
        <v>293</v>
      </c>
      <c r="L1562" t="n">
        <v>116</v>
      </c>
      <c r="M1562" t="n">
        <v>0.06</v>
      </c>
      <c r="N1562" t="n">
        <v>39.1</v>
      </c>
      <c r="O1562" t="s">
        <v>348</v>
      </c>
      <c r="P1562" t="s">
        <v>285</v>
      </c>
      <c r="Q1562" t="s">
        <v>252</v>
      </c>
      <c r="R1562" t="s">
        <v>246</v>
      </c>
      <c r="S1562" t="n">
        <v>5</v>
      </c>
    </row>
    <row r="1563" spans="1:19">
      <c r="A1563" s="1" t="n">
        <v>36769</v>
      </c>
      <c r="B1563" t="s">
        <v>348</v>
      </c>
      <c r="C1563" t="n">
        <v>3</v>
      </c>
      <c r="D1563" t="n">
        <v>20</v>
      </c>
      <c r="E1563" t="s">
        <v>243</v>
      </c>
      <c r="F1563" t="n">
        <v>3201</v>
      </c>
      <c r="G1563" t="s">
        <v>245</v>
      </c>
      <c r="H1563" t="s">
        <v>246</v>
      </c>
      <c r="I1563" t="n">
        <v>5</v>
      </c>
      <c r="J1563" t="n">
        <v>458</v>
      </c>
      <c r="K1563" t="s">
        <v>249</v>
      </c>
      <c r="L1563" t="n">
        <v>333</v>
      </c>
      <c r="M1563" t="n">
        <v>0.02</v>
      </c>
      <c r="N1563" t="n">
        <v>45.3</v>
      </c>
      <c r="O1563" t="s">
        <v>348</v>
      </c>
      <c r="P1563" t="s">
        <v>285</v>
      </c>
      <c r="Q1563" t="s">
        <v>252</v>
      </c>
      <c r="R1563" t="s">
        <v>246</v>
      </c>
      <c r="S1563" t="n">
        <v>5</v>
      </c>
    </row>
    <row r="1564" spans="1:19">
      <c r="A1564" s="1" t="n">
        <v>36769</v>
      </c>
      <c r="B1564" t="s">
        <v>348</v>
      </c>
      <c r="C1564" t="n">
        <v>4</v>
      </c>
      <c r="D1564" t="n">
        <v>20</v>
      </c>
      <c r="E1564" t="s">
        <v>243</v>
      </c>
      <c r="F1564" t="n">
        <v>3201</v>
      </c>
      <c r="G1564" t="s">
        <v>245</v>
      </c>
      <c r="H1564" t="s">
        <v>246</v>
      </c>
      <c r="I1564" t="n">
        <v>5</v>
      </c>
      <c r="J1564" t="n">
        <v>458</v>
      </c>
      <c r="K1564" t="s">
        <v>249</v>
      </c>
      <c r="L1564" t="n">
        <v>350</v>
      </c>
      <c r="M1564" t="n">
        <v>0.22</v>
      </c>
      <c r="N1564" t="n">
        <v>20.5</v>
      </c>
      <c r="O1564" t="s">
        <v>348</v>
      </c>
      <c r="P1564" t="s">
        <v>285</v>
      </c>
      <c r="Q1564" t="s">
        <v>252</v>
      </c>
      <c r="R1564" t="s">
        <v>246</v>
      </c>
      <c r="S1564" t="n">
        <v>5</v>
      </c>
    </row>
    <row r="1565" spans="1:19">
      <c r="A1565" s="1" t="n">
        <v>36769</v>
      </c>
      <c r="B1565" t="s">
        <v>348</v>
      </c>
      <c r="C1565" t="n">
        <v>5</v>
      </c>
      <c r="D1565" t="n">
        <v>20</v>
      </c>
      <c r="E1565" t="s">
        <v>243</v>
      </c>
      <c r="F1565" t="n">
        <v>3201</v>
      </c>
      <c r="G1565" t="s">
        <v>245</v>
      </c>
      <c r="H1565" t="s">
        <v>246</v>
      </c>
      <c r="I1565" t="n">
        <v>5</v>
      </c>
      <c r="J1565" t="n">
        <v>160</v>
      </c>
      <c r="K1565" t="s">
        <v>293</v>
      </c>
      <c r="L1565" t="n">
        <v>636</v>
      </c>
      <c r="M1565" t="n">
        <v>0.02</v>
      </c>
      <c r="N1565" t="n">
        <v>54.9</v>
      </c>
      <c r="O1565" t="s">
        <v>348</v>
      </c>
      <c r="P1565" t="s">
        <v>285</v>
      </c>
      <c r="Q1565" t="s">
        <v>252</v>
      </c>
      <c r="R1565" t="s">
        <v>246</v>
      </c>
      <c r="S1565" t="n">
        <v>5</v>
      </c>
    </row>
    <row r="1566" spans="1:19">
      <c r="A1566" s="1" t="n">
        <v>36769</v>
      </c>
      <c r="B1566" t="s">
        <v>365</v>
      </c>
      <c r="C1566" t="n">
        <v>607</v>
      </c>
      <c r="D1566" t="n">
        <v>213</v>
      </c>
      <c r="E1566" t="s">
        <v>254</v>
      </c>
      <c r="F1566" t="n">
        <v>3201</v>
      </c>
      <c r="G1566" t="s">
        <v>245</v>
      </c>
      <c r="H1566" t="s">
        <v>246</v>
      </c>
      <c r="I1566" t="n">
        <v>5</v>
      </c>
      <c r="J1566" t="n">
        <v>515</v>
      </c>
      <c r="K1566" t="s">
        <v>262</v>
      </c>
      <c r="L1566" t="n">
        <v>300</v>
      </c>
      <c r="M1566" t="n">
        <v>0</v>
      </c>
      <c r="N1566" t="n">
        <v>0</v>
      </c>
    </row>
    <row r="1567" spans="1:19">
      <c r="A1567" s="1" t="n">
        <v>36799</v>
      </c>
      <c r="B1567" t="s">
        <v>241</v>
      </c>
      <c r="C1567" t="n">
        <v>47</v>
      </c>
      <c r="D1567" t="n">
        <v>20</v>
      </c>
      <c r="E1567" t="s">
        <v>243</v>
      </c>
      <c r="F1567" t="n">
        <v>3201</v>
      </c>
      <c r="G1567" t="s">
        <v>245</v>
      </c>
      <c r="H1567" t="s">
        <v>246</v>
      </c>
      <c r="I1567" t="n">
        <v>5</v>
      </c>
      <c r="J1567" t="n">
        <v>280</v>
      </c>
      <c r="K1567" t="s">
        <v>283</v>
      </c>
      <c r="L1567" t="n">
        <v>582</v>
      </c>
      <c r="M1567" t="n">
        <v>0.06</v>
      </c>
      <c r="N1567" t="n">
        <v>39.5</v>
      </c>
      <c r="O1567" t="s">
        <v>250</v>
      </c>
      <c r="P1567" t="s">
        <v>251</v>
      </c>
      <c r="Q1567" t="s">
        <v>252</v>
      </c>
      <c r="R1567" t="s">
        <v>246</v>
      </c>
      <c r="S1567" t="n">
        <v>5</v>
      </c>
    </row>
    <row r="1568" spans="1:19">
      <c r="A1568" s="1" t="n">
        <v>36799</v>
      </c>
      <c r="B1568" t="s">
        <v>241</v>
      </c>
      <c r="C1568" t="n">
        <v>48</v>
      </c>
      <c r="D1568" t="n">
        <v>20</v>
      </c>
      <c r="E1568" t="s">
        <v>243</v>
      </c>
      <c r="F1568" t="n">
        <v>3201</v>
      </c>
      <c r="G1568" t="s">
        <v>245</v>
      </c>
      <c r="H1568" t="s">
        <v>246</v>
      </c>
      <c r="I1568" t="n">
        <v>5</v>
      </c>
      <c r="J1568" t="n">
        <v>280</v>
      </c>
      <c r="K1568" t="s">
        <v>283</v>
      </c>
      <c r="L1568" t="n">
        <v>610</v>
      </c>
      <c r="M1568" t="n">
        <v>0.06</v>
      </c>
      <c r="N1568" t="n">
        <v>39.3</v>
      </c>
      <c r="O1568" t="s">
        <v>250</v>
      </c>
      <c r="P1568" t="s">
        <v>251</v>
      </c>
      <c r="Q1568" t="s">
        <v>252</v>
      </c>
      <c r="R1568" t="s">
        <v>246</v>
      </c>
      <c r="S1568" t="n">
        <v>5</v>
      </c>
    </row>
    <row r="1569" spans="1:19">
      <c r="A1569" s="1" t="n">
        <v>36799</v>
      </c>
      <c r="B1569" t="s">
        <v>340</v>
      </c>
      <c r="C1569" t="n">
        <v>610</v>
      </c>
      <c r="D1569" t="n">
        <v>152</v>
      </c>
      <c r="E1569" t="s">
        <v>360</v>
      </c>
      <c r="F1569" t="n">
        <v>3201</v>
      </c>
      <c r="G1569" t="s">
        <v>245</v>
      </c>
      <c r="H1569" t="s">
        <v>246</v>
      </c>
      <c r="I1569" t="n">
        <v>5</v>
      </c>
      <c r="J1569" t="n">
        <v>515</v>
      </c>
      <c r="K1569" t="s">
        <v>262</v>
      </c>
      <c r="L1569" t="n">
        <v>101</v>
      </c>
      <c r="M1569" t="n">
        <v>0</v>
      </c>
      <c r="N1569" t="n">
        <v>0</v>
      </c>
    </row>
    <row r="1570" spans="1:19">
      <c r="A1570" s="1" t="n">
        <v>36799</v>
      </c>
      <c r="B1570" t="s">
        <v>348</v>
      </c>
      <c r="C1570" t="n">
        <v>1</v>
      </c>
      <c r="D1570" t="n">
        <v>20</v>
      </c>
      <c r="E1570" t="s">
        <v>243</v>
      </c>
      <c r="F1570" t="n">
        <v>3201</v>
      </c>
      <c r="G1570" t="s">
        <v>245</v>
      </c>
      <c r="H1570" t="s">
        <v>246</v>
      </c>
      <c r="I1570" t="n">
        <v>5</v>
      </c>
      <c r="J1570" t="n">
        <v>150</v>
      </c>
      <c r="K1570" t="s">
        <v>313</v>
      </c>
      <c r="L1570" t="n">
        <v>398</v>
      </c>
      <c r="M1570" t="n">
        <v>0.19</v>
      </c>
      <c r="N1570" t="n">
        <v>22.9</v>
      </c>
      <c r="O1570" t="s">
        <v>348</v>
      </c>
      <c r="P1570" t="s">
        <v>285</v>
      </c>
      <c r="Q1570" t="s">
        <v>252</v>
      </c>
      <c r="R1570" t="s">
        <v>246</v>
      </c>
      <c r="S1570" t="n">
        <v>5</v>
      </c>
    </row>
    <row r="1571" spans="1:19">
      <c r="A1571" s="1" t="n">
        <v>36799</v>
      </c>
      <c r="B1571" t="s">
        <v>348</v>
      </c>
      <c r="C1571" t="n">
        <v>2</v>
      </c>
      <c r="D1571" t="n">
        <v>20</v>
      </c>
      <c r="E1571" t="s">
        <v>243</v>
      </c>
      <c r="F1571" t="n">
        <v>3201</v>
      </c>
      <c r="G1571" t="s">
        <v>245</v>
      </c>
      <c r="H1571" t="s">
        <v>246</v>
      </c>
      <c r="I1571" t="n">
        <v>5</v>
      </c>
      <c r="J1571" t="n">
        <v>150</v>
      </c>
      <c r="K1571" t="s">
        <v>313</v>
      </c>
      <c r="L1571" t="n">
        <v>334</v>
      </c>
      <c r="M1571" t="n">
        <v>0.03</v>
      </c>
      <c r="N1571" t="n">
        <v>41.1</v>
      </c>
      <c r="O1571" t="s">
        <v>348</v>
      </c>
      <c r="P1571" t="s">
        <v>285</v>
      </c>
      <c r="Q1571" t="s">
        <v>252</v>
      </c>
      <c r="R1571" t="s">
        <v>246</v>
      </c>
      <c r="S1571" t="n">
        <v>5</v>
      </c>
    </row>
    <row r="1572" spans="1:19">
      <c r="A1572" s="1" t="n">
        <v>36799</v>
      </c>
      <c r="B1572" t="s">
        <v>348</v>
      </c>
      <c r="C1572" t="n">
        <v>3</v>
      </c>
      <c r="D1572" t="n">
        <v>20</v>
      </c>
      <c r="E1572" t="s">
        <v>243</v>
      </c>
      <c r="F1572" t="n">
        <v>3201</v>
      </c>
      <c r="G1572" t="s">
        <v>245</v>
      </c>
      <c r="H1572" t="s">
        <v>246</v>
      </c>
      <c r="I1572" t="n">
        <v>5</v>
      </c>
      <c r="J1572" t="n">
        <v>150</v>
      </c>
      <c r="K1572" t="s">
        <v>313</v>
      </c>
      <c r="L1572" t="n">
        <v>340</v>
      </c>
      <c r="M1572" t="n">
        <v>0.05</v>
      </c>
      <c r="N1572" t="n">
        <v>36.9</v>
      </c>
      <c r="O1572" t="s">
        <v>348</v>
      </c>
      <c r="P1572" t="s">
        <v>285</v>
      </c>
      <c r="Q1572" t="s">
        <v>252</v>
      </c>
      <c r="R1572" t="s">
        <v>246</v>
      </c>
      <c r="S1572" t="n">
        <v>5</v>
      </c>
    </row>
    <row r="1573" spans="1:19">
      <c r="A1573" s="1" t="n">
        <v>36830</v>
      </c>
      <c r="B1573" t="s">
        <v>241</v>
      </c>
      <c r="C1573" t="n">
        <v>54</v>
      </c>
      <c r="D1573" t="n">
        <v>20</v>
      </c>
      <c r="E1573" t="s">
        <v>243</v>
      </c>
      <c r="F1573" t="n">
        <v>3201</v>
      </c>
      <c r="G1573" t="s">
        <v>245</v>
      </c>
      <c r="H1573" t="s">
        <v>246</v>
      </c>
      <c r="I1573" t="n">
        <v>5</v>
      </c>
      <c r="J1573" t="n">
        <v>280</v>
      </c>
      <c r="K1573" t="s">
        <v>283</v>
      </c>
      <c r="L1573" t="n">
        <v>570</v>
      </c>
      <c r="M1573" t="n">
        <v>0.06</v>
      </c>
      <c r="N1573" t="n">
        <v>39.4</v>
      </c>
      <c r="O1573" t="s">
        <v>250</v>
      </c>
      <c r="P1573" t="s">
        <v>251</v>
      </c>
      <c r="Q1573" t="s">
        <v>252</v>
      </c>
      <c r="R1573" t="s">
        <v>246</v>
      </c>
      <c r="S1573" t="n">
        <v>5</v>
      </c>
    </row>
    <row r="1574" spans="1:19">
      <c r="A1574" s="1" t="n">
        <v>36830</v>
      </c>
      <c r="B1574" t="s">
        <v>241</v>
      </c>
      <c r="C1574" t="n">
        <v>55</v>
      </c>
      <c r="D1574" t="n">
        <v>20</v>
      </c>
      <c r="E1574" t="s">
        <v>243</v>
      </c>
      <c r="F1574" t="n">
        <v>3201</v>
      </c>
      <c r="G1574" t="s">
        <v>245</v>
      </c>
      <c r="H1574" t="s">
        <v>246</v>
      </c>
      <c r="I1574" t="n">
        <v>5</v>
      </c>
      <c r="J1574" t="n">
        <v>280</v>
      </c>
      <c r="K1574" t="s">
        <v>283</v>
      </c>
      <c r="L1574" t="n">
        <v>571</v>
      </c>
      <c r="M1574" t="n">
        <v>0.06</v>
      </c>
      <c r="N1574" t="n">
        <v>39.2</v>
      </c>
      <c r="O1574" t="s">
        <v>250</v>
      </c>
      <c r="P1574" t="s">
        <v>251</v>
      </c>
      <c r="Q1574" t="s">
        <v>252</v>
      </c>
      <c r="R1574" t="s">
        <v>246</v>
      </c>
      <c r="S1574" t="n">
        <v>5</v>
      </c>
    </row>
    <row r="1575" spans="1:19">
      <c r="A1575" s="1" t="n">
        <v>36830</v>
      </c>
      <c r="B1575" t="s">
        <v>241</v>
      </c>
      <c r="C1575" t="n">
        <v>66</v>
      </c>
      <c r="D1575" t="n">
        <v>508</v>
      </c>
      <c r="E1575" t="s">
        <v>273</v>
      </c>
      <c r="F1575" t="n">
        <v>3201</v>
      </c>
      <c r="G1575" t="s">
        <v>245</v>
      </c>
      <c r="H1575" t="s">
        <v>246</v>
      </c>
      <c r="I1575" t="n">
        <v>5</v>
      </c>
      <c r="J1575" t="n">
        <v>458</v>
      </c>
      <c r="K1575" t="s">
        <v>249</v>
      </c>
      <c r="L1575" t="n">
        <v>107</v>
      </c>
      <c r="M1575" t="n">
        <v>0.19</v>
      </c>
      <c r="N1575" t="n">
        <v>0</v>
      </c>
    </row>
    <row r="1576" spans="1:19">
      <c r="A1576" s="1" t="n">
        <v>36830</v>
      </c>
      <c r="B1576" t="s">
        <v>241</v>
      </c>
      <c r="C1576" t="n">
        <v>601</v>
      </c>
      <c r="D1576" t="n">
        <v>216</v>
      </c>
      <c r="E1576" t="s">
        <v>304</v>
      </c>
      <c r="F1576" t="n">
        <v>3201</v>
      </c>
      <c r="G1576" t="s">
        <v>245</v>
      </c>
      <c r="H1576" t="s">
        <v>246</v>
      </c>
      <c r="I1576" t="n">
        <v>5</v>
      </c>
      <c r="J1576" t="n">
        <v>515</v>
      </c>
      <c r="K1576" t="s">
        <v>262</v>
      </c>
      <c r="L1576" t="n">
        <v>258</v>
      </c>
      <c r="M1576" t="n">
        <v>0</v>
      </c>
      <c r="N1576" t="n">
        <v>0</v>
      </c>
    </row>
    <row r="1577" spans="1:19">
      <c r="A1577" s="1" t="n">
        <v>36830</v>
      </c>
      <c r="B1577" t="s">
        <v>257</v>
      </c>
      <c r="C1577" t="n">
        <v>1</v>
      </c>
      <c r="D1577" t="n">
        <v>216</v>
      </c>
      <c r="E1577" t="s">
        <v>304</v>
      </c>
      <c r="F1577" t="n">
        <v>3201</v>
      </c>
      <c r="G1577" t="s">
        <v>245</v>
      </c>
      <c r="H1577" t="s">
        <v>246</v>
      </c>
      <c r="I1577" t="n">
        <v>5</v>
      </c>
      <c r="J1577" t="n">
        <v>515</v>
      </c>
      <c r="K1577" t="s">
        <v>262</v>
      </c>
      <c r="L1577" t="n">
        <v>258</v>
      </c>
      <c r="M1577" t="n">
        <v>0</v>
      </c>
      <c r="N1577" t="n">
        <v>0</v>
      </c>
    </row>
    <row r="1578" spans="1:19">
      <c r="A1578" s="1" t="n">
        <v>36830</v>
      </c>
      <c r="B1578" t="s">
        <v>257</v>
      </c>
      <c r="C1578" t="n">
        <v>2</v>
      </c>
      <c r="D1578" t="n">
        <v>216</v>
      </c>
      <c r="E1578" t="s">
        <v>304</v>
      </c>
      <c r="F1578" t="n">
        <v>3201</v>
      </c>
      <c r="G1578" t="s">
        <v>245</v>
      </c>
      <c r="H1578" t="s">
        <v>246</v>
      </c>
      <c r="I1578" t="n">
        <v>5</v>
      </c>
      <c r="J1578" t="n">
        <v>795</v>
      </c>
      <c r="K1578" t="s">
        <v>264</v>
      </c>
      <c r="L1578" t="n">
        <v>168</v>
      </c>
      <c r="M1578" t="n">
        <v>0</v>
      </c>
      <c r="N1578" t="n">
        <v>0</v>
      </c>
    </row>
    <row r="1579" spans="1:19">
      <c r="A1579" s="1" t="n">
        <v>36830</v>
      </c>
      <c r="B1579" t="s">
        <v>348</v>
      </c>
      <c r="C1579" t="n">
        <v>1</v>
      </c>
      <c r="D1579" t="n">
        <v>20</v>
      </c>
      <c r="E1579" t="s">
        <v>243</v>
      </c>
      <c r="F1579" t="n">
        <v>3201</v>
      </c>
      <c r="G1579" t="s">
        <v>245</v>
      </c>
      <c r="H1579" t="s">
        <v>246</v>
      </c>
      <c r="I1579" t="n">
        <v>5</v>
      </c>
      <c r="J1579" t="n">
        <v>280</v>
      </c>
      <c r="K1579" t="s">
        <v>283</v>
      </c>
      <c r="L1579" t="n">
        <v>590</v>
      </c>
      <c r="M1579" t="n">
        <v>0.05</v>
      </c>
      <c r="N1579" t="n">
        <v>39.6</v>
      </c>
      <c r="O1579" t="s">
        <v>348</v>
      </c>
      <c r="P1579" t="s">
        <v>285</v>
      </c>
      <c r="Q1579" t="s">
        <v>252</v>
      </c>
      <c r="R1579" t="s">
        <v>246</v>
      </c>
      <c r="S1579" t="n">
        <v>5</v>
      </c>
    </row>
    <row r="1580" spans="1:19">
      <c r="A1580" s="1" t="n">
        <v>36830</v>
      </c>
      <c r="B1580" t="s">
        <v>348</v>
      </c>
      <c r="C1580" t="n">
        <v>2</v>
      </c>
      <c r="D1580" t="n">
        <v>20</v>
      </c>
      <c r="E1580" t="s">
        <v>243</v>
      </c>
      <c r="F1580" t="n">
        <v>3201</v>
      </c>
      <c r="G1580" t="s">
        <v>245</v>
      </c>
      <c r="H1580" t="s">
        <v>246</v>
      </c>
      <c r="I1580" t="n">
        <v>5</v>
      </c>
      <c r="J1580" t="n">
        <v>458</v>
      </c>
      <c r="K1580" t="s">
        <v>249</v>
      </c>
      <c r="L1580" t="n">
        <v>386</v>
      </c>
      <c r="M1580" t="n">
        <v>0.21</v>
      </c>
      <c r="N1580" t="n">
        <v>20.3</v>
      </c>
      <c r="O1580" t="s">
        <v>348</v>
      </c>
      <c r="P1580" t="s">
        <v>285</v>
      </c>
      <c r="Q1580" t="s">
        <v>252</v>
      </c>
      <c r="R1580" t="s">
        <v>246</v>
      </c>
      <c r="S1580" t="n">
        <v>5</v>
      </c>
    </row>
    <row r="1581" spans="1:19">
      <c r="A1581" s="1" t="n">
        <v>36830</v>
      </c>
      <c r="B1581" t="s">
        <v>348</v>
      </c>
      <c r="C1581" t="n">
        <v>3</v>
      </c>
      <c r="D1581" t="n">
        <v>20</v>
      </c>
      <c r="E1581" t="s">
        <v>243</v>
      </c>
      <c r="F1581" t="n">
        <v>3201</v>
      </c>
      <c r="G1581" t="s">
        <v>245</v>
      </c>
      <c r="H1581" t="s">
        <v>246</v>
      </c>
      <c r="I1581" t="n">
        <v>5</v>
      </c>
      <c r="J1581" t="n">
        <v>580</v>
      </c>
      <c r="K1581" t="s">
        <v>277</v>
      </c>
      <c r="L1581" t="n">
        <v>374</v>
      </c>
      <c r="M1581" t="n">
        <v>0.02</v>
      </c>
      <c r="N1581" t="n">
        <v>45.9</v>
      </c>
      <c r="O1581" t="s">
        <v>348</v>
      </c>
      <c r="P1581" t="s">
        <v>285</v>
      </c>
      <c r="Q1581" t="s">
        <v>252</v>
      </c>
      <c r="R1581" t="s">
        <v>246</v>
      </c>
      <c r="S1581" t="n">
        <v>5</v>
      </c>
    </row>
    <row r="1582" spans="1:19">
      <c r="A1582" s="1" t="n">
        <v>36830</v>
      </c>
      <c r="B1582" t="s">
        <v>348</v>
      </c>
      <c r="C1582" t="n">
        <v>4</v>
      </c>
      <c r="D1582" t="n">
        <v>20</v>
      </c>
      <c r="E1582" t="s">
        <v>243</v>
      </c>
      <c r="F1582" t="n">
        <v>3201</v>
      </c>
      <c r="G1582" t="s">
        <v>245</v>
      </c>
      <c r="H1582" t="s">
        <v>246</v>
      </c>
      <c r="I1582" t="n">
        <v>5</v>
      </c>
      <c r="J1582" t="n">
        <v>580</v>
      </c>
      <c r="K1582" t="s">
        <v>277</v>
      </c>
      <c r="L1582" t="n">
        <v>667</v>
      </c>
      <c r="M1582" t="n">
        <v>0.03</v>
      </c>
      <c r="N1582" t="n">
        <v>46.4</v>
      </c>
      <c r="O1582" t="s">
        <v>348</v>
      </c>
      <c r="P1582" t="s">
        <v>285</v>
      </c>
      <c r="Q1582" t="s">
        <v>252</v>
      </c>
      <c r="R1582" t="s">
        <v>246</v>
      </c>
      <c r="S1582" t="n">
        <v>5</v>
      </c>
    </row>
    <row r="1583" spans="1:19">
      <c r="A1583" s="1" t="n">
        <v>36830</v>
      </c>
      <c r="B1583" t="s">
        <v>348</v>
      </c>
      <c r="C1583" t="n">
        <v>600</v>
      </c>
      <c r="D1583" t="n">
        <v>20</v>
      </c>
      <c r="E1583" t="s">
        <v>243</v>
      </c>
      <c r="F1583" t="n">
        <v>3201</v>
      </c>
      <c r="G1583" t="s">
        <v>245</v>
      </c>
      <c r="H1583" t="s">
        <v>246</v>
      </c>
      <c r="I1583" t="n">
        <v>5</v>
      </c>
      <c r="J1583" t="n">
        <v>160</v>
      </c>
      <c r="K1583" t="s">
        <v>293</v>
      </c>
      <c r="L1583" t="n">
        <v>682</v>
      </c>
      <c r="M1583" t="n">
        <v>0.01</v>
      </c>
      <c r="N1583" t="n">
        <v>54.5</v>
      </c>
      <c r="O1583" t="s">
        <v>348</v>
      </c>
      <c r="P1583" t="s">
        <v>285</v>
      </c>
      <c r="Q1583" t="s">
        <v>252</v>
      </c>
      <c r="R1583" t="s">
        <v>246</v>
      </c>
      <c r="S1583" t="n">
        <v>5</v>
      </c>
    </row>
    <row r="1584" spans="1:19">
      <c r="A1584" s="1" t="n">
        <v>36860</v>
      </c>
      <c r="B1584" t="s">
        <v>241</v>
      </c>
      <c r="C1584" t="n">
        <v>48</v>
      </c>
      <c r="D1584" t="n">
        <v>20</v>
      </c>
      <c r="E1584" t="s">
        <v>243</v>
      </c>
      <c r="F1584" t="n">
        <v>3201</v>
      </c>
      <c r="G1584" t="s">
        <v>245</v>
      </c>
      <c r="H1584" t="s">
        <v>246</v>
      </c>
      <c r="I1584" t="n">
        <v>5</v>
      </c>
      <c r="J1584" t="n">
        <v>280</v>
      </c>
      <c r="K1584" t="s">
        <v>283</v>
      </c>
      <c r="L1584" t="n">
        <v>410</v>
      </c>
      <c r="M1584" t="n">
        <v>0.06</v>
      </c>
      <c r="N1584" t="n">
        <v>39.5</v>
      </c>
      <c r="O1584" t="s">
        <v>250</v>
      </c>
      <c r="P1584" t="s">
        <v>251</v>
      </c>
      <c r="Q1584" t="s">
        <v>252</v>
      </c>
      <c r="R1584" t="s">
        <v>246</v>
      </c>
      <c r="S1584" t="n">
        <v>5</v>
      </c>
    </row>
    <row r="1585" spans="1:19">
      <c r="A1585" s="1" t="n">
        <v>36860</v>
      </c>
      <c r="B1585" t="s">
        <v>241</v>
      </c>
      <c r="C1585" t="n">
        <v>49</v>
      </c>
      <c r="D1585" t="n">
        <v>20</v>
      </c>
      <c r="E1585" t="s">
        <v>243</v>
      </c>
      <c r="F1585" t="n">
        <v>3201</v>
      </c>
      <c r="G1585" t="s">
        <v>245</v>
      </c>
      <c r="H1585" t="s">
        <v>246</v>
      </c>
      <c r="I1585" t="n">
        <v>5</v>
      </c>
      <c r="J1585" t="n">
        <v>280</v>
      </c>
      <c r="K1585" t="s">
        <v>283</v>
      </c>
      <c r="L1585" t="n">
        <v>200</v>
      </c>
      <c r="M1585" t="n">
        <v>0.06</v>
      </c>
      <c r="N1585" t="n">
        <v>39.5</v>
      </c>
      <c r="O1585" t="s">
        <v>250</v>
      </c>
      <c r="P1585" t="s">
        <v>251</v>
      </c>
      <c r="Q1585" t="s">
        <v>252</v>
      </c>
      <c r="R1585" t="s">
        <v>246</v>
      </c>
      <c r="S1585" t="n">
        <v>5</v>
      </c>
    </row>
    <row r="1586" spans="1:19">
      <c r="A1586" s="1" t="n">
        <v>36860</v>
      </c>
      <c r="B1586" t="s">
        <v>241</v>
      </c>
      <c r="C1586" t="n">
        <v>50</v>
      </c>
      <c r="D1586" t="n">
        <v>20</v>
      </c>
      <c r="E1586" t="s">
        <v>243</v>
      </c>
      <c r="F1586" t="n">
        <v>3201</v>
      </c>
      <c r="G1586" t="s">
        <v>245</v>
      </c>
      <c r="H1586" t="s">
        <v>246</v>
      </c>
      <c r="I1586" t="n">
        <v>5</v>
      </c>
      <c r="J1586" t="n">
        <v>580</v>
      </c>
      <c r="K1586" t="s">
        <v>277</v>
      </c>
      <c r="L1586" t="n">
        <v>103</v>
      </c>
      <c r="M1586" t="n">
        <v>0.07000000000000001</v>
      </c>
      <c r="N1586" t="n">
        <v>45.3</v>
      </c>
      <c r="O1586" t="s">
        <v>250</v>
      </c>
      <c r="P1586" t="s">
        <v>251</v>
      </c>
      <c r="Q1586" t="s">
        <v>252</v>
      </c>
      <c r="R1586" t="s">
        <v>246</v>
      </c>
      <c r="S1586" t="n">
        <v>5</v>
      </c>
    </row>
    <row r="1587" spans="1:19">
      <c r="A1587" s="1" t="n">
        <v>36860</v>
      </c>
      <c r="B1587" t="s">
        <v>241</v>
      </c>
      <c r="C1587" t="n">
        <v>51</v>
      </c>
      <c r="D1587" t="n">
        <v>20</v>
      </c>
      <c r="E1587" t="s">
        <v>243</v>
      </c>
      <c r="F1587" t="n">
        <v>3201</v>
      </c>
      <c r="G1587" t="s">
        <v>245</v>
      </c>
      <c r="H1587" t="s">
        <v>246</v>
      </c>
      <c r="I1587" t="n">
        <v>5</v>
      </c>
      <c r="J1587" t="n">
        <v>458</v>
      </c>
      <c r="K1587" t="s">
        <v>249</v>
      </c>
      <c r="L1587" t="n">
        <v>302</v>
      </c>
      <c r="M1587" t="n">
        <v>0.08</v>
      </c>
      <c r="N1587" t="n">
        <v>32</v>
      </c>
      <c r="O1587" t="s">
        <v>250</v>
      </c>
      <c r="P1587" t="s">
        <v>251</v>
      </c>
      <c r="Q1587" t="s">
        <v>252</v>
      </c>
      <c r="R1587" t="s">
        <v>246</v>
      </c>
      <c r="S1587" t="n">
        <v>5</v>
      </c>
    </row>
    <row r="1588" spans="1:19">
      <c r="A1588" s="1" t="n">
        <v>36860</v>
      </c>
      <c r="B1588" t="s">
        <v>241</v>
      </c>
      <c r="C1588" t="n">
        <v>52</v>
      </c>
      <c r="D1588" t="n">
        <v>20</v>
      </c>
      <c r="E1588" t="s">
        <v>243</v>
      </c>
      <c r="F1588" t="n">
        <v>3201</v>
      </c>
      <c r="G1588" t="s">
        <v>245</v>
      </c>
      <c r="H1588" t="s">
        <v>246</v>
      </c>
      <c r="I1588" t="n">
        <v>5</v>
      </c>
      <c r="J1588" t="n">
        <v>875</v>
      </c>
      <c r="K1588" t="s">
        <v>363</v>
      </c>
      <c r="L1588" t="n">
        <v>423</v>
      </c>
      <c r="M1588" t="n">
        <v>0.05</v>
      </c>
      <c r="N1588" t="n">
        <v>41.8</v>
      </c>
      <c r="O1588" t="s">
        <v>250</v>
      </c>
      <c r="P1588" t="s">
        <v>251</v>
      </c>
      <c r="Q1588" t="s">
        <v>252</v>
      </c>
      <c r="R1588" t="s">
        <v>246</v>
      </c>
      <c r="S1588" t="n">
        <v>5</v>
      </c>
    </row>
    <row r="1589" spans="1:19">
      <c r="A1589" s="1" t="n">
        <v>36860</v>
      </c>
      <c r="B1589" t="s">
        <v>241</v>
      </c>
      <c r="C1589" t="n">
        <v>60</v>
      </c>
      <c r="D1589" t="n">
        <v>213</v>
      </c>
      <c r="E1589" t="s">
        <v>254</v>
      </c>
      <c r="F1589" t="n">
        <v>3201</v>
      </c>
      <c r="G1589" t="s">
        <v>245</v>
      </c>
      <c r="H1589" t="s">
        <v>246</v>
      </c>
      <c r="I1589" t="n">
        <v>5</v>
      </c>
      <c r="J1589" t="n">
        <v>515</v>
      </c>
      <c r="K1589" t="s">
        <v>262</v>
      </c>
      <c r="L1589" t="n">
        <v>12</v>
      </c>
      <c r="M1589" t="n">
        <v>0</v>
      </c>
      <c r="N1589" t="n">
        <v>0</v>
      </c>
    </row>
    <row r="1590" spans="1:19">
      <c r="A1590" s="1" t="n">
        <v>36860</v>
      </c>
      <c r="B1590" t="s">
        <v>340</v>
      </c>
      <c r="C1590" t="n">
        <v>632</v>
      </c>
      <c r="D1590" t="n">
        <v>152</v>
      </c>
      <c r="E1590" t="s">
        <v>360</v>
      </c>
      <c r="F1590" t="n">
        <v>3201</v>
      </c>
      <c r="G1590" t="s">
        <v>245</v>
      </c>
      <c r="H1590" t="s">
        <v>246</v>
      </c>
      <c r="I1590" t="n">
        <v>5</v>
      </c>
      <c r="J1590" t="n">
        <v>260</v>
      </c>
      <c r="K1590" t="s">
        <v>281</v>
      </c>
      <c r="L1590" t="n">
        <v>70</v>
      </c>
      <c r="M1590" t="n">
        <v>0</v>
      </c>
      <c r="N1590" t="n">
        <v>0</v>
      </c>
    </row>
    <row r="1591" spans="1:19">
      <c r="A1591" s="1" t="n">
        <v>36860</v>
      </c>
      <c r="B1591" t="s">
        <v>340</v>
      </c>
      <c r="C1591" t="n">
        <v>633</v>
      </c>
      <c r="D1591" t="n">
        <v>152</v>
      </c>
      <c r="E1591" t="s">
        <v>360</v>
      </c>
      <c r="F1591" t="n">
        <v>3201</v>
      </c>
      <c r="G1591" t="s">
        <v>245</v>
      </c>
      <c r="H1591" t="s">
        <v>246</v>
      </c>
      <c r="I1591" t="n">
        <v>5</v>
      </c>
      <c r="J1591" t="n">
        <v>515</v>
      </c>
      <c r="K1591" t="s">
        <v>262</v>
      </c>
      <c r="L1591" t="n">
        <v>219</v>
      </c>
      <c r="M1591" t="n">
        <v>0</v>
      </c>
      <c r="N1591" t="n">
        <v>0</v>
      </c>
    </row>
    <row r="1592" spans="1:19">
      <c r="A1592" s="1" t="n">
        <v>36860</v>
      </c>
      <c r="B1592" t="s">
        <v>340</v>
      </c>
      <c r="C1592" t="n">
        <v>634</v>
      </c>
      <c r="D1592" t="n">
        <v>461</v>
      </c>
      <c r="E1592" t="s">
        <v>342</v>
      </c>
      <c r="F1592" t="n">
        <v>3201</v>
      </c>
      <c r="G1592" t="s">
        <v>245</v>
      </c>
      <c r="H1592" t="s">
        <v>246</v>
      </c>
      <c r="I1592" t="n">
        <v>5</v>
      </c>
      <c r="J1592" t="n">
        <v>795</v>
      </c>
      <c r="K1592" t="s">
        <v>264</v>
      </c>
      <c r="L1592" t="n">
        <v>6</v>
      </c>
      <c r="M1592" t="n">
        <v>0</v>
      </c>
      <c r="N1592" t="n">
        <v>0</v>
      </c>
    </row>
    <row r="1593" spans="1:19">
      <c r="A1593" s="1" t="n">
        <v>36860</v>
      </c>
      <c r="B1593" t="s">
        <v>348</v>
      </c>
      <c r="C1593" t="n">
        <v>1</v>
      </c>
      <c r="D1593" t="n">
        <v>20</v>
      </c>
      <c r="E1593" t="s">
        <v>243</v>
      </c>
      <c r="F1593" t="n">
        <v>3201</v>
      </c>
      <c r="G1593" t="s">
        <v>245</v>
      </c>
      <c r="H1593" t="s">
        <v>246</v>
      </c>
      <c r="I1593" t="n">
        <v>5</v>
      </c>
      <c r="J1593" t="n">
        <v>580</v>
      </c>
      <c r="K1593" t="s">
        <v>277</v>
      </c>
      <c r="L1593" t="n">
        <v>217</v>
      </c>
      <c r="M1593" t="n">
        <v>0.02</v>
      </c>
      <c r="N1593" t="n">
        <v>45.2</v>
      </c>
      <c r="O1593" t="s">
        <v>348</v>
      </c>
      <c r="P1593" t="s">
        <v>285</v>
      </c>
      <c r="Q1593" t="s">
        <v>252</v>
      </c>
      <c r="R1593" t="s">
        <v>246</v>
      </c>
      <c r="S1593" t="n">
        <v>5</v>
      </c>
    </row>
    <row r="1594" spans="1:19">
      <c r="A1594" s="1" t="n">
        <v>36860</v>
      </c>
      <c r="B1594" t="s">
        <v>348</v>
      </c>
      <c r="C1594" t="n">
        <v>2</v>
      </c>
      <c r="D1594" t="n">
        <v>20</v>
      </c>
      <c r="E1594" t="s">
        <v>243</v>
      </c>
      <c r="F1594" t="n">
        <v>3201</v>
      </c>
      <c r="G1594" t="s">
        <v>245</v>
      </c>
      <c r="H1594" t="s">
        <v>246</v>
      </c>
      <c r="I1594" t="n">
        <v>5</v>
      </c>
      <c r="J1594" t="n">
        <v>458</v>
      </c>
      <c r="K1594" t="s">
        <v>249</v>
      </c>
      <c r="L1594" t="n">
        <v>360</v>
      </c>
      <c r="M1594" t="n">
        <v>0.23</v>
      </c>
      <c r="N1594" t="n">
        <v>20.3</v>
      </c>
      <c r="O1594" t="s">
        <v>348</v>
      </c>
      <c r="P1594" t="s">
        <v>285</v>
      </c>
      <c r="Q1594" t="s">
        <v>252</v>
      </c>
      <c r="R1594" t="s">
        <v>246</v>
      </c>
      <c r="S1594" t="n">
        <v>5</v>
      </c>
    </row>
    <row r="1595" spans="1:19">
      <c r="A1595" s="1" t="n">
        <v>36860</v>
      </c>
      <c r="B1595" t="s">
        <v>348</v>
      </c>
      <c r="C1595" t="n">
        <v>3</v>
      </c>
      <c r="D1595" t="n">
        <v>20</v>
      </c>
      <c r="E1595" t="s">
        <v>243</v>
      </c>
      <c r="F1595" t="n">
        <v>3201</v>
      </c>
      <c r="G1595" t="s">
        <v>245</v>
      </c>
      <c r="H1595" t="s">
        <v>246</v>
      </c>
      <c r="I1595" t="n">
        <v>5</v>
      </c>
      <c r="J1595" t="n">
        <v>940</v>
      </c>
      <c r="K1595" t="s">
        <v>256</v>
      </c>
      <c r="L1595" t="n">
        <v>403</v>
      </c>
      <c r="M1595" t="n">
        <v>1.18</v>
      </c>
      <c r="N1595" t="n">
        <v>29.1</v>
      </c>
      <c r="O1595" t="s">
        <v>348</v>
      </c>
      <c r="P1595" t="s">
        <v>285</v>
      </c>
      <c r="Q1595" t="s">
        <v>252</v>
      </c>
      <c r="R1595" t="s">
        <v>246</v>
      </c>
      <c r="S1595" t="n">
        <v>5</v>
      </c>
    </row>
    <row r="1596" spans="1:19">
      <c r="A1596" s="1" t="n">
        <v>36891</v>
      </c>
      <c r="B1596" t="s">
        <v>241</v>
      </c>
      <c r="C1596" t="n">
        <v>57</v>
      </c>
      <c r="D1596" t="n">
        <v>20</v>
      </c>
      <c r="E1596" t="s">
        <v>243</v>
      </c>
      <c r="F1596" t="n">
        <v>3201</v>
      </c>
      <c r="G1596" t="s">
        <v>245</v>
      </c>
      <c r="H1596" t="s">
        <v>246</v>
      </c>
      <c r="I1596" t="n">
        <v>5</v>
      </c>
      <c r="J1596" t="n">
        <v>280</v>
      </c>
      <c r="K1596" t="s">
        <v>283</v>
      </c>
      <c r="L1596" t="n">
        <v>620</v>
      </c>
      <c r="M1596" t="n">
        <v>0.06</v>
      </c>
      <c r="N1596" t="n">
        <v>39.4</v>
      </c>
      <c r="O1596" t="s">
        <v>250</v>
      </c>
      <c r="P1596" t="s">
        <v>251</v>
      </c>
      <c r="Q1596" t="s">
        <v>252</v>
      </c>
      <c r="R1596" t="s">
        <v>246</v>
      </c>
      <c r="S1596" t="n">
        <v>5</v>
      </c>
    </row>
    <row r="1597" spans="1:19">
      <c r="A1597" s="1" t="n">
        <v>36891</v>
      </c>
      <c r="B1597" t="s">
        <v>241</v>
      </c>
      <c r="C1597" t="n">
        <v>58</v>
      </c>
      <c r="D1597" t="n">
        <v>20</v>
      </c>
      <c r="E1597" t="s">
        <v>243</v>
      </c>
      <c r="F1597" t="n">
        <v>3201</v>
      </c>
      <c r="G1597" t="s">
        <v>245</v>
      </c>
      <c r="H1597" t="s">
        <v>246</v>
      </c>
      <c r="I1597" t="n">
        <v>5</v>
      </c>
      <c r="J1597" t="n">
        <v>280</v>
      </c>
      <c r="K1597" t="s">
        <v>283</v>
      </c>
      <c r="L1597" t="n">
        <v>598</v>
      </c>
      <c r="M1597" t="n">
        <v>0.06</v>
      </c>
      <c r="N1597" t="n">
        <v>39.4</v>
      </c>
      <c r="O1597" t="s">
        <v>250</v>
      </c>
      <c r="P1597" t="s">
        <v>251</v>
      </c>
      <c r="Q1597" t="s">
        <v>252</v>
      </c>
      <c r="R1597" t="s">
        <v>246</v>
      </c>
      <c r="S1597" t="n">
        <v>5</v>
      </c>
    </row>
    <row r="1598" spans="1:19">
      <c r="A1598" s="1" t="n">
        <v>36891</v>
      </c>
      <c r="B1598" t="s">
        <v>241</v>
      </c>
      <c r="C1598" t="n">
        <v>67</v>
      </c>
      <c r="D1598" t="n">
        <v>508</v>
      </c>
      <c r="E1598" t="s">
        <v>273</v>
      </c>
      <c r="F1598" t="n">
        <v>3201</v>
      </c>
      <c r="G1598" t="s">
        <v>245</v>
      </c>
      <c r="H1598" t="s">
        <v>246</v>
      </c>
      <c r="I1598" t="n">
        <v>5</v>
      </c>
      <c r="J1598" t="n">
        <v>458</v>
      </c>
      <c r="K1598" t="s">
        <v>249</v>
      </c>
      <c r="L1598" t="n">
        <v>109</v>
      </c>
      <c r="M1598" t="n">
        <v>0.17</v>
      </c>
      <c r="N1598" t="n">
        <v>0</v>
      </c>
    </row>
    <row r="1599" spans="1:19">
      <c r="A1599" s="1" t="n">
        <v>36891</v>
      </c>
      <c r="B1599" t="s">
        <v>241</v>
      </c>
      <c r="C1599" t="n">
        <v>622</v>
      </c>
      <c r="D1599" t="n">
        <v>216</v>
      </c>
      <c r="E1599" t="s">
        <v>304</v>
      </c>
      <c r="F1599" t="n">
        <v>3201</v>
      </c>
      <c r="G1599" t="s">
        <v>245</v>
      </c>
      <c r="H1599" t="s">
        <v>246</v>
      </c>
      <c r="I1599" t="n">
        <v>5</v>
      </c>
      <c r="J1599" t="n">
        <v>515</v>
      </c>
      <c r="K1599" t="s">
        <v>262</v>
      </c>
      <c r="L1599" t="n">
        <v>294</v>
      </c>
      <c r="M1599" t="n">
        <v>0</v>
      </c>
      <c r="N1599" t="n">
        <v>0</v>
      </c>
    </row>
    <row r="1600" spans="1:19">
      <c r="A1600" s="1" t="n">
        <v>36891</v>
      </c>
      <c r="B1600" t="s">
        <v>257</v>
      </c>
      <c r="C1600" t="n">
        <v>1</v>
      </c>
      <c r="D1600" t="n">
        <v>216</v>
      </c>
      <c r="E1600" t="s">
        <v>304</v>
      </c>
      <c r="F1600" t="n">
        <v>3201</v>
      </c>
      <c r="G1600" t="s">
        <v>245</v>
      </c>
      <c r="H1600" t="s">
        <v>246</v>
      </c>
      <c r="I1600" t="n">
        <v>5</v>
      </c>
      <c r="J1600" t="n">
        <v>515</v>
      </c>
      <c r="K1600" t="s">
        <v>262</v>
      </c>
      <c r="L1600" t="n">
        <v>321</v>
      </c>
      <c r="M1600" t="n">
        <v>0</v>
      </c>
      <c r="N1600" t="n">
        <v>0</v>
      </c>
    </row>
    <row r="1601" spans="1:19">
      <c r="A1601" s="1" t="n">
        <v>36891</v>
      </c>
      <c r="B1601" t="s">
        <v>257</v>
      </c>
      <c r="C1601" t="n">
        <v>2</v>
      </c>
      <c r="D1601" t="n">
        <v>216</v>
      </c>
      <c r="E1601" t="s">
        <v>304</v>
      </c>
      <c r="F1601" t="n">
        <v>3201</v>
      </c>
      <c r="G1601" t="s">
        <v>245</v>
      </c>
      <c r="H1601" t="s">
        <v>246</v>
      </c>
      <c r="I1601" t="n">
        <v>5</v>
      </c>
      <c r="J1601" t="n">
        <v>785</v>
      </c>
      <c r="K1601" t="s">
        <v>295</v>
      </c>
      <c r="L1601" t="n">
        <v>294</v>
      </c>
      <c r="M1601" t="n">
        <v>0</v>
      </c>
      <c r="N1601" t="n">
        <v>0</v>
      </c>
    </row>
    <row r="1602" spans="1:19">
      <c r="A1602" s="1" t="n">
        <v>36891</v>
      </c>
      <c r="B1602" t="s">
        <v>348</v>
      </c>
      <c r="C1602" t="n">
        <v>1</v>
      </c>
      <c r="D1602" t="n">
        <v>20</v>
      </c>
      <c r="E1602" t="s">
        <v>243</v>
      </c>
      <c r="F1602" t="n">
        <v>3201</v>
      </c>
      <c r="G1602" t="s">
        <v>245</v>
      </c>
      <c r="H1602" t="s">
        <v>246</v>
      </c>
      <c r="I1602" t="n">
        <v>5</v>
      </c>
      <c r="J1602" t="n">
        <v>580</v>
      </c>
      <c r="K1602" t="s">
        <v>277</v>
      </c>
      <c r="L1602" t="n">
        <v>703</v>
      </c>
      <c r="M1602" t="n">
        <v>0.06</v>
      </c>
      <c r="N1602" t="n">
        <v>44.8</v>
      </c>
      <c r="O1602" t="s">
        <v>348</v>
      </c>
      <c r="P1602" t="s">
        <v>285</v>
      </c>
      <c r="Q1602" t="s">
        <v>252</v>
      </c>
      <c r="R1602" t="s">
        <v>246</v>
      </c>
      <c r="S1602" t="n">
        <v>5</v>
      </c>
    </row>
    <row r="1603" spans="1:19">
      <c r="A1603" s="1" t="n">
        <v>36891</v>
      </c>
      <c r="B1603" t="s">
        <v>348</v>
      </c>
      <c r="C1603" t="n">
        <v>2</v>
      </c>
      <c r="D1603" t="n">
        <v>20</v>
      </c>
      <c r="E1603" t="s">
        <v>243</v>
      </c>
      <c r="F1603" t="n">
        <v>3201</v>
      </c>
      <c r="G1603" t="s">
        <v>245</v>
      </c>
      <c r="H1603" t="s">
        <v>246</v>
      </c>
      <c r="I1603" t="n">
        <v>5</v>
      </c>
      <c r="J1603" t="n">
        <v>458</v>
      </c>
      <c r="K1603" t="s">
        <v>249</v>
      </c>
      <c r="L1603" t="n">
        <v>439</v>
      </c>
      <c r="M1603" t="n">
        <v>0.21</v>
      </c>
      <c r="N1603" t="n">
        <v>20.4</v>
      </c>
      <c r="O1603" t="s">
        <v>348</v>
      </c>
      <c r="P1603" t="s">
        <v>285</v>
      </c>
      <c r="Q1603" t="s">
        <v>252</v>
      </c>
      <c r="R1603" t="s">
        <v>246</v>
      </c>
      <c r="S1603" t="n">
        <v>5</v>
      </c>
    </row>
    <row r="1604" spans="1:19">
      <c r="A1604" s="1" t="n">
        <v>36891</v>
      </c>
      <c r="B1604" t="s">
        <v>348</v>
      </c>
      <c r="C1604" t="n">
        <v>3</v>
      </c>
      <c r="D1604" t="n">
        <v>20</v>
      </c>
      <c r="E1604" t="s">
        <v>243</v>
      </c>
      <c r="F1604" t="n">
        <v>3201</v>
      </c>
      <c r="G1604" t="s">
        <v>245</v>
      </c>
      <c r="H1604" t="s">
        <v>246</v>
      </c>
      <c r="I1604" t="n">
        <v>5</v>
      </c>
      <c r="J1604" t="n">
        <v>160</v>
      </c>
      <c r="K1604" t="s">
        <v>293</v>
      </c>
      <c r="L1604" t="n">
        <v>412</v>
      </c>
      <c r="M1604" t="n">
        <v>0.03</v>
      </c>
      <c r="N1604" t="n">
        <v>45.8</v>
      </c>
      <c r="O1604" t="s">
        <v>348</v>
      </c>
      <c r="P1604" t="s">
        <v>285</v>
      </c>
      <c r="Q1604" t="s">
        <v>252</v>
      </c>
      <c r="R1604" t="s">
        <v>246</v>
      </c>
      <c r="S1604" t="n">
        <v>5</v>
      </c>
    </row>
    <row r="1605" spans="1:19">
      <c r="A1605" s="1" t="n">
        <v>36891</v>
      </c>
      <c r="B1605" t="s">
        <v>348</v>
      </c>
      <c r="C1605" t="n">
        <v>4</v>
      </c>
      <c r="D1605" t="n">
        <v>20</v>
      </c>
      <c r="E1605" t="s">
        <v>243</v>
      </c>
      <c r="F1605" t="n">
        <v>3201</v>
      </c>
      <c r="G1605" t="s">
        <v>245</v>
      </c>
      <c r="H1605" t="s">
        <v>246</v>
      </c>
      <c r="I1605" t="n">
        <v>5</v>
      </c>
      <c r="J1605" t="n">
        <v>458</v>
      </c>
      <c r="K1605" t="s">
        <v>249</v>
      </c>
      <c r="L1605" t="n">
        <v>362</v>
      </c>
      <c r="M1605" t="n">
        <v>0.22</v>
      </c>
      <c r="N1605" t="n">
        <v>20.5</v>
      </c>
      <c r="O1605" t="s">
        <v>348</v>
      </c>
      <c r="P1605" t="s">
        <v>285</v>
      </c>
      <c r="Q1605" t="s">
        <v>252</v>
      </c>
      <c r="R1605" t="s">
        <v>246</v>
      </c>
      <c r="S1605" t="n">
        <v>5</v>
      </c>
    </row>
    <row r="1606" spans="1:19">
      <c r="A1606" s="1" t="n">
        <v>36891</v>
      </c>
      <c r="B1606" t="s">
        <v>348</v>
      </c>
      <c r="C1606" t="n">
        <v>5</v>
      </c>
      <c r="D1606" t="n">
        <v>20</v>
      </c>
      <c r="E1606" t="s">
        <v>243</v>
      </c>
      <c r="F1606" t="n">
        <v>3201</v>
      </c>
      <c r="G1606" t="s">
        <v>245</v>
      </c>
      <c r="H1606" t="s">
        <v>246</v>
      </c>
      <c r="I1606" t="n">
        <v>5</v>
      </c>
      <c r="J1606" t="n">
        <v>580</v>
      </c>
      <c r="K1606" t="s">
        <v>277</v>
      </c>
      <c r="L1606" t="n">
        <v>323</v>
      </c>
      <c r="M1606" t="n">
        <v>0.03</v>
      </c>
      <c r="N1606" t="n">
        <v>45.6</v>
      </c>
      <c r="O1606" t="s">
        <v>348</v>
      </c>
      <c r="P1606" t="s">
        <v>285</v>
      </c>
      <c r="Q1606" t="s">
        <v>252</v>
      </c>
      <c r="R1606" t="s">
        <v>246</v>
      </c>
      <c r="S1606" t="n">
        <v>5</v>
      </c>
    </row>
    <row r="1607" spans="1:19">
      <c r="A1607" s="1" t="n">
        <v>36891</v>
      </c>
      <c r="B1607" t="s">
        <v>348</v>
      </c>
      <c r="C1607" t="n">
        <v>6</v>
      </c>
      <c r="D1607" t="n">
        <v>20</v>
      </c>
      <c r="E1607" t="s">
        <v>243</v>
      </c>
      <c r="F1607" t="n">
        <v>3201</v>
      </c>
      <c r="G1607" t="s">
        <v>245</v>
      </c>
      <c r="H1607" t="s">
        <v>246</v>
      </c>
      <c r="I1607" t="n">
        <v>5</v>
      </c>
      <c r="J1607" t="n">
        <v>160</v>
      </c>
      <c r="K1607" t="s">
        <v>293</v>
      </c>
      <c r="L1607" t="n">
        <v>240</v>
      </c>
      <c r="M1607" t="n">
        <v>0.03</v>
      </c>
      <c r="N1607" t="n">
        <v>36.8</v>
      </c>
      <c r="O1607" t="s">
        <v>348</v>
      </c>
      <c r="P1607" t="s">
        <v>285</v>
      </c>
      <c r="Q1607" t="s">
        <v>252</v>
      </c>
      <c r="R1607" t="s">
        <v>246</v>
      </c>
      <c r="S1607" t="n">
        <v>5</v>
      </c>
    </row>
    <row r="1608" spans="1:19">
      <c r="A1608" s="1" t="n">
        <v>36891</v>
      </c>
      <c r="B1608" t="s">
        <v>348</v>
      </c>
      <c r="C1608" t="n">
        <v>7</v>
      </c>
      <c r="D1608" t="n">
        <v>20</v>
      </c>
      <c r="E1608" t="s">
        <v>243</v>
      </c>
      <c r="F1608" t="n">
        <v>3201</v>
      </c>
      <c r="G1608" t="s">
        <v>245</v>
      </c>
      <c r="H1608" t="s">
        <v>246</v>
      </c>
      <c r="I1608" t="n">
        <v>5</v>
      </c>
      <c r="J1608" t="n">
        <v>458</v>
      </c>
      <c r="K1608" t="s">
        <v>249</v>
      </c>
      <c r="L1608" t="n">
        <v>213</v>
      </c>
      <c r="M1608" t="n">
        <v>0.08</v>
      </c>
      <c r="N1608" t="n">
        <v>34.2</v>
      </c>
      <c r="O1608" t="s">
        <v>348</v>
      </c>
      <c r="P1608" t="s">
        <v>285</v>
      </c>
      <c r="Q1608" t="s">
        <v>252</v>
      </c>
      <c r="R1608" t="s">
        <v>246</v>
      </c>
      <c r="S1608" t="n">
        <v>5</v>
      </c>
    </row>
    <row r="1609" spans="1:19">
      <c r="A1609" s="1" t="n">
        <v>36892</v>
      </c>
      <c r="B1609" t="s">
        <v>241</v>
      </c>
      <c r="C1609" t="n">
        <v>50</v>
      </c>
      <c r="D1609" t="s">
        <v>242</v>
      </c>
      <c r="E1609" t="s">
        <v>366</v>
      </c>
      <c r="F1609" t="s">
        <v>244</v>
      </c>
      <c r="G1609" t="s">
        <v>367</v>
      </c>
      <c r="H1609" t="s">
        <v>252</v>
      </c>
      <c r="I1609" t="s">
        <v>368</v>
      </c>
      <c r="J1609" t="s">
        <v>369</v>
      </c>
      <c r="K1609" t="s">
        <v>363</v>
      </c>
      <c r="L1609" t="n">
        <v>200</v>
      </c>
      <c r="M1609" t="n">
        <v>0.05</v>
      </c>
      <c r="N1609" t="n">
        <v>40.8</v>
      </c>
      <c r="O1609" t="s">
        <v>250</v>
      </c>
      <c r="P1609" t="s">
        <v>251</v>
      </c>
      <c r="Q1609" t="s">
        <v>370</v>
      </c>
      <c r="R1609" t="s">
        <v>252</v>
      </c>
      <c r="S1609" t="s">
        <v>247</v>
      </c>
    </row>
    <row r="1610" spans="1:19">
      <c r="A1610" s="1" t="n">
        <v>36892</v>
      </c>
      <c r="B1610" t="s">
        <v>241</v>
      </c>
      <c r="C1610" t="n">
        <v>51</v>
      </c>
      <c r="D1610" t="s">
        <v>242</v>
      </c>
      <c r="E1610" t="s">
        <v>366</v>
      </c>
      <c r="F1610" t="s">
        <v>244</v>
      </c>
      <c r="G1610" t="s">
        <v>367</v>
      </c>
      <c r="H1610" t="s">
        <v>252</v>
      </c>
      <c r="I1610" t="s">
        <v>368</v>
      </c>
      <c r="J1610" t="s">
        <v>248</v>
      </c>
      <c r="K1610" t="s">
        <v>249</v>
      </c>
      <c r="L1610" t="n">
        <v>402</v>
      </c>
      <c r="M1610" t="n">
        <v>0.09</v>
      </c>
      <c r="N1610" t="n">
        <v>34.1</v>
      </c>
      <c r="O1610" t="s">
        <v>250</v>
      </c>
      <c r="P1610" t="s">
        <v>251</v>
      </c>
      <c r="Q1610" t="s">
        <v>370</v>
      </c>
      <c r="R1610" t="s">
        <v>252</v>
      </c>
      <c r="S1610" t="s">
        <v>247</v>
      </c>
    </row>
    <row r="1611" spans="1:19">
      <c r="A1611" s="1" t="n">
        <v>36892</v>
      </c>
      <c r="B1611" t="s">
        <v>241</v>
      </c>
      <c r="C1611" t="n">
        <v>52</v>
      </c>
      <c r="D1611" t="s">
        <v>242</v>
      </c>
      <c r="E1611" t="s">
        <v>366</v>
      </c>
      <c r="F1611" t="s">
        <v>244</v>
      </c>
      <c r="G1611" t="s">
        <v>367</v>
      </c>
      <c r="H1611" t="s">
        <v>252</v>
      </c>
      <c r="I1611" t="s">
        <v>368</v>
      </c>
      <c r="J1611" t="s">
        <v>248</v>
      </c>
      <c r="K1611" t="s">
        <v>249</v>
      </c>
      <c r="L1611" t="n">
        <v>81</v>
      </c>
      <c r="M1611" t="n">
        <v>0.2</v>
      </c>
      <c r="N1611" t="n">
        <v>20.7</v>
      </c>
      <c r="O1611" t="s">
        <v>250</v>
      </c>
      <c r="P1611" t="s">
        <v>251</v>
      </c>
      <c r="Q1611" t="s">
        <v>370</v>
      </c>
      <c r="R1611" t="s">
        <v>252</v>
      </c>
      <c r="S1611" t="s">
        <v>247</v>
      </c>
    </row>
    <row r="1612" spans="1:19">
      <c r="A1612" s="1" t="n">
        <v>36892</v>
      </c>
      <c r="B1612" t="s">
        <v>241</v>
      </c>
      <c r="C1612" t="n">
        <v>53</v>
      </c>
      <c r="D1612" t="s">
        <v>242</v>
      </c>
      <c r="E1612" t="s">
        <v>366</v>
      </c>
      <c r="F1612" t="s">
        <v>244</v>
      </c>
      <c r="G1612" t="s">
        <v>367</v>
      </c>
      <c r="H1612" t="s">
        <v>252</v>
      </c>
      <c r="I1612" t="s">
        <v>368</v>
      </c>
      <c r="J1612" t="s">
        <v>369</v>
      </c>
      <c r="K1612" t="s">
        <v>363</v>
      </c>
      <c r="L1612" t="n">
        <v>299</v>
      </c>
      <c r="M1612" t="n">
        <v>0.05</v>
      </c>
      <c r="N1612" t="n">
        <v>41.6</v>
      </c>
      <c r="O1612" t="s">
        <v>250</v>
      </c>
      <c r="P1612" t="s">
        <v>251</v>
      </c>
      <c r="Q1612" t="s">
        <v>370</v>
      </c>
      <c r="R1612" t="s">
        <v>252</v>
      </c>
      <c r="S1612" t="s">
        <v>247</v>
      </c>
    </row>
    <row r="1613" spans="1:19">
      <c r="A1613" s="1" t="n">
        <v>36892</v>
      </c>
      <c r="B1613" t="s">
        <v>241</v>
      </c>
      <c r="C1613" t="n">
        <v>54</v>
      </c>
      <c r="D1613" t="s">
        <v>242</v>
      </c>
      <c r="E1613" t="s">
        <v>366</v>
      </c>
      <c r="F1613" t="s">
        <v>244</v>
      </c>
      <c r="G1613" t="s">
        <v>367</v>
      </c>
      <c r="H1613" t="s">
        <v>252</v>
      </c>
      <c r="I1613" t="s">
        <v>368</v>
      </c>
      <c r="J1613" t="s">
        <v>248</v>
      </c>
      <c r="K1613" t="s">
        <v>249</v>
      </c>
      <c r="L1613" t="n">
        <v>130</v>
      </c>
      <c r="M1613" t="n">
        <v>0.09</v>
      </c>
      <c r="N1613" t="n">
        <v>33.8</v>
      </c>
      <c r="O1613" t="s">
        <v>250</v>
      </c>
      <c r="P1613" t="s">
        <v>251</v>
      </c>
      <c r="Q1613" t="s">
        <v>370</v>
      </c>
      <c r="R1613" t="s">
        <v>252</v>
      </c>
      <c r="S1613" t="s">
        <v>247</v>
      </c>
    </row>
    <row r="1614" spans="1:19">
      <c r="A1614" s="1" t="n">
        <v>36892</v>
      </c>
      <c r="B1614" t="s">
        <v>241</v>
      </c>
      <c r="C1614" t="n">
        <v>55</v>
      </c>
      <c r="D1614" t="s">
        <v>242</v>
      </c>
      <c r="E1614" t="s">
        <v>366</v>
      </c>
      <c r="F1614" t="s">
        <v>244</v>
      </c>
      <c r="G1614" t="s">
        <v>367</v>
      </c>
      <c r="H1614" t="s">
        <v>252</v>
      </c>
      <c r="I1614" t="s">
        <v>368</v>
      </c>
      <c r="J1614" t="s">
        <v>282</v>
      </c>
      <c r="K1614" t="s">
        <v>371</v>
      </c>
      <c r="L1614" t="n">
        <v>323</v>
      </c>
      <c r="M1614" t="n">
        <v>0.06</v>
      </c>
      <c r="N1614" t="n">
        <v>39.6</v>
      </c>
      <c r="O1614" t="s">
        <v>250</v>
      </c>
      <c r="P1614" t="s">
        <v>251</v>
      </c>
      <c r="Q1614" t="s">
        <v>370</v>
      </c>
      <c r="R1614" t="s">
        <v>252</v>
      </c>
      <c r="S1614" t="s">
        <v>247</v>
      </c>
    </row>
    <row r="1615" spans="1:19">
      <c r="A1615" s="1" t="n">
        <v>36892</v>
      </c>
      <c r="B1615" t="s">
        <v>241</v>
      </c>
      <c r="C1615" t="n">
        <v>56</v>
      </c>
      <c r="D1615" t="s">
        <v>242</v>
      </c>
      <c r="E1615" t="s">
        <v>366</v>
      </c>
      <c r="F1615" t="s">
        <v>244</v>
      </c>
      <c r="G1615" t="s">
        <v>367</v>
      </c>
      <c r="H1615" t="s">
        <v>252</v>
      </c>
      <c r="I1615" t="s">
        <v>368</v>
      </c>
      <c r="J1615" t="s">
        <v>282</v>
      </c>
      <c r="K1615" t="s">
        <v>371</v>
      </c>
      <c r="L1615" t="n">
        <v>300</v>
      </c>
      <c r="M1615" t="n">
        <v>0.06</v>
      </c>
      <c r="N1615" t="n">
        <v>39.6</v>
      </c>
      <c r="O1615" t="s">
        <v>250</v>
      </c>
      <c r="P1615" t="s">
        <v>251</v>
      </c>
      <c r="Q1615" t="s">
        <v>370</v>
      </c>
      <c r="R1615" t="s">
        <v>252</v>
      </c>
      <c r="S1615" t="s">
        <v>247</v>
      </c>
    </row>
    <row r="1616" spans="1:19">
      <c r="A1616" s="1" t="n">
        <v>36892</v>
      </c>
      <c r="B1616" t="s">
        <v>348</v>
      </c>
      <c r="C1616" t="n">
        <v>1</v>
      </c>
      <c r="D1616" t="s">
        <v>242</v>
      </c>
      <c r="E1616" t="s">
        <v>366</v>
      </c>
      <c r="F1616" t="s">
        <v>244</v>
      </c>
      <c r="G1616" t="s">
        <v>367</v>
      </c>
      <c r="H1616" t="s">
        <v>252</v>
      </c>
      <c r="I1616" t="s">
        <v>368</v>
      </c>
      <c r="J1616" t="s">
        <v>292</v>
      </c>
      <c r="K1616" t="s">
        <v>293</v>
      </c>
      <c r="L1616" t="n">
        <v>650</v>
      </c>
      <c r="M1616" t="n">
        <v>0.03</v>
      </c>
      <c r="N1616" t="n">
        <v>47.8</v>
      </c>
      <c r="O1616" t="s">
        <v>348</v>
      </c>
      <c r="P1616" t="s">
        <v>285</v>
      </c>
      <c r="Q1616" t="s">
        <v>370</v>
      </c>
      <c r="R1616" t="s">
        <v>252</v>
      </c>
      <c r="S1616" t="s">
        <v>247</v>
      </c>
    </row>
    <row r="1617" spans="1:19">
      <c r="A1617" s="1" t="n">
        <v>36892</v>
      </c>
      <c r="B1617" t="s">
        <v>348</v>
      </c>
      <c r="C1617" t="n">
        <v>2</v>
      </c>
      <c r="D1617" t="s">
        <v>242</v>
      </c>
      <c r="E1617" t="s">
        <v>366</v>
      </c>
      <c r="F1617" t="s">
        <v>244</v>
      </c>
      <c r="G1617" t="s">
        <v>367</v>
      </c>
      <c r="H1617" t="s">
        <v>252</v>
      </c>
      <c r="I1617" t="s">
        <v>368</v>
      </c>
      <c r="J1617" t="s">
        <v>282</v>
      </c>
      <c r="K1617" t="s">
        <v>371</v>
      </c>
      <c r="L1617" t="n">
        <v>406</v>
      </c>
      <c r="M1617" t="n">
        <v>0.24</v>
      </c>
      <c r="N1617" t="n">
        <v>21.8</v>
      </c>
      <c r="O1617" t="s">
        <v>348</v>
      </c>
      <c r="P1617" t="s">
        <v>285</v>
      </c>
      <c r="Q1617" t="s">
        <v>370</v>
      </c>
      <c r="R1617" t="s">
        <v>252</v>
      </c>
      <c r="S1617" t="s">
        <v>247</v>
      </c>
    </row>
    <row r="1618" spans="1:19">
      <c r="A1618" s="1" t="n">
        <v>36892</v>
      </c>
      <c r="B1618" t="s">
        <v>348</v>
      </c>
      <c r="C1618" t="n">
        <v>3</v>
      </c>
      <c r="D1618" t="s">
        <v>242</v>
      </c>
      <c r="E1618" t="s">
        <v>366</v>
      </c>
      <c r="F1618" t="s">
        <v>244</v>
      </c>
      <c r="G1618" t="s">
        <v>367</v>
      </c>
      <c r="H1618" t="s">
        <v>252</v>
      </c>
      <c r="I1618" t="s">
        <v>368</v>
      </c>
      <c r="J1618" t="s">
        <v>307</v>
      </c>
      <c r="K1618" t="s">
        <v>308</v>
      </c>
      <c r="L1618" t="n">
        <v>203</v>
      </c>
      <c r="M1618" t="n">
        <v>0.06</v>
      </c>
      <c r="N1618" t="n">
        <v>42.4</v>
      </c>
      <c r="O1618" t="s">
        <v>348</v>
      </c>
      <c r="P1618" t="s">
        <v>285</v>
      </c>
      <c r="Q1618" t="s">
        <v>370</v>
      </c>
      <c r="R1618" t="s">
        <v>252</v>
      </c>
      <c r="S1618" t="s">
        <v>247</v>
      </c>
    </row>
    <row r="1619" spans="1:19">
      <c r="A1619" s="1" t="n">
        <v>36892</v>
      </c>
      <c r="B1619" t="s">
        <v>257</v>
      </c>
      <c r="C1619" t="n">
        <v>1</v>
      </c>
      <c r="D1619" t="s">
        <v>303</v>
      </c>
      <c r="E1619" t="s">
        <v>372</v>
      </c>
      <c r="F1619" t="s">
        <v>244</v>
      </c>
      <c r="G1619" t="s">
        <v>367</v>
      </c>
      <c r="H1619" t="s">
        <v>252</v>
      </c>
      <c r="I1619" t="s">
        <v>368</v>
      </c>
      <c r="J1619" t="s">
        <v>373</v>
      </c>
      <c r="K1619" t="s">
        <v>374</v>
      </c>
      <c r="L1619" t="n">
        <v>308</v>
      </c>
      <c r="M1619" t="n">
        <v>0</v>
      </c>
      <c r="N1619" t="n">
        <v>0</v>
      </c>
    </row>
    <row r="1620" spans="1:19">
      <c r="A1620" s="1" t="n">
        <v>36923</v>
      </c>
      <c r="B1620" t="s">
        <v>241</v>
      </c>
      <c r="C1620" t="n">
        <v>38</v>
      </c>
      <c r="D1620" t="s">
        <v>242</v>
      </c>
      <c r="E1620" t="s">
        <v>366</v>
      </c>
      <c r="F1620" t="s">
        <v>244</v>
      </c>
      <c r="G1620" t="s">
        <v>367</v>
      </c>
      <c r="H1620" t="s">
        <v>252</v>
      </c>
      <c r="I1620" t="s">
        <v>368</v>
      </c>
      <c r="J1620" t="s">
        <v>248</v>
      </c>
      <c r="K1620" t="s">
        <v>249</v>
      </c>
      <c r="L1620" t="n">
        <v>165</v>
      </c>
      <c r="M1620" t="n">
        <v>0.09</v>
      </c>
      <c r="N1620" t="n">
        <v>34.3</v>
      </c>
      <c r="O1620" t="s">
        <v>250</v>
      </c>
      <c r="P1620" t="s">
        <v>251</v>
      </c>
      <c r="Q1620" t="s">
        <v>370</v>
      </c>
      <c r="R1620" t="s">
        <v>252</v>
      </c>
      <c r="S1620" t="s">
        <v>247</v>
      </c>
    </row>
    <row r="1621" spans="1:19">
      <c r="A1621" s="1" t="n">
        <v>36923</v>
      </c>
      <c r="B1621" t="s">
        <v>241</v>
      </c>
      <c r="C1621" t="n">
        <v>39</v>
      </c>
      <c r="D1621" t="s">
        <v>242</v>
      </c>
      <c r="E1621" t="s">
        <v>366</v>
      </c>
      <c r="F1621" t="s">
        <v>244</v>
      </c>
      <c r="G1621" t="s">
        <v>367</v>
      </c>
      <c r="H1621" t="s">
        <v>252</v>
      </c>
      <c r="I1621" t="s">
        <v>368</v>
      </c>
      <c r="J1621" t="s">
        <v>333</v>
      </c>
      <c r="K1621" t="s">
        <v>334</v>
      </c>
      <c r="L1621" t="n">
        <v>326</v>
      </c>
      <c r="M1621" t="n">
        <v>0.07000000000000001</v>
      </c>
      <c r="N1621" t="n">
        <v>35.7</v>
      </c>
      <c r="O1621" t="s">
        <v>250</v>
      </c>
      <c r="P1621" t="s">
        <v>251</v>
      </c>
      <c r="Q1621" t="s">
        <v>370</v>
      </c>
      <c r="R1621" t="s">
        <v>252</v>
      </c>
      <c r="S1621" t="s">
        <v>247</v>
      </c>
    </row>
    <row r="1622" spans="1:19">
      <c r="A1622" s="1" t="n">
        <v>36923</v>
      </c>
      <c r="B1622" t="s">
        <v>241</v>
      </c>
      <c r="C1622" t="n">
        <v>40</v>
      </c>
      <c r="D1622" t="s">
        <v>242</v>
      </c>
      <c r="E1622" t="s">
        <v>366</v>
      </c>
      <c r="F1622" t="s">
        <v>244</v>
      </c>
      <c r="G1622" t="s">
        <v>367</v>
      </c>
      <c r="H1622" t="s">
        <v>252</v>
      </c>
      <c r="I1622" t="s">
        <v>368</v>
      </c>
      <c r="J1622" t="s">
        <v>333</v>
      </c>
      <c r="K1622" t="s">
        <v>334</v>
      </c>
      <c r="L1622" t="n">
        <v>165</v>
      </c>
      <c r="M1622" t="n">
        <v>0.09</v>
      </c>
      <c r="N1622" t="n">
        <v>34.8</v>
      </c>
      <c r="O1622" t="s">
        <v>250</v>
      </c>
      <c r="P1622" t="s">
        <v>251</v>
      </c>
      <c r="Q1622" t="s">
        <v>370</v>
      </c>
      <c r="R1622" t="s">
        <v>252</v>
      </c>
      <c r="S1622" t="s">
        <v>247</v>
      </c>
    </row>
    <row r="1623" spans="1:19">
      <c r="A1623" s="1" t="n">
        <v>36923</v>
      </c>
      <c r="B1623" t="s">
        <v>241</v>
      </c>
      <c r="C1623" t="n">
        <v>41</v>
      </c>
      <c r="D1623" t="s">
        <v>242</v>
      </c>
      <c r="E1623" t="s">
        <v>366</v>
      </c>
      <c r="F1623" t="s">
        <v>244</v>
      </c>
      <c r="G1623" t="s">
        <v>367</v>
      </c>
      <c r="H1623" t="s">
        <v>252</v>
      </c>
      <c r="I1623" t="s">
        <v>368</v>
      </c>
      <c r="J1623" t="s">
        <v>333</v>
      </c>
      <c r="K1623" t="s">
        <v>334</v>
      </c>
      <c r="L1623" t="n">
        <v>565</v>
      </c>
      <c r="M1623" t="n">
        <v>0.07000000000000001</v>
      </c>
      <c r="N1623" t="n">
        <v>35.6</v>
      </c>
      <c r="O1623" t="s">
        <v>250</v>
      </c>
      <c r="P1623" t="s">
        <v>251</v>
      </c>
      <c r="Q1623" t="s">
        <v>370</v>
      </c>
      <c r="R1623" t="s">
        <v>252</v>
      </c>
      <c r="S1623" t="s">
        <v>247</v>
      </c>
    </row>
    <row r="1624" spans="1:19">
      <c r="A1624" s="1" t="n">
        <v>36923</v>
      </c>
      <c r="B1624" t="s">
        <v>375</v>
      </c>
      <c r="C1624" t="n">
        <v>2</v>
      </c>
      <c r="D1624" t="s">
        <v>242</v>
      </c>
      <c r="E1624" t="s">
        <v>366</v>
      </c>
      <c r="F1624" t="s">
        <v>244</v>
      </c>
      <c r="G1624" t="s">
        <v>367</v>
      </c>
      <c r="H1624" t="s">
        <v>252</v>
      </c>
      <c r="I1624" t="s">
        <v>368</v>
      </c>
      <c r="J1624" t="s">
        <v>248</v>
      </c>
      <c r="K1624" t="s">
        <v>249</v>
      </c>
      <c r="L1624" t="n">
        <v>349</v>
      </c>
      <c r="M1624" t="n">
        <v>0.01</v>
      </c>
      <c r="N1624" t="n">
        <v>49.2</v>
      </c>
      <c r="O1624" t="s">
        <v>348</v>
      </c>
      <c r="P1624" t="s">
        <v>285</v>
      </c>
      <c r="Q1624" t="s">
        <v>370</v>
      </c>
      <c r="R1624" t="s">
        <v>252</v>
      </c>
      <c r="S1624" t="s">
        <v>247</v>
      </c>
    </row>
    <row r="1625" spans="1:19">
      <c r="A1625" s="1" t="n">
        <v>36923</v>
      </c>
      <c r="B1625" t="s">
        <v>348</v>
      </c>
      <c r="C1625" t="n">
        <v>1</v>
      </c>
      <c r="D1625" t="s">
        <v>242</v>
      </c>
      <c r="E1625" t="s">
        <v>366</v>
      </c>
      <c r="F1625" t="s">
        <v>244</v>
      </c>
      <c r="G1625" t="s">
        <v>367</v>
      </c>
      <c r="H1625" t="s">
        <v>252</v>
      </c>
      <c r="I1625" t="s">
        <v>368</v>
      </c>
      <c r="J1625" t="s">
        <v>248</v>
      </c>
      <c r="K1625" t="s">
        <v>249</v>
      </c>
      <c r="L1625" t="n">
        <v>349</v>
      </c>
      <c r="M1625" t="n">
        <v>0.02</v>
      </c>
      <c r="N1625" t="n">
        <v>46.1</v>
      </c>
      <c r="O1625" t="s">
        <v>348</v>
      </c>
      <c r="P1625" t="s">
        <v>285</v>
      </c>
      <c r="Q1625" t="s">
        <v>370</v>
      </c>
      <c r="R1625" t="s">
        <v>252</v>
      </c>
      <c r="S1625" t="s">
        <v>247</v>
      </c>
    </row>
    <row r="1626" spans="1:19">
      <c r="A1626" s="1" t="n">
        <v>36923</v>
      </c>
      <c r="B1626" t="s">
        <v>348</v>
      </c>
      <c r="C1626" t="n">
        <v>2</v>
      </c>
      <c r="D1626" t="s">
        <v>242</v>
      </c>
      <c r="E1626" t="s">
        <v>366</v>
      </c>
      <c r="F1626" t="s">
        <v>244</v>
      </c>
      <c r="G1626" t="s">
        <v>367</v>
      </c>
      <c r="H1626" t="s">
        <v>252</v>
      </c>
      <c r="I1626" t="s">
        <v>368</v>
      </c>
      <c r="J1626" t="s">
        <v>248</v>
      </c>
      <c r="K1626" t="s">
        <v>249</v>
      </c>
      <c r="L1626" t="n">
        <v>302</v>
      </c>
      <c r="M1626" t="n">
        <v>0.27</v>
      </c>
      <c r="N1626" t="n">
        <v>20.3</v>
      </c>
      <c r="O1626" t="s">
        <v>348</v>
      </c>
      <c r="P1626" t="s">
        <v>285</v>
      </c>
      <c r="Q1626" t="s">
        <v>370</v>
      </c>
      <c r="R1626" t="s">
        <v>252</v>
      </c>
      <c r="S1626" t="s">
        <v>247</v>
      </c>
    </row>
    <row r="1627" spans="1:19">
      <c r="A1627" s="1" t="n">
        <v>36923</v>
      </c>
      <c r="B1627" t="s">
        <v>257</v>
      </c>
      <c r="C1627" t="n">
        <v>1</v>
      </c>
      <c r="D1627" t="s">
        <v>303</v>
      </c>
      <c r="E1627" t="s">
        <v>372</v>
      </c>
      <c r="F1627" t="s">
        <v>244</v>
      </c>
      <c r="G1627" t="s">
        <v>367</v>
      </c>
      <c r="H1627" t="s">
        <v>252</v>
      </c>
      <c r="I1627" t="s">
        <v>368</v>
      </c>
      <c r="J1627" t="s">
        <v>276</v>
      </c>
      <c r="K1627" t="s">
        <v>277</v>
      </c>
      <c r="L1627" t="n">
        <v>271</v>
      </c>
      <c r="M1627" t="n">
        <v>0</v>
      </c>
      <c r="N1627" t="n">
        <v>0</v>
      </c>
    </row>
    <row r="1628" spans="1:19">
      <c r="A1628" s="1" t="n">
        <v>36923</v>
      </c>
      <c r="B1628" t="s">
        <v>340</v>
      </c>
      <c r="C1628" t="n">
        <v>3</v>
      </c>
      <c r="D1628" t="s">
        <v>376</v>
      </c>
      <c r="E1628" t="s">
        <v>377</v>
      </c>
      <c r="F1628" t="s">
        <v>244</v>
      </c>
      <c r="G1628" t="s">
        <v>367</v>
      </c>
      <c r="H1628" t="s">
        <v>252</v>
      </c>
      <c r="I1628" t="s">
        <v>368</v>
      </c>
      <c r="J1628" t="s">
        <v>261</v>
      </c>
      <c r="K1628" t="s">
        <v>378</v>
      </c>
      <c r="L1628" t="n">
        <v>68</v>
      </c>
      <c r="M1628" t="n">
        <v>0</v>
      </c>
      <c r="N1628" t="n">
        <v>0</v>
      </c>
    </row>
    <row r="1629" spans="1:19">
      <c r="A1629" s="1" t="n">
        <v>36923</v>
      </c>
      <c r="B1629" t="s">
        <v>340</v>
      </c>
      <c r="C1629" t="n">
        <v>5</v>
      </c>
      <c r="D1629" t="s">
        <v>341</v>
      </c>
      <c r="E1629" t="s">
        <v>379</v>
      </c>
      <c r="F1629" t="s">
        <v>244</v>
      </c>
      <c r="G1629" t="s">
        <v>367</v>
      </c>
      <c r="H1629" t="s">
        <v>252</v>
      </c>
      <c r="I1629" t="s">
        <v>368</v>
      </c>
      <c r="J1629" t="s">
        <v>261</v>
      </c>
      <c r="K1629" t="s">
        <v>378</v>
      </c>
      <c r="L1629" t="n">
        <v>25</v>
      </c>
      <c r="M1629" t="n">
        <v>0</v>
      </c>
      <c r="N1629" t="n">
        <v>0</v>
      </c>
    </row>
    <row r="1630" spans="1:19">
      <c r="A1630" s="1" t="n">
        <v>36951</v>
      </c>
      <c r="B1630" t="s">
        <v>241</v>
      </c>
      <c r="C1630" t="n">
        <v>41</v>
      </c>
      <c r="D1630" t="s">
        <v>242</v>
      </c>
      <c r="E1630" t="s">
        <v>366</v>
      </c>
      <c r="F1630" t="s">
        <v>244</v>
      </c>
      <c r="G1630" t="s">
        <v>367</v>
      </c>
      <c r="H1630" t="s">
        <v>252</v>
      </c>
      <c r="I1630" t="s">
        <v>368</v>
      </c>
      <c r="J1630" t="s">
        <v>248</v>
      </c>
      <c r="K1630" t="s">
        <v>249</v>
      </c>
      <c r="L1630" t="n">
        <v>1</v>
      </c>
      <c r="M1630" t="n">
        <v>0.08</v>
      </c>
      <c r="N1630" t="n">
        <v>32.6</v>
      </c>
      <c r="O1630" t="s">
        <v>250</v>
      </c>
      <c r="P1630" t="s">
        <v>251</v>
      </c>
      <c r="Q1630" t="s">
        <v>370</v>
      </c>
      <c r="R1630" t="s">
        <v>252</v>
      </c>
      <c r="S1630" t="s">
        <v>247</v>
      </c>
    </row>
    <row r="1631" spans="1:19">
      <c r="A1631" s="1" t="n">
        <v>36951</v>
      </c>
      <c r="B1631" t="s">
        <v>241</v>
      </c>
      <c r="C1631" t="n">
        <v>42</v>
      </c>
      <c r="D1631" t="s">
        <v>242</v>
      </c>
      <c r="E1631" t="s">
        <v>366</v>
      </c>
      <c r="F1631" t="s">
        <v>244</v>
      </c>
      <c r="G1631" t="s">
        <v>367</v>
      </c>
      <c r="H1631" t="s">
        <v>252</v>
      </c>
      <c r="I1631" t="s">
        <v>368</v>
      </c>
      <c r="J1631" t="s">
        <v>282</v>
      </c>
      <c r="K1631" t="s">
        <v>371</v>
      </c>
      <c r="L1631" t="n">
        <v>433</v>
      </c>
      <c r="M1631" t="n">
        <v>0.1</v>
      </c>
      <c r="N1631" t="n">
        <v>31.2</v>
      </c>
      <c r="O1631" t="s">
        <v>250</v>
      </c>
      <c r="P1631" t="s">
        <v>251</v>
      </c>
      <c r="Q1631" t="s">
        <v>370</v>
      </c>
      <c r="R1631" t="s">
        <v>252</v>
      </c>
      <c r="S1631" t="s">
        <v>247</v>
      </c>
    </row>
    <row r="1632" spans="1:19">
      <c r="A1632" s="1" t="n">
        <v>36951</v>
      </c>
      <c r="B1632" t="s">
        <v>241</v>
      </c>
      <c r="C1632" t="n">
        <v>43</v>
      </c>
      <c r="D1632" t="s">
        <v>242</v>
      </c>
      <c r="E1632" t="s">
        <v>366</v>
      </c>
      <c r="F1632" t="s">
        <v>244</v>
      </c>
      <c r="G1632" t="s">
        <v>367</v>
      </c>
      <c r="H1632" t="s">
        <v>252</v>
      </c>
      <c r="I1632" t="s">
        <v>368</v>
      </c>
      <c r="J1632" t="s">
        <v>307</v>
      </c>
      <c r="K1632" t="s">
        <v>308</v>
      </c>
      <c r="L1632" t="n">
        <v>267</v>
      </c>
      <c r="M1632" t="n">
        <v>0.07000000000000001</v>
      </c>
      <c r="N1632" t="n">
        <v>35.2</v>
      </c>
      <c r="O1632" t="s">
        <v>250</v>
      </c>
      <c r="P1632" t="s">
        <v>251</v>
      </c>
      <c r="Q1632" t="s">
        <v>370</v>
      </c>
      <c r="R1632" t="s">
        <v>252</v>
      </c>
      <c r="S1632" t="s">
        <v>247</v>
      </c>
    </row>
    <row r="1633" spans="1:19">
      <c r="A1633" s="1" t="n">
        <v>36951</v>
      </c>
      <c r="B1633" t="s">
        <v>241</v>
      </c>
      <c r="C1633" t="n">
        <v>44</v>
      </c>
      <c r="D1633" t="s">
        <v>242</v>
      </c>
      <c r="E1633" t="s">
        <v>366</v>
      </c>
      <c r="F1633" t="s">
        <v>244</v>
      </c>
      <c r="G1633" t="s">
        <v>367</v>
      </c>
      <c r="H1633" t="s">
        <v>252</v>
      </c>
      <c r="I1633" t="s">
        <v>368</v>
      </c>
      <c r="J1633" t="s">
        <v>248</v>
      </c>
      <c r="K1633" t="s">
        <v>249</v>
      </c>
      <c r="L1633" t="n">
        <v>428</v>
      </c>
      <c r="M1633" t="n">
        <v>0.07000000000000001</v>
      </c>
      <c r="N1633" t="n">
        <v>38</v>
      </c>
      <c r="O1633" t="s">
        <v>250</v>
      </c>
      <c r="P1633" t="s">
        <v>251</v>
      </c>
      <c r="Q1633" t="s">
        <v>370</v>
      </c>
      <c r="R1633" t="s">
        <v>252</v>
      </c>
      <c r="S1633" t="s">
        <v>247</v>
      </c>
    </row>
    <row r="1634" spans="1:19">
      <c r="A1634" s="1" t="n">
        <v>36951</v>
      </c>
      <c r="B1634" t="s">
        <v>241</v>
      </c>
      <c r="C1634" t="n">
        <v>45</v>
      </c>
      <c r="D1634" t="s">
        <v>242</v>
      </c>
      <c r="E1634" t="s">
        <v>366</v>
      </c>
      <c r="F1634" t="s">
        <v>244</v>
      </c>
      <c r="G1634" t="s">
        <v>367</v>
      </c>
      <c r="H1634" t="s">
        <v>252</v>
      </c>
      <c r="I1634" t="s">
        <v>368</v>
      </c>
      <c r="J1634" t="s">
        <v>248</v>
      </c>
      <c r="K1634" t="s">
        <v>249</v>
      </c>
      <c r="L1634" t="n">
        <v>238</v>
      </c>
      <c r="M1634" t="n">
        <v>0.09</v>
      </c>
      <c r="N1634" t="n">
        <v>34.3</v>
      </c>
      <c r="O1634" t="s">
        <v>250</v>
      </c>
      <c r="P1634" t="s">
        <v>251</v>
      </c>
      <c r="Q1634" t="s">
        <v>370</v>
      </c>
      <c r="R1634" t="s">
        <v>252</v>
      </c>
      <c r="S1634" t="s">
        <v>247</v>
      </c>
    </row>
    <row r="1635" spans="1:19">
      <c r="A1635" s="1" t="n">
        <v>36951</v>
      </c>
      <c r="B1635" t="s">
        <v>241</v>
      </c>
      <c r="C1635" t="n">
        <v>54</v>
      </c>
      <c r="D1635" t="s">
        <v>380</v>
      </c>
      <c r="E1635" t="s">
        <v>381</v>
      </c>
      <c r="F1635" t="s">
        <v>244</v>
      </c>
      <c r="G1635" t="s">
        <v>367</v>
      </c>
      <c r="H1635" t="s">
        <v>252</v>
      </c>
      <c r="I1635" t="s">
        <v>368</v>
      </c>
      <c r="J1635" t="s">
        <v>248</v>
      </c>
      <c r="K1635" t="s">
        <v>249</v>
      </c>
      <c r="L1635" t="n">
        <v>201</v>
      </c>
      <c r="M1635" t="n">
        <v>0.17</v>
      </c>
      <c r="N1635" t="n">
        <v>0</v>
      </c>
    </row>
    <row r="1636" spans="1:19">
      <c r="A1636" s="1" t="n">
        <v>36951</v>
      </c>
      <c r="B1636" t="s">
        <v>375</v>
      </c>
      <c r="C1636" t="n">
        <v>2</v>
      </c>
      <c r="D1636" t="s">
        <v>242</v>
      </c>
      <c r="E1636" t="s">
        <v>366</v>
      </c>
      <c r="F1636" t="s">
        <v>244</v>
      </c>
      <c r="G1636" t="s">
        <v>367</v>
      </c>
      <c r="H1636" t="s">
        <v>252</v>
      </c>
      <c r="I1636" t="s">
        <v>368</v>
      </c>
      <c r="J1636" t="s">
        <v>248</v>
      </c>
      <c r="K1636" t="s">
        <v>249</v>
      </c>
      <c r="L1636" t="n">
        <v>296</v>
      </c>
      <c r="M1636" t="n">
        <v>0.19</v>
      </c>
      <c r="N1636" t="n">
        <v>20.9</v>
      </c>
      <c r="O1636" t="s">
        <v>348</v>
      </c>
      <c r="P1636" t="s">
        <v>285</v>
      </c>
      <c r="Q1636" t="s">
        <v>370</v>
      </c>
      <c r="R1636" t="s">
        <v>252</v>
      </c>
      <c r="S1636" t="s">
        <v>247</v>
      </c>
    </row>
    <row r="1637" spans="1:19">
      <c r="A1637" s="1" t="n">
        <v>36951</v>
      </c>
      <c r="B1637" t="s">
        <v>348</v>
      </c>
      <c r="C1637" t="n">
        <v>1</v>
      </c>
      <c r="D1637" t="s">
        <v>242</v>
      </c>
      <c r="E1637" t="s">
        <v>366</v>
      </c>
      <c r="F1637" t="s">
        <v>244</v>
      </c>
      <c r="G1637" t="s">
        <v>367</v>
      </c>
      <c r="H1637" t="s">
        <v>252</v>
      </c>
      <c r="I1637" t="s">
        <v>368</v>
      </c>
      <c r="J1637" t="s">
        <v>276</v>
      </c>
      <c r="K1637" t="s">
        <v>277</v>
      </c>
      <c r="L1637" t="n">
        <v>293</v>
      </c>
      <c r="M1637" t="n">
        <v>0.06</v>
      </c>
      <c r="N1637" t="n">
        <v>35.1</v>
      </c>
      <c r="O1637" t="s">
        <v>348</v>
      </c>
      <c r="P1637" t="s">
        <v>285</v>
      </c>
      <c r="Q1637" t="s">
        <v>370</v>
      </c>
      <c r="R1637" t="s">
        <v>252</v>
      </c>
      <c r="S1637" t="s">
        <v>247</v>
      </c>
    </row>
    <row r="1638" spans="1:19">
      <c r="A1638" s="1" t="n">
        <v>36951</v>
      </c>
      <c r="B1638" t="s">
        <v>348</v>
      </c>
      <c r="C1638" t="n">
        <v>2</v>
      </c>
      <c r="D1638" t="s">
        <v>242</v>
      </c>
      <c r="E1638" t="s">
        <v>366</v>
      </c>
      <c r="F1638" t="s">
        <v>244</v>
      </c>
      <c r="G1638" t="s">
        <v>367</v>
      </c>
      <c r="H1638" t="s">
        <v>252</v>
      </c>
      <c r="I1638" t="s">
        <v>368</v>
      </c>
      <c r="J1638" t="s">
        <v>276</v>
      </c>
      <c r="K1638" t="s">
        <v>277</v>
      </c>
      <c r="L1638" t="n">
        <v>355</v>
      </c>
      <c r="M1638" t="n">
        <v>0.1</v>
      </c>
      <c r="N1638" t="n">
        <v>30.7</v>
      </c>
      <c r="O1638" t="s">
        <v>348</v>
      </c>
      <c r="P1638" t="s">
        <v>285</v>
      </c>
      <c r="Q1638" t="s">
        <v>370</v>
      </c>
      <c r="R1638" t="s">
        <v>252</v>
      </c>
      <c r="S1638" t="s">
        <v>247</v>
      </c>
    </row>
    <row r="1639" spans="1:19">
      <c r="A1639" s="1" t="n">
        <v>36951</v>
      </c>
      <c r="B1639" t="s">
        <v>348</v>
      </c>
      <c r="C1639" t="n">
        <v>3</v>
      </c>
      <c r="D1639" t="s">
        <v>242</v>
      </c>
      <c r="E1639" t="s">
        <v>366</v>
      </c>
      <c r="F1639" t="s">
        <v>244</v>
      </c>
      <c r="G1639" t="s">
        <v>367</v>
      </c>
      <c r="H1639" t="s">
        <v>252</v>
      </c>
      <c r="I1639" t="s">
        <v>368</v>
      </c>
      <c r="J1639" t="s">
        <v>248</v>
      </c>
      <c r="K1639" t="s">
        <v>249</v>
      </c>
      <c r="L1639" t="n">
        <v>313</v>
      </c>
      <c r="M1639" t="n">
        <v>0.22</v>
      </c>
      <c r="N1639" t="n">
        <v>20.4</v>
      </c>
      <c r="O1639" t="s">
        <v>348</v>
      </c>
      <c r="P1639" t="s">
        <v>285</v>
      </c>
      <c r="Q1639" t="s">
        <v>370</v>
      </c>
      <c r="R1639" t="s">
        <v>252</v>
      </c>
      <c r="S1639" t="s">
        <v>247</v>
      </c>
    </row>
    <row r="1640" spans="1:19">
      <c r="A1640" s="1" t="n">
        <v>36951</v>
      </c>
      <c r="B1640" t="s">
        <v>348</v>
      </c>
      <c r="C1640" t="n">
        <v>4</v>
      </c>
      <c r="D1640" t="s">
        <v>242</v>
      </c>
      <c r="E1640" t="s">
        <v>366</v>
      </c>
      <c r="F1640" t="s">
        <v>244</v>
      </c>
      <c r="G1640" t="s">
        <v>367</v>
      </c>
      <c r="H1640" t="s">
        <v>252</v>
      </c>
      <c r="I1640" t="s">
        <v>368</v>
      </c>
      <c r="J1640" t="s">
        <v>307</v>
      </c>
      <c r="K1640" t="s">
        <v>308</v>
      </c>
      <c r="L1640" t="n">
        <v>349</v>
      </c>
      <c r="M1640" t="n">
        <v>0.05</v>
      </c>
      <c r="N1640" t="n">
        <v>39.6</v>
      </c>
      <c r="O1640" t="s">
        <v>348</v>
      </c>
      <c r="P1640" t="s">
        <v>285</v>
      </c>
      <c r="Q1640" t="s">
        <v>370</v>
      </c>
      <c r="R1640" t="s">
        <v>252</v>
      </c>
      <c r="S1640" t="s">
        <v>247</v>
      </c>
    </row>
    <row r="1641" spans="1:19">
      <c r="A1641" s="1" t="n">
        <v>36982</v>
      </c>
      <c r="B1641" t="s">
        <v>241</v>
      </c>
      <c r="C1641" t="n">
        <v>59</v>
      </c>
      <c r="D1641" t="s">
        <v>242</v>
      </c>
      <c r="E1641" t="s">
        <v>366</v>
      </c>
      <c r="F1641" t="s">
        <v>244</v>
      </c>
      <c r="G1641" t="s">
        <v>367</v>
      </c>
      <c r="H1641" t="s">
        <v>252</v>
      </c>
      <c r="I1641" t="s">
        <v>368</v>
      </c>
      <c r="J1641" t="s">
        <v>369</v>
      </c>
      <c r="K1641" t="s">
        <v>363</v>
      </c>
      <c r="L1641" t="n">
        <v>425</v>
      </c>
      <c r="M1641" t="n">
        <v>0.05</v>
      </c>
      <c r="N1641" t="n">
        <v>41.1</v>
      </c>
      <c r="O1641" t="s">
        <v>250</v>
      </c>
      <c r="P1641" t="s">
        <v>251</v>
      </c>
      <c r="Q1641" t="s">
        <v>370</v>
      </c>
      <c r="R1641" t="s">
        <v>252</v>
      </c>
      <c r="S1641" t="s">
        <v>247</v>
      </c>
    </row>
    <row r="1642" spans="1:19">
      <c r="A1642" s="1" t="n">
        <v>36982</v>
      </c>
      <c r="B1642" t="s">
        <v>241</v>
      </c>
      <c r="C1642" t="n">
        <v>60</v>
      </c>
      <c r="D1642" t="s">
        <v>242</v>
      </c>
      <c r="E1642" t="s">
        <v>366</v>
      </c>
      <c r="F1642" t="s">
        <v>244</v>
      </c>
      <c r="G1642" t="s">
        <v>367</v>
      </c>
      <c r="H1642" t="s">
        <v>252</v>
      </c>
      <c r="I1642" t="s">
        <v>368</v>
      </c>
      <c r="J1642" t="s">
        <v>248</v>
      </c>
      <c r="K1642" t="s">
        <v>249</v>
      </c>
      <c r="L1642" t="n">
        <v>264</v>
      </c>
      <c r="M1642" t="n">
        <v>0.09</v>
      </c>
      <c r="N1642" t="n">
        <v>34</v>
      </c>
      <c r="O1642" t="s">
        <v>250</v>
      </c>
      <c r="P1642" t="s">
        <v>251</v>
      </c>
      <c r="Q1642" t="s">
        <v>370</v>
      </c>
      <c r="R1642" t="s">
        <v>252</v>
      </c>
      <c r="S1642" t="s">
        <v>247</v>
      </c>
    </row>
    <row r="1643" spans="1:19">
      <c r="A1643" s="1" t="n">
        <v>36982</v>
      </c>
      <c r="B1643" t="s">
        <v>241</v>
      </c>
      <c r="C1643" t="n">
        <v>61</v>
      </c>
      <c r="D1643" t="s">
        <v>242</v>
      </c>
      <c r="E1643" t="s">
        <v>366</v>
      </c>
      <c r="F1643" t="s">
        <v>244</v>
      </c>
      <c r="G1643" t="s">
        <v>367</v>
      </c>
      <c r="H1643" t="s">
        <v>252</v>
      </c>
      <c r="I1643" t="s">
        <v>368</v>
      </c>
      <c r="J1643" t="s">
        <v>333</v>
      </c>
      <c r="K1643" t="s">
        <v>334</v>
      </c>
      <c r="L1643" t="n">
        <v>648</v>
      </c>
      <c r="M1643" t="n">
        <v>0.07000000000000001</v>
      </c>
      <c r="N1643" t="n">
        <v>39.1</v>
      </c>
      <c r="O1643" t="s">
        <v>250</v>
      </c>
      <c r="P1643" t="s">
        <v>251</v>
      </c>
      <c r="Q1643" t="s">
        <v>370</v>
      </c>
      <c r="R1643" t="s">
        <v>252</v>
      </c>
      <c r="S1643" t="s">
        <v>247</v>
      </c>
    </row>
    <row r="1644" spans="1:19">
      <c r="A1644" s="1" t="n">
        <v>36982</v>
      </c>
      <c r="B1644" t="s">
        <v>241</v>
      </c>
      <c r="C1644" t="n">
        <v>62</v>
      </c>
      <c r="D1644" t="s">
        <v>242</v>
      </c>
      <c r="E1644" t="s">
        <v>366</v>
      </c>
      <c r="F1644" t="s">
        <v>244</v>
      </c>
      <c r="G1644" t="s">
        <v>367</v>
      </c>
      <c r="H1644" t="s">
        <v>252</v>
      </c>
      <c r="I1644" t="s">
        <v>368</v>
      </c>
      <c r="J1644" t="s">
        <v>248</v>
      </c>
      <c r="K1644" t="s">
        <v>249</v>
      </c>
      <c r="L1644" t="n">
        <v>100</v>
      </c>
      <c r="M1644" t="n">
        <v>0.2</v>
      </c>
      <c r="N1644" t="n">
        <v>20.6</v>
      </c>
      <c r="O1644" t="s">
        <v>250</v>
      </c>
      <c r="P1644" t="s">
        <v>251</v>
      </c>
      <c r="Q1644" t="s">
        <v>370</v>
      </c>
      <c r="R1644" t="s">
        <v>252</v>
      </c>
      <c r="S1644" t="s">
        <v>247</v>
      </c>
    </row>
    <row r="1645" spans="1:19">
      <c r="A1645" s="1" t="n">
        <v>36982</v>
      </c>
      <c r="B1645" t="s">
        <v>375</v>
      </c>
      <c r="C1645" t="n">
        <v>3</v>
      </c>
      <c r="D1645" t="s">
        <v>242</v>
      </c>
      <c r="E1645" t="s">
        <v>366</v>
      </c>
      <c r="F1645" t="s">
        <v>244</v>
      </c>
      <c r="G1645" t="s">
        <v>367</v>
      </c>
      <c r="H1645" t="s">
        <v>252</v>
      </c>
      <c r="I1645" t="s">
        <v>368</v>
      </c>
      <c r="J1645" t="s">
        <v>248</v>
      </c>
      <c r="K1645" t="s">
        <v>249</v>
      </c>
      <c r="L1645" t="n">
        <v>392</v>
      </c>
      <c r="M1645" t="n">
        <v>0.03</v>
      </c>
      <c r="N1645" t="n">
        <v>46.5</v>
      </c>
      <c r="O1645" t="s">
        <v>348</v>
      </c>
      <c r="P1645" t="s">
        <v>285</v>
      </c>
      <c r="Q1645" t="s">
        <v>370</v>
      </c>
      <c r="R1645" t="s">
        <v>252</v>
      </c>
      <c r="S1645" t="s">
        <v>247</v>
      </c>
    </row>
    <row r="1646" spans="1:19">
      <c r="A1646" s="1" t="n">
        <v>36982</v>
      </c>
      <c r="B1646" t="s">
        <v>348</v>
      </c>
      <c r="C1646" t="n">
        <v>1</v>
      </c>
      <c r="D1646" t="s">
        <v>242</v>
      </c>
      <c r="E1646" t="s">
        <v>366</v>
      </c>
      <c r="F1646" t="s">
        <v>244</v>
      </c>
      <c r="G1646" t="s">
        <v>367</v>
      </c>
      <c r="H1646" t="s">
        <v>252</v>
      </c>
      <c r="I1646" t="s">
        <v>368</v>
      </c>
      <c r="J1646" t="s">
        <v>248</v>
      </c>
      <c r="K1646" t="s">
        <v>249</v>
      </c>
      <c r="L1646" t="n">
        <v>392</v>
      </c>
      <c r="M1646" t="n">
        <v>0.24</v>
      </c>
      <c r="N1646" t="n">
        <v>46</v>
      </c>
      <c r="O1646" t="s">
        <v>348</v>
      </c>
      <c r="P1646" t="s">
        <v>285</v>
      </c>
      <c r="Q1646" t="s">
        <v>370</v>
      </c>
      <c r="R1646" t="s">
        <v>252</v>
      </c>
      <c r="S1646" t="s">
        <v>247</v>
      </c>
    </row>
    <row r="1647" spans="1:19">
      <c r="A1647" s="1" t="n">
        <v>36982</v>
      </c>
      <c r="B1647" t="s">
        <v>348</v>
      </c>
      <c r="C1647" t="n">
        <v>2</v>
      </c>
      <c r="D1647" t="s">
        <v>242</v>
      </c>
      <c r="E1647" t="s">
        <v>366</v>
      </c>
      <c r="F1647" t="s">
        <v>244</v>
      </c>
      <c r="G1647" t="s">
        <v>367</v>
      </c>
      <c r="H1647" t="s">
        <v>252</v>
      </c>
      <c r="I1647" t="s">
        <v>368</v>
      </c>
      <c r="J1647" t="s">
        <v>248</v>
      </c>
      <c r="K1647" t="s">
        <v>249</v>
      </c>
      <c r="L1647" t="n">
        <v>296</v>
      </c>
      <c r="M1647" t="n">
        <v>0.21</v>
      </c>
      <c r="N1647" t="n">
        <v>20.4</v>
      </c>
      <c r="O1647" t="s">
        <v>348</v>
      </c>
      <c r="P1647" t="s">
        <v>285</v>
      </c>
      <c r="Q1647" t="s">
        <v>370</v>
      </c>
      <c r="R1647" t="s">
        <v>252</v>
      </c>
      <c r="S1647" t="s">
        <v>247</v>
      </c>
    </row>
    <row r="1648" spans="1:19">
      <c r="A1648" s="1" t="n">
        <v>36982</v>
      </c>
      <c r="B1648" t="s">
        <v>348</v>
      </c>
      <c r="C1648" t="n">
        <v>3</v>
      </c>
      <c r="D1648" t="s">
        <v>242</v>
      </c>
      <c r="E1648" t="s">
        <v>366</v>
      </c>
      <c r="F1648" t="s">
        <v>244</v>
      </c>
      <c r="G1648" t="s">
        <v>367</v>
      </c>
      <c r="H1648" t="s">
        <v>252</v>
      </c>
      <c r="I1648" t="s">
        <v>368</v>
      </c>
      <c r="J1648" t="s">
        <v>282</v>
      </c>
      <c r="K1648" t="s">
        <v>371</v>
      </c>
      <c r="L1648" t="n">
        <v>420</v>
      </c>
      <c r="M1648" t="n">
        <v>0.24</v>
      </c>
      <c r="N1648" t="n">
        <v>21.2</v>
      </c>
      <c r="O1648" t="s">
        <v>348</v>
      </c>
      <c r="P1648" t="s">
        <v>285</v>
      </c>
      <c r="Q1648" t="s">
        <v>370</v>
      </c>
      <c r="R1648" t="s">
        <v>252</v>
      </c>
      <c r="S1648" t="s">
        <v>247</v>
      </c>
    </row>
    <row r="1649" spans="1:19">
      <c r="A1649" s="1" t="n">
        <v>36982</v>
      </c>
      <c r="B1649" t="s">
        <v>348</v>
      </c>
      <c r="C1649" t="n">
        <v>4</v>
      </c>
      <c r="D1649" t="s">
        <v>242</v>
      </c>
      <c r="E1649" t="s">
        <v>366</v>
      </c>
      <c r="F1649" t="s">
        <v>244</v>
      </c>
      <c r="G1649" t="s">
        <v>367</v>
      </c>
      <c r="H1649" t="s">
        <v>252</v>
      </c>
      <c r="I1649" t="s">
        <v>368</v>
      </c>
      <c r="J1649" t="s">
        <v>333</v>
      </c>
      <c r="K1649" t="s">
        <v>334</v>
      </c>
      <c r="L1649" t="n">
        <v>333</v>
      </c>
      <c r="M1649" t="n">
        <v>0.02</v>
      </c>
      <c r="N1649" t="n">
        <v>41.2</v>
      </c>
      <c r="O1649" t="s">
        <v>348</v>
      </c>
      <c r="P1649" t="s">
        <v>285</v>
      </c>
      <c r="Q1649" t="s">
        <v>370</v>
      </c>
      <c r="R1649" t="s">
        <v>252</v>
      </c>
      <c r="S1649" t="s">
        <v>247</v>
      </c>
    </row>
    <row r="1650" spans="1:19">
      <c r="A1650" s="1" t="n">
        <v>36982</v>
      </c>
      <c r="B1650" t="s">
        <v>348</v>
      </c>
      <c r="C1650" t="n">
        <v>5</v>
      </c>
      <c r="D1650" t="s">
        <v>242</v>
      </c>
      <c r="E1650" t="s">
        <v>366</v>
      </c>
      <c r="F1650" t="s">
        <v>244</v>
      </c>
      <c r="G1650" t="s">
        <v>367</v>
      </c>
      <c r="H1650" t="s">
        <v>252</v>
      </c>
      <c r="I1650" t="s">
        <v>368</v>
      </c>
      <c r="J1650" t="s">
        <v>292</v>
      </c>
      <c r="K1650" t="s">
        <v>293</v>
      </c>
      <c r="L1650" t="n">
        <v>116</v>
      </c>
      <c r="M1650" t="n">
        <v>0.01</v>
      </c>
      <c r="N1650" t="n">
        <v>43.9</v>
      </c>
      <c r="O1650" t="s">
        <v>348</v>
      </c>
      <c r="P1650" t="s">
        <v>285</v>
      </c>
      <c r="Q1650" t="s">
        <v>370</v>
      </c>
      <c r="R1650" t="s">
        <v>252</v>
      </c>
      <c r="S1650" t="s">
        <v>247</v>
      </c>
    </row>
    <row r="1651" spans="1:19">
      <c r="A1651" s="1" t="n">
        <v>36982</v>
      </c>
      <c r="B1651" t="s">
        <v>348</v>
      </c>
      <c r="C1651" t="n">
        <v>6</v>
      </c>
      <c r="D1651" t="s">
        <v>242</v>
      </c>
      <c r="E1651" t="s">
        <v>366</v>
      </c>
      <c r="F1651" t="s">
        <v>244</v>
      </c>
      <c r="G1651" t="s">
        <v>367</v>
      </c>
      <c r="H1651" t="s">
        <v>252</v>
      </c>
      <c r="I1651" t="s">
        <v>368</v>
      </c>
      <c r="J1651" t="s">
        <v>292</v>
      </c>
      <c r="K1651" t="s">
        <v>293</v>
      </c>
      <c r="L1651" t="n">
        <v>333</v>
      </c>
      <c r="M1651" t="n">
        <v>0.01</v>
      </c>
      <c r="N1651" t="n">
        <v>47.4</v>
      </c>
      <c r="O1651" t="s">
        <v>348</v>
      </c>
      <c r="P1651" t="s">
        <v>285</v>
      </c>
      <c r="Q1651" t="s">
        <v>370</v>
      </c>
      <c r="R1651" t="s">
        <v>252</v>
      </c>
      <c r="S1651" t="s">
        <v>247</v>
      </c>
    </row>
    <row r="1652" spans="1:19">
      <c r="A1652" s="1" t="n">
        <v>36982</v>
      </c>
      <c r="B1652" t="s">
        <v>348</v>
      </c>
      <c r="C1652" t="n">
        <v>7</v>
      </c>
      <c r="D1652" t="s">
        <v>242</v>
      </c>
      <c r="E1652" t="s">
        <v>366</v>
      </c>
      <c r="F1652" t="s">
        <v>244</v>
      </c>
      <c r="G1652" t="s">
        <v>367</v>
      </c>
      <c r="H1652" t="s">
        <v>252</v>
      </c>
      <c r="I1652" t="s">
        <v>368</v>
      </c>
      <c r="J1652" t="s">
        <v>292</v>
      </c>
      <c r="K1652" t="s">
        <v>293</v>
      </c>
      <c r="L1652" t="n">
        <v>288</v>
      </c>
      <c r="M1652" t="n">
        <v>0.04</v>
      </c>
      <c r="N1652" t="n">
        <v>36.5</v>
      </c>
      <c r="O1652" t="s">
        <v>348</v>
      </c>
      <c r="P1652" t="s">
        <v>285</v>
      </c>
      <c r="Q1652" t="s">
        <v>370</v>
      </c>
      <c r="R1652" t="s">
        <v>252</v>
      </c>
      <c r="S1652" t="s">
        <v>247</v>
      </c>
    </row>
    <row r="1653" spans="1:19">
      <c r="A1653" s="1" t="n">
        <v>36982</v>
      </c>
      <c r="B1653" t="s">
        <v>348</v>
      </c>
      <c r="C1653" t="n">
        <v>8</v>
      </c>
      <c r="D1653" t="s">
        <v>242</v>
      </c>
      <c r="E1653" t="s">
        <v>366</v>
      </c>
      <c r="F1653" t="s">
        <v>244</v>
      </c>
      <c r="G1653" t="s">
        <v>367</v>
      </c>
      <c r="H1653" t="s">
        <v>252</v>
      </c>
      <c r="I1653" t="s">
        <v>368</v>
      </c>
      <c r="J1653" t="s">
        <v>307</v>
      </c>
      <c r="K1653" t="s">
        <v>308</v>
      </c>
      <c r="L1653" t="n">
        <v>703</v>
      </c>
      <c r="M1653" t="n">
        <v>0.08</v>
      </c>
      <c r="N1653" t="n">
        <v>36.1</v>
      </c>
      <c r="O1653" t="s">
        <v>348</v>
      </c>
      <c r="P1653" t="s">
        <v>285</v>
      </c>
      <c r="Q1653" t="s">
        <v>370</v>
      </c>
      <c r="R1653" t="s">
        <v>252</v>
      </c>
      <c r="S1653" t="s">
        <v>247</v>
      </c>
    </row>
    <row r="1654" spans="1:19">
      <c r="A1654" s="1" t="n">
        <v>36982</v>
      </c>
      <c r="B1654" t="s">
        <v>257</v>
      </c>
      <c r="C1654" t="n">
        <v>1</v>
      </c>
      <c r="D1654" t="s">
        <v>303</v>
      </c>
      <c r="E1654" t="s">
        <v>372</v>
      </c>
      <c r="F1654" t="s">
        <v>244</v>
      </c>
      <c r="G1654" t="s">
        <v>367</v>
      </c>
      <c r="H1654" t="s">
        <v>252</v>
      </c>
      <c r="I1654" t="s">
        <v>368</v>
      </c>
      <c r="J1654" t="s">
        <v>261</v>
      </c>
      <c r="K1654" t="s">
        <v>378</v>
      </c>
      <c r="L1654" t="n">
        <v>316</v>
      </c>
      <c r="M1654" t="n">
        <v>0</v>
      </c>
      <c r="N1654" t="n">
        <v>0</v>
      </c>
    </row>
    <row r="1655" spans="1:19">
      <c r="A1655" s="1" t="n">
        <v>37012</v>
      </c>
      <c r="B1655" t="s">
        <v>241</v>
      </c>
      <c r="C1655" t="n">
        <v>56</v>
      </c>
      <c r="D1655" t="s">
        <v>242</v>
      </c>
      <c r="E1655" t="s">
        <v>366</v>
      </c>
      <c r="F1655" t="s">
        <v>244</v>
      </c>
      <c r="G1655" t="s">
        <v>367</v>
      </c>
      <c r="H1655" t="s">
        <v>252</v>
      </c>
      <c r="I1655" t="s">
        <v>368</v>
      </c>
      <c r="J1655" t="s">
        <v>255</v>
      </c>
      <c r="K1655" t="s">
        <v>256</v>
      </c>
      <c r="L1655" t="n">
        <v>97</v>
      </c>
      <c r="M1655" t="n">
        <v>5.4</v>
      </c>
      <c r="N1655" t="n">
        <v>10.9</v>
      </c>
      <c r="O1655" t="s">
        <v>250</v>
      </c>
      <c r="P1655" t="s">
        <v>251</v>
      </c>
      <c r="Q1655" t="s">
        <v>370</v>
      </c>
      <c r="R1655" t="s">
        <v>252</v>
      </c>
      <c r="S1655" t="s">
        <v>247</v>
      </c>
    </row>
    <row r="1656" spans="1:19">
      <c r="A1656" s="1" t="n">
        <v>37012</v>
      </c>
      <c r="B1656" t="s">
        <v>241</v>
      </c>
      <c r="C1656" t="n">
        <v>57</v>
      </c>
      <c r="D1656" t="s">
        <v>242</v>
      </c>
      <c r="E1656" t="s">
        <v>366</v>
      </c>
      <c r="F1656" t="s">
        <v>244</v>
      </c>
      <c r="G1656" t="s">
        <v>367</v>
      </c>
      <c r="H1656" t="s">
        <v>252</v>
      </c>
      <c r="I1656" t="s">
        <v>368</v>
      </c>
      <c r="J1656" t="s">
        <v>282</v>
      </c>
      <c r="K1656" t="s">
        <v>371</v>
      </c>
      <c r="L1656" t="n">
        <v>648</v>
      </c>
      <c r="M1656" t="n">
        <v>0.06</v>
      </c>
      <c r="N1656" t="n">
        <v>39.5</v>
      </c>
      <c r="O1656" t="s">
        <v>250</v>
      </c>
      <c r="P1656" t="s">
        <v>251</v>
      </c>
      <c r="Q1656" t="s">
        <v>370</v>
      </c>
      <c r="R1656" t="s">
        <v>252</v>
      </c>
      <c r="S1656" t="s">
        <v>247</v>
      </c>
    </row>
    <row r="1657" spans="1:19">
      <c r="A1657" s="1" t="n">
        <v>37012</v>
      </c>
      <c r="B1657" t="s">
        <v>241</v>
      </c>
      <c r="C1657" t="n">
        <v>58</v>
      </c>
      <c r="D1657" t="s">
        <v>242</v>
      </c>
      <c r="E1657" t="s">
        <v>366</v>
      </c>
      <c r="F1657" t="s">
        <v>244</v>
      </c>
      <c r="G1657" t="s">
        <v>367</v>
      </c>
      <c r="H1657" t="s">
        <v>252</v>
      </c>
      <c r="I1657" t="s">
        <v>368</v>
      </c>
      <c r="J1657" t="s">
        <v>248</v>
      </c>
      <c r="K1657" t="s">
        <v>249</v>
      </c>
      <c r="L1657" t="n">
        <v>250</v>
      </c>
      <c r="M1657" t="n">
        <v>0.09</v>
      </c>
      <c r="N1657" t="n">
        <v>34.3</v>
      </c>
      <c r="O1657" t="s">
        <v>250</v>
      </c>
      <c r="P1657" t="s">
        <v>251</v>
      </c>
      <c r="Q1657" t="s">
        <v>370</v>
      </c>
      <c r="R1657" t="s">
        <v>252</v>
      </c>
      <c r="S1657" t="s">
        <v>247</v>
      </c>
    </row>
    <row r="1658" spans="1:19">
      <c r="A1658" s="1" t="n">
        <v>37012</v>
      </c>
      <c r="B1658" t="s">
        <v>241</v>
      </c>
      <c r="C1658" t="n">
        <v>59</v>
      </c>
      <c r="D1658" t="s">
        <v>242</v>
      </c>
      <c r="E1658" t="s">
        <v>366</v>
      </c>
      <c r="F1658" t="s">
        <v>244</v>
      </c>
      <c r="G1658" t="s">
        <v>367</v>
      </c>
      <c r="H1658" t="s">
        <v>252</v>
      </c>
      <c r="I1658" t="s">
        <v>368</v>
      </c>
      <c r="J1658" t="s">
        <v>248</v>
      </c>
      <c r="K1658" t="s">
        <v>249</v>
      </c>
      <c r="L1658" t="n">
        <v>447</v>
      </c>
      <c r="M1658" t="n">
        <v>0.07000000000000001</v>
      </c>
      <c r="N1658" t="n">
        <v>38.2</v>
      </c>
      <c r="O1658" t="s">
        <v>250</v>
      </c>
      <c r="P1658" t="s">
        <v>251</v>
      </c>
      <c r="Q1658" t="s">
        <v>370</v>
      </c>
      <c r="R1658" t="s">
        <v>252</v>
      </c>
      <c r="S1658" t="s">
        <v>247</v>
      </c>
    </row>
    <row r="1659" spans="1:19">
      <c r="A1659" s="1" t="n">
        <v>37012</v>
      </c>
      <c r="B1659" t="s">
        <v>348</v>
      </c>
      <c r="C1659" t="n">
        <v>1</v>
      </c>
      <c r="D1659" t="s">
        <v>242</v>
      </c>
      <c r="E1659" t="s">
        <v>366</v>
      </c>
      <c r="F1659" t="s">
        <v>244</v>
      </c>
      <c r="G1659" t="s">
        <v>367</v>
      </c>
      <c r="H1659" t="s">
        <v>252</v>
      </c>
      <c r="I1659" t="s">
        <v>368</v>
      </c>
      <c r="J1659" t="s">
        <v>382</v>
      </c>
      <c r="K1659" t="s">
        <v>383</v>
      </c>
      <c r="L1659" t="n">
        <v>619</v>
      </c>
      <c r="M1659" t="n">
        <v>0.8100000000000001</v>
      </c>
      <c r="N1659" t="n">
        <v>39.9</v>
      </c>
      <c r="O1659" t="s">
        <v>348</v>
      </c>
      <c r="P1659" t="s">
        <v>285</v>
      </c>
      <c r="Q1659" t="s">
        <v>370</v>
      </c>
      <c r="R1659" t="s">
        <v>252</v>
      </c>
      <c r="S1659" t="s">
        <v>247</v>
      </c>
    </row>
    <row r="1660" spans="1:19">
      <c r="A1660" s="1" t="n">
        <v>37012</v>
      </c>
      <c r="B1660" t="s">
        <v>348</v>
      </c>
      <c r="C1660" t="n">
        <v>2</v>
      </c>
      <c r="D1660" t="s">
        <v>242</v>
      </c>
      <c r="E1660" t="s">
        <v>366</v>
      </c>
      <c r="F1660" t="s">
        <v>244</v>
      </c>
      <c r="G1660" t="s">
        <v>367</v>
      </c>
      <c r="H1660" t="s">
        <v>252</v>
      </c>
      <c r="I1660" t="s">
        <v>368</v>
      </c>
      <c r="J1660" t="s">
        <v>305</v>
      </c>
      <c r="K1660" t="s">
        <v>306</v>
      </c>
      <c r="L1660" t="n">
        <v>381</v>
      </c>
      <c r="M1660" t="n">
        <v>1.51</v>
      </c>
      <c r="N1660" t="n">
        <v>23.3</v>
      </c>
      <c r="O1660" t="s">
        <v>348</v>
      </c>
      <c r="P1660" t="s">
        <v>285</v>
      </c>
      <c r="Q1660" t="s">
        <v>370</v>
      </c>
      <c r="R1660" t="s">
        <v>252</v>
      </c>
      <c r="S1660" t="s">
        <v>247</v>
      </c>
    </row>
    <row r="1661" spans="1:19">
      <c r="A1661" s="1" t="n">
        <v>37012</v>
      </c>
      <c r="B1661" t="s">
        <v>348</v>
      </c>
      <c r="C1661" t="n">
        <v>3</v>
      </c>
      <c r="D1661" t="s">
        <v>242</v>
      </c>
      <c r="E1661" t="s">
        <v>366</v>
      </c>
      <c r="F1661" t="s">
        <v>244</v>
      </c>
      <c r="G1661" t="s">
        <v>367</v>
      </c>
      <c r="H1661" t="s">
        <v>252</v>
      </c>
      <c r="I1661" t="s">
        <v>368</v>
      </c>
      <c r="J1661" t="s">
        <v>248</v>
      </c>
      <c r="K1661" t="s">
        <v>249</v>
      </c>
      <c r="L1661" t="n">
        <v>380</v>
      </c>
      <c r="M1661" t="n">
        <v>0.09</v>
      </c>
      <c r="N1661" t="n">
        <v>35.4</v>
      </c>
      <c r="O1661" t="s">
        <v>348</v>
      </c>
      <c r="P1661" t="s">
        <v>285</v>
      </c>
      <c r="Q1661" t="s">
        <v>370</v>
      </c>
      <c r="R1661" t="s">
        <v>252</v>
      </c>
      <c r="S1661" t="s">
        <v>247</v>
      </c>
    </row>
    <row r="1662" spans="1:19">
      <c r="A1662" s="1" t="n">
        <v>37012</v>
      </c>
      <c r="B1662" t="s">
        <v>348</v>
      </c>
      <c r="C1662" t="n">
        <v>4</v>
      </c>
      <c r="D1662" t="s">
        <v>242</v>
      </c>
      <c r="E1662" t="s">
        <v>366</v>
      </c>
      <c r="F1662" t="s">
        <v>244</v>
      </c>
      <c r="G1662" t="s">
        <v>367</v>
      </c>
      <c r="H1662" t="s">
        <v>252</v>
      </c>
      <c r="I1662" t="s">
        <v>368</v>
      </c>
      <c r="J1662" t="s">
        <v>248</v>
      </c>
      <c r="K1662" t="s">
        <v>249</v>
      </c>
      <c r="L1662" t="n">
        <v>289</v>
      </c>
      <c r="M1662" t="n">
        <v>0.2</v>
      </c>
      <c r="N1662" t="n">
        <v>20.3</v>
      </c>
      <c r="O1662" t="s">
        <v>348</v>
      </c>
      <c r="P1662" t="s">
        <v>285</v>
      </c>
      <c r="Q1662" t="s">
        <v>370</v>
      </c>
      <c r="R1662" t="s">
        <v>252</v>
      </c>
      <c r="S1662" t="s">
        <v>247</v>
      </c>
    </row>
    <row r="1663" spans="1:19">
      <c r="A1663" s="1" t="n">
        <v>37043</v>
      </c>
      <c r="B1663" t="s">
        <v>241</v>
      </c>
      <c r="C1663" t="n">
        <v>64</v>
      </c>
      <c r="D1663" t="s">
        <v>242</v>
      </c>
      <c r="E1663" t="s">
        <v>366</v>
      </c>
      <c r="F1663" t="s">
        <v>244</v>
      </c>
      <c r="G1663" t="s">
        <v>367</v>
      </c>
      <c r="H1663" t="s">
        <v>252</v>
      </c>
      <c r="I1663" t="s">
        <v>368</v>
      </c>
      <c r="J1663" t="s">
        <v>333</v>
      </c>
      <c r="K1663" t="s">
        <v>334</v>
      </c>
      <c r="L1663" t="n">
        <v>597</v>
      </c>
      <c r="M1663" t="n">
        <v>0.07000000000000001</v>
      </c>
      <c r="N1663" t="n">
        <v>35.3</v>
      </c>
      <c r="O1663" t="s">
        <v>250</v>
      </c>
      <c r="P1663" t="s">
        <v>251</v>
      </c>
      <c r="Q1663" t="s">
        <v>370</v>
      </c>
      <c r="R1663" t="s">
        <v>252</v>
      </c>
      <c r="S1663" t="s">
        <v>247</v>
      </c>
    </row>
    <row r="1664" spans="1:19">
      <c r="A1664" s="1" t="n">
        <v>37043</v>
      </c>
      <c r="B1664" t="s">
        <v>241</v>
      </c>
      <c r="C1664" t="n">
        <v>65</v>
      </c>
      <c r="D1664" t="s">
        <v>242</v>
      </c>
      <c r="E1664" t="s">
        <v>366</v>
      </c>
      <c r="F1664" t="s">
        <v>244</v>
      </c>
      <c r="G1664" t="s">
        <v>367</v>
      </c>
      <c r="H1664" t="s">
        <v>252</v>
      </c>
      <c r="I1664" t="s">
        <v>368</v>
      </c>
      <c r="J1664" t="s">
        <v>248</v>
      </c>
      <c r="K1664" t="s">
        <v>249</v>
      </c>
      <c r="L1664" t="n">
        <v>97</v>
      </c>
      <c r="M1664" t="n">
        <v>0.2</v>
      </c>
      <c r="N1664" t="n">
        <v>21</v>
      </c>
      <c r="O1664" t="s">
        <v>250</v>
      </c>
      <c r="P1664" t="s">
        <v>251</v>
      </c>
      <c r="Q1664" t="s">
        <v>370</v>
      </c>
      <c r="R1664" t="s">
        <v>252</v>
      </c>
      <c r="S1664" t="s">
        <v>247</v>
      </c>
    </row>
    <row r="1665" spans="1:19">
      <c r="A1665" s="1" t="n">
        <v>37043</v>
      </c>
      <c r="B1665" t="s">
        <v>241</v>
      </c>
      <c r="C1665" t="n">
        <v>66</v>
      </c>
      <c r="D1665" t="s">
        <v>242</v>
      </c>
      <c r="E1665" t="s">
        <v>366</v>
      </c>
      <c r="F1665" t="s">
        <v>244</v>
      </c>
      <c r="G1665" t="s">
        <v>367</v>
      </c>
      <c r="H1665" t="s">
        <v>252</v>
      </c>
      <c r="I1665" t="s">
        <v>368</v>
      </c>
      <c r="J1665" t="s">
        <v>369</v>
      </c>
      <c r="K1665" t="s">
        <v>363</v>
      </c>
      <c r="L1665" t="n">
        <v>446</v>
      </c>
      <c r="M1665" t="n">
        <v>0.05</v>
      </c>
      <c r="N1665" t="n">
        <v>41.7</v>
      </c>
      <c r="O1665" t="s">
        <v>250</v>
      </c>
      <c r="P1665" t="s">
        <v>251</v>
      </c>
      <c r="Q1665" t="s">
        <v>370</v>
      </c>
      <c r="R1665" t="s">
        <v>252</v>
      </c>
      <c r="S1665" t="s">
        <v>247</v>
      </c>
    </row>
    <row r="1666" spans="1:19">
      <c r="A1666" s="1" t="n">
        <v>37043</v>
      </c>
      <c r="B1666" t="s">
        <v>241</v>
      </c>
      <c r="C1666" t="n">
        <v>67</v>
      </c>
      <c r="D1666" t="s">
        <v>242</v>
      </c>
      <c r="E1666" t="s">
        <v>366</v>
      </c>
      <c r="F1666" t="s">
        <v>244</v>
      </c>
      <c r="G1666" t="s">
        <v>367</v>
      </c>
      <c r="H1666" t="s">
        <v>252</v>
      </c>
      <c r="I1666" t="s">
        <v>368</v>
      </c>
      <c r="J1666" t="s">
        <v>248</v>
      </c>
      <c r="K1666" t="s">
        <v>249</v>
      </c>
      <c r="L1666" t="n">
        <v>215</v>
      </c>
      <c r="M1666" t="n">
        <v>0.09</v>
      </c>
      <c r="N1666" t="n">
        <v>34.2</v>
      </c>
      <c r="O1666" t="s">
        <v>250</v>
      </c>
      <c r="P1666" t="s">
        <v>251</v>
      </c>
      <c r="Q1666" t="s">
        <v>370</v>
      </c>
      <c r="R1666" t="s">
        <v>252</v>
      </c>
      <c r="S1666" t="s">
        <v>247</v>
      </c>
    </row>
    <row r="1667" spans="1:19">
      <c r="A1667" s="1" t="n">
        <v>37043</v>
      </c>
      <c r="B1667" t="s">
        <v>348</v>
      </c>
      <c r="C1667" t="n">
        <v>1</v>
      </c>
      <c r="D1667" t="s">
        <v>242</v>
      </c>
      <c r="E1667" t="s">
        <v>366</v>
      </c>
      <c r="F1667" t="s">
        <v>244</v>
      </c>
      <c r="G1667" t="s">
        <v>367</v>
      </c>
      <c r="H1667" t="s">
        <v>252</v>
      </c>
      <c r="I1667" t="s">
        <v>368</v>
      </c>
      <c r="J1667" t="s">
        <v>292</v>
      </c>
      <c r="K1667" t="s">
        <v>293</v>
      </c>
      <c r="L1667" t="n">
        <v>657</v>
      </c>
      <c r="M1667" t="n">
        <v>0.04</v>
      </c>
      <c r="N1667" t="n">
        <v>48.2</v>
      </c>
      <c r="O1667" t="s">
        <v>348</v>
      </c>
      <c r="P1667" t="s">
        <v>285</v>
      </c>
      <c r="Q1667" t="s">
        <v>370</v>
      </c>
      <c r="R1667" t="s">
        <v>252</v>
      </c>
      <c r="S1667" t="s">
        <v>247</v>
      </c>
    </row>
    <row r="1668" spans="1:19">
      <c r="A1668" s="1" t="n">
        <v>37043</v>
      </c>
      <c r="B1668" t="s">
        <v>348</v>
      </c>
      <c r="C1668" t="n">
        <v>2</v>
      </c>
      <c r="D1668" t="s">
        <v>242</v>
      </c>
      <c r="E1668" t="s">
        <v>366</v>
      </c>
      <c r="F1668" t="s">
        <v>244</v>
      </c>
      <c r="G1668" t="s">
        <v>367</v>
      </c>
      <c r="H1668" t="s">
        <v>252</v>
      </c>
      <c r="I1668" t="s">
        <v>368</v>
      </c>
      <c r="J1668" t="s">
        <v>248</v>
      </c>
      <c r="K1668" t="s">
        <v>249</v>
      </c>
      <c r="L1668" t="n">
        <v>292</v>
      </c>
      <c r="M1668" t="n">
        <v>0.21</v>
      </c>
      <c r="N1668" t="n">
        <v>20.6</v>
      </c>
      <c r="O1668" t="s">
        <v>348</v>
      </c>
      <c r="P1668" t="s">
        <v>285</v>
      </c>
      <c r="Q1668" t="s">
        <v>370</v>
      </c>
      <c r="R1668" t="s">
        <v>252</v>
      </c>
      <c r="S1668" t="s">
        <v>247</v>
      </c>
    </row>
    <row r="1669" spans="1:19">
      <c r="A1669" s="1" t="n">
        <v>37043</v>
      </c>
      <c r="B1669" t="s">
        <v>348</v>
      </c>
      <c r="C1669" t="n">
        <v>3</v>
      </c>
      <c r="D1669" t="s">
        <v>242</v>
      </c>
      <c r="E1669" t="s">
        <v>366</v>
      </c>
      <c r="F1669" t="s">
        <v>244</v>
      </c>
      <c r="G1669" t="s">
        <v>367</v>
      </c>
      <c r="H1669" t="s">
        <v>252</v>
      </c>
      <c r="I1669" t="s">
        <v>368</v>
      </c>
      <c r="J1669" t="s">
        <v>248</v>
      </c>
      <c r="K1669" t="s">
        <v>249</v>
      </c>
      <c r="L1669" t="n">
        <v>299</v>
      </c>
      <c r="M1669" t="n">
        <v>0.23</v>
      </c>
      <c r="N1669" t="n">
        <v>20.4</v>
      </c>
      <c r="O1669" t="s">
        <v>348</v>
      </c>
      <c r="P1669" t="s">
        <v>285</v>
      </c>
      <c r="Q1669" t="s">
        <v>370</v>
      </c>
      <c r="R1669" t="s">
        <v>252</v>
      </c>
      <c r="S1669" t="s">
        <v>247</v>
      </c>
    </row>
    <row r="1670" spans="1:19">
      <c r="A1670" s="1" t="n">
        <v>37043</v>
      </c>
      <c r="B1670" t="s">
        <v>348</v>
      </c>
      <c r="C1670" t="n">
        <v>4</v>
      </c>
      <c r="D1670" t="s">
        <v>242</v>
      </c>
      <c r="E1670" t="s">
        <v>366</v>
      </c>
      <c r="F1670" t="s">
        <v>244</v>
      </c>
      <c r="G1670" t="s">
        <v>367</v>
      </c>
      <c r="H1670" t="s">
        <v>252</v>
      </c>
      <c r="I1670" t="s">
        <v>368</v>
      </c>
      <c r="J1670" t="s">
        <v>248</v>
      </c>
      <c r="K1670" t="s">
        <v>249</v>
      </c>
      <c r="L1670" t="n">
        <v>380</v>
      </c>
      <c r="M1670" t="n">
        <v>0.02</v>
      </c>
      <c r="N1670" t="n">
        <v>45.8</v>
      </c>
      <c r="O1670" t="s">
        <v>348</v>
      </c>
      <c r="P1670" t="s">
        <v>285</v>
      </c>
      <c r="Q1670" t="s">
        <v>370</v>
      </c>
      <c r="R1670" t="s">
        <v>252</v>
      </c>
      <c r="S1670" t="s">
        <v>247</v>
      </c>
    </row>
    <row r="1671" spans="1:19">
      <c r="A1671" s="1" t="n">
        <v>37043</v>
      </c>
      <c r="B1671" t="s">
        <v>348</v>
      </c>
      <c r="C1671" t="n">
        <v>5</v>
      </c>
      <c r="D1671" t="s">
        <v>242</v>
      </c>
      <c r="E1671" t="s">
        <v>366</v>
      </c>
      <c r="F1671" t="s">
        <v>244</v>
      </c>
      <c r="G1671" t="s">
        <v>367</v>
      </c>
      <c r="H1671" t="s">
        <v>252</v>
      </c>
      <c r="I1671" t="s">
        <v>368</v>
      </c>
      <c r="J1671" t="s">
        <v>276</v>
      </c>
      <c r="K1671" t="s">
        <v>277</v>
      </c>
      <c r="L1671" t="n">
        <v>386</v>
      </c>
      <c r="M1671" t="n">
        <v>0.04</v>
      </c>
      <c r="N1671" t="n">
        <v>44.9</v>
      </c>
      <c r="O1671" t="s">
        <v>348</v>
      </c>
      <c r="P1671" t="s">
        <v>285</v>
      </c>
      <c r="Q1671" t="s">
        <v>370</v>
      </c>
      <c r="R1671" t="s">
        <v>252</v>
      </c>
      <c r="S1671" t="s">
        <v>247</v>
      </c>
    </row>
    <row r="1672" spans="1:19">
      <c r="A1672" s="1" t="n">
        <v>37043</v>
      </c>
      <c r="B1672" t="s">
        <v>257</v>
      </c>
      <c r="C1672" t="n">
        <v>1</v>
      </c>
      <c r="D1672" t="s">
        <v>303</v>
      </c>
      <c r="E1672" t="s">
        <v>372</v>
      </c>
      <c r="F1672" t="s">
        <v>244</v>
      </c>
      <c r="G1672" t="s">
        <v>367</v>
      </c>
      <c r="H1672" t="s">
        <v>252</v>
      </c>
      <c r="I1672" t="s">
        <v>368</v>
      </c>
      <c r="J1672" t="s">
        <v>261</v>
      </c>
      <c r="K1672" t="s">
        <v>378</v>
      </c>
      <c r="L1672" t="n">
        <v>309</v>
      </c>
      <c r="M1672" t="n">
        <v>0</v>
      </c>
      <c r="N1672" t="n">
        <v>0</v>
      </c>
    </row>
    <row r="1673" spans="1:19">
      <c r="A1673" s="1" t="n">
        <v>37073</v>
      </c>
      <c r="B1673" t="s">
        <v>241</v>
      </c>
      <c r="C1673" t="n">
        <v>71</v>
      </c>
      <c r="D1673" t="s">
        <v>242</v>
      </c>
      <c r="E1673" t="s">
        <v>366</v>
      </c>
      <c r="F1673" t="s">
        <v>244</v>
      </c>
      <c r="G1673" t="s">
        <v>367</v>
      </c>
      <c r="H1673" t="s">
        <v>252</v>
      </c>
      <c r="I1673" t="s">
        <v>368</v>
      </c>
      <c r="J1673" t="s">
        <v>333</v>
      </c>
      <c r="K1673" t="s">
        <v>334</v>
      </c>
      <c r="L1673" t="n">
        <v>595</v>
      </c>
      <c r="M1673" t="n">
        <v>0.07000000000000001</v>
      </c>
      <c r="N1673" t="n">
        <v>39.5</v>
      </c>
      <c r="O1673" t="s">
        <v>250</v>
      </c>
      <c r="P1673" t="s">
        <v>251</v>
      </c>
      <c r="Q1673" t="s">
        <v>370</v>
      </c>
      <c r="R1673" t="s">
        <v>252</v>
      </c>
      <c r="S1673" t="s">
        <v>247</v>
      </c>
    </row>
    <row r="1674" spans="1:19">
      <c r="A1674" s="1" t="n">
        <v>37073</v>
      </c>
      <c r="B1674" t="s">
        <v>241</v>
      </c>
      <c r="C1674" t="n">
        <v>72</v>
      </c>
      <c r="D1674" t="s">
        <v>242</v>
      </c>
      <c r="E1674" t="s">
        <v>366</v>
      </c>
      <c r="F1674" t="s">
        <v>244</v>
      </c>
      <c r="G1674" t="s">
        <v>367</v>
      </c>
      <c r="H1674" t="s">
        <v>252</v>
      </c>
      <c r="I1674" t="s">
        <v>368</v>
      </c>
      <c r="J1674" t="s">
        <v>248</v>
      </c>
      <c r="K1674" t="s">
        <v>249</v>
      </c>
      <c r="L1674" t="n">
        <v>107</v>
      </c>
      <c r="M1674" t="n">
        <v>0.2</v>
      </c>
      <c r="N1674" t="n">
        <v>20.6</v>
      </c>
      <c r="O1674" t="s">
        <v>250</v>
      </c>
      <c r="P1674" t="s">
        <v>251</v>
      </c>
      <c r="Q1674" t="s">
        <v>370</v>
      </c>
      <c r="R1674" t="s">
        <v>252</v>
      </c>
      <c r="S1674" t="s">
        <v>247</v>
      </c>
    </row>
    <row r="1675" spans="1:19">
      <c r="A1675" s="1" t="n">
        <v>37073</v>
      </c>
      <c r="B1675" t="s">
        <v>241</v>
      </c>
      <c r="C1675" t="n">
        <v>73</v>
      </c>
      <c r="D1675" t="s">
        <v>242</v>
      </c>
      <c r="E1675" t="s">
        <v>366</v>
      </c>
      <c r="F1675" t="s">
        <v>244</v>
      </c>
      <c r="G1675" t="s">
        <v>367</v>
      </c>
      <c r="H1675" t="s">
        <v>252</v>
      </c>
      <c r="I1675" t="s">
        <v>368</v>
      </c>
      <c r="J1675" t="s">
        <v>282</v>
      </c>
      <c r="K1675" t="s">
        <v>371</v>
      </c>
      <c r="L1675" t="n">
        <v>400</v>
      </c>
      <c r="M1675" t="n">
        <v>0.06</v>
      </c>
      <c r="N1675" t="n">
        <v>37.6</v>
      </c>
      <c r="O1675" t="s">
        <v>250</v>
      </c>
      <c r="P1675" t="s">
        <v>251</v>
      </c>
      <c r="Q1675" t="s">
        <v>370</v>
      </c>
      <c r="R1675" t="s">
        <v>252</v>
      </c>
      <c r="S1675" t="s">
        <v>247</v>
      </c>
    </row>
    <row r="1676" spans="1:19">
      <c r="A1676" s="1" t="n">
        <v>37073</v>
      </c>
      <c r="B1676" t="s">
        <v>241</v>
      </c>
      <c r="C1676" t="n">
        <v>74</v>
      </c>
      <c r="D1676" t="s">
        <v>242</v>
      </c>
      <c r="E1676" t="s">
        <v>366</v>
      </c>
      <c r="F1676" t="s">
        <v>244</v>
      </c>
      <c r="G1676" t="s">
        <v>367</v>
      </c>
      <c r="H1676" t="s">
        <v>252</v>
      </c>
      <c r="I1676" t="s">
        <v>368</v>
      </c>
      <c r="J1676" t="s">
        <v>282</v>
      </c>
      <c r="K1676" t="s">
        <v>371</v>
      </c>
      <c r="L1676" t="n">
        <v>213</v>
      </c>
      <c r="M1676" t="n">
        <v>0.06</v>
      </c>
      <c r="N1676" t="n">
        <v>37.6</v>
      </c>
      <c r="O1676" t="s">
        <v>250</v>
      </c>
      <c r="P1676" t="s">
        <v>251</v>
      </c>
      <c r="Q1676" t="s">
        <v>370</v>
      </c>
      <c r="R1676" t="s">
        <v>252</v>
      </c>
      <c r="S1676" t="s">
        <v>247</v>
      </c>
    </row>
    <row r="1677" spans="1:19">
      <c r="A1677" s="1" t="n">
        <v>37073</v>
      </c>
      <c r="B1677" t="s">
        <v>241</v>
      </c>
      <c r="C1677" t="n">
        <v>75</v>
      </c>
      <c r="D1677" t="s">
        <v>242</v>
      </c>
      <c r="E1677" t="s">
        <v>366</v>
      </c>
      <c r="F1677" t="s">
        <v>244</v>
      </c>
      <c r="G1677" t="s">
        <v>367</v>
      </c>
      <c r="H1677" t="s">
        <v>252</v>
      </c>
      <c r="I1677" t="s">
        <v>368</v>
      </c>
      <c r="J1677" t="s">
        <v>248</v>
      </c>
      <c r="K1677" t="s">
        <v>249</v>
      </c>
      <c r="L1677" t="n">
        <v>99</v>
      </c>
      <c r="M1677" t="n">
        <v>0.2</v>
      </c>
      <c r="N1677" t="n">
        <v>20.7</v>
      </c>
      <c r="O1677" t="s">
        <v>250</v>
      </c>
      <c r="P1677" t="s">
        <v>251</v>
      </c>
      <c r="Q1677" t="s">
        <v>370</v>
      </c>
      <c r="R1677" t="s">
        <v>252</v>
      </c>
      <c r="S1677" t="s">
        <v>247</v>
      </c>
    </row>
    <row r="1678" spans="1:19">
      <c r="A1678" s="1" t="n">
        <v>37073</v>
      </c>
      <c r="B1678" t="s">
        <v>348</v>
      </c>
      <c r="C1678" t="n">
        <v>1</v>
      </c>
      <c r="D1678" t="s">
        <v>242</v>
      </c>
      <c r="E1678" t="s">
        <v>366</v>
      </c>
      <c r="F1678" t="s">
        <v>244</v>
      </c>
      <c r="G1678" t="s">
        <v>367</v>
      </c>
      <c r="H1678" t="s">
        <v>252</v>
      </c>
      <c r="I1678" t="s">
        <v>368</v>
      </c>
      <c r="J1678" t="s">
        <v>259</v>
      </c>
      <c r="K1678" t="s">
        <v>319</v>
      </c>
      <c r="L1678" t="n">
        <v>664</v>
      </c>
      <c r="M1678" t="n">
        <v>1.21</v>
      </c>
      <c r="N1678" t="n">
        <v>32.1</v>
      </c>
      <c r="O1678" t="s">
        <v>348</v>
      </c>
      <c r="P1678" t="s">
        <v>285</v>
      </c>
      <c r="Q1678" t="s">
        <v>370</v>
      </c>
      <c r="R1678" t="s">
        <v>252</v>
      </c>
      <c r="S1678" t="s">
        <v>247</v>
      </c>
    </row>
    <row r="1679" spans="1:19">
      <c r="A1679" s="1" t="n">
        <v>37073</v>
      </c>
      <c r="B1679" t="s">
        <v>348</v>
      </c>
      <c r="C1679" t="n">
        <v>2</v>
      </c>
      <c r="D1679" t="s">
        <v>242</v>
      </c>
      <c r="E1679" t="s">
        <v>366</v>
      </c>
      <c r="F1679" t="s">
        <v>244</v>
      </c>
      <c r="G1679" t="s">
        <v>367</v>
      </c>
      <c r="H1679" t="s">
        <v>252</v>
      </c>
      <c r="I1679" t="s">
        <v>368</v>
      </c>
      <c r="J1679" t="s">
        <v>292</v>
      </c>
      <c r="K1679" t="s">
        <v>293</v>
      </c>
      <c r="L1679" t="n">
        <v>347</v>
      </c>
      <c r="M1679" t="n">
        <v>0.04</v>
      </c>
      <c r="N1679" t="n">
        <v>43.3</v>
      </c>
      <c r="O1679" t="s">
        <v>348</v>
      </c>
      <c r="P1679" t="s">
        <v>285</v>
      </c>
      <c r="Q1679" t="s">
        <v>370</v>
      </c>
      <c r="R1679" t="s">
        <v>252</v>
      </c>
      <c r="S1679" t="s">
        <v>247</v>
      </c>
    </row>
    <row r="1680" spans="1:19">
      <c r="A1680" s="1" t="n">
        <v>37073</v>
      </c>
      <c r="B1680" t="s">
        <v>348</v>
      </c>
      <c r="C1680" t="n">
        <v>3</v>
      </c>
      <c r="D1680" t="s">
        <v>242</v>
      </c>
      <c r="E1680" t="s">
        <v>366</v>
      </c>
      <c r="F1680" t="s">
        <v>244</v>
      </c>
      <c r="G1680" t="s">
        <v>367</v>
      </c>
      <c r="H1680" t="s">
        <v>252</v>
      </c>
      <c r="I1680" t="s">
        <v>368</v>
      </c>
      <c r="J1680" t="s">
        <v>292</v>
      </c>
      <c r="K1680" t="s">
        <v>293</v>
      </c>
      <c r="L1680" t="n">
        <v>276</v>
      </c>
      <c r="M1680" t="n">
        <v>0.07000000000000001</v>
      </c>
      <c r="N1680" t="n">
        <v>36.2</v>
      </c>
      <c r="O1680" t="s">
        <v>348</v>
      </c>
      <c r="P1680" t="s">
        <v>285</v>
      </c>
      <c r="Q1680" t="s">
        <v>370</v>
      </c>
      <c r="R1680" t="s">
        <v>252</v>
      </c>
      <c r="S1680" t="s">
        <v>247</v>
      </c>
    </row>
    <row r="1681" spans="1:19">
      <c r="A1681" s="1" t="n">
        <v>37073</v>
      </c>
      <c r="B1681" t="s">
        <v>348</v>
      </c>
      <c r="C1681" t="n">
        <v>4</v>
      </c>
      <c r="D1681" t="s">
        <v>242</v>
      </c>
      <c r="E1681" t="s">
        <v>366</v>
      </c>
      <c r="F1681" t="s">
        <v>244</v>
      </c>
      <c r="G1681" t="s">
        <v>367</v>
      </c>
      <c r="H1681" t="s">
        <v>252</v>
      </c>
      <c r="I1681" t="s">
        <v>368</v>
      </c>
      <c r="J1681" t="s">
        <v>292</v>
      </c>
      <c r="K1681" t="s">
        <v>293</v>
      </c>
      <c r="L1681" t="n">
        <v>50</v>
      </c>
      <c r="M1681" t="n">
        <v>0.04</v>
      </c>
      <c r="N1681" t="n">
        <v>56.3</v>
      </c>
      <c r="O1681" t="s">
        <v>348</v>
      </c>
      <c r="P1681" t="s">
        <v>285</v>
      </c>
      <c r="Q1681" t="s">
        <v>370</v>
      </c>
      <c r="R1681" t="s">
        <v>252</v>
      </c>
      <c r="S1681" t="s">
        <v>247</v>
      </c>
    </row>
    <row r="1682" spans="1:19">
      <c r="A1682" s="1" t="n">
        <v>37073</v>
      </c>
      <c r="B1682" t="s">
        <v>348</v>
      </c>
      <c r="C1682" t="n">
        <v>5</v>
      </c>
      <c r="D1682" t="s">
        <v>242</v>
      </c>
      <c r="E1682" t="s">
        <v>366</v>
      </c>
      <c r="F1682" t="s">
        <v>244</v>
      </c>
      <c r="G1682" t="s">
        <v>367</v>
      </c>
      <c r="H1682" t="s">
        <v>252</v>
      </c>
      <c r="I1682" t="s">
        <v>368</v>
      </c>
      <c r="J1682" t="s">
        <v>248</v>
      </c>
      <c r="K1682" t="s">
        <v>249</v>
      </c>
      <c r="L1682" t="n">
        <v>670</v>
      </c>
      <c r="M1682" t="n">
        <v>0.09</v>
      </c>
      <c r="N1682" t="n">
        <v>34.7</v>
      </c>
      <c r="O1682" t="s">
        <v>348</v>
      </c>
      <c r="P1682" t="s">
        <v>285</v>
      </c>
      <c r="Q1682" t="s">
        <v>370</v>
      </c>
      <c r="R1682" t="s">
        <v>252</v>
      </c>
      <c r="S1682" t="s">
        <v>247</v>
      </c>
    </row>
    <row r="1683" spans="1:19">
      <c r="A1683" s="1" t="n">
        <v>37073</v>
      </c>
      <c r="B1683" t="s">
        <v>348</v>
      </c>
      <c r="C1683" t="n">
        <v>6</v>
      </c>
      <c r="D1683" t="s">
        <v>242</v>
      </c>
      <c r="E1683" t="s">
        <v>366</v>
      </c>
      <c r="F1683" t="s">
        <v>244</v>
      </c>
      <c r="G1683" t="s">
        <v>367</v>
      </c>
      <c r="H1683" t="s">
        <v>252</v>
      </c>
      <c r="I1683" t="s">
        <v>368</v>
      </c>
      <c r="J1683" t="s">
        <v>259</v>
      </c>
      <c r="K1683" t="s">
        <v>319</v>
      </c>
      <c r="L1683" t="n">
        <v>1030</v>
      </c>
      <c r="M1683" t="n">
        <v>0.98</v>
      </c>
      <c r="N1683" t="n">
        <v>33.6</v>
      </c>
      <c r="O1683" t="s">
        <v>348</v>
      </c>
      <c r="P1683" t="s">
        <v>285</v>
      </c>
      <c r="Q1683" t="s">
        <v>370</v>
      </c>
      <c r="R1683" t="s">
        <v>252</v>
      </c>
      <c r="S1683" t="s">
        <v>247</v>
      </c>
    </row>
    <row r="1684" spans="1:19">
      <c r="A1684" s="1" t="n">
        <v>37073</v>
      </c>
      <c r="B1684" t="s">
        <v>257</v>
      </c>
      <c r="C1684" t="n">
        <v>1</v>
      </c>
      <c r="D1684" t="s">
        <v>303</v>
      </c>
      <c r="E1684" t="s">
        <v>372</v>
      </c>
      <c r="F1684" t="s">
        <v>244</v>
      </c>
      <c r="G1684" t="s">
        <v>367</v>
      </c>
      <c r="H1684" t="s">
        <v>252</v>
      </c>
      <c r="I1684" t="s">
        <v>368</v>
      </c>
      <c r="J1684" t="s">
        <v>269</v>
      </c>
      <c r="K1684" t="s">
        <v>270</v>
      </c>
      <c r="L1684" t="n">
        <v>310</v>
      </c>
      <c r="M1684" t="n">
        <v>0</v>
      </c>
      <c r="N1684" t="n">
        <v>0</v>
      </c>
    </row>
    <row r="1685" spans="1:19">
      <c r="A1685" s="1" t="n">
        <v>37104</v>
      </c>
      <c r="B1685" t="s">
        <v>241</v>
      </c>
      <c r="C1685" t="n">
        <v>61</v>
      </c>
      <c r="D1685" t="s">
        <v>242</v>
      </c>
      <c r="E1685" t="s">
        <v>366</v>
      </c>
      <c r="F1685" t="s">
        <v>244</v>
      </c>
      <c r="G1685" t="s">
        <v>367</v>
      </c>
      <c r="H1685" t="s">
        <v>252</v>
      </c>
      <c r="I1685" t="s">
        <v>368</v>
      </c>
      <c r="J1685" t="s">
        <v>333</v>
      </c>
      <c r="K1685" t="s">
        <v>334</v>
      </c>
      <c r="L1685" t="n">
        <v>706</v>
      </c>
      <c r="M1685" t="n">
        <v>0.03</v>
      </c>
      <c r="N1685" t="n">
        <v>41.3</v>
      </c>
      <c r="O1685" t="s">
        <v>250</v>
      </c>
      <c r="P1685" t="s">
        <v>251</v>
      </c>
      <c r="Q1685" t="s">
        <v>370</v>
      </c>
      <c r="R1685" t="s">
        <v>252</v>
      </c>
      <c r="S1685" t="s">
        <v>247</v>
      </c>
    </row>
    <row r="1686" spans="1:19">
      <c r="A1686" s="1" t="n">
        <v>37104</v>
      </c>
      <c r="B1686" t="s">
        <v>241</v>
      </c>
      <c r="C1686" t="n">
        <v>62</v>
      </c>
      <c r="D1686" t="s">
        <v>242</v>
      </c>
      <c r="E1686" t="s">
        <v>366</v>
      </c>
      <c r="F1686" t="s">
        <v>244</v>
      </c>
      <c r="G1686" t="s">
        <v>367</v>
      </c>
      <c r="H1686" t="s">
        <v>252</v>
      </c>
      <c r="I1686" t="s">
        <v>368</v>
      </c>
      <c r="J1686" t="s">
        <v>248</v>
      </c>
      <c r="K1686" t="s">
        <v>249</v>
      </c>
      <c r="L1686" t="n">
        <v>199</v>
      </c>
      <c r="M1686" t="n">
        <v>0.2</v>
      </c>
      <c r="N1686" t="n">
        <v>20</v>
      </c>
      <c r="O1686" t="s">
        <v>250</v>
      </c>
      <c r="P1686" t="s">
        <v>251</v>
      </c>
      <c r="Q1686" t="s">
        <v>370</v>
      </c>
      <c r="R1686" t="s">
        <v>252</v>
      </c>
      <c r="S1686" t="s">
        <v>247</v>
      </c>
    </row>
    <row r="1687" spans="1:19">
      <c r="A1687" s="1" t="n">
        <v>37104</v>
      </c>
      <c r="B1687" t="s">
        <v>241</v>
      </c>
      <c r="C1687" t="n">
        <v>63</v>
      </c>
      <c r="D1687" t="s">
        <v>242</v>
      </c>
      <c r="E1687" t="s">
        <v>366</v>
      </c>
      <c r="F1687" t="s">
        <v>244</v>
      </c>
      <c r="G1687" t="s">
        <v>367</v>
      </c>
      <c r="H1687" t="s">
        <v>252</v>
      </c>
      <c r="I1687" t="s">
        <v>368</v>
      </c>
      <c r="J1687" t="s">
        <v>282</v>
      </c>
      <c r="K1687" t="s">
        <v>371</v>
      </c>
      <c r="L1687" t="n">
        <v>476</v>
      </c>
      <c r="M1687" t="n">
        <v>0.06</v>
      </c>
      <c r="N1687" t="n">
        <v>38.8</v>
      </c>
      <c r="O1687" t="s">
        <v>250</v>
      </c>
      <c r="P1687" t="s">
        <v>251</v>
      </c>
      <c r="Q1687" t="s">
        <v>370</v>
      </c>
      <c r="R1687" t="s">
        <v>252</v>
      </c>
      <c r="S1687" t="s">
        <v>247</v>
      </c>
    </row>
    <row r="1688" spans="1:19">
      <c r="A1688" s="1" t="n">
        <v>37104</v>
      </c>
      <c r="B1688" t="s">
        <v>348</v>
      </c>
      <c r="C1688" t="n">
        <v>1</v>
      </c>
      <c r="D1688" t="s">
        <v>242</v>
      </c>
      <c r="E1688" t="s">
        <v>366</v>
      </c>
      <c r="F1688" t="s">
        <v>244</v>
      </c>
      <c r="G1688" t="s">
        <v>367</v>
      </c>
      <c r="H1688" t="s">
        <v>252</v>
      </c>
      <c r="I1688" t="s">
        <v>368</v>
      </c>
      <c r="J1688" t="s">
        <v>327</v>
      </c>
      <c r="K1688" t="s">
        <v>328</v>
      </c>
      <c r="L1688" t="n">
        <v>683</v>
      </c>
      <c r="M1688" t="n">
        <v>0.04</v>
      </c>
      <c r="N1688" t="n">
        <v>44</v>
      </c>
      <c r="O1688" t="s">
        <v>348</v>
      </c>
      <c r="P1688" t="s">
        <v>285</v>
      </c>
      <c r="Q1688" t="s">
        <v>370</v>
      </c>
      <c r="R1688" t="s">
        <v>252</v>
      </c>
      <c r="S1688" t="s">
        <v>247</v>
      </c>
    </row>
    <row r="1689" spans="1:19">
      <c r="A1689" s="1" t="n">
        <v>37104</v>
      </c>
      <c r="B1689" t="s">
        <v>348</v>
      </c>
      <c r="C1689" t="n">
        <v>2</v>
      </c>
      <c r="D1689" t="s">
        <v>242</v>
      </c>
      <c r="E1689" t="s">
        <v>366</v>
      </c>
      <c r="F1689" t="s">
        <v>244</v>
      </c>
      <c r="G1689" t="s">
        <v>367</v>
      </c>
      <c r="H1689" t="s">
        <v>252</v>
      </c>
      <c r="I1689" t="s">
        <v>368</v>
      </c>
      <c r="J1689" t="s">
        <v>248</v>
      </c>
      <c r="K1689" t="s">
        <v>249</v>
      </c>
      <c r="L1689" t="n">
        <v>680</v>
      </c>
      <c r="M1689" t="n">
        <v>0.03</v>
      </c>
      <c r="N1689" t="n">
        <v>46.6</v>
      </c>
      <c r="O1689" t="s">
        <v>348</v>
      </c>
      <c r="P1689" t="s">
        <v>285</v>
      </c>
      <c r="Q1689" t="s">
        <v>370</v>
      </c>
      <c r="R1689" t="s">
        <v>252</v>
      </c>
      <c r="S1689" t="s">
        <v>247</v>
      </c>
    </row>
    <row r="1690" spans="1:19">
      <c r="A1690" s="1" t="n">
        <v>37104</v>
      </c>
      <c r="B1690" t="s">
        <v>348</v>
      </c>
      <c r="C1690" t="n">
        <v>3</v>
      </c>
      <c r="D1690" t="s">
        <v>242</v>
      </c>
      <c r="E1690" t="s">
        <v>366</v>
      </c>
      <c r="F1690" t="s">
        <v>244</v>
      </c>
      <c r="G1690" t="s">
        <v>367</v>
      </c>
      <c r="H1690" t="s">
        <v>252</v>
      </c>
      <c r="I1690" t="s">
        <v>368</v>
      </c>
      <c r="J1690" t="s">
        <v>282</v>
      </c>
      <c r="K1690" t="s">
        <v>371</v>
      </c>
      <c r="L1690" t="n">
        <v>401</v>
      </c>
      <c r="M1690" t="n">
        <v>0.24</v>
      </c>
      <c r="N1690" t="n">
        <v>21.2</v>
      </c>
      <c r="O1690" t="s">
        <v>348</v>
      </c>
      <c r="P1690" t="s">
        <v>285</v>
      </c>
      <c r="Q1690" t="s">
        <v>370</v>
      </c>
      <c r="R1690" t="s">
        <v>252</v>
      </c>
      <c r="S1690" t="s">
        <v>247</v>
      </c>
    </row>
    <row r="1691" spans="1:19">
      <c r="A1691" s="1" t="n">
        <v>37104</v>
      </c>
      <c r="B1691" t="s">
        <v>348</v>
      </c>
      <c r="C1691" t="n">
        <v>4</v>
      </c>
      <c r="D1691" t="s">
        <v>242</v>
      </c>
      <c r="E1691" t="s">
        <v>366</v>
      </c>
      <c r="F1691" t="s">
        <v>244</v>
      </c>
      <c r="G1691" t="s">
        <v>367</v>
      </c>
      <c r="H1691" t="s">
        <v>252</v>
      </c>
      <c r="I1691" t="s">
        <v>368</v>
      </c>
      <c r="J1691" t="s">
        <v>248</v>
      </c>
      <c r="K1691" t="s">
        <v>249</v>
      </c>
      <c r="L1691" t="n">
        <v>277</v>
      </c>
      <c r="M1691" t="n">
        <v>0.02</v>
      </c>
      <c r="N1691" t="n">
        <v>45.4</v>
      </c>
      <c r="O1691" t="s">
        <v>348</v>
      </c>
      <c r="P1691" t="s">
        <v>285</v>
      </c>
      <c r="Q1691" t="s">
        <v>370</v>
      </c>
      <c r="R1691" t="s">
        <v>252</v>
      </c>
      <c r="S1691" t="s">
        <v>247</v>
      </c>
    </row>
    <row r="1692" spans="1:19">
      <c r="A1692" s="1" t="n">
        <v>37104</v>
      </c>
      <c r="B1692" t="s">
        <v>257</v>
      </c>
      <c r="C1692" t="n">
        <v>1</v>
      </c>
      <c r="D1692" t="s">
        <v>303</v>
      </c>
      <c r="E1692" t="s">
        <v>372</v>
      </c>
      <c r="F1692" t="s">
        <v>244</v>
      </c>
      <c r="G1692" t="s">
        <v>367</v>
      </c>
      <c r="H1692" t="s">
        <v>252</v>
      </c>
      <c r="I1692" t="s">
        <v>368</v>
      </c>
      <c r="J1692" t="s">
        <v>261</v>
      </c>
      <c r="K1692" t="s">
        <v>378</v>
      </c>
      <c r="L1692" t="n">
        <v>300</v>
      </c>
      <c r="M1692" t="n">
        <v>0</v>
      </c>
      <c r="N1692" t="n">
        <v>0</v>
      </c>
    </row>
    <row r="1693" spans="1:19">
      <c r="A1693" s="1" t="n">
        <v>37135</v>
      </c>
      <c r="B1693" t="s">
        <v>241</v>
      </c>
      <c r="C1693" t="n">
        <v>63</v>
      </c>
      <c r="D1693" t="s">
        <v>242</v>
      </c>
      <c r="E1693" t="s">
        <v>366</v>
      </c>
      <c r="F1693" t="s">
        <v>244</v>
      </c>
      <c r="G1693" t="s">
        <v>367</v>
      </c>
      <c r="H1693" t="s">
        <v>252</v>
      </c>
      <c r="I1693" t="s">
        <v>368</v>
      </c>
      <c r="J1693" t="s">
        <v>384</v>
      </c>
      <c r="K1693" t="s">
        <v>359</v>
      </c>
      <c r="L1693" t="n">
        <v>270</v>
      </c>
      <c r="M1693" t="n">
        <v>0.13</v>
      </c>
      <c r="N1693" t="n">
        <v>32.5</v>
      </c>
      <c r="O1693" t="s">
        <v>250</v>
      </c>
      <c r="P1693" t="s">
        <v>251</v>
      </c>
      <c r="Q1693" t="s">
        <v>370</v>
      </c>
      <c r="R1693" t="s">
        <v>252</v>
      </c>
      <c r="S1693" t="s">
        <v>247</v>
      </c>
    </row>
    <row r="1694" spans="1:19">
      <c r="A1694" s="1" t="n">
        <v>37135</v>
      </c>
      <c r="B1694" t="s">
        <v>241</v>
      </c>
      <c r="C1694" t="n">
        <v>64</v>
      </c>
      <c r="D1694" t="s">
        <v>242</v>
      </c>
      <c r="E1694" t="s">
        <v>366</v>
      </c>
      <c r="F1694" t="s">
        <v>244</v>
      </c>
      <c r="G1694" t="s">
        <v>367</v>
      </c>
      <c r="H1694" t="s">
        <v>252</v>
      </c>
      <c r="I1694" t="s">
        <v>368</v>
      </c>
      <c r="J1694" t="s">
        <v>333</v>
      </c>
      <c r="K1694" t="s">
        <v>334</v>
      </c>
      <c r="L1694" t="n">
        <v>609</v>
      </c>
      <c r="M1694" t="n">
        <v>0.07000000000000001</v>
      </c>
      <c r="N1694" t="n">
        <v>35.9</v>
      </c>
      <c r="O1694" t="s">
        <v>250</v>
      </c>
      <c r="P1694" t="s">
        <v>251</v>
      </c>
      <c r="Q1694" t="s">
        <v>370</v>
      </c>
      <c r="R1694" t="s">
        <v>252</v>
      </c>
      <c r="S1694" t="s">
        <v>247</v>
      </c>
    </row>
    <row r="1695" spans="1:19">
      <c r="A1695" s="1" t="n">
        <v>37135</v>
      </c>
      <c r="B1695" t="s">
        <v>241</v>
      </c>
      <c r="C1695" t="n">
        <v>65</v>
      </c>
      <c r="D1695" t="s">
        <v>242</v>
      </c>
      <c r="E1695" t="s">
        <v>366</v>
      </c>
      <c r="F1695" t="s">
        <v>244</v>
      </c>
      <c r="G1695" t="s">
        <v>367</v>
      </c>
      <c r="H1695" t="s">
        <v>252</v>
      </c>
      <c r="I1695" t="s">
        <v>368</v>
      </c>
      <c r="J1695" t="s">
        <v>248</v>
      </c>
      <c r="K1695" t="s">
        <v>249</v>
      </c>
      <c r="L1695" t="n">
        <v>99</v>
      </c>
      <c r="M1695" t="n">
        <v>0.2</v>
      </c>
      <c r="N1695" t="n">
        <v>20.7</v>
      </c>
      <c r="O1695" t="s">
        <v>250</v>
      </c>
      <c r="P1695" t="s">
        <v>251</v>
      </c>
      <c r="Q1695" t="s">
        <v>370</v>
      </c>
      <c r="R1695" t="s">
        <v>252</v>
      </c>
      <c r="S1695" t="s">
        <v>247</v>
      </c>
    </row>
    <row r="1696" spans="1:19">
      <c r="A1696" s="1" t="n">
        <v>37135</v>
      </c>
      <c r="B1696" t="s">
        <v>348</v>
      </c>
      <c r="C1696" t="n">
        <v>1</v>
      </c>
      <c r="D1696" t="s">
        <v>242</v>
      </c>
      <c r="E1696" t="s">
        <v>366</v>
      </c>
      <c r="F1696" t="s">
        <v>244</v>
      </c>
      <c r="G1696" t="s">
        <v>367</v>
      </c>
      <c r="H1696" t="s">
        <v>252</v>
      </c>
      <c r="I1696" t="s">
        <v>368</v>
      </c>
      <c r="J1696" t="s">
        <v>292</v>
      </c>
      <c r="K1696" t="s">
        <v>293</v>
      </c>
      <c r="L1696" t="n">
        <v>681</v>
      </c>
      <c r="M1696" t="n">
        <v>0.01</v>
      </c>
      <c r="N1696" t="n">
        <v>55.7</v>
      </c>
      <c r="O1696" t="s">
        <v>348</v>
      </c>
      <c r="P1696" t="s">
        <v>285</v>
      </c>
      <c r="Q1696" t="s">
        <v>370</v>
      </c>
      <c r="R1696" t="s">
        <v>252</v>
      </c>
      <c r="S1696" t="s">
        <v>247</v>
      </c>
    </row>
    <row r="1697" spans="1:19">
      <c r="A1697" s="1" t="n">
        <v>37135</v>
      </c>
      <c r="B1697" t="s">
        <v>348</v>
      </c>
      <c r="C1697" t="n">
        <v>2</v>
      </c>
      <c r="D1697" t="s">
        <v>242</v>
      </c>
      <c r="E1697" t="s">
        <v>366</v>
      </c>
      <c r="F1697" t="s">
        <v>244</v>
      </c>
      <c r="G1697" t="s">
        <v>367</v>
      </c>
      <c r="H1697" t="s">
        <v>252</v>
      </c>
      <c r="I1697" t="s">
        <v>368</v>
      </c>
      <c r="J1697" t="s">
        <v>248</v>
      </c>
      <c r="K1697" t="s">
        <v>249</v>
      </c>
      <c r="L1697" t="n">
        <v>180</v>
      </c>
      <c r="M1697" t="n">
        <v>0.05</v>
      </c>
      <c r="N1697" t="n">
        <v>35.9</v>
      </c>
      <c r="O1697" t="s">
        <v>348</v>
      </c>
      <c r="P1697" t="s">
        <v>285</v>
      </c>
      <c r="Q1697" t="s">
        <v>370</v>
      </c>
      <c r="R1697" t="s">
        <v>252</v>
      </c>
      <c r="S1697" t="s">
        <v>247</v>
      </c>
    </row>
    <row r="1698" spans="1:19">
      <c r="A1698" s="1" t="n">
        <v>37135</v>
      </c>
      <c r="B1698" t="s">
        <v>348</v>
      </c>
      <c r="C1698" t="n">
        <v>3</v>
      </c>
      <c r="D1698" t="s">
        <v>242</v>
      </c>
      <c r="E1698" t="s">
        <v>366</v>
      </c>
      <c r="F1698" t="s">
        <v>244</v>
      </c>
      <c r="G1698" t="s">
        <v>367</v>
      </c>
      <c r="H1698" t="s">
        <v>252</v>
      </c>
      <c r="I1698" t="s">
        <v>368</v>
      </c>
      <c r="J1698" t="s">
        <v>248</v>
      </c>
      <c r="K1698" t="s">
        <v>249</v>
      </c>
      <c r="L1698" t="n">
        <v>171</v>
      </c>
      <c r="M1698" t="n">
        <v>0.09</v>
      </c>
      <c r="N1698" t="n">
        <v>34.3</v>
      </c>
      <c r="O1698" t="s">
        <v>348</v>
      </c>
      <c r="P1698" t="s">
        <v>285</v>
      </c>
      <c r="Q1698" t="s">
        <v>370</v>
      </c>
      <c r="R1698" t="s">
        <v>252</v>
      </c>
      <c r="S1698" t="s">
        <v>247</v>
      </c>
    </row>
    <row r="1699" spans="1:19">
      <c r="A1699" s="1" t="n">
        <v>37135</v>
      </c>
      <c r="B1699" t="s">
        <v>348</v>
      </c>
      <c r="C1699" t="n">
        <v>4</v>
      </c>
      <c r="D1699" t="s">
        <v>242</v>
      </c>
      <c r="E1699" t="s">
        <v>366</v>
      </c>
      <c r="F1699" t="s">
        <v>244</v>
      </c>
      <c r="G1699" t="s">
        <v>367</v>
      </c>
      <c r="H1699" t="s">
        <v>252</v>
      </c>
      <c r="I1699" t="s">
        <v>368</v>
      </c>
      <c r="J1699" t="s">
        <v>248</v>
      </c>
      <c r="K1699" t="s">
        <v>249</v>
      </c>
      <c r="L1699" t="n">
        <v>151</v>
      </c>
      <c r="M1699" t="n">
        <v>0.24</v>
      </c>
      <c r="N1699" t="n">
        <v>20.5</v>
      </c>
      <c r="O1699" t="s">
        <v>348</v>
      </c>
      <c r="P1699" t="s">
        <v>285</v>
      </c>
      <c r="Q1699" t="s">
        <v>370</v>
      </c>
      <c r="R1699" t="s">
        <v>252</v>
      </c>
      <c r="S1699" t="s">
        <v>247</v>
      </c>
    </row>
    <row r="1700" spans="1:19">
      <c r="A1700" s="1" t="n">
        <v>37135</v>
      </c>
      <c r="B1700" t="s">
        <v>348</v>
      </c>
      <c r="C1700" t="n">
        <v>5</v>
      </c>
      <c r="D1700" t="s">
        <v>242</v>
      </c>
      <c r="E1700" t="s">
        <v>366</v>
      </c>
      <c r="F1700" t="s">
        <v>244</v>
      </c>
      <c r="G1700" t="s">
        <v>367</v>
      </c>
      <c r="H1700" t="s">
        <v>252</v>
      </c>
      <c r="I1700" t="s">
        <v>368</v>
      </c>
      <c r="J1700" t="s">
        <v>248</v>
      </c>
      <c r="K1700" t="s">
        <v>249</v>
      </c>
      <c r="L1700" t="n">
        <v>150</v>
      </c>
      <c r="M1700" t="n">
        <v>0.02</v>
      </c>
      <c r="N1700" t="n">
        <v>45.4</v>
      </c>
      <c r="O1700" t="s">
        <v>348</v>
      </c>
      <c r="P1700" t="s">
        <v>285</v>
      </c>
      <c r="Q1700" t="s">
        <v>370</v>
      </c>
      <c r="R1700" t="s">
        <v>252</v>
      </c>
      <c r="S1700" t="s">
        <v>247</v>
      </c>
    </row>
    <row r="1701" spans="1:19">
      <c r="A1701" s="1" t="n">
        <v>37135</v>
      </c>
      <c r="B1701" t="s">
        <v>257</v>
      </c>
      <c r="C1701" t="n">
        <v>1</v>
      </c>
      <c r="D1701" t="s">
        <v>303</v>
      </c>
      <c r="E1701" t="s">
        <v>372</v>
      </c>
      <c r="F1701" t="s">
        <v>244</v>
      </c>
      <c r="G1701" t="s">
        <v>367</v>
      </c>
      <c r="H1701" t="s">
        <v>252</v>
      </c>
      <c r="I1701" t="s">
        <v>368</v>
      </c>
      <c r="J1701" t="s">
        <v>261</v>
      </c>
      <c r="K1701" t="s">
        <v>378</v>
      </c>
      <c r="L1701" t="n">
        <v>300</v>
      </c>
      <c r="M1701" t="n">
        <v>0</v>
      </c>
      <c r="N1701" t="n">
        <v>0</v>
      </c>
    </row>
    <row r="1702" spans="1:19">
      <c r="A1702" s="1" t="n">
        <v>37165</v>
      </c>
      <c r="B1702" t="s">
        <v>241</v>
      </c>
      <c r="C1702" t="n">
        <v>61</v>
      </c>
      <c r="D1702" t="s">
        <v>242</v>
      </c>
      <c r="E1702" t="s">
        <v>366</v>
      </c>
      <c r="F1702" t="s">
        <v>244</v>
      </c>
      <c r="G1702" t="s">
        <v>367</v>
      </c>
      <c r="H1702" t="s">
        <v>252</v>
      </c>
      <c r="I1702" t="s">
        <v>368</v>
      </c>
      <c r="J1702" t="s">
        <v>333</v>
      </c>
      <c r="K1702" t="s">
        <v>334</v>
      </c>
      <c r="L1702" t="n">
        <v>628</v>
      </c>
      <c r="M1702" t="n">
        <v>0.07000000000000001</v>
      </c>
      <c r="N1702" t="n">
        <v>39.7</v>
      </c>
      <c r="O1702" t="s">
        <v>250</v>
      </c>
      <c r="P1702" t="s">
        <v>251</v>
      </c>
      <c r="Q1702" t="s">
        <v>370</v>
      </c>
      <c r="R1702" t="s">
        <v>252</v>
      </c>
      <c r="S1702" t="s">
        <v>247</v>
      </c>
    </row>
    <row r="1703" spans="1:19">
      <c r="A1703" s="1" t="n">
        <v>37165</v>
      </c>
      <c r="B1703" t="s">
        <v>241</v>
      </c>
      <c r="C1703" t="n">
        <v>62</v>
      </c>
      <c r="D1703" t="s">
        <v>242</v>
      </c>
      <c r="E1703" t="s">
        <v>366</v>
      </c>
      <c r="F1703" t="s">
        <v>244</v>
      </c>
      <c r="G1703" t="s">
        <v>367</v>
      </c>
      <c r="H1703" t="s">
        <v>252</v>
      </c>
      <c r="I1703" t="s">
        <v>368</v>
      </c>
      <c r="J1703" t="s">
        <v>333</v>
      </c>
      <c r="K1703" t="s">
        <v>334</v>
      </c>
      <c r="L1703" t="n">
        <v>641</v>
      </c>
      <c r="M1703" t="n">
        <v>0.07000000000000001</v>
      </c>
      <c r="N1703" t="n">
        <v>35.7</v>
      </c>
      <c r="O1703" t="s">
        <v>250</v>
      </c>
      <c r="P1703" t="s">
        <v>251</v>
      </c>
      <c r="Q1703" t="s">
        <v>370</v>
      </c>
      <c r="R1703" t="s">
        <v>252</v>
      </c>
      <c r="S1703" t="s">
        <v>247</v>
      </c>
    </row>
    <row r="1704" spans="1:19">
      <c r="A1704" s="1" t="n">
        <v>37165</v>
      </c>
      <c r="B1704" t="s">
        <v>241</v>
      </c>
      <c r="C1704" t="n">
        <v>71</v>
      </c>
      <c r="D1704" t="s">
        <v>380</v>
      </c>
      <c r="E1704" t="s">
        <v>381</v>
      </c>
      <c r="F1704" t="s">
        <v>244</v>
      </c>
      <c r="G1704" t="s">
        <v>367</v>
      </c>
      <c r="H1704" t="s">
        <v>252</v>
      </c>
      <c r="I1704" t="s">
        <v>368</v>
      </c>
      <c r="J1704" t="s">
        <v>248</v>
      </c>
      <c r="K1704" t="s">
        <v>249</v>
      </c>
      <c r="L1704" t="n">
        <v>210</v>
      </c>
      <c r="M1704" t="n">
        <v>0.17</v>
      </c>
      <c r="N1704" t="n">
        <v>0</v>
      </c>
    </row>
    <row r="1705" spans="1:19">
      <c r="A1705" s="1" t="n">
        <v>37165</v>
      </c>
      <c r="B1705" t="s">
        <v>348</v>
      </c>
      <c r="C1705" t="n">
        <v>1</v>
      </c>
      <c r="D1705" t="s">
        <v>242</v>
      </c>
      <c r="E1705" t="s">
        <v>366</v>
      </c>
      <c r="F1705" t="s">
        <v>244</v>
      </c>
      <c r="G1705" t="s">
        <v>367</v>
      </c>
      <c r="H1705" t="s">
        <v>252</v>
      </c>
      <c r="I1705" t="s">
        <v>368</v>
      </c>
      <c r="J1705" t="s">
        <v>248</v>
      </c>
      <c r="K1705" t="s">
        <v>249</v>
      </c>
      <c r="L1705" t="n">
        <v>619</v>
      </c>
      <c r="M1705" t="n">
        <v>0.04</v>
      </c>
      <c r="N1705" t="n">
        <v>48.1</v>
      </c>
      <c r="O1705" t="s">
        <v>348</v>
      </c>
      <c r="P1705" t="s">
        <v>285</v>
      </c>
      <c r="Q1705" t="s">
        <v>370</v>
      </c>
      <c r="R1705" t="s">
        <v>252</v>
      </c>
      <c r="S1705" t="s">
        <v>247</v>
      </c>
    </row>
    <row r="1706" spans="1:19">
      <c r="A1706" s="1" t="n">
        <v>37165</v>
      </c>
      <c r="B1706" t="s">
        <v>348</v>
      </c>
      <c r="C1706" t="n">
        <v>2</v>
      </c>
      <c r="D1706" t="s">
        <v>242</v>
      </c>
      <c r="E1706" t="s">
        <v>366</v>
      </c>
      <c r="F1706" t="s">
        <v>244</v>
      </c>
      <c r="G1706" t="s">
        <v>367</v>
      </c>
      <c r="H1706" t="s">
        <v>252</v>
      </c>
      <c r="I1706" t="s">
        <v>368</v>
      </c>
      <c r="J1706" t="s">
        <v>276</v>
      </c>
      <c r="K1706" t="s">
        <v>277</v>
      </c>
      <c r="L1706" t="n">
        <v>418</v>
      </c>
      <c r="M1706" t="n">
        <v>0.09</v>
      </c>
      <c r="N1706" t="n">
        <v>33</v>
      </c>
      <c r="O1706" t="s">
        <v>348</v>
      </c>
      <c r="P1706" t="s">
        <v>285</v>
      </c>
      <c r="Q1706" t="s">
        <v>370</v>
      </c>
      <c r="R1706" t="s">
        <v>252</v>
      </c>
      <c r="S1706" t="s">
        <v>247</v>
      </c>
    </row>
    <row r="1707" spans="1:19">
      <c r="A1707" s="1" t="n">
        <v>37165</v>
      </c>
      <c r="B1707" t="s">
        <v>348</v>
      </c>
      <c r="C1707" t="n">
        <v>3</v>
      </c>
      <c r="D1707" t="s">
        <v>242</v>
      </c>
      <c r="E1707" t="s">
        <v>366</v>
      </c>
      <c r="F1707" t="s">
        <v>244</v>
      </c>
      <c r="G1707" t="s">
        <v>367</v>
      </c>
      <c r="H1707" t="s">
        <v>252</v>
      </c>
      <c r="I1707" t="s">
        <v>368</v>
      </c>
      <c r="J1707" t="s">
        <v>248</v>
      </c>
      <c r="K1707" t="s">
        <v>249</v>
      </c>
      <c r="L1707" t="n">
        <v>273</v>
      </c>
      <c r="M1707" t="n">
        <v>0.1</v>
      </c>
      <c r="N1707" t="n">
        <v>33.9</v>
      </c>
      <c r="O1707" t="s">
        <v>348</v>
      </c>
      <c r="P1707" t="s">
        <v>285</v>
      </c>
      <c r="Q1707" t="s">
        <v>370</v>
      </c>
      <c r="R1707" t="s">
        <v>252</v>
      </c>
      <c r="S1707" t="s">
        <v>247</v>
      </c>
    </row>
    <row r="1708" spans="1:19">
      <c r="A1708" s="1" t="n">
        <v>37165</v>
      </c>
      <c r="B1708" t="s">
        <v>257</v>
      </c>
      <c r="C1708" t="n">
        <v>1</v>
      </c>
      <c r="D1708" t="s">
        <v>303</v>
      </c>
      <c r="E1708" t="s">
        <v>372</v>
      </c>
      <c r="F1708" t="s">
        <v>244</v>
      </c>
      <c r="G1708" t="s">
        <v>367</v>
      </c>
      <c r="H1708" t="s">
        <v>252</v>
      </c>
      <c r="I1708" t="s">
        <v>368</v>
      </c>
      <c r="J1708" t="s">
        <v>261</v>
      </c>
      <c r="K1708" t="s">
        <v>378</v>
      </c>
      <c r="L1708" t="n">
        <v>300</v>
      </c>
      <c r="M1708" t="n">
        <v>0</v>
      </c>
      <c r="N1708" t="n">
        <v>0</v>
      </c>
    </row>
    <row r="1709" spans="1:19">
      <c r="A1709" s="1" t="n">
        <v>37196</v>
      </c>
      <c r="B1709" t="s">
        <v>241</v>
      </c>
      <c r="C1709" t="n">
        <v>48</v>
      </c>
      <c r="D1709" t="s">
        <v>242</v>
      </c>
      <c r="E1709" t="s">
        <v>366</v>
      </c>
      <c r="F1709" t="s">
        <v>244</v>
      </c>
      <c r="G1709" t="s">
        <v>367</v>
      </c>
      <c r="H1709" t="s">
        <v>252</v>
      </c>
      <c r="I1709" t="s">
        <v>368</v>
      </c>
      <c r="J1709" t="s">
        <v>333</v>
      </c>
      <c r="K1709" t="s">
        <v>334</v>
      </c>
      <c r="L1709" t="n">
        <v>624</v>
      </c>
      <c r="M1709" t="n">
        <v>0.07000000000000001</v>
      </c>
      <c r="N1709" t="n">
        <v>35.9</v>
      </c>
      <c r="O1709" t="s">
        <v>250</v>
      </c>
      <c r="P1709" t="s">
        <v>251</v>
      </c>
      <c r="Q1709" t="s">
        <v>370</v>
      </c>
      <c r="R1709" t="s">
        <v>252</v>
      </c>
      <c r="S1709" t="s">
        <v>247</v>
      </c>
    </row>
    <row r="1710" spans="1:19">
      <c r="A1710" s="1" t="n">
        <v>37196</v>
      </c>
      <c r="B1710" t="s">
        <v>241</v>
      </c>
      <c r="C1710" t="n">
        <v>49</v>
      </c>
      <c r="D1710" t="s">
        <v>242</v>
      </c>
      <c r="E1710" t="s">
        <v>366</v>
      </c>
      <c r="F1710" t="s">
        <v>244</v>
      </c>
      <c r="G1710" t="s">
        <v>367</v>
      </c>
      <c r="H1710" t="s">
        <v>252</v>
      </c>
      <c r="I1710" t="s">
        <v>368</v>
      </c>
      <c r="J1710" t="s">
        <v>248</v>
      </c>
      <c r="K1710" t="s">
        <v>249</v>
      </c>
      <c r="L1710" t="n">
        <v>283</v>
      </c>
      <c r="M1710" t="n">
        <v>0.08</v>
      </c>
      <c r="N1710" t="n">
        <v>31.8</v>
      </c>
      <c r="O1710" t="s">
        <v>250</v>
      </c>
      <c r="P1710" t="s">
        <v>251</v>
      </c>
      <c r="Q1710" t="s">
        <v>370</v>
      </c>
      <c r="R1710" t="s">
        <v>252</v>
      </c>
      <c r="S1710" t="s">
        <v>247</v>
      </c>
    </row>
    <row r="1711" spans="1:19">
      <c r="A1711" s="1" t="n">
        <v>37196</v>
      </c>
      <c r="B1711" t="s">
        <v>241</v>
      </c>
      <c r="C1711" t="n">
        <v>50</v>
      </c>
      <c r="D1711" t="s">
        <v>242</v>
      </c>
      <c r="E1711" t="s">
        <v>366</v>
      </c>
      <c r="F1711" t="s">
        <v>244</v>
      </c>
      <c r="G1711" t="s">
        <v>367</v>
      </c>
      <c r="H1711" t="s">
        <v>252</v>
      </c>
      <c r="I1711" t="s">
        <v>368</v>
      </c>
      <c r="J1711" t="s">
        <v>369</v>
      </c>
      <c r="K1711" t="s">
        <v>363</v>
      </c>
      <c r="L1711" t="n">
        <v>381</v>
      </c>
      <c r="M1711" t="n">
        <v>0.05</v>
      </c>
      <c r="N1711" t="n">
        <v>41.6</v>
      </c>
      <c r="O1711" t="s">
        <v>250</v>
      </c>
      <c r="P1711" t="s">
        <v>251</v>
      </c>
      <c r="Q1711" t="s">
        <v>370</v>
      </c>
      <c r="R1711" t="s">
        <v>252</v>
      </c>
      <c r="S1711" t="s">
        <v>247</v>
      </c>
    </row>
    <row r="1712" spans="1:19">
      <c r="A1712" s="1" t="n">
        <v>37196</v>
      </c>
      <c r="B1712" t="s">
        <v>348</v>
      </c>
      <c r="C1712" t="n">
        <v>1</v>
      </c>
      <c r="D1712" t="s">
        <v>242</v>
      </c>
      <c r="E1712" t="s">
        <v>366</v>
      </c>
      <c r="F1712" t="s">
        <v>244</v>
      </c>
      <c r="G1712" t="s">
        <v>367</v>
      </c>
      <c r="H1712" t="s">
        <v>252</v>
      </c>
      <c r="I1712" t="s">
        <v>368</v>
      </c>
      <c r="J1712" t="s">
        <v>307</v>
      </c>
      <c r="K1712" t="s">
        <v>308</v>
      </c>
      <c r="L1712" t="n">
        <v>317</v>
      </c>
      <c r="M1712" t="n">
        <v>0.08</v>
      </c>
      <c r="N1712" t="n">
        <v>35.5</v>
      </c>
      <c r="O1712" t="s">
        <v>348</v>
      </c>
      <c r="P1712" t="s">
        <v>285</v>
      </c>
      <c r="Q1712" t="s">
        <v>370</v>
      </c>
      <c r="R1712" t="s">
        <v>252</v>
      </c>
      <c r="S1712" t="s">
        <v>247</v>
      </c>
    </row>
    <row r="1713" spans="1:19">
      <c r="A1713" s="1" t="n">
        <v>37196</v>
      </c>
      <c r="B1713" t="s">
        <v>348</v>
      </c>
      <c r="C1713" t="n">
        <v>2</v>
      </c>
      <c r="D1713" t="s">
        <v>242</v>
      </c>
      <c r="E1713" t="s">
        <v>366</v>
      </c>
      <c r="F1713" t="s">
        <v>244</v>
      </c>
      <c r="G1713" t="s">
        <v>367</v>
      </c>
      <c r="H1713" t="s">
        <v>252</v>
      </c>
      <c r="I1713" t="s">
        <v>368</v>
      </c>
      <c r="J1713" t="s">
        <v>248</v>
      </c>
      <c r="K1713" t="s">
        <v>249</v>
      </c>
      <c r="L1713" t="n">
        <v>356</v>
      </c>
      <c r="M1713" t="n">
        <v>0.03</v>
      </c>
      <c r="N1713" t="n">
        <v>47.8</v>
      </c>
      <c r="O1713" t="s">
        <v>348</v>
      </c>
      <c r="P1713" t="s">
        <v>285</v>
      </c>
      <c r="Q1713" t="s">
        <v>370</v>
      </c>
      <c r="R1713" t="s">
        <v>252</v>
      </c>
      <c r="S1713" t="s">
        <v>247</v>
      </c>
    </row>
    <row r="1714" spans="1:19">
      <c r="A1714" s="1" t="n">
        <v>37196</v>
      </c>
      <c r="B1714" t="s">
        <v>348</v>
      </c>
      <c r="C1714" t="n">
        <v>3</v>
      </c>
      <c r="D1714" t="s">
        <v>242</v>
      </c>
      <c r="E1714" t="s">
        <v>366</v>
      </c>
      <c r="F1714" t="s">
        <v>244</v>
      </c>
      <c r="G1714" t="s">
        <v>367</v>
      </c>
      <c r="H1714" t="s">
        <v>252</v>
      </c>
      <c r="I1714" t="s">
        <v>368</v>
      </c>
      <c r="J1714" t="s">
        <v>333</v>
      </c>
      <c r="K1714" t="s">
        <v>334</v>
      </c>
      <c r="L1714" t="n">
        <v>603</v>
      </c>
      <c r="M1714" t="n">
        <v>0.01</v>
      </c>
      <c r="N1714" t="n">
        <v>38.3</v>
      </c>
      <c r="O1714" t="s">
        <v>348</v>
      </c>
      <c r="P1714" t="s">
        <v>285</v>
      </c>
      <c r="Q1714" t="s">
        <v>370</v>
      </c>
      <c r="R1714" t="s">
        <v>252</v>
      </c>
      <c r="S1714" t="s">
        <v>247</v>
      </c>
    </row>
    <row r="1715" spans="1:19">
      <c r="A1715" s="1" t="n">
        <v>37226</v>
      </c>
      <c r="B1715" t="s">
        <v>241</v>
      </c>
      <c r="C1715" t="n">
        <v>57</v>
      </c>
      <c r="D1715" t="s">
        <v>242</v>
      </c>
      <c r="E1715" t="s">
        <v>366</v>
      </c>
      <c r="F1715" t="s">
        <v>244</v>
      </c>
      <c r="G1715" t="s">
        <v>367</v>
      </c>
      <c r="H1715" t="s">
        <v>252</v>
      </c>
      <c r="I1715" t="s">
        <v>368</v>
      </c>
      <c r="J1715" t="s">
        <v>333</v>
      </c>
      <c r="K1715" t="s">
        <v>334</v>
      </c>
      <c r="L1715" t="n">
        <v>397</v>
      </c>
      <c r="M1715" t="n">
        <v>0.08</v>
      </c>
      <c r="N1715" t="n">
        <v>30.5</v>
      </c>
      <c r="O1715" t="s">
        <v>250</v>
      </c>
      <c r="P1715" t="s">
        <v>251</v>
      </c>
      <c r="Q1715" t="s">
        <v>370</v>
      </c>
      <c r="R1715" t="s">
        <v>252</v>
      </c>
      <c r="S1715" t="s">
        <v>247</v>
      </c>
    </row>
    <row r="1716" spans="1:19">
      <c r="A1716" s="1" t="n">
        <v>37226</v>
      </c>
      <c r="B1716" t="s">
        <v>241</v>
      </c>
      <c r="C1716" t="n">
        <v>58</v>
      </c>
      <c r="D1716" t="s">
        <v>242</v>
      </c>
      <c r="E1716" t="s">
        <v>366</v>
      </c>
      <c r="F1716" t="s">
        <v>244</v>
      </c>
      <c r="G1716" t="s">
        <v>367</v>
      </c>
      <c r="H1716" t="s">
        <v>252</v>
      </c>
      <c r="I1716" t="s">
        <v>368</v>
      </c>
      <c r="J1716" t="s">
        <v>248</v>
      </c>
      <c r="K1716" t="s">
        <v>249</v>
      </c>
      <c r="L1716" t="n">
        <v>260</v>
      </c>
      <c r="M1716" t="n">
        <v>0.08</v>
      </c>
      <c r="N1716" t="n">
        <v>31.8</v>
      </c>
      <c r="O1716" t="s">
        <v>250</v>
      </c>
      <c r="P1716" t="s">
        <v>251</v>
      </c>
      <c r="Q1716" t="s">
        <v>370</v>
      </c>
      <c r="R1716" t="s">
        <v>252</v>
      </c>
      <c r="S1716" t="s">
        <v>247</v>
      </c>
    </row>
    <row r="1717" spans="1:19">
      <c r="A1717" s="1" t="n">
        <v>37226</v>
      </c>
      <c r="B1717" t="s">
        <v>241</v>
      </c>
      <c r="C1717" t="n">
        <v>59</v>
      </c>
      <c r="D1717" t="s">
        <v>242</v>
      </c>
      <c r="E1717" t="s">
        <v>366</v>
      </c>
      <c r="F1717" t="s">
        <v>244</v>
      </c>
      <c r="G1717" t="s">
        <v>367</v>
      </c>
      <c r="H1717" t="s">
        <v>252</v>
      </c>
      <c r="I1717" t="s">
        <v>368</v>
      </c>
      <c r="J1717" t="s">
        <v>248</v>
      </c>
      <c r="K1717" t="s">
        <v>249</v>
      </c>
      <c r="L1717" t="n">
        <v>218</v>
      </c>
      <c r="M1717" t="n">
        <v>0.09</v>
      </c>
      <c r="N1717" t="n">
        <v>34.3</v>
      </c>
      <c r="O1717" t="s">
        <v>250</v>
      </c>
      <c r="P1717" t="s">
        <v>251</v>
      </c>
      <c r="Q1717" t="s">
        <v>370</v>
      </c>
      <c r="R1717" t="s">
        <v>252</v>
      </c>
      <c r="S1717" t="s">
        <v>247</v>
      </c>
    </row>
    <row r="1718" spans="1:19">
      <c r="A1718" s="1" t="n">
        <v>37226</v>
      </c>
      <c r="B1718" t="s">
        <v>241</v>
      </c>
      <c r="C1718" t="n">
        <v>60</v>
      </c>
      <c r="D1718" t="s">
        <v>242</v>
      </c>
      <c r="E1718" t="s">
        <v>366</v>
      </c>
      <c r="F1718" t="s">
        <v>244</v>
      </c>
      <c r="G1718" t="s">
        <v>367</v>
      </c>
      <c r="H1718" t="s">
        <v>252</v>
      </c>
      <c r="I1718" t="s">
        <v>368</v>
      </c>
      <c r="J1718" t="s">
        <v>276</v>
      </c>
      <c r="K1718" t="s">
        <v>277</v>
      </c>
      <c r="L1718" t="n">
        <v>153</v>
      </c>
      <c r="M1718" t="n">
        <v>0.02</v>
      </c>
      <c r="N1718" t="n">
        <v>45.9</v>
      </c>
      <c r="O1718" t="s">
        <v>250</v>
      </c>
      <c r="P1718" t="s">
        <v>251</v>
      </c>
      <c r="Q1718" t="s">
        <v>370</v>
      </c>
      <c r="R1718" t="s">
        <v>252</v>
      </c>
      <c r="S1718" t="s">
        <v>247</v>
      </c>
    </row>
    <row r="1719" spans="1:19">
      <c r="A1719" s="1" t="n">
        <v>37226</v>
      </c>
      <c r="B1719" t="s">
        <v>241</v>
      </c>
      <c r="C1719" t="n">
        <v>75</v>
      </c>
      <c r="D1719" t="s">
        <v>253</v>
      </c>
      <c r="E1719" t="s">
        <v>385</v>
      </c>
      <c r="F1719" t="s">
        <v>244</v>
      </c>
      <c r="G1719" t="s">
        <v>367</v>
      </c>
      <c r="H1719" t="s">
        <v>252</v>
      </c>
      <c r="I1719" t="s">
        <v>368</v>
      </c>
      <c r="J1719" t="s">
        <v>292</v>
      </c>
      <c r="K1719" t="s">
        <v>293</v>
      </c>
      <c r="L1719" t="n">
        <v>3</v>
      </c>
      <c r="M1719" t="n">
        <v>0</v>
      </c>
      <c r="N1719" t="n">
        <v>0</v>
      </c>
    </row>
    <row r="1720" spans="1:19">
      <c r="A1720" s="1" t="n">
        <v>37226</v>
      </c>
      <c r="B1720" t="s">
        <v>348</v>
      </c>
      <c r="C1720" t="n">
        <v>1</v>
      </c>
      <c r="D1720" t="s">
        <v>242</v>
      </c>
      <c r="E1720" t="s">
        <v>366</v>
      </c>
      <c r="F1720" t="s">
        <v>244</v>
      </c>
      <c r="G1720" t="s">
        <v>367</v>
      </c>
      <c r="H1720" t="s">
        <v>252</v>
      </c>
      <c r="I1720" t="s">
        <v>368</v>
      </c>
      <c r="J1720" t="s">
        <v>292</v>
      </c>
      <c r="K1720" t="s">
        <v>293</v>
      </c>
      <c r="L1720" t="n">
        <v>638</v>
      </c>
      <c r="M1720" t="n">
        <v>0.02</v>
      </c>
      <c r="N1720" t="n">
        <v>47.6</v>
      </c>
      <c r="O1720" t="s">
        <v>348</v>
      </c>
      <c r="P1720" t="s">
        <v>285</v>
      </c>
      <c r="Q1720" t="s">
        <v>370</v>
      </c>
      <c r="R1720" t="s">
        <v>252</v>
      </c>
      <c r="S1720" t="s">
        <v>247</v>
      </c>
    </row>
    <row r="1721" spans="1:19">
      <c r="A1721" s="1" t="n">
        <v>37226</v>
      </c>
      <c r="B1721" t="s">
        <v>348</v>
      </c>
      <c r="C1721" t="n">
        <v>2</v>
      </c>
      <c r="D1721" t="s">
        <v>242</v>
      </c>
      <c r="E1721" t="s">
        <v>366</v>
      </c>
      <c r="F1721" t="s">
        <v>244</v>
      </c>
      <c r="G1721" t="s">
        <v>367</v>
      </c>
      <c r="H1721" t="s">
        <v>252</v>
      </c>
      <c r="I1721" t="s">
        <v>368</v>
      </c>
      <c r="J1721" t="s">
        <v>276</v>
      </c>
      <c r="K1721" t="s">
        <v>277</v>
      </c>
      <c r="L1721" t="n">
        <v>312</v>
      </c>
      <c r="M1721" t="n">
        <v>0.07000000000000001</v>
      </c>
      <c r="N1721" t="n">
        <v>36.7</v>
      </c>
      <c r="O1721" t="s">
        <v>348</v>
      </c>
      <c r="P1721" t="s">
        <v>285</v>
      </c>
      <c r="Q1721" t="s">
        <v>370</v>
      </c>
      <c r="R1721" t="s">
        <v>252</v>
      </c>
      <c r="S1721" t="s">
        <v>247</v>
      </c>
    </row>
    <row r="1722" spans="1:19">
      <c r="A1722" s="1" t="n">
        <v>37226</v>
      </c>
      <c r="B1722" t="s">
        <v>348</v>
      </c>
      <c r="C1722" t="n">
        <v>3</v>
      </c>
      <c r="D1722" t="s">
        <v>242</v>
      </c>
      <c r="E1722" t="s">
        <v>366</v>
      </c>
      <c r="F1722" t="s">
        <v>244</v>
      </c>
      <c r="G1722" t="s">
        <v>367</v>
      </c>
      <c r="H1722" t="s">
        <v>252</v>
      </c>
      <c r="I1722" t="s">
        <v>368</v>
      </c>
      <c r="J1722" t="s">
        <v>248</v>
      </c>
      <c r="K1722" t="s">
        <v>249</v>
      </c>
      <c r="L1722" t="n">
        <v>196</v>
      </c>
      <c r="M1722" t="n">
        <v>0.22</v>
      </c>
      <c r="N1722" t="n">
        <v>20.4</v>
      </c>
      <c r="O1722" t="s">
        <v>348</v>
      </c>
      <c r="P1722" t="s">
        <v>285</v>
      </c>
      <c r="Q1722" t="s">
        <v>370</v>
      </c>
      <c r="R1722" t="s">
        <v>252</v>
      </c>
      <c r="S1722" t="s">
        <v>247</v>
      </c>
    </row>
    <row r="1723" spans="1:19">
      <c r="A1723" s="1" t="n">
        <v>37226</v>
      </c>
      <c r="B1723" t="s">
        <v>348</v>
      </c>
      <c r="C1723" t="n">
        <v>4</v>
      </c>
      <c r="D1723" t="s">
        <v>242</v>
      </c>
      <c r="E1723" t="s">
        <v>366</v>
      </c>
      <c r="F1723" t="s">
        <v>244</v>
      </c>
      <c r="G1723" t="s">
        <v>367</v>
      </c>
      <c r="H1723" t="s">
        <v>252</v>
      </c>
      <c r="I1723" t="s">
        <v>368</v>
      </c>
      <c r="J1723" t="s">
        <v>248</v>
      </c>
      <c r="K1723" t="s">
        <v>249</v>
      </c>
      <c r="L1723" t="n">
        <v>150</v>
      </c>
      <c r="M1723" t="n">
        <v>0.11</v>
      </c>
      <c r="N1723" t="n">
        <v>34.3</v>
      </c>
      <c r="O1723" t="s">
        <v>348</v>
      </c>
      <c r="P1723" t="s">
        <v>285</v>
      </c>
      <c r="Q1723" t="s">
        <v>370</v>
      </c>
      <c r="R1723" t="s">
        <v>252</v>
      </c>
      <c r="S1723" t="s">
        <v>247</v>
      </c>
    </row>
    <row r="1724" spans="1:19">
      <c r="A1724" s="1" t="n">
        <v>37226</v>
      </c>
      <c r="B1724" t="s">
        <v>348</v>
      </c>
      <c r="C1724" t="n">
        <v>5</v>
      </c>
      <c r="D1724" t="s">
        <v>242</v>
      </c>
      <c r="E1724" t="s">
        <v>366</v>
      </c>
      <c r="F1724" t="s">
        <v>244</v>
      </c>
      <c r="G1724" t="s">
        <v>367</v>
      </c>
      <c r="H1724" t="s">
        <v>252</v>
      </c>
      <c r="I1724" t="s">
        <v>368</v>
      </c>
      <c r="J1724" t="s">
        <v>292</v>
      </c>
      <c r="K1724" t="s">
        <v>293</v>
      </c>
      <c r="L1724" t="n">
        <v>109</v>
      </c>
      <c r="M1724" t="n">
        <v>0.02</v>
      </c>
      <c r="N1724" t="n">
        <v>43.1</v>
      </c>
      <c r="O1724" t="s">
        <v>348</v>
      </c>
      <c r="P1724" t="s">
        <v>285</v>
      </c>
      <c r="Q1724" t="s">
        <v>370</v>
      </c>
      <c r="R1724" t="s">
        <v>252</v>
      </c>
      <c r="S1724" t="s">
        <v>247</v>
      </c>
    </row>
    <row r="1725" spans="1:19">
      <c r="A1725" s="1" t="n">
        <v>37226</v>
      </c>
      <c r="B1725" t="s">
        <v>340</v>
      </c>
      <c r="C1725" t="n">
        <v>1</v>
      </c>
      <c r="D1725" t="s">
        <v>376</v>
      </c>
      <c r="E1725" t="s">
        <v>377</v>
      </c>
      <c r="F1725" t="s">
        <v>244</v>
      </c>
      <c r="G1725" t="s">
        <v>367</v>
      </c>
      <c r="H1725" t="s">
        <v>252</v>
      </c>
      <c r="I1725" t="s">
        <v>368</v>
      </c>
      <c r="J1725" t="s">
        <v>280</v>
      </c>
      <c r="K1725" t="s">
        <v>281</v>
      </c>
      <c r="L1725" t="n">
        <v>90</v>
      </c>
      <c r="M1725" t="n">
        <v>0</v>
      </c>
      <c r="N1725" t="n">
        <v>0</v>
      </c>
    </row>
    <row r="1726" spans="1:19">
      <c r="A1726" s="1" t="n">
        <v>37257</v>
      </c>
      <c r="B1726" t="s">
        <v>241</v>
      </c>
      <c r="C1726" t="n">
        <v>54</v>
      </c>
      <c r="D1726" t="s">
        <v>242</v>
      </c>
      <c r="E1726" t="s">
        <v>366</v>
      </c>
      <c r="F1726" t="s">
        <v>244</v>
      </c>
      <c r="G1726" t="s">
        <v>367</v>
      </c>
      <c r="H1726" t="s">
        <v>252</v>
      </c>
      <c r="I1726" t="s">
        <v>368</v>
      </c>
      <c r="J1726" t="s">
        <v>333</v>
      </c>
      <c r="K1726" t="s">
        <v>334</v>
      </c>
      <c r="L1726" t="n">
        <v>486</v>
      </c>
      <c r="M1726" t="n">
        <v>0.07000000000000001</v>
      </c>
      <c r="N1726" t="n">
        <v>36.2</v>
      </c>
      <c r="O1726" t="s">
        <v>250</v>
      </c>
      <c r="P1726" t="s">
        <v>251</v>
      </c>
      <c r="Q1726" t="s">
        <v>370</v>
      </c>
      <c r="R1726" t="s">
        <v>252</v>
      </c>
      <c r="S1726" t="s">
        <v>247</v>
      </c>
    </row>
    <row r="1727" spans="1:19">
      <c r="A1727" s="1" t="n">
        <v>37257</v>
      </c>
      <c r="B1727" t="s">
        <v>241</v>
      </c>
      <c r="C1727" t="n">
        <v>55</v>
      </c>
      <c r="D1727" t="s">
        <v>242</v>
      </c>
      <c r="E1727" t="s">
        <v>366</v>
      </c>
      <c r="F1727" t="s">
        <v>244</v>
      </c>
      <c r="G1727" t="s">
        <v>367</v>
      </c>
      <c r="H1727" t="s">
        <v>252</v>
      </c>
      <c r="I1727" t="s">
        <v>368</v>
      </c>
      <c r="J1727" t="s">
        <v>248</v>
      </c>
      <c r="K1727" t="s">
        <v>249</v>
      </c>
      <c r="L1727" t="n">
        <v>195</v>
      </c>
      <c r="M1727" t="n">
        <v>0.09</v>
      </c>
      <c r="N1727" t="n">
        <v>33.8</v>
      </c>
      <c r="O1727" t="s">
        <v>250</v>
      </c>
      <c r="P1727" t="s">
        <v>251</v>
      </c>
      <c r="Q1727" t="s">
        <v>370</v>
      </c>
      <c r="R1727" t="s">
        <v>252</v>
      </c>
      <c r="S1727" t="s">
        <v>247</v>
      </c>
    </row>
    <row r="1728" spans="1:19">
      <c r="A1728" s="1" t="n">
        <v>37257</v>
      </c>
      <c r="B1728" t="s">
        <v>241</v>
      </c>
      <c r="C1728" t="n">
        <v>56</v>
      </c>
      <c r="D1728" t="s">
        <v>242</v>
      </c>
      <c r="E1728" t="s">
        <v>366</v>
      </c>
      <c r="F1728" t="s">
        <v>244</v>
      </c>
      <c r="G1728" t="s">
        <v>367</v>
      </c>
      <c r="H1728" t="s">
        <v>252</v>
      </c>
      <c r="I1728" t="s">
        <v>368</v>
      </c>
      <c r="J1728" t="s">
        <v>276</v>
      </c>
      <c r="K1728" t="s">
        <v>277</v>
      </c>
      <c r="L1728" t="n">
        <v>126</v>
      </c>
      <c r="M1728" t="n">
        <v>0.02</v>
      </c>
      <c r="N1728" t="n">
        <v>45.9</v>
      </c>
      <c r="O1728" t="s">
        <v>250</v>
      </c>
      <c r="P1728" t="s">
        <v>251</v>
      </c>
      <c r="Q1728" t="s">
        <v>370</v>
      </c>
      <c r="R1728" t="s">
        <v>252</v>
      </c>
      <c r="S1728" t="s">
        <v>247</v>
      </c>
    </row>
    <row r="1729" spans="1:19">
      <c r="A1729" s="1" t="n">
        <v>37257</v>
      </c>
      <c r="B1729" t="s">
        <v>241</v>
      </c>
      <c r="C1729" t="n">
        <v>57</v>
      </c>
      <c r="D1729" t="s">
        <v>242</v>
      </c>
      <c r="E1729" t="s">
        <v>366</v>
      </c>
      <c r="F1729" t="s">
        <v>244</v>
      </c>
      <c r="G1729" t="s">
        <v>367</v>
      </c>
      <c r="H1729" t="s">
        <v>252</v>
      </c>
      <c r="I1729" t="s">
        <v>368</v>
      </c>
      <c r="J1729" t="s">
        <v>248</v>
      </c>
      <c r="K1729" t="s">
        <v>249</v>
      </c>
      <c r="L1729" t="n">
        <v>168</v>
      </c>
      <c r="M1729" t="n">
        <v>0.09</v>
      </c>
      <c r="N1729" t="n">
        <v>34.3</v>
      </c>
      <c r="O1729" t="s">
        <v>250</v>
      </c>
      <c r="P1729" t="s">
        <v>251</v>
      </c>
      <c r="Q1729" t="s">
        <v>370</v>
      </c>
      <c r="R1729" t="s">
        <v>252</v>
      </c>
      <c r="S1729" t="s">
        <v>247</v>
      </c>
    </row>
    <row r="1730" spans="1:19">
      <c r="A1730" s="1" t="n">
        <v>37257</v>
      </c>
      <c r="B1730" t="s">
        <v>348</v>
      </c>
      <c r="C1730" t="n">
        <v>1</v>
      </c>
      <c r="D1730" t="s">
        <v>242</v>
      </c>
      <c r="E1730" t="s">
        <v>366</v>
      </c>
      <c r="F1730" t="s">
        <v>244</v>
      </c>
      <c r="G1730" t="s">
        <v>367</v>
      </c>
      <c r="H1730" t="s">
        <v>252</v>
      </c>
      <c r="I1730" t="s">
        <v>368</v>
      </c>
      <c r="J1730" t="s">
        <v>248</v>
      </c>
      <c r="K1730" t="s">
        <v>249</v>
      </c>
      <c r="L1730" t="n">
        <v>275</v>
      </c>
      <c r="M1730" t="n">
        <v>0.01</v>
      </c>
      <c r="N1730" t="n">
        <v>44.3</v>
      </c>
      <c r="O1730" t="s">
        <v>348</v>
      </c>
      <c r="P1730" t="s">
        <v>285</v>
      </c>
      <c r="Q1730" t="s">
        <v>370</v>
      </c>
      <c r="R1730" t="s">
        <v>252</v>
      </c>
      <c r="S1730" t="s">
        <v>247</v>
      </c>
    </row>
    <row r="1731" spans="1:19">
      <c r="A1731" s="1" t="n">
        <v>37257</v>
      </c>
      <c r="B1731" t="s">
        <v>348</v>
      </c>
      <c r="C1731" t="n">
        <v>2</v>
      </c>
      <c r="D1731" t="s">
        <v>242</v>
      </c>
      <c r="E1731" t="s">
        <v>366</v>
      </c>
      <c r="F1731" t="s">
        <v>244</v>
      </c>
      <c r="G1731" t="s">
        <v>367</v>
      </c>
      <c r="H1731" t="s">
        <v>252</v>
      </c>
      <c r="I1731" t="s">
        <v>368</v>
      </c>
      <c r="J1731" t="s">
        <v>248</v>
      </c>
      <c r="K1731" t="s">
        <v>249</v>
      </c>
      <c r="L1731" t="n">
        <v>387</v>
      </c>
      <c r="M1731" t="n">
        <v>0.02</v>
      </c>
      <c r="N1731" t="n">
        <v>45.4</v>
      </c>
      <c r="O1731" t="s">
        <v>348</v>
      </c>
      <c r="P1731" t="s">
        <v>285</v>
      </c>
      <c r="Q1731" t="s">
        <v>370</v>
      </c>
      <c r="R1731" t="s">
        <v>252</v>
      </c>
      <c r="S1731" t="s">
        <v>247</v>
      </c>
    </row>
    <row r="1732" spans="1:19">
      <c r="A1732" s="1" t="n">
        <v>37257</v>
      </c>
      <c r="B1732" t="s">
        <v>348</v>
      </c>
      <c r="C1732" t="n">
        <v>3</v>
      </c>
      <c r="D1732" t="s">
        <v>242</v>
      </c>
      <c r="E1732" t="s">
        <v>366</v>
      </c>
      <c r="F1732" t="s">
        <v>244</v>
      </c>
      <c r="G1732" t="s">
        <v>367</v>
      </c>
      <c r="H1732" t="s">
        <v>252</v>
      </c>
      <c r="I1732" t="s">
        <v>368</v>
      </c>
      <c r="J1732" t="s">
        <v>248</v>
      </c>
      <c r="K1732" t="s">
        <v>249</v>
      </c>
      <c r="L1732" t="n">
        <v>648</v>
      </c>
      <c r="M1732" t="n">
        <v>0.09</v>
      </c>
      <c r="N1732" t="n">
        <v>34.5</v>
      </c>
      <c r="O1732" t="s">
        <v>348</v>
      </c>
      <c r="P1732" t="s">
        <v>285</v>
      </c>
      <c r="Q1732" t="s">
        <v>370</v>
      </c>
      <c r="R1732" t="s">
        <v>252</v>
      </c>
      <c r="S1732" t="s">
        <v>247</v>
      </c>
    </row>
    <row r="1733" spans="1:19">
      <c r="A1733" s="1" t="n">
        <v>37257</v>
      </c>
      <c r="B1733" t="s">
        <v>257</v>
      </c>
      <c r="C1733" t="n">
        <v>1</v>
      </c>
      <c r="D1733" t="s">
        <v>303</v>
      </c>
      <c r="E1733" t="s">
        <v>372</v>
      </c>
      <c r="F1733" t="s">
        <v>244</v>
      </c>
      <c r="G1733" t="s">
        <v>367</v>
      </c>
      <c r="H1733" t="s">
        <v>252</v>
      </c>
      <c r="I1733" t="s">
        <v>368</v>
      </c>
      <c r="J1733" t="s">
        <v>261</v>
      </c>
      <c r="K1733" t="s">
        <v>378</v>
      </c>
      <c r="L1733" t="n">
        <v>108</v>
      </c>
      <c r="M1733" t="n">
        <v>0</v>
      </c>
      <c r="N1733" t="n">
        <v>0</v>
      </c>
    </row>
    <row r="1734" spans="1:19">
      <c r="A1734" s="1" t="n">
        <v>37257</v>
      </c>
      <c r="B1734" t="s">
        <v>257</v>
      </c>
      <c r="C1734" t="n">
        <v>2</v>
      </c>
      <c r="D1734" t="s">
        <v>303</v>
      </c>
      <c r="E1734" t="s">
        <v>372</v>
      </c>
      <c r="F1734" t="s">
        <v>244</v>
      </c>
      <c r="G1734" t="s">
        <v>367</v>
      </c>
      <c r="H1734" t="s">
        <v>252</v>
      </c>
      <c r="I1734" t="s">
        <v>368</v>
      </c>
      <c r="J1734" t="s">
        <v>261</v>
      </c>
      <c r="K1734" t="s">
        <v>378</v>
      </c>
      <c r="L1734" t="n">
        <v>297</v>
      </c>
      <c r="M1734" t="n">
        <v>0</v>
      </c>
      <c r="N1734" t="n">
        <v>0</v>
      </c>
    </row>
    <row r="1735" spans="1:19">
      <c r="A1735" s="1" t="n">
        <v>37288</v>
      </c>
      <c r="B1735" t="s">
        <v>241</v>
      </c>
      <c r="C1735" t="n">
        <v>43</v>
      </c>
      <c r="D1735" t="s">
        <v>242</v>
      </c>
      <c r="E1735" t="s">
        <v>366</v>
      </c>
      <c r="F1735" t="s">
        <v>244</v>
      </c>
      <c r="G1735" t="s">
        <v>367</v>
      </c>
      <c r="H1735" t="s">
        <v>252</v>
      </c>
      <c r="I1735" t="s">
        <v>368</v>
      </c>
      <c r="J1735" t="s">
        <v>248</v>
      </c>
      <c r="K1735" t="s">
        <v>249</v>
      </c>
      <c r="L1735" t="n">
        <v>469</v>
      </c>
      <c r="M1735" t="n">
        <v>0.07000000000000001</v>
      </c>
      <c r="N1735" t="n">
        <v>38.1</v>
      </c>
      <c r="O1735" t="s">
        <v>250</v>
      </c>
      <c r="P1735" t="s">
        <v>251</v>
      </c>
      <c r="Q1735" t="s">
        <v>370</v>
      </c>
      <c r="R1735" t="s">
        <v>252</v>
      </c>
      <c r="S1735" t="s">
        <v>247</v>
      </c>
    </row>
    <row r="1736" spans="1:19">
      <c r="A1736" s="1" t="n">
        <v>37288</v>
      </c>
      <c r="B1736" t="s">
        <v>241</v>
      </c>
      <c r="C1736" t="n">
        <v>44</v>
      </c>
      <c r="D1736" t="s">
        <v>242</v>
      </c>
      <c r="E1736" t="s">
        <v>366</v>
      </c>
      <c r="F1736" t="s">
        <v>244</v>
      </c>
      <c r="G1736" t="s">
        <v>367</v>
      </c>
      <c r="H1736" t="s">
        <v>252</v>
      </c>
      <c r="I1736" t="s">
        <v>368</v>
      </c>
      <c r="J1736" t="s">
        <v>248</v>
      </c>
      <c r="K1736" t="s">
        <v>249</v>
      </c>
      <c r="L1736" t="n">
        <v>246</v>
      </c>
      <c r="M1736" t="n">
        <v>0.09</v>
      </c>
      <c r="N1736" t="n">
        <v>34.7</v>
      </c>
      <c r="O1736" t="s">
        <v>250</v>
      </c>
      <c r="P1736" t="s">
        <v>251</v>
      </c>
      <c r="Q1736" t="s">
        <v>370</v>
      </c>
      <c r="R1736" t="s">
        <v>252</v>
      </c>
      <c r="S1736" t="s">
        <v>247</v>
      </c>
    </row>
    <row r="1737" spans="1:19">
      <c r="A1737" s="1" t="n">
        <v>37288</v>
      </c>
      <c r="B1737" t="s">
        <v>241</v>
      </c>
      <c r="C1737" t="n">
        <v>45</v>
      </c>
      <c r="D1737" t="s">
        <v>242</v>
      </c>
      <c r="E1737" t="s">
        <v>366</v>
      </c>
      <c r="F1737" t="s">
        <v>244</v>
      </c>
      <c r="G1737" t="s">
        <v>367</v>
      </c>
      <c r="H1737" t="s">
        <v>252</v>
      </c>
      <c r="I1737" t="s">
        <v>368</v>
      </c>
      <c r="J1737" t="s">
        <v>248</v>
      </c>
      <c r="K1737" t="s">
        <v>249</v>
      </c>
      <c r="L1737" t="n">
        <v>93</v>
      </c>
      <c r="M1737" t="n">
        <v>0.2</v>
      </c>
      <c r="N1737" t="n">
        <v>21.1</v>
      </c>
      <c r="O1737" t="s">
        <v>250</v>
      </c>
      <c r="P1737" t="s">
        <v>251</v>
      </c>
      <c r="Q1737" t="s">
        <v>370</v>
      </c>
      <c r="R1737" t="s">
        <v>252</v>
      </c>
      <c r="S1737" t="s">
        <v>247</v>
      </c>
    </row>
    <row r="1738" spans="1:19">
      <c r="A1738" s="1" t="n">
        <v>37288</v>
      </c>
      <c r="B1738" t="s">
        <v>241</v>
      </c>
      <c r="C1738" t="n">
        <v>46</v>
      </c>
      <c r="D1738" t="s">
        <v>242</v>
      </c>
      <c r="E1738" t="s">
        <v>366</v>
      </c>
      <c r="F1738" t="s">
        <v>244</v>
      </c>
      <c r="G1738" t="s">
        <v>367</v>
      </c>
      <c r="H1738" t="s">
        <v>252</v>
      </c>
      <c r="I1738" t="s">
        <v>368</v>
      </c>
      <c r="J1738" t="s">
        <v>248</v>
      </c>
      <c r="K1738" t="s">
        <v>249</v>
      </c>
      <c r="L1738" t="n">
        <v>359</v>
      </c>
      <c r="M1738" t="n">
        <v>0.09</v>
      </c>
      <c r="N1738" t="n">
        <v>34</v>
      </c>
      <c r="O1738" t="s">
        <v>250</v>
      </c>
      <c r="P1738" t="s">
        <v>251</v>
      </c>
      <c r="Q1738" t="s">
        <v>370</v>
      </c>
      <c r="R1738" t="s">
        <v>252</v>
      </c>
      <c r="S1738" t="s">
        <v>247</v>
      </c>
    </row>
    <row r="1739" spans="1:19">
      <c r="A1739" s="1" t="n">
        <v>37288</v>
      </c>
      <c r="B1739" t="s">
        <v>241</v>
      </c>
      <c r="C1739" t="n">
        <v>47</v>
      </c>
      <c r="D1739" t="s">
        <v>242</v>
      </c>
      <c r="E1739" t="s">
        <v>366</v>
      </c>
      <c r="F1739" t="s">
        <v>244</v>
      </c>
      <c r="G1739" t="s">
        <v>367</v>
      </c>
      <c r="H1739" t="s">
        <v>252</v>
      </c>
      <c r="I1739" t="s">
        <v>368</v>
      </c>
      <c r="J1739" t="s">
        <v>369</v>
      </c>
      <c r="K1739" t="s">
        <v>363</v>
      </c>
      <c r="L1739" t="n">
        <v>257</v>
      </c>
      <c r="M1739" t="n">
        <v>0.05</v>
      </c>
      <c r="N1739" t="n">
        <v>42.2</v>
      </c>
      <c r="O1739" t="s">
        <v>250</v>
      </c>
      <c r="P1739" t="s">
        <v>251</v>
      </c>
      <c r="Q1739" t="s">
        <v>370</v>
      </c>
      <c r="R1739" t="s">
        <v>252</v>
      </c>
      <c r="S1739" t="s">
        <v>247</v>
      </c>
    </row>
    <row r="1740" spans="1:19">
      <c r="A1740" s="1" t="n">
        <v>37288</v>
      </c>
      <c r="B1740" t="s">
        <v>348</v>
      </c>
      <c r="C1740" t="n">
        <v>1</v>
      </c>
      <c r="D1740" t="s">
        <v>242</v>
      </c>
      <c r="E1740" t="s">
        <v>366</v>
      </c>
      <c r="F1740" t="s">
        <v>244</v>
      </c>
      <c r="G1740" t="s">
        <v>367</v>
      </c>
      <c r="H1740" t="s">
        <v>252</v>
      </c>
      <c r="I1740" t="s">
        <v>368</v>
      </c>
      <c r="J1740" t="s">
        <v>248</v>
      </c>
      <c r="K1740" t="s">
        <v>249</v>
      </c>
      <c r="L1740" t="n">
        <v>281</v>
      </c>
      <c r="M1740" t="n">
        <v>0.11</v>
      </c>
      <c r="N1740" t="n">
        <v>30.8</v>
      </c>
      <c r="O1740" t="s">
        <v>348</v>
      </c>
      <c r="P1740" t="s">
        <v>285</v>
      </c>
      <c r="Q1740" t="s">
        <v>370</v>
      </c>
      <c r="R1740" t="s">
        <v>252</v>
      </c>
      <c r="S1740" t="s">
        <v>247</v>
      </c>
    </row>
    <row r="1741" spans="1:19">
      <c r="A1741" s="1" t="n">
        <v>37288</v>
      </c>
      <c r="B1741" t="s">
        <v>348</v>
      </c>
      <c r="C1741" t="n">
        <v>2</v>
      </c>
      <c r="D1741" t="s">
        <v>242</v>
      </c>
      <c r="E1741" t="s">
        <v>366</v>
      </c>
      <c r="F1741" t="s">
        <v>244</v>
      </c>
      <c r="G1741" t="s">
        <v>367</v>
      </c>
      <c r="H1741" t="s">
        <v>252</v>
      </c>
      <c r="I1741" t="s">
        <v>368</v>
      </c>
      <c r="J1741" t="s">
        <v>282</v>
      </c>
      <c r="K1741" t="s">
        <v>371</v>
      </c>
      <c r="L1741" t="n">
        <v>404</v>
      </c>
      <c r="M1741" t="n">
        <v>0.22</v>
      </c>
      <c r="N1741" t="n">
        <v>20.3</v>
      </c>
      <c r="O1741" t="s">
        <v>348</v>
      </c>
      <c r="P1741" t="s">
        <v>285</v>
      </c>
      <c r="Q1741" t="s">
        <v>370</v>
      </c>
      <c r="R1741" t="s">
        <v>252</v>
      </c>
      <c r="S1741" t="s">
        <v>247</v>
      </c>
    </row>
    <row r="1742" spans="1:19">
      <c r="A1742" s="1" t="n">
        <v>37288</v>
      </c>
      <c r="B1742" t="s">
        <v>348</v>
      </c>
      <c r="C1742" t="n">
        <v>3</v>
      </c>
      <c r="D1742" t="s">
        <v>242</v>
      </c>
      <c r="E1742" t="s">
        <v>366</v>
      </c>
      <c r="F1742" t="s">
        <v>244</v>
      </c>
      <c r="G1742" t="s">
        <v>367</v>
      </c>
      <c r="H1742" t="s">
        <v>252</v>
      </c>
      <c r="I1742" t="s">
        <v>368</v>
      </c>
      <c r="J1742" t="s">
        <v>292</v>
      </c>
      <c r="K1742" t="s">
        <v>293</v>
      </c>
      <c r="L1742" t="n">
        <v>651</v>
      </c>
      <c r="M1742" t="n">
        <v>0.04</v>
      </c>
      <c r="N1742" t="n">
        <v>48.2</v>
      </c>
      <c r="O1742" t="s">
        <v>348</v>
      </c>
      <c r="P1742" t="s">
        <v>285</v>
      </c>
      <c r="Q1742" t="s">
        <v>370</v>
      </c>
      <c r="R1742" t="s">
        <v>252</v>
      </c>
      <c r="S1742" t="s">
        <v>247</v>
      </c>
    </row>
    <row r="1743" spans="1:19">
      <c r="A1743" s="1" t="n">
        <v>37316</v>
      </c>
      <c r="B1743" t="s">
        <v>241</v>
      </c>
      <c r="C1743" t="n">
        <v>59</v>
      </c>
      <c r="D1743" t="s">
        <v>242</v>
      </c>
      <c r="E1743" t="s">
        <v>366</v>
      </c>
      <c r="F1743" t="s">
        <v>244</v>
      </c>
      <c r="G1743" t="s">
        <v>367</v>
      </c>
      <c r="H1743" t="s">
        <v>252</v>
      </c>
      <c r="I1743" t="s">
        <v>368</v>
      </c>
      <c r="J1743" t="s">
        <v>248</v>
      </c>
      <c r="K1743" t="s">
        <v>249</v>
      </c>
      <c r="L1743" t="n">
        <v>100</v>
      </c>
      <c r="M1743" t="n">
        <v>0.2</v>
      </c>
      <c r="N1743" t="n">
        <v>20.8</v>
      </c>
      <c r="O1743" t="s">
        <v>250</v>
      </c>
      <c r="P1743" t="s">
        <v>251</v>
      </c>
      <c r="Q1743" t="s">
        <v>370</v>
      </c>
      <c r="R1743" t="s">
        <v>252</v>
      </c>
      <c r="S1743" t="s">
        <v>247</v>
      </c>
    </row>
    <row r="1744" spans="1:19">
      <c r="A1744" s="1" t="n">
        <v>37316</v>
      </c>
      <c r="B1744" t="s">
        <v>241</v>
      </c>
      <c r="C1744" t="n">
        <v>60</v>
      </c>
      <c r="D1744" t="s">
        <v>242</v>
      </c>
      <c r="E1744" t="s">
        <v>366</v>
      </c>
      <c r="F1744" t="s">
        <v>244</v>
      </c>
      <c r="G1744" t="s">
        <v>367</v>
      </c>
      <c r="H1744" t="s">
        <v>252</v>
      </c>
      <c r="I1744" t="s">
        <v>368</v>
      </c>
      <c r="J1744" t="s">
        <v>248</v>
      </c>
      <c r="K1744" t="s">
        <v>249</v>
      </c>
      <c r="L1744" t="n">
        <v>457</v>
      </c>
      <c r="M1744" t="n">
        <v>0.09</v>
      </c>
      <c r="N1744" t="n">
        <v>31.9</v>
      </c>
      <c r="O1744" t="s">
        <v>250</v>
      </c>
      <c r="P1744" t="s">
        <v>251</v>
      </c>
      <c r="Q1744" t="s">
        <v>370</v>
      </c>
      <c r="R1744" t="s">
        <v>252</v>
      </c>
      <c r="S1744" t="s">
        <v>247</v>
      </c>
    </row>
    <row r="1745" spans="1:19">
      <c r="A1745" s="1" t="n">
        <v>37316</v>
      </c>
      <c r="B1745" t="s">
        <v>241</v>
      </c>
      <c r="C1745" t="n">
        <v>61</v>
      </c>
      <c r="D1745" t="s">
        <v>242</v>
      </c>
      <c r="E1745" t="s">
        <v>366</v>
      </c>
      <c r="F1745" t="s">
        <v>244</v>
      </c>
      <c r="G1745" t="s">
        <v>367</v>
      </c>
      <c r="H1745" t="s">
        <v>252</v>
      </c>
      <c r="I1745" t="s">
        <v>368</v>
      </c>
      <c r="J1745" t="s">
        <v>248</v>
      </c>
      <c r="K1745" t="s">
        <v>249</v>
      </c>
      <c r="L1745" t="n">
        <v>248</v>
      </c>
      <c r="M1745" t="n">
        <v>0.04</v>
      </c>
      <c r="N1745" t="n">
        <v>36.2</v>
      </c>
      <c r="O1745" t="s">
        <v>250</v>
      </c>
      <c r="P1745" t="s">
        <v>251</v>
      </c>
      <c r="Q1745" t="s">
        <v>370</v>
      </c>
      <c r="R1745" t="s">
        <v>252</v>
      </c>
      <c r="S1745" t="s">
        <v>247</v>
      </c>
    </row>
    <row r="1746" spans="1:19">
      <c r="A1746" s="1" t="n">
        <v>37316</v>
      </c>
      <c r="B1746" t="s">
        <v>241</v>
      </c>
      <c r="C1746" t="n">
        <v>62</v>
      </c>
      <c r="D1746" t="s">
        <v>242</v>
      </c>
      <c r="E1746" t="s">
        <v>366</v>
      </c>
      <c r="F1746" t="s">
        <v>244</v>
      </c>
      <c r="G1746" t="s">
        <v>367</v>
      </c>
      <c r="H1746" t="s">
        <v>252</v>
      </c>
      <c r="I1746" t="s">
        <v>368</v>
      </c>
      <c r="J1746" t="s">
        <v>333</v>
      </c>
      <c r="K1746" t="s">
        <v>334</v>
      </c>
      <c r="L1746" t="n">
        <v>613</v>
      </c>
      <c r="M1746" t="n">
        <v>0.05</v>
      </c>
      <c r="N1746" t="n">
        <v>39.2</v>
      </c>
      <c r="O1746" t="s">
        <v>250</v>
      </c>
      <c r="P1746" t="s">
        <v>251</v>
      </c>
      <c r="Q1746" t="s">
        <v>370</v>
      </c>
      <c r="R1746" t="s">
        <v>252</v>
      </c>
      <c r="S1746" t="s">
        <v>247</v>
      </c>
    </row>
    <row r="1747" spans="1:19">
      <c r="A1747" s="1" t="n">
        <v>37316</v>
      </c>
      <c r="B1747" t="s">
        <v>241</v>
      </c>
      <c r="C1747" t="n">
        <v>63</v>
      </c>
      <c r="D1747" t="s">
        <v>242</v>
      </c>
      <c r="E1747" t="s">
        <v>366</v>
      </c>
      <c r="F1747" t="s">
        <v>244</v>
      </c>
      <c r="G1747" t="s">
        <v>367</v>
      </c>
      <c r="H1747" t="s">
        <v>252</v>
      </c>
      <c r="I1747" t="s">
        <v>368</v>
      </c>
      <c r="J1747" t="s">
        <v>255</v>
      </c>
      <c r="K1747" t="s">
        <v>256</v>
      </c>
      <c r="L1747" t="n">
        <v>65</v>
      </c>
      <c r="M1747" t="n">
        <v>5.5</v>
      </c>
      <c r="N1747" t="n">
        <v>10.8</v>
      </c>
      <c r="O1747" t="s">
        <v>250</v>
      </c>
      <c r="P1747" t="s">
        <v>251</v>
      </c>
      <c r="Q1747" t="s">
        <v>370</v>
      </c>
      <c r="R1747" t="s">
        <v>252</v>
      </c>
      <c r="S1747" t="s">
        <v>247</v>
      </c>
    </row>
    <row r="1748" spans="1:19">
      <c r="A1748" s="1" t="n">
        <v>37316</v>
      </c>
      <c r="B1748" t="s">
        <v>348</v>
      </c>
      <c r="C1748" t="n">
        <v>1</v>
      </c>
      <c r="D1748" t="s">
        <v>242</v>
      </c>
      <c r="E1748" t="s">
        <v>366</v>
      </c>
      <c r="F1748" t="s">
        <v>244</v>
      </c>
      <c r="G1748" t="s">
        <v>367</v>
      </c>
      <c r="H1748" t="s">
        <v>252</v>
      </c>
      <c r="I1748" t="s">
        <v>368</v>
      </c>
      <c r="J1748" t="s">
        <v>248</v>
      </c>
      <c r="K1748" t="s">
        <v>249</v>
      </c>
      <c r="L1748" t="n">
        <v>302</v>
      </c>
      <c r="M1748" t="n">
        <v>0.21</v>
      </c>
      <c r="N1748" t="n">
        <v>20.5</v>
      </c>
      <c r="O1748" t="s">
        <v>348</v>
      </c>
      <c r="P1748" t="s">
        <v>285</v>
      </c>
      <c r="Q1748" t="s">
        <v>370</v>
      </c>
      <c r="R1748" t="s">
        <v>252</v>
      </c>
      <c r="S1748" t="s">
        <v>247</v>
      </c>
    </row>
    <row r="1749" spans="1:19">
      <c r="A1749" s="1" t="n">
        <v>37316</v>
      </c>
      <c r="B1749" t="s">
        <v>348</v>
      </c>
      <c r="C1749" t="n">
        <v>2</v>
      </c>
      <c r="D1749" t="s">
        <v>242</v>
      </c>
      <c r="E1749" t="s">
        <v>366</v>
      </c>
      <c r="F1749" t="s">
        <v>244</v>
      </c>
      <c r="G1749" t="s">
        <v>367</v>
      </c>
      <c r="H1749" t="s">
        <v>252</v>
      </c>
      <c r="I1749" t="s">
        <v>368</v>
      </c>
      <c r="J1749" t="s">
        <v>248</v>
      </c>
      <c r="K1749" t="s">
        <v>249</v>
      </c>
      <c r="L1749" t="n">
        <v>351</v>
      </c>
      <c r="M1749" t="n">
        <v>0.09</v>
      </c>
      <c r="N1749" t="n">
        <v>34.4</v>
      </c>
      <c r="O1749" t="s">
        <v>348</v>
      </c>
      <c r="P1749" t="s">
        <v>285</v>
      </c>
      <c r="Q1749" t="s">
        <v>370</v>
      </c>
      <c r="R1749" t="s">
        <v>252</v>
      </c>
      <c r="S1749" t="s">
        <v>247</v>
      </c>
    </row>
    <row r="1750" spans="1:19">
      <c r="A1750" s="1" t="n">
        <v>37316</v>
      </c>
      <c r="B1750" t="s">
        <v>348</v>
      </c>
      <c r="C1750" t="n">
        <v>3</v>
      </c>
      <c r="D1750" t="s">
        <v>242</v>
      </c>
      <c r="E1750" t="s">
        <v>366</v>
      </c>
      <c r="F1750" t="s">
        <v>244</v>
      </c>
      <c r="G1750" t="s">
        <v>367</v>
      </c>
      <c r="H1750" t="s">
        <v>252</v>
      </c>
      <c r="I1750" t="s">
        <v>368</v>
      </c>
      <c r="J1750" t="s">
        <v>292</v>
      </c>
      <c r="K1750" t="s">
        <v>293</v>
      </c>
      <c r="L1750" t="n">
        <v>650</v>
      </c>
      <c r="M1750" t="n">
        <v>0.03</v>
      </c>
      <c r="N1750" t="n">
        <v>48</v>
      </c>
      <c r="O1750" t="s">
        <v>348</v>
      </c>
      <c r="P1750" t="s">
        <v>285</v>
      </c>
      <c r="Q1750" t="s">
        <v>370</v>
      </c>
      <c r="R1750" t="s">
        <v>252</v>
      </c>
      <c r="S1750" t="s">
        <v>247</v>
      </c>
    </row>
    <row r="1751" spans="1:19">
      <c r="A1751" s="1" t="n">
        <v>37316</v>
      </c>
      <c r="B1751" t="s">
        <v>257</v>
      </c>
      <c r="C1751" t="n">
        <v>1</v>
      </c>
      <c r="D1751" t="s">
        <v>303</v>
      </c>
      <c r="E1751" t="s">
        <v>372</v>
      </c>
      <c r="F1751" t="s">
        <v>244</v>
      </c>
      <c r="G1751" t="s">
        <v>367</v>
      </c>
      <c r="H1751" t="s">
        <v>252</v>
      </c>
      <c r="I1751" t="s">
        <v>368</v>
      </c>
      <c r="J1751" t="s">
        <v>261</v>
      </c>
      <c r="K1751" t="s">
        <v>378</v>
      </c>
      <c r="L1751" t="n">
        <v>210</v>
      </c>
      <c r="M1751" t="n">
        <v>0</v>
      </c>
      <c r="N1751" t="n">
        <v>0</v>
      </c>
    </row>
    <row r="1752" spans="1:19">
      <c r="A1752" s="1" t="n">
        <v>37347</v>
      </c>
      <c r="B1752" t="s">
        <v>241</v>
      </c>
      <c r="C1752" t="n">
        <v>58</v>
      </c>
      <c r="D1752" t="s">
        <v>242</v>
      </c>
      <c r="E1752" t="s">
        <v>366</v>
      </c>
      <c r="F1752" t="s">
        <v>244</v>
      </c>
      <c r="G1752" t="s">
        <v>367</v>
      </c>
      <c r="H1752" t="s">
        <v>252</v>
      </c>
      <c r="I1752" t="s">
        <v>368</v>
      </c>
      <c r="J1752" t="s">
        <v>248</v>
      </c>
      <c r="K1752" t="s">
        <v>249</v>
      </c>
      <c r="L1752" t="n">
        <v>400</v>
      </c>
      <c r="M1752" t="n">
        <v>0.7</v>
      </c>
      <c r="N1752" t="n">
        <v>34.1</v>
      </c>
      <c r="O1752" t="s">
        <v>250</v>
      </c>
      <c r="P1752" t="s">
        <v>251</v>
      </c>
      <c r="Q1752" t="s">
        <v>370</v>
      </c>
      <c r="R1752" t="s">
        <v>252</v>
      </c>
      <c r="S1752" t="s">
        <v>247</v>
      </c>
    </row>
    <row r="1753" spans="1:19">
      <c r="A1753" s="1" t="n">
        <v>37347</v>
      </c>
      <c r="B1753" t="s">
        <v>241</v>
      </c>
      <c r="C1753" t="n">
        <v>59</v>
      </c>
      <c r="D1753" t="s">
        <v>242</v>
      </c>
      <c r="E1753" t="s">
        <v>366</v>
      </c>
      <c r="F1753" t="s">
        <v>244</v>
      </c>
      <c r="G1753" t="s">
        <v>367</v>
      </c>
      <c r="H1753" t="s">
        <v>252</v>
      </c>
      <c r="I1753" t="s">
        <v>368</v>
      </c>
      <c r="J1753" t="s">
        <v>307</v>
      </c>
      <c r="K1753" t="s">
        <v>308</v>
      </c>
      <c r="L1753" t="n">
        <v>310</v>
      </c>
      <c r="M1753" t="n">
        <v>0.7</v>
      </c>
      <c r="N1753" t="n">
        <v>36.9</v>
      </c>
      <c r="O1753" t="s">
        <v>250</v>
      </c>
      <c r="P1753" t="s">
        <v>251</v>
      </c>
      <c r="Q1753" t="s">
        <v>370</v>
      </c>
      <c r="R1753" t="s">
        <v>252</v>
      </c>
      <c r="S1753" t="s">
        <v>247</v>
      </c>
    </row>
    <row r="1754" spans="1:19">
      <c r="A1754" s="1" t="n">
        <v>37347</v>
      </c>
      <c r="B1754" t="s">
        <v>241</v>
      </c>
      <c r="C1754" t="n">
        <v>60</v>
      </c>
      <c r="D1754" t="s">
        <v>242</v>
      </c>
      <c r="E1754" t="s">
        <v>366</v>
      </c>
      <c r="F1754" t="s">
        <v>244</v>
      </c>
      <c r="G1754" t="s">
        <v>367</v>
      </c>
      <c r="H1754" t="s">
        <v>252</v>
      </c>
      <c r="I1754" t="s">
        <v>368</v>
      </c>
      <c r="J1754" t="s">
        <v>333</v>
      </c>
      <c r="K1754" t="s">
        <v>334</v>
      </c>
      <c r="L1754" t="n">
        <v>486</v>
      </c>
      <c r="M1754" t="n">
        <v>0.8</v>
      </c>
      <c r="N1754" t="n">
        <v>35.1</v>
      </c>
      <c r="O1754" t="s">
        <v>250</v>
      </c>
      <c r="P1754" t="s">
        <v>251</v>
      </c>
      <c r="Q1754" t="s">
        <v>370</v>
      </c>
      <c r="R1754" t="s">
        <v>252</v>
      </c>
      <c r="S1754" t="s">
        <v>247</v>
      </c>
    </row>
    <row r="1755" spans="1:19">
      <c r="A1755" s="1" t="n">
        <v>37347</v>
      </c>
      <c r="B1755" t="s">
        <v>241</v>
      </c>
      <c r="C1755" t="n">
        <v>61</v>
      </c>
      <c r="D1755" t="s">
        <v>242</v>
      </c>
      <c r="E1755" t="s">
        <v>366</v>
      </c>
      <c r="F1755" t="s">
        <v>244</v>
      </c>
      <c r="G1755" t="s">
        <v>367</v>
      </c>
      <c r="H1755" t="s">
        <v>252</v>
      </c>
      <c r="I1755" t="s">
        <v>368</v>
      </c>
      <c r="J1755" t="s">
        <v>333</v>
      </c>
      <c r="K1755" t="s">
        <v>334</v>
      </c>
      <c r="L1755" t="n">
        <v>195</v>
      </c>
      <c r="M1755" t="n">
        <v>0.6</v>
      </c>
      <c r="N1755" t="n">
        <v>38</v>
      </c>
      <c r="O1755" t="s">
        <v>250</v>
      </c>
      <c r="P1755" t="s">
        <v>251</v>
      </c>
      <c r="Q1755" t="s">
        <v>370</v>
      </c>
      <c r="R1755" t="s">
        <v>252</v>
      </c>
      <c r="S1755" t="s">
        <v>247</v>
      </c>
    </row>
    <row r="1756" spans="1:19">
      <c r="A1756" s="1" t="n">
        <v>37347</v>
      </c>
      <c r="B1756" t="s">
        <v>348</v>
      </c>
      <c r="C1756" t="n">
        <v>1</v>
      </c>
      <c r="D1756" t="s">
        <v>242</v>
      </c>
      <c r="E1756" t="s">
        <v>366</v>
      </c>
      <c r="F1756" t="s">
        <v>244</v>
      </c>
      <c r="G1756" t="s">
        <v>367</v>
      </c>
      <c r="H1756" t="s">
        <v>252</v>
      </c>
      <c r="I1756" t="s">
        <v>368</v>
      </c>
      <c r="J1756" t="s">
        <v>307</v>
      </c>
      <c r="K1756" t="s">
        <v>308</v>
      </c>
      <c r="L1756" t="n">
        <v>385</v>
      </c>
      <c r="M1756" t="n">
        <v>0.08</v>
      </c>
      <c r="N1756" t="n">
        <v>35.9</v>
      </c>
      <c r="O1756" t="s">
        <v>348</v>
      </c>
      <c r="P1756" t="s">
        <v>285</v>
      </c>
      <c r="Q1756" t="s">
        <v>370</v>
      </c>
      <c r="R1756" t="s">
        <v>252</v>
      </c>
      <c r="S1756" t="s">
        <v>247</v>
      </c>
    </row>
    <row r="1757" spans="1:19">
      <c r="A1757" s="1" t="n">
        <v>37347</v>
      </c>
      <c r="B1757" t="s">
        <v>348</v>
      </c>
      <c r="C1757" t="n">
        <v>2</v>
      </c>
      <c r="D1757" t="s">
        <v>242</v>
      </c>
      <c r="E1757" t="s">
        <v>366</v>
      </c>
      <c r="F1757" t="s">
        <v>244</v>
      </c>
      <c r="G1757" t="s">
        <v>367</v>
      </c>
      <c r="H1757" t="s">
        <v>252</v>
      </c>
      <c r="I1757" t="s">
        <v>368</v>
      </c>
      <c r="J1757" t="s">
        <v>307</v>
      </c>
      <c r="K1757" t="s">
        <v>308</v>
      </c>
      <c r="L1757" t="n">
        <v>377</v>
      </c>
      <c r="M1757" t="n">
        <v>0.07000000000000001</v>
      </c>
      <c r="N1757" t="n">
        <v>35.6</v>
      </c>
      <c r="O1757" t="s">
        <v>348</v>
      </c>
      <c r="P1757" t="s">
        <v>285</v>
      </c>
      <c r="Q1757" t="s">
        <v>370</v>
      </c>
      <c r="R1757" t="s">
        <v>252</v>
      </c>
      <c r="S1757" t="s">
        <v>247</v>
      </c>
    </row>
    <row r="1758" spans="1:19">
      <c r="A1758" s="1" t="n">
        <v>37347</v>
      </c>
      <c r="B1758" t="s">
        <v>348</v>
      </c>
      <c r="C1758" t="n">
        <v>3</v>
      </c>
      <c r="D1758" t="s">
        <v>242</v>
      </c>
      <c r="E1758" t="s">
        <v>366</v>
      </c>
      <c r="F1758" t="s">
        <v>244</v>
      </c>
      <c r="G1758" t="s">
        <v>367</v>
      </c>
      <c r="H1758" t="s">
        <v>252</v>
      </c>
      <c r="I1758" t="s">
        <v>368</v>
      </c>
      <c r="J1758" t="s">
        <v>248</v>
      </c>
      <c r="K1758" t="s">
        <v>249</v>
      </c>
      <c r="L1758" t="n">
        <v>373</v>
      </c>
      <c r="M1758" t="n">
        <v>0.09</v>
      </c>
      <c r="N1758" t="n">
        <v>34</v>
      </c>
      <c r="O1758" t="s">
        <v>348</v>
      </c>
      <c r="P1758" t="s">
        <v>285</v>
      </c>
      <c r="Q1758" t="s">
        <v>370</v>
      </c>
      <c r="R1758" t="s">
        <v>252</v>
      </c>
      <c r="S1758" t="s">
        <v>247</v>
      </c>
    </row>
    <row r="1759" spans="1:19">
      <c r="A1759" s="1" t="n">
        <v>37347</v>
      </c>
      <c r="B1759" t="s">
        <v>348</v>
      </c>
      <c r="C1759" t="n">
        <v>4</v>
      </c>
      <c r="D1759" t="s">
        <v>242</v>
      </c>
      <c r="E1759" t="s">
        <v>366</v>
      </c>
      <c r="F1759" t="s">
        <v>244</v>
      </c>
      <c r="G1759" t="s">
        <v>367</v>
      </c>
      <c r="H1759" t="s">
        <v>252</v>
      </c>
      <c r="I1759" t="s">
        <v>368</v>
      </c>
      <c r="J1759" t="s">
        <v>248</v>
      </c>
      <c r="K1759" t="s">
        <v>249</v>
      </c>
      <c r="L1759" t="n">
        <v>301</v>
      </c>
      <c r="M1759" t="n">
        <v>0.21</v>
      </c>
      <c r="N1759" t="n">
        <v>20.4</v>
      </c>
      <c r="O1759" t="s">
        <v>348</v>
      </c>
      <c r="P1759" t="s">
        <v>285</v>
      </c>
      <c r="Q1759" t="s">
        <v>370</v>
      </c>
      <c r="R1759" t="s">
        <v>252</v>
      </c>
      <c r="S1759" t="s">
        <v>247</v>
      </c>
    </row>
    <row r="1760" spans="1:19">
      <c r="A1760" s="1" t="n">
        <v>37347</v>
      </c>
      <c r="B1760" t="s">
        <v>257</v>
      </c>
      <c r="C1760" t="n">
        <v>1</v>
      </c>
      <c r="D1760" t="s">
        <v>303</v>
      </c>
      <c r="E1760" t="s">
        <v>372</v>
      </c>
      <c r="F1760" t="s">
        <v>244</v>
      </c>
      <c r="G1760" t="s">
        <v>367</v>
      </c>
      <c r="H1760" t="s">
        <v>252</v>
      </c>
      <c r="I1760" t="s">
        <v>368</v>
      </c>
      <c r="J1760" t="s">
        <v>386</v>
      </c>
      <c r="K1760" t="s">
        <v>387</v>
      </c>
      <c r="L1760" t="n">
        <v>305</v>
      </c>
      <c r="M1760" t="n">
        <v>0</v>
      </c>
      <c r="N1760" t="n">
        <v>0</v>
      </c>
    </row>
    <row r="1761" spans="1:19">
      <c r="A1761" s="1" t="n">
        <v>37377</v>
      </c>
      <c r="B1761" t="s">
        <v>241</v>
      </c>
      <c r="C1761" t="n">
        <v>58</v>
      </c>
      <c r="D1761" t="s">
        <v>242</v>
      </c>
      <c r="E1761" t="s">
        <v>366</v>
      </c>
      <c r="F1761" t="s">
        <v>244</v>
      </c>
      <c r="G1761" t="s">
        <v>367</v>
      </c>
      <c r="H1761" t="s">
        <v>252</v>
      </c>
      <c r="I1761" t="s">
        <v>368</v>
      </c>
      <c r="J1761" t="s">
        <v>282</v>
      </c>
      <c r="K1761" t="s">
        <v>371</v>
      </c>
      <c r="L1761" t="n">
        <v>459</v>
      </c>
      <c r="M1761" t="n">
        <v>0.06</v>
      </c>
      <c r="N1761" t="n">
        <v>38.9</v>
      </c>
      <c r="O1761" t="s">
        <v>250</v>
      </c>
      <c r="P1761" t="s">
        <v>251</v>
      </c>
      <c r="Q1761" t="s">
        <v>370</v>
      </c>
      <c r="R1761" t="s">
        <v>252</v>
      </c>
      <c r="S1761" t="s">
        <v>247</v>
      </c>
    </row>
    <row r="1762" spans="1:19">
      <c r="A1762" s="1" t="n">
        <v>37377</v>
      </c>
      <c r="B1762" t="s">
        <v>241</v>
      </c>
      <c r="C1762" t="n">
        <v>59</v>
      </c>
      <c r="D1762" t="s">
        <v>242</v>
      </c>
      <c r="E1762" t="s">
        <v>366</v>
      </c>
      <c r="F1762" t="s">
        <v>244</v>
      </c>
      <c r="G1762" t="s">
        <v>367</v>
      </c>
      <c r="H1762" t="s">
        <v>252</v>
      </c>
      <c r="I1762" t="s">
        <v>368</v>
      </c>
      <c r="J1762" t="s">
        <v>248</v>
      </c>
      <c r="K1762" t="s">
        <v>249</v>
      </c>
      <c r="L1762" t="n">
        <v>250</v>
      </c>
      <c r="M1762" t="n">
        <v>0.07000000000000001</v>
      </c>
      <c r="N1762" t="n">
        <v>34.3</v>
      </c>
      <c r="O1762" t="s">
        <v>250</v>
      </c>
      <c r="P1762" t="s">
        <v>251</v>
      </c>
      <c r="Q1762" t="s">
        <v>370</v>
      </c>
      <c r="R1762" t="s">
        <v>252</v>
      </c>
      <c r="S1762" t="s">
        <v>247</v>
      </c>
    </row>
    <row r="1763" spans="1:19">
      <c r="A1763" s="1" t="n">
        <v>37377</v>
      </c>
      <c r="B1763" t="s">
        <v>241</v>
      </c>
      <c r="C1763" t="n">
        <v>60</v>
      </c>
      <c r="D1763" t="s">
        <v>242</v>
      </c>
      <c r="E1763" t="s">
        <v>366</v>
      </c>
      <c r="F1763" t="s">
        <v>244</v>
      </c>
      <c r="G1763" t="s">
        <v>367</v>
      </c>
      <c r="H1763" t="s">
        <v>252</v>
      </c>
      <c r="I1763" t="s">
        <v>368</v>
      </c>
      <c r="J1763" t="s">
        <v>248</v>
      </c>
      <c r="K1763" t="s">
        <v>249</v>
      </c>
      <c r="L1763" t="n">
        <v>99</v>
      </c>
      <c r="M1763" t="n">
        <v>0.2</v>
      </c>
      <c r="N1763" t="n">
        <v>20.8</v>
      </c>
      <c r="O1763" t="s">
        <v>250</v>
      </c>
      <c r="P1763" t="s">
        <v>251</v>
      </c>
      <c r="Q1763" t="s">
        <v>370</v>
      </c>
      <c r="R1763" t="s">
        <v>252</v>
      </c>
      <c r="S1763" t="s">
        <v>247</v>
      </c>
    </row>
    <row r="1764" spans="1:19">
      <c r="A1764" s="1" t="n">
        <v>37377</v>
      </c>
      <c r="B1764" t="s">
        <v>241</v>
      </c>
      <c r="C1764" t="n">
        <v>61</v>
      </c>
      <c r="D1764" t="s">
        <v>242</v>
      </c>
      <c r="E1764" t="s">
        <v>366</v>
      </c>
      <c r="F1764" t="s">
        <v>244</v>
      </c>
      <c r="G1764" t="s">
        <v>367</v>
      </c>
      <c r="H1764" t="s">
        <v>252</v>
      </c>
      <c r="I1764" t="s">
        <v>368</v>
      </c>
      <c r="J1764" t="s">
        <v>369</v>
      </c>
      <c r="K1764" t="s">
        <v>363</v>
      </c>
      <c r="L1764" t="n">
        <v>222</v>
      </c>
      <c r="M1764" t="n">
        <v>0.04</v>
      </c>
      <c r="N1764" t="n">
        <v>42.8</v>
      </c>
      <c r="O1764" t="s">
        <v>250</v>
      </c>
      <c r="P1764" t="s">
        <v>251</v>
      </c>
      <c r="Q1764" t="s">
        <v>370</v>
      </c>
      <c r="R1764" t="s">
        <v>252</v>
      </c>
      <c r="S1764" t="s">
        <v>247</v>
      </c>
    </row>
    <row r="1765" spans="1:19">
      <c r="A1765" s="1" t="n">
        <v>37377</v>
      </c>
      <c r="B1765" t="s">
        <v>241</v>
      </c>
      <c r="C1765" t="n">
        <v>62</v>
      </c>
      <c r="D1765" t="s">
        <v>242</v>
      </c>
      <c r="E1765" t="s">
        <v>366</v>
      </c>
      <c r="F1765" t="s">
        <v>244</v>
      </c>
      <c r="G1765" t="s">
        <v>367</v>
      </c>
      <c r="H1765" t="s">
        <v>252</v>
      </c>
      <c r="I1765" t="s">
        <v>368</v>
      </c>
      <c r="J1765" t="s">
        <v>333</v>
      </c>
      <c r="K1765" t="s">
        <v>334</v>
      </c>
      <c r="L1765" t="n">
        <v>448</v>
      </c>
      <c r="M1765" t="n">
        <v>0.05</v>
      </c>
      <c r="N1765" t="n">
        <v>39.2</v>
      </c>
      <c r="O1765" t="s">
        <v>250</v>
      </c>
      <c r="P1765" t="s">
        <v>251</v>
      </c>
      <c r="Q1765" t="s">
        <v>370</v>
      </c>
      <c r="R1765" t="s">
        <v>252</v>
      </c>
      <c r="S1765" t="s">
        <v>247</v>
      </c>
    </row>
    <row r="1766" spans="1:19">
      <c r="A1766" s="1" t="n">
        <v>37377</v>
      </c>
      <c r="B1766" t="s">
        <v>348</v>
      </c>
      <c r="C1766" t="n">
        <v>1</v>
      </c>
      <c r="D1766" t="s">
        <v>242</v>
      </c>
      <c r="E1766" t="s">
        <v>366</v>
      </c>
      <c r="F1766" t="s">
        <v>244</v>
      </c>
      <c r="G1766" t="s">
        <v>367</v>
      </c>
      <c r="H1766" t="s">
        <v>252</v>
      </c>
      <c r="I1766" t="s">
        <v>368</v>
      </c>
      <c r="J1766" t="s">
        <v>292</v>
      </c>
      <c r="K1766" t="s">
        <v>293</v>
      </c>
      <c r="L1766" t="n">
        <v>640</v>
      </c>
      <c r="M1766" t="n">
        <v>0.21</v>
      </c>
      <c r="N1766" t="n">
        <v>46.7</v>
      </c>
      <c r="O1766" t="s">
        <v>348</v>
      </c>
      <c r="P1766" t="s">
        <v>285</v>
      </c>
      <c r="Q1766" t="s">
        <v>370</v>
      </c>
      <c r="R1766" t="s">
        <v>252</v>
      </c>
      <c r="S1766" t="s">
        <v>247</v>
      </c>
    </row>
    <row r="1767" spans="1:19">
      <c r="A1767" s="1" t="n">
        <v>37377</v>
      </c>
      <c r="B1767" t="s">
        <v>348</v>
      </c>
      <c r="C1767" t="n">
        <v>2</v>
      </c>
      <c r="D1767" t="s">
        <v>242</v>
      </c>
      <c r="E1767" t="s">
        <v>366</v>
      </c>
      <c r="F1767" t="s">
        <v>244</v>
      </c>
      <c r="G1767" t="s">
        <v>367</v>
      </c>
      <c r="H1767" t="s">
        <v>252</v>
      </c>
      <c r="I1767" t="s">
        <v>368</v>
      </c>
      <c r="J1767" t="s">
        <v>248</v>
      </c>
      <c r="K1767" t="s">
        <v>249</v>
      </c>
      <c r="L1767" t="n">
        <v>653</v>
      </c>
      <c r="M1767" t="n">
        <v>0.09</v>
      </c>
      <c r="N1767" t="n">
        <v>34.1</v>
      </c>
      <c r="O1767" t="s">
        <v>348</v>
      </c>
      <c r="P1767" t="s">
        <v>285</v>
      </c>
      <c r="Q1767" t="s">
        <v>370</v>
      </c>
      <c r="R1767" t="s">
        <v>252</v>
      </c>
      <c r="S1767" t="s">
        <v>247</v>
      </c>
    </row>
    <row r="1768" spans="1:19">
      <c r="A1768" s="1" t="n">
        <v>37377</v>
      </c>
      <c r="B1768" t="s">
        <v>348</v>
      </c>
      <c r="C1768" t="n">
        <v>3</v>
      </c>
      <c r="D1768" t="s">
        <v>242</v>
      </c>
      <c r="E1768" t="s">
        <v>366</v>
      </c>
      <c r="F1768" t="s">
        <v>244</v>
      </c>
      <c r="G1768" t="s">
        <v>367</v>
      </c>
      <c r="H1768" t="s">
        <v>252</v>
      </c>
      <c r="I1768" t="s">
        <v>368</v>
      </c>
      <c r="J1768" t="s">
        <v>248</v>
      </c>
      <c r="K1768" t="s">
        <v>249</v>
      </c>
      <c r="L1768" t="n">
        <v>498</v>
      </c>
      <c r="M1768" t="n">
        <v>0.02</v>
      </c>
      <c r="N1768" t="n">
        <v>46.1</v>
      </c>
      <c r="O1768" t="s">
        <v>348</v>
      </c>
      <c r="P1768" t="s">
        <v>285</v>
      </c>
      <c r="Q1768" t="s">
        <v>370</v>
      </c>
      <c r="R1768" t="s">
        <v>252</v>
      </c>
      <c r="S1768" t="s">
        <v>247</v>
      </c>
    </row>
    <row r="1769" spans="1:19">
      <c r="A1769" s="1" t="n">
        <v>37377</v>
      </c>
      <c r="B1769" t="s">
        <v>348</v>
      </c>
      <c r="C1769" t="n">
        <v>4</v>
      </c>
      <c r="D1769" t="s">
        <v>242</v>
      </c>
      <c r="E1769" t="s">
        <v>366</v>
      </c>
      <c r="F1769" t="s">
        <v>244</v>
      </c>
      <c r="G1769" t="s">
        <v>367</v>
      </c>
      <c r="H1769" t="s">
        <v>252</v>
      </c>
      <c r="I1769" t="s">
        <v>368</v>
      </c>
      <c r="J1769" t="s">
        <v>248</v>
      </c>
      <c r="K1769" t="s">
        <v>249</v>
      </c>
      <c r="L1769" t="n">
        <v>125</v>
      </c>
      <c r="M1769" t="n">
        <v>0.06</v>
      </c>
      <c r="N1769" t="n">
        <v>36</v>
      </c>
      <c r="O1769" t="s">
        <v>348</v>
      </c>
      <c r="P1769" t="s">
        <v>285</v>
      </c>
      <c r="Q1769" t="s">
        <v>370</v>
      </c>
      <c r="R1769" t="s">
        <v>252</v>
      </c>
      <c r="S1769" t="s">
        <v>247</v>
      </c>
    </row>
    <row r="1770" spans="1:19">
      <c r="A1770" s="1" t="n">
        <v>37408</v>
      </c>
      <c r="B1770" t="s">
        <v>241</v>
      </c>
      <c r="C1770" t="n">
        <v>53</v>
      </c>
      <c r="D1770" t="s">
        <v>242</v>
      </c>
      <c r="E1770" t="s">
        <v>366</v>
      </c>
      <c r="F1770" t="s">
        <v>244</v>
      </c>
      <c r="G1770" t="s">
        <v>367</v>
      </c>
      <c r="H1770" t="s">
        <v>252</v>
      </c>
      <c r="I1770" t="s">
        <v>368</v>
      </c>
      <c r="J1770" t="s">
        <v>248</v>
      </c>
      <c r="K1770" t="s">
        <v>249</v>
      </c>
      <c r="L1770" t="n">
        <v>99</v>
      </c>
      <c r="M1770" t="n">
        <v>0.2</v>
      </c>
      <c r="N1770" t="n">
        <v>20.8</v>
      </c>
      <c r="O1770" t="s">
        <v>250</v>
      </c>
      <c r="P1770" t="s">
        <v>251</v>
      </c>
      <c r="Q1770" t="s">
        <v>370</v>
      </c>
      <c r="R1770" t="s">
        <v>252</v>
      </c>
      <c r="S1770" t="s">
        <v>247</v>
      </c>
    </row>
    <row r="1771" spans="1:19">
      <c r="A1771" s="1" t="n">
        <v>37408</v>
      </c>
      <c r="B1771" t="s">
        <v>241</v>
      </c>
      <c r="C1771" t="n">
        <v>54</v>
      </c>
      <c r="D1771" t="s">
        <v>242</v>
      </c>
      <c r="E1771" t="s">
        <v>366</v>
      </c>
      <c r="F1771" t="s">
        <v>244</v>
      </c>
      <c r="G1771" t="s">
        <v>367</v>
      </c>
      <c r="H1771" t="s">
        <v>252</v>
      </c>
      <c r="I1771" t="s">
        <v>368</v>
      </c>
      <c r="J1771" t="s">
        <v>333</v>
      </c>
      <c r="K1771" t="s">
        <v>334</v>
      </c>
      <c r="L1771" t="n">
        <v>312</v>
      </c>
      <c r="M1771" t="n">
        <v>0.03</v>
      </c>
      <c r="N1771" t="n">
        <v>38.4</v>
      </c>
      <c r="O1771" t="s">
        <v>250</v>
      </c>
      <c r="P1771" t="s">
        <v>251</v>
      </c>
      <c r="Q1771" t="s">
        <v>370</v>
      </c>
      <c r="R1771" t="s">
        <v>252</v>
      </c>
      <c r="S1771" t="s">
        <v>247</v>
      </c>
    </row>
    <row r="1772" spans="1:19">
      <c r="A1772" s="1" t="n">
        <v>37408</v>
      </c>
      <c r="B1772" t="s">
        <v>241</v>
      </c>
      <c r="C1772" t="n">
        <v>55</v>
      </c>
      <c r="D1772" t="s">
        <v>242</v>
      </c>
      <c r="E1772" t="s">
        <v>366</v>
      </c>
      <c r="F1772" t="s">
        <v>244</v>
      </c>
      <c r="G1772" t="s">
        <v>367</v>
      </c>
      <c r="H1772" t="s">
        <v>252</v>
      </c>
      <c r="I1772" t="s">
        <v>368</v>
      </c>
      <c r="J1772" t="s">
        <v>333</v>
      </c>
      <c r="K1772" t="s">
        <v>334</v>
      </c>
      <c r="L1772" t="n">
        <v>366</v>
      </c>
      <c r="M1772" t="n">
        <v>0.08</v>
      </c>
      <c r="N1772" t="n">
        <v>35</v>
      </c>
      <c r="O1772" t="s">
        <v>250</v>
      </c>
      <c r="P1772" t="s">
        <v>251</v>
      </c>
      <c r="Q1772" t="s">
        <v>370</v>
      </c>
      <c r="R1772" t="s">
        <v>252</v>
      </c>
      <c r="S1772" t="s">
        <v>247</v>
      </c>
    </row>
    <row r="1773" spans="1:19">
      <c r="A1773" s="1" t="n">
        <v>37408</v>
      </c>
      <c r="B1773" t="s">
        <v>241</v>
      </c>
      <c r="C1773" t="n">
        <v>60</v>
      </c>
      <c r="D1773" t="s">
        <v>253</v>
      </c>
      <c r="E1773" t="s">
        <v>385</v>
      </c>
      <c r="F1773" t="s">
        <v>244</v>
      </c>
      <c r="G1773" t="s">
        <v>367</v>
      </c>
      <c r="H1773" t="s">
        <v>252</v>
      </c>
      <c r="I1773" t="s">
        <v>368</v>
      </c>
      <c r="J1773" t="s">
        <v>280</v>
      </c>
      <c r="K1773" t="s">
        <v>281</v>
      </c>
      <c r="L1773" t="n">
        <v>5</v>
      </c>
      <c r="M1773" t="n">
        <v>0</v>
      </c>
      <c r="N1773" t="n">
        <v>0</v>
      </c>
    </row>
    <row r="1774" spans="1:19">
      <c r="A1774" s="1" t="n">
        <v>37408</v>
      </c>
      <c r="B1774" t="s">
        <v>241</v>
      </c>
      <c r="C1774" t="n">
        <v>66</v>
      </c>
      <c r="D1774" t="s">
        <v>242</v>
      </c>
      <c r="E1774" t="s">
        <v>366</v>
      </c>
      <c r="F1774" t="s">
        <v>244</v>
      </c>
      <c r="G1774" t="s">
        <v>367</v>
      </c>
      <c r="H1774" t="s">
        <v>252</v>
      </c>
      <c r="I1774" t="s">
        <v>368</v>
      </c>
      <c r="J1774" t="s">
        <v>333</v>
      </c>
      <c r="K1774" t="s">
        <v>334</v>
      </c>
      <c r="L1774" t="n">
        <v>311</v>
      </c>
      <c r="M1774" t="n">
        <v>0.07000000000000001</v>
      </c>
      <c r="N1774" t="n">
        <v>36</v>
      </c>
      <c r="O1774" t="s">
        <v>250</v>
      </c>
      <c r="P1774" t="s">
        <v>251</v>
      </c>
      <c r="Q1774" t="s">
        <v>370</v>
      </c>
      <c r="R1774" t="s">
        <v>252</v>
      </c>
      <c r="S1774" t="s">
        <v>247</v>
      </c>
    </row>
    <row r="1775" spans="1:19">
      <c r="A1775" s="1" t="n">
        <v>37408</v>
      </c>
      <c r="B1775" t="s">
        <v>241</v>
      </c>
      <c r="C1775" t="n">
        <v>67</v>
      </c>
      <c r="D1775" t="s">
        <v>242</v>
      </c>
      <c r="E1775" t="s">
        <v>366</v>
      </c>
      <c r="F1775" t="s">
        <v>244</v>
      </c>
      <c r="G1775" t="s">
        <v>367</v>
      </c>
      <c r="H1775" t="s">
        <v>252</v>
      </c>
      <c r="I1775" t="s">
        <v>368</v>
      </c>
      <c r="J1775" t="s">
        <v>282</v>
      </c>
      <c r="K1775" t="s">
        <v>371</v>
      </c>
      <c r="L1775" t="n">
        <v>386</v>
      </c>
      <c r="M1775" t="n">
        <v>0.06</v>
      </c>
      <c r="N1775" t="n">
        <v>38.5</v>
      </c>
      <c r="O1775" t="s">
        <v>250</v>
      </c>
      <c r="P1775" t="s">
        <v>251</v>
      </c>
      <c r="Q1775" t="s">
        <v>370</v>
      </c>
      <c r="R1775" t="s">
        <v>252</v>
      </c>
      <c r="S1775" t="s">
        <v>247</v>
      </c>
    </row>
    <row r="1776" spans="1:19">
      <c r="A1776" s="1" t="n">
        <v>37408</v>
      </c>
      <c r="B1776" t="s">
        <v>348</v>
      </c>
      <c r="C1776" t="n">
        <v>1</v>
      </c>
      <c r="D1776" t="s">
        <v>242</v>
      </c>
      <c r="E1776" t="s">
        <v>366</v>
      </c>
      <c r="F1776" t="s">
        <v>244</v>
      </c>
      <c r="G1776" t="s">
        <v>367</v>
      </c>
      <c r="H1776" t="s">
        <v>252</v>
      </c>
      <c r="I1776" t="s">
        <v>368</v>
      </c>
      <c r="J1776" t="s">
        <v>248</v>
      </c>
      <c r="K1776" t="s">
        <v>249</v>
      </c>
      <c r="L1776" t="n">
        <v>217</v>
      </c>
      <c r="M1776" t="n">
        <v>0.21</v>
      </c>
      <c r="N1776" t="n">
        <v>20.5</v>
      </c>
      <c r="O1776" t="s">
        <v>348</v>
      </c>
      <c r="P1776" t="s">
        <v>285</v>
      </c>
      <c r="Q1776" t="s">
        <v>370</v>
      </c>
      <c r="R1776" t="s">
        <v>252</v>
      </c>
      <c r="S1776" t="s">
        <v>247</v>
      </c>
    </row>
    <row r="1777" spans="1:19">
      <c r="A1777" s="1" t="n">
        <v>37408</v>
      </c>
      <c r="B1777" t="s">
        <v>348</v>
      </c>
      <c r="C1777" t="n">
        <v>2</v>
      </c>
      <c r="D1777" t="s">
        <v>242</v>
      </c>
      <c r="E1777" t="s">
        <v>366</v>
      </c>
      <c r="F1777" t="s">
        <v>244</v>
      </c>
      <c r="G1777" t="s">
        <v>367</v>
      </c>
      <c r="H1777" t="s">
        <v>252</v>
      </c>
      <c r="I1777" t="s">
        <v>368</v>
      </c>
      <c r="J1777" t="s">
        <v>248</v>
      </c>
      <c r="K1777" t="s">
        <v>249</v>
      </c>
      <c r="L1777" t="n">
        <v>367</v>
      </c>
      <c r="M1777" t="n">
        <v>0.05</v>
      </c>
      <c r="N1777" t="n">
        <v>40.3</v>
      </c>
      <c r="O1777" t="s">
        <v>348</v>
      </c>
      <c r="P1777" t="s">
        <v>285</v>
      </c>
      <c r="Q1777" t="s">
        <v>370</v>
      </c>
      <c r="R1777" t="s">
        <v>252</v>
      </c>
      <c r="S1777" t="s">
        <v>247</v>
      </c>
    </row>
    <row r="1778" spans="1:19">
      <c r="A1778" s="1" t="n">
        <v>37408</v>
      </c>
      <c r="B1778" t="s">
        <v>348</v>
      </c>
      <c r="C1778" t="n">
        <v>3</v>
      </c>
      <c r="D1778" t="s">
        <v>242</v>
      </c>
      <c r="E1778" t="s">
        <v>366</v>
      </c>
      <c r="F1778" t="s">
        <v>244</v>
      </c>
      <c r="G1778" t="s">
        <v>367</v>
      </c>
      <c r="H1778" t="s">
        <v>252</v>
      </c>
      <c r="I1778" t="s">
        <v>368</v>
      </c>
      <c r="J1778" t="s">
        <v>282</v>
      </c>
      <c r="K1778" t="s">
        <v>371</v>
      </c>
      <c r="L1778" t="n">
        <v>627</v>
      </c>
      <c r="M1778" t="n">
        <v>0.1</v>
      </c>
      <c r="N1778" t="n">
        <v>31</v>
      </c>
      <c r="O1778" t="s">
        <v>348</v>
      </c>
      <c r="P1778" t="s">
        <v>285</v>
      </c>
      <c r="Q1778" t="s">
        <v>370</v>
      </c>
      <c r="R1778" t="s">
        <v>252</v>
      </c>
      <c r="S1778" t="s">
        <v>247</v>
      </c>
    </row>
    <row r="1779" spans="1:19">
      <c r="A1779" s="1" t="n">
        <v>37408</v>
      </c>
      <c r="B1779" t="s">
        <v>348</v>
      </c>
      <c r="C1779" t="n">
        <v>4</v>
      </c>
      <c r="D1779" t="s">
        <v>242</v>
      </c>
      <c r="E1779" t="s">
        <v>366</v>
      </c>
      <c r="F1779" t="s">
        <v>244</v>
      </c>
      <c r="G1779" t="s">
        <v>367</v>
      </c>
      <c r="H1779" t="s">
        <v>252</v>
      </c>
      <c r="I1779" t="s">
        <v>368</v>
      </c>
      <c r="J1779" t="s">
        <v>248</v>
      </c>
      <c r="K1779" t="s">
        <v>249</v>
      </c>
      <c r="L1779" t="n">
        <v>318</v>
      </c>
      <c r="M1779" t="n">
        <v>0.4</v>
      </c>
      <c r="N1779" t="n">
        <v>47.3</v>
      </c>
      <c r="O1779" t="s">
        <v>348</v>
      </c>
      <c r="P1779" t="s">
        <v>285</v>
      </c>
      <c r="Q1779" t="s">
        <v>370</v>
      </c>
      <c r="R1779" t="s">
        <v>252</v>
      </c>
      <c r="S1779" t="s">
        <v>247</v>
      </c>
    </row>
    <row r="1780" spans="1:19">
      <c r="A1780" s="1" t="n">
        <v>37438</v>
      </c>
      <c r="B1780" t="s">
        <v>241</v>
      </c>
      <c r="C1780" t="n">
        <v>62</v>
      </c>
      <c r="D1780" t="s">
        <v>242</v>
      </c>
      <c r="E1780" t="s">
        <v>366</v>
      </c>
      <c r="F1780" t="s">
        <v>244</v>
      </c>
      <c r="G1780" t="s">
        <v>367</v>
      </c>
      <c r="H1780" t="s">
        <v>252</v>
      </c>
      <c r="I1780" t="s">
        <v>368</v>
      </c>
      <c r="J1780" t="s">
        <v>282</v>
      </c>
      <c r="K1780" t="s">
        <v>371</v>
      </c>
      <c r="L1780" t="n">
        <v>401</v>
      </c>
      <c r="M1780" t="n">
        <v>0.05</v>
      </c>
      <c r="N1780" t="n">
        <v>33.1</v>
      </c>
      <c r="O1780" t="s">
        <v>250</v>
      </c>
      <c r="P1780" t="s">
        <v>251</v>
      </c>
      <c r="Q1780" t="s">
        <v>370</v>
      </c>
      <c r="R1780" t="s">
        <v>252</v>
      </c>
      <c r="S1780" t="s">
        <v>247</v>
      </c>
    </row>
    <row r="1781" spans="1:19">
      <c r="A1781" s="1" t="n">
        <v>37438</v>
      </c>
      <c r="B1781" t="s">
        <v>241</v>
      </c>
      <c r="C1781" t="n">
        <v>63</v>
      </c>
      <c r="D1781" t="s">
        <v>242</v>
      </c>
      <c r="E1781" t="s">
        <v>366</v>
      </c>
      <c r="F1781" t="s">
        <v>244</v>
      </c>
      <c r="G1781" t="s">
        <v>367</v>
      </c>
      <c r="H1781" t="s">
        <v>252</v>
      </c>
      <c r="I1781" t="s">
        <v>368</v>
      </c>
      <c r="J1781" t="s">
        <v>248</v>
      </c>
      <c r="K1781" t="s">
        <v>249</v>
      </c>
      <c r="L1781" t="n">
        <v>235</v>
      </c>
      <c r="M1781" t="n">
        <v>0.02</v>
      </c>
      <c r="N1781" t="n">
        <v>46.4</v>
      </c>
      <c r="O1781" t="s">
        <v>250</v>
      </c>
      <c r="P1781" t="s">
        <v>251</v>
      </c>
      <c r="Q1781" t="s">
        <v>370</v>
      </c>
      <c r="R1781" t="s">
        <v>252</v>
      </c>
      <c r="S1781" t="s">
        <v>247</v>
      </c>
    </row>
    <row r="1782" spans="1:19">
      <c r="A1782" s="1" t="n">
        <v>37438</v>
      </c>
      <c r="B1782" t="s">
        <v>241</v>
      </c>
      <c r="C1782" t="n">
        <v>64</v>
      </c>
      <c r="D1782" t="s">
        <v>242</v>
      </c>
      <c r="E1782" t="s">
        <v>366</v>
      </c>
      <c r="F1782" t="s">
        <v>244</v>
      </c>
      <c r="G1782" t="s">
        <v>367</v>
      </c>
      <c r="H1782" t="s">
        <v>252</v>
      </c>
      <c r="I1782" t="s">
        <v>368</v>
      </c>
      <c r="J1782" t="s">
        <v>248</v>
      </c>
      <c r="K1782" t="s">
        <v>249</v>
      </c>
      <c r="L1782" t="n">
        <v>84</v>
      </c>
      <c r="M1782" t="n">
        <v>0.05</v>
      </c>
      <c r="N1782" t="n">
        <v>36.2</v>
      </c>
      <c r="O1782" t="s">
        <v>250</v>
      </c>
      <c r="P1782" t="s">
        <v>251</v>
      </c>
      <c r="Q1782" t="s">
        <v>370</v>
      </c>
      <c r="R1782" t="s">
        <v>252</v>
      </c>
      <c r="S1782" t="s">
        <v>247</v>
      </c>
    </row>
    <row r="1783" spans="1:19">
      <c r="A1783" s="1" t="n">
        <v>37438</v>
      </c>
      <c r="B1783" t="s">
        <v>241</v>
      </c>
      <c r="C1783" t="n">
        <v>65</v>
      </c>
      <c r="D1783" t="s">
        <v>242</v>
      </c>
      <c r="E1783" t="s">
        <v>366</v>
      </c>
      <c r="F1783" t="s">
        <v>244</v>
      </c>
      <c r="G1783" t="s">
        <v>367</v>
      </c>
      <c r="H1783" t="s">
        <v>252</v>
      </c>
      <c r="I1783" t="s">
        <v>368</v>
      </c>
      <c r="J1783" t="s">
        <v>248</v>
      </c>
      <c r="K1783" t="s">
        <v>249</v>
      </c>
      <c r="L1783" t="n">
        <v>101</v>
      </c>
      <c r="M1783" t="n">
        <v>0.2</v>
      </c>
      <c r="N1783" t="n">
        <v>20.8</v>
      </c>
      <c r="O1783" t="s">
        <v>250</v>
      </c>
      <c r="P1783" t="s">
        <v>251</v>
      </c>
      <c r="Q1783" t="s">
        <v>370</v>
      </c>
      <c r="R1783" t="s">
        <v>252</v>
      </c>
      <c r="S1783" t="s">
        <v>247</v>
      </c>
    </row>
    <row r="1784" spans="1:19">
      <c r="A1784" s="1" t="n">
        <v>37438</v>
      </c>
      <c r="B1784" t="s">
        <v>348</v>
      </c>
      <c r="C1784" t="n">
        <v>1</v>
      </c>
      <c r="D1784" t="s">
        <v>242</v>
      </c>
      <c r="E1784" t="s">
        <v>366</v>
      </c>
      <c r="F1784" t="s">
        <v>244</v>
      </c>
      <c r="G1784" t="s">
        <v>367</v>
      </c>
      <c r="H1784" t="s">
        <v>252</v>
      </c>
      <c r="I1784" t="s">
        <v>368</v>
      </c>
      <c r="J1784" t="s">
        <v>388</v>
      </c>
      <c r="K1784" t="s">
        <v>389</v>
      </c>
      <c r="L1784" t="n">
        <v>669</v>
      </c>
      <c r="M1784" t="n">
        <v>0.18</v>
      </c>
      <c r="N1784" t="n">
        <v>39.1</v>
      </c>
      <c r="O1784" t="s">
        <v>348</v>
      </c>
      <c r="P1784" t="s">
        <v>285</v>
      </c>
      <c r="Q1784" t="s">
        <v>370</v>
      </c>
      <c r="R1784" t="s">
        <v>252</v>
      </c>
      <c r="S1784" t="s">
        <v>247</v>
      </c>
    </row>
    <row r="1785" spans="1:19">
      <c r="A1785" s="1" t="n">
        <v>37438</v>
      </c>
      <c r="B1785" t="s">
        <v>348</v>
      </c>
      <c r="C1785" t="n">
        <v>2</v>
      </c>
      <c r="D1785" t="s">
        <v>242</v>
      </c>
      <c r="E1785" t="s">
        <v>366</v>
      </c>
      <c r="F1785" t="s">
        <v>244</v>
      </c>
      <c r="G1785" t="s">
        <v>367</v>
      </c>
      <c r="H1785" t="s">
        <v>252</v>
      </c>
      <c r="I1785" t="s">
        <v>368</v>
      </c>
      <c r="J1785" t="s">
        <v>282</v>
      </c>
      <c r="K1785" t="s">
        <v>371</v>
      </c>
      <c r="L1785" t="n">
        <v>600</v>
      </c>
      <c r="M1785" t="n">
        <v>0.1</v>
      </c>
      <c r="N1785" t="n">
        <v>31.7</v>
      </c>
      <c r="O1785" t="s">
        <v>348</v>
      </c>
      <c r="P1785" t="s">
        <v>285</v>
      </c>
      <c r="Q1785" t="s">
        <v>370</v>
      </c>
      <c r="R1785" t="s">
        <v>252</v>
      </c>
      <c r="S1785" t="s">
        <v>247</v>
      </c>
    </row>
    <row r="1786" spans="1:19">
      <c r="A1786" s="1" t="n">
        <v>37438</v>
      </c>
      <c r="B1786" t="s">
        <v>348</v>
      </c>
      <c r="C1786" t="n">
        <v>3</v>
      </c>
      <c r="D1786" t="s">
        <v>242</v>
      </c>
      <c r="E1786" t="s">
        <v>366</v>
      </c>
      <c r="F1786" t="s">
        <v>244</v>
      </c>
      <c r="G1786" t="s">
        <v>367</v>
      </c>
      <c r="H1786" t="s">
        <v>252</v>
      </c>
      <c r="I1786" t="s">
        <v>368</v>
      </c>
      <c r="J1786" t="s">
        <v>327</v>
      </c>
      <c r="K1786" t="s">
        <v>328</v>
      </c>
      <c r="L1786" t="n">
        <v>650</v>
      </c>
      <c r="M1786" t="n">
        <v>0.04</v>
      </c>
      <c r="N1786" t="n">
        <v>43.8</v>
      </c>
      <c r="O1786" t="s">
        <v>348</v>
      </c>
      <c r="P1786" t="s">
        <v>285</v>
      </c>
      <c r="Q1786" t="s">
        <v>370</v>
      </c>
      <c r="R1786" t="s">
        <v>252</v>
      </c>
      <c r="S1786" t="s">
        <v>247</v>
      </c>
    </row>
    <row r="1787" spans="1:19">
      <c r="A1787" s="1" t="n">
        <v>37438</v>
      </c>
      <c r="B1787" t="s">
        <v>257</v>
      </c>
      <c r="C1787" t="n">
        <v>1</v>
      </c>
      <c r="D1787" t="s">
        <v>303</v>
      </c>
      <c r="E1787" t="s">
        <v>372</v>
      </c>
      <c r="F1787" t="s">
        <v>244</v>
      </c>
      <c r="G1787" t="s">
        <v>367</v>
      </c>
      <c r="H1787" t="s">
        <v>252</v>
      </c>
      <c r="I1787" t="s">
        <v>368</v>
      </c>
      <c r="J1787" t="s">
        <v>261</v>
      </c>
      <c r="K1787" t="s">
        <v>378</v>
      </c>
      <c r="L1787" t="n">
        <v>312</v>
      </c>
      <c r="M1787" t="n">
        <v>0</v>
      </c>
      <c r="N1787" t="n">
        <v>0</v>
      </c>
    </row>
    <row r="1788" spans="1:19">
      <c r="A1788" s="1" t="n">
        <v>37469</v>
      </c>
      <c r="B1788" t="s">
        <v>241</v>
      </c>
      <c r="C1788" t="n">
        <v>41</v>
      </c>
      <c r="D1788" t="s">
        <v>242</v>
      </c>
      <c r="E1788" t="s">
        <v>366</v>
      </c>
      <c r="F1788" t="s">
        <v>244</v>
      </c>
      <c r="G1788" t="s">
        <v>367</v>
      </c>
      <c r="H1788" t="s">
        <v>252</v>
      </c>
      <c r="I1788" t="s">
        <v>368</v>
      </c>
      <c r="J1788" t="s">
        <v>282</v>
      </c>
      <c r="K1788" t="s">
        <v>371</v>
      </c>
      <c r="L1788" t="n">
        <v>98</v>
      </c>
      <c r="M1788" t="n">
        <v>0.24</v>
      </c>
      <c r="N1788" t="n">
        <v>16.7</v>
      </c>
      <c r="O1788" t="s">
        <v>250</v>
      </c>
      <c r="P1788" t="s">
        <v>251</v>
      </c>
      <c r="Q1788" t="s">
        <v>370</v>
      </c>
      <c r="R1788" t="s">
        <v>252</v>
      </c>
      <c r="S1788" t="s">
        <v>247</v>
      </c>
    </row>
    <row r="1789" spans="1:19">
      <c r="A1789" s="1" t="n">
        <v>37469</v>
      </c>
      <c r="B1789" t="s">
        <v>241</v>
      </c>
      <c r="C1789" t="n">
        <v>42</v>
      </c>
      <c r="D1789" t="s">
        <v>242</v>
      </c>
      <c r="E1789" t="s">
        <v>366</v>
      </c>
      <c r="F1789" t="s">
        <v>244</v>
      </c>
      <c r="G1789" t="s">
        <v>367</v>
      </c>
      <c r="H1789" t="s">
        <v>252</v>
      </c>
      <c r="I1789" t="s">
        <v>368</v>
      </c>
      <c r="J1789" t="s">
        <v>282</v>
      </c>
      <c r="K1789" t="s">
        <v>371</v>
      </c>
      <c r="L1789" t="n">
        <v>376</v>
      </c>
      <c r="M1789" t="n">
        <v>0.06</v>
      </c>
      <c r="N1789" t="n">
        <v>39.5</v>
      </c>
      <c r="O1789" t="s">
        <v>250</v>
      </c>
      <c r="P1789" t="s">
        <v>251</v>
      </c>
      <c r="Q1789" t="s">
        <v>370</v>
      </c>
      <c r="R1789" t="s">
        <v>252</v>
      </c>
      <c r="S1789" t="s">
        <v>247</v>
      </c>
    </row>
    <row r="1790" spans="1:19">
      <c r="A1790" s="1" t="n">
        <v>37469</v>
      </c>
      <c r="B1790" t="s">
        <v>241</v>
      </c>
      <c r="C1790" t="n">
        <v>43</v>
      </c>
      <c r="D1790" t="s">
        <v>242</v>
      </c>
      <c r="E1790" t="s">
        <v>366</v>
      </c>
      <c r="F1790" t="s">
        <v>244</v>
      </c>
      <c r="G1790" t="s">
        <v>367</v>
      </c>
      <c r="H1790" t="s">
        <v>252</v>
      </c>
      <c r="I1790" t="s">
        <v>368</v>
      </c>
      <c r="J1790" t="s">
        <v>282</v>
      </c>
      <c r="K1790" t="s">
        <v>371</v>
      </c>
      <c r="L1790" t="n">
        <v>584</v>
      </c>
      <c r="M1790" t="n">
        <v>0.3</v>
      </c>
      <c r="N1790" t="n">
        <v>44.9</v>
      </c>
      <c r="O1790" t="s">
        <v>250</v>
      </c>
      <c r="P1790" t="s">
        <v>251</v>
      </c>
      <c r="Q1790" t="s">
        <v>370</v>
      </c>
      <c r="R1790" t="s">
        <v>252</v>
      </c>
      <c r="S1790" t="s">
        <v>247</v>
      </c>
    </row>
    <row r="1791" spans="1:19">
      <c r="A1791" s="1" t="n">
        <v>37469</v>
      </c>
      <c r="B1791" t="s">
        <v>241</v>
      </c>
      <c r="C1791" t="n">
        <v>44</v>
      </c>
      <c r="D1791" t="s">
        <v>242</v>
      </c>
      <c r="E1791" t="s">
        <v>366</v>
      </c>
      <c r="F1791" t="s">
        <v>244</v>
      </c>
      <c r="G1791" t="s">
        <v>367</v>
      </c>
      <c r="H1791" t="s">
        <v>252</v>
      </c>
      <c r="I1791" t="s">
        <v>368</v>
      </c>
      <c r="J1791" t="s">
        <v>248</v>
      </c>
      <c r="K1791" t="s">
        <v>249</v>
      </c>
      <c r="L1791" t="n">
        <v>88</v>
      </c>
      <c r="M1791" t="n">
        <v>0.2</v>
      </c>
      <c r="N1791" t="n">
        <v>29.8</v>
      </c>
      <c r="O1791" t="s">
        <v>250</v>
      </c>
      <c r="P1791" t="s">
        <v>251</v>
      </c>
      <c r="Q1791" t="s">
        <v>370</v>
      </c>
      <c r="R1791" t="s">
        <v>252</v>
      </c>
      <c r="S1791" t="s">
        <v>247</v>
      </c>
    </row>
    <row r="1792" spans="1:19">
      <c r="A1792" s="1" t="n">
        <v>37469</v>
      </c>
      <c r="B1792" t="s">
        <v>241</v>
      </c>
      <c r="C1792" t="n">
        <v>45</v>
      </c>
      <c r="D1792" t="s">
        <v>242</v>
      </c>
      <c r="E1792" t="s">
        <v>366</v>
      </c>
      <c r="F1792" t="s">
        <v>244</v>
      </c>
      <c r="G1792" t="s">
        <v>367</v>
      </c>
      <c r="H1792" t="s">
        <v>252</v>
      </c>
      <c r="I1792" t="s">
        <v>368</v>
      </c>
      <c r="J1792" t="s">
        <v>248</v>
      </c>
      <c r="K1792" t="s">
        <v>249</v>
      </c>
      <c r="L1792" t="n">
        <v>299</v>
      </c>
      <c r="M1792" t="n">
        <v>0.1</v>
      </c>
      <c r="N1792" t="n">
        <v>31.8</v>
      </c>
      <c r="O1792" t="s">
        <v>250</v>
      </c>
      <c r="P1792" t="s">
        <v>251</v>
      </c>
      <c r="Q1792" t="s">
        <v>370</v>
      </c>
      <c r="R1792" t="s">
        <v>252</v>
      </c>
      <c r="S1792" t="s">
        <v>247</v>
      </c>
    </row>
    <row r="1793" spans="1:19">
      <c r="A1793" s="1" t="n">
        <v>37469</v>
      </c>
      <c r="B1793" t="s">
        <v>241</v>
      </c>
      <c r="C1793" t="n">
        <v>46</v>
      </c>
      <c r="D1793" t="s">
        <v>242</v>
      </c>
      <c r="E1793" t="s">
        <v>366</v>
      </c>
      <c r="F1793" t="s">
        <v>244</v>
      </c>
      <c r="G1793" t="s">
        <v>367</v>
      </c>
      <c r="H1793" t="s">
        <v>252</v>
      </c>
      <c r="I1793" t="s">
        <v>368</v>
      </c>
      <c r="J1793" t="s">
        <v>248</v>
      </c>
      <c r="K1793" t="s">
        <v>249</v>
      </c>
      <c r="L1793" t="n">
        <v>348</v>
      </c>
      <c r="M1793" t="n">
        <v>0.2</v>
      </c>
      <c r="N1793" t="n">
        <v>46.3</v>
      </c>
      <c r="O1793" t="s">
        <v>250</v>
      </c>
      <c r="P1793" t="s">
        <v>251</v>
      </c>
      <c r="Q1793" t="s">
        <v>370</v>
      </c>
      <c r="R1793" t="s">
        <v>252</v>
      </c>
      <c r="S1793" t="s">
        <v>247</v>
      </c>
    </row>
    <row r="1794" spans="1:19">
      <c r="A1794" s="1" t="n">
        <v>37469</v>
      </c>
      <c r="B1794" t="s">
        <v>241</v>
      </c>
      <c r="C1794" t="n">
        <v>47</v>
      </c>
      <c r="D1794" t="s">
        <v>242</v>
      </c>
      <c r="E1794" t="s">
        <v>366</v>
      </c>
      <c r="F1794" t="s">
        <v>244</v>
      </c>
      <c r="G1794" t="s">
        <v>367</v>
      </c>
      <c r="H1794" t="s">
        <v>252</v>
      </c>
      <c r="I1794" t="s">
        <v>368</v>
      </c>
      <c r="J1794" t="s">
        <v>333</v>
      </c>
      <c r="K1794" t="s">
        <v>334</v>
      </c>
      <c r="L1794" t="n">
        <v>332</v>
      </c>
      <c r="M1794" t="n">
        <v>0.08</v>
      </c>
      <c r="N1794" t="n">
        <v>35.5</v>
      </c>
      <c r="O1794" t="s">
        <v>250</v>
      </c>
      <c r="P1794" t="s">
        <v>251</v>
      </c>
      <c r="Q1794" t="s">
        <v>370</v>
      </c>
      <c r="R1794" t="s">
        <v>252</v>
      </c>
      <c r="S1794" t="s">
        <v>247</v>
      </c>
    </row>
    <row r="1795" spans="1:19">
      <c r="A1795" s="1" t="n">
        <v>37469</v>
      </c>
      <c r="B1795" t="s">
        <v>348</v>
      </c>
      <c r="C1795" t="n">
        <v>1</v>
      </c>
      <c r="D1795" t="s">
        <v>242</v>
      </c>
      <c r="E1795" t="s">
        <v>366</v>
      </c>
      <c r="F1795" t="s">
        <v>244</v>
      </c>
      <c r="G1795" t="s">
        <v>367</v>
      </c>
      <c r="H1795" t="s">
        <v>252</v>
      </c>
      <c r="I1795" t="s">
        <v>368</v>
      </c>
      <c r="J1795" t="s">
        <v>333</v>
      </c>
      <c r="K1795" t="s">
        <v>334</v>
      </c>
      <c r="L1795" t="n">
        <v>581</v>
      </c>
      <c r="M1795" t="n">
        <v>0.03</v>
      </c>
      <c r="N1795" t="n">
        <v>40.7</v>
      </c>
      <c r="O1795" t="s">
        <v>348</v>
      </c>
      <c r="P1795" t="s">
        <v>285</v>
      </c>
      <c r="Q1795" t="s">
        <v>370</v>
      </c>
      <c r="R1795" t="s">
        <v>252</v>
      </c>
      <c r="S1795" t="s">
        <v>247</v>
      </c>
    </row>
    <row r="1796" spans="1:19">
      <c r="A1796" s="1" t="n">
        <v>37469</v>
      </c>
      <c r="B1796" t="s">
        <v>348</v>
      </c>
      <c r="C1796" t="n">
        <v>2</v>
      </c>
      <c r="D1796" t="s">
        <v>242</v>
      </c>
      <c r="E1796" t="s">
        <v>366</v>
      </c>
      <c r="F1796" t="s">
        <v>244</v>
      </c>
      <c r="G1796" t="s">
        <v>367</v>
      </c>
      <c r="H1796" t="s">
        <v>252</v>
      </c>
      <c r="I1796" t="s">
        <v>368</v>
      </c>
      <c r="J1796" t="s">
        <v>248</v>
      </c>
      <c r="K1796" t="s">
        <v>249</v>
      </c>
      <c r="L1796" t="n">
        <v>318</v>
      </c>
      <c r="M1796" t="n">
        <v>0.21</v>
      </c>
      <c r="N1796" t="n">
        <v>20.9</v>
      </c>
      <c r="O1796" t="s">
        <v>348</v>
      </c>
      <c r="P1796" t="s">
        <v>285</v>
      </c>
      <c r="Q1796" t="s">
        <v>370</v>
      </c>
      <c r="R1796" t="s">
        <v>252</v>
      </c>
      <c r="S1796" t="s">
        <v>247</v>
      </c>
    </row>
    <row r="1797" spans="1:19">
      <c r="A1797" s="1" t="n">
        <v>37469</v>
      </c>
      <c r="B1797" t="s">
        <v>348</v>
      </c>
      <c r="C1797" t="n">
        <v>3</v>
      </c>
      <c r="D1797" t="s">
        <v>242</v>
      </c>
      <c r="E1797" t="s">
        <v>366</v>
      </c>
      <c r="F1797" t="s">
        <v>244</v>
      </c>
      <c r="G1797" t="s">
        <v>367</v>
      </c>
      <c r="H1797" t="s">
        <v>252</v>
      </c>
      <c r="I1797" t="s">
        <v>368</v>
      </c>
      <c r="J1797" t="s">
        <v>276</v>
      </c>
      <c r="K1797" t="s">
        <v>277</v>
      </c>
      <c r="L1797" t="n">
        <v>343</v>
      </c>
      <c r="M1797" t="n">
        <v>0.06</v>
      </c>
      <c r="N1797" t="n">
        <v>36.8</v>
      </c>
      <c r="O1797" t="s">
        <v>348</v>
      </c>
      <c r="P1797" t="s">
        <v>285</v>
      </c>
      <c r="Q1797" t="s">
        <v>370</v>
      </c>
      <c r="R1797" t="s">
        <v>252</v>
      </c>
      <c r="S1797" t="s">
        <v>247</v>
      </c>
    </row>
    <row r="1798" spans="1:19">
      <c r="A1798" s="1" t="n">
        <v>37469</v>
      </c>
      <c r="B1798" t="s">
        <v>348</v>
      </c>
      <c r="C1798" t="n">
        <v>4</v>
      </c>
      <c r="D1798" t="s">
        <v>242</v>
      </c>
      <c r="E1798" t="s">
        <v>366</v>
      </c>
      <c r="F1798" t="s">
        <v>244</v>
      </c>
      <c r="G1798" t="s">
        <v>367</v>
      </c>
      <c r="H1798" t="s">
        <v>252</v>
      </c>
      <c r="I1798" t="s">
        <v>368</v>
      </c>
      <c r="J1798" t="s">
        <v>307</v>
      </c>
      <c r="K1798" t="s">
        <v>308</v>
      </c>
      <c r="L1798" t="n">
        <v>674</v>
      </c>
      <c r="M1798" t="n">
        <v>0.1</v>
      </c>
      <c r="N1798" t="n">
        <v>33.6</v>
      </c>
      <c r="O1798" t="s">
        <v>348</v>
      </c>
      <c r="P1798" t="s">
        <v>285</v>
      </c>
      <c r="Q1798" t="s">
        <v>370</v>
      </c>
      <c r="R1798" t="s">
        <v>252</v>
      </c>
      <c r="S1798" t="s">
        <v>247</v>
      </c>
    </row>
    <row r="1799" spans="1:19">
      <c r="A1799" s="1" t="n">
        <v>37469</v>
      </c>
      <c r="B1799" t="s">
        <v>257</v>
      </c>
      <c r="C1799" t="n">
        <v>1</v>
      </c>
      <c r="D1799" t="s">
        <v>303</v>
      </c>
      <c r="E1799" t="s">
        <v>372</v>
      </c>
      <c r="F1799" t="s">
        <v>244</v>
      </c>
      <c r="G1799" t="s">
        <v>367</v>
      </c>
      <c r="H1799" t="s">
        <v>252</v>
      </c>
      <c r="I1799" t="s">
        <v>368</v>
      </c>
      <c r="J1799" t="s">
        <v>386</v>
      </c>
      <c r="K1799" t="s">
        <v>387</v>
      </c>
      <c r="L1799" t="n">
        <v>310</v>
      </c>
      <c r="M1799" t="n">
        <v>0</v>
      </c>
      <c r="N1799" t="n">
        <v>0</v>
      </c>
    </row>
    <row r="1800" spans="1:19">
      <c r="A1800" s="1" t="n">
        <v>37500</v>
      </c>
      <c r="B1800" t="s">
        <v>241</v>
      </c>
      <c r="C1800" t="n">
        <v>36</v>
      </c>
      <c r="D1800" t="s">
        <v>242</v>
      </c>
      <c r="E1800" t="s">
        <v>366</v>
      </c>
      <c r="F1800" t="s">
        <v>244</v>
      </c>
      <c r="G1800" t="s">
        <v>367</v>
      </c>
      <c r="H1800" t="s">
        <v>252</v>
      </c>
      <c r="I1800" t="s">
        <v>368</v>
      </c>
      <c r="J1800" t="s">
        <v>248</v>
      </c>
      <c r="K1800" t="s">
        <v>249</v>
      </c>
      <c r="L1800" t="n">
        <v>98</v>
      </c>
      <c r="M1800" t="n">
        <v>0.2</v>
      </c>
      <c r="N1800" t="n">
        <v>20.8</v>
      </c>
      <c r="O1800" t="s">
        <v>250</v>
      </c>
      <c r="P1800" t="s">
        <v>251</v>
      </c>
      <c r="Q1800" t="s">
        <v>370</v>
      </c>
      <c r="R1800" t="s">
        <v>252</v>
      </c>
      <c r="S1800" t="s">
        <v>247</v>
      </c>
    </row>
    <row r="1801" spans="1:19">
      <c r="A1801" s="1" t="n">
        <v>37500</v>
      </c>
      <c r="B1801" t="s">
        <v>241</v>
      </c>
      <c r="C1801" t="n">
        <v>37</v>
      </c>
      <c r="D1801" t="s">
        <v>242</v>
      </c>
      <c r="E1801" t="s">
        <v>366</v>
      </c>
      <c r="F1801" t="s">
        <v>244</v>
      </c>
      <c r="G1801" t="s">
        <v>367</v>
      </c>
      <c r="H1801" t="s">
        <v>252</v>
      </c>
      <c r="I1801" t="s">
        <v>368</v>
      </c>
      <c r="J1801" t="s">
        <v>333</v>
      </c>
      <c r="K1801" t="s">
        <v>334</v>
      </c>
      <c r="L1801" t="n">
        <v>569</v>
      </c>
      <c r="M1801" t="n">
        <v>0.03</v>
      </c>
      <c r="N1801" t="n">
        <v>39.1</v>
      </c>
      <c r="O1801" t="s">
        <v>250</v>
      </c>
      <c r="P1801" t="s">
        <v>251</v>
      </c>
      <c r="Q1801" t="s">
        <v>370</v>
      </c>
      <c r="R1801" t="s">
        <v>252</v>
      </c>
      <c r="S1801" t="s">
        <v>247</v>
      </c>
    </row>
    <row r="1802" spans="1:19">
      <c r="A1802" s="1" t="n">
        <v>37500</v>
      </c>
      <c r="B1802" t="s">
        <v>348</v>
      </c>
      <c r="C1802" t="n">
        <v>1</v>
      </c>
      <c r="D1802" t="s">
        <v>242</v>
      </c>
      <c r="E1802" t="s">
        <v>366</v>
      </c>
      <c r="F1802" t="s">
        <v>244</v>
      </c>
      <c r="G1802" t="s">
        <v>367</v>
      </c>
      <c r="H1802" t="s">
        <v>252</v>
      </c>
      <c r="I1802" t="s">
        <v>368</v>
      </c>
      <c r="J1802" t="s">
        <v>248</v>
      </c>
      <c r="K1802" t="s">
        <v>249</v>
      </c>
      <c r="L1802" t="n">
        <v>237</v>
      </c>
      <c r="M1802" t="n">
        <v>0.15</v>
      </c>
      <c r="N1802" t="n">
        <v>34.1</v>
      </c>
      <c r="O1802" t="s">
        <v>348</v>
      </c>
      <c r="P1802" t="s">
        <v>285</v>
      </c>
      <c r="Q1802" t="s">
        <v>370</v>
      </c>
      <c r="R1802" t="s">
        <v>252</v>
      </c>
      <c r="S1802" t="s">
        <v>247</v>
      </c>
    </row>
    <row r="1803" spans="1:19">
      <c r="A1803" s="1" t="n">
        <v>37500</v>
      </c>
      <c r="B1803" t="s">
        <v>348</v>
      </c>
      <c r="C1803" t="n">
        <v>2</v>
      </c>
      <c r="D1803" t="s">
        <v>242</v>
      </c>
      <c r="E1803" t="s">
        <v>366</v>
      </c>
      <c r="F1803" t="s">
        <v>244</v>
      </c>
      <c r="G1803" t="s">
        <v>367</v>
      </c>
      <c r="H1803" t="s">
        <v>252</v>
      </c>
      <c r="I1803" t="s">
        <v>368</v>
      </c>
      <c r="J1803" t="s">
        <v>248</v>
      </c>
      <c r="K1803" t="s">
        <v>249</v>
      </c>
      <c r="L1803" t="n">
        <v>91</v>
      </c>
      <c r="M1803" t="n">
        <v>0.15</v>
      </c>
      <c r="N1803" t="n">
        <v>25.8</v>
      </c>
      <c r="O1803" t="s">
        <v>348</v>
      </c>
      <c r="P1803" t="s">
        <v>285</v>
      </c>
      <c r="Q1803" t="s">
        <v>370</v>
      </c>
      <c r="R1803" t="s">
        <v>252</v>
      </c>
      <c r="S1803" t="s">
        <v>247</v>
      </c>
    </row>
    <row r="1804" spans="1:19">
      <c r="A1804" s="1" t="n">
        <v>37500</v>
      </c>
      <c r="B1804" t="s">
        <v>348</v>
      </c>
      <c r="C1804" t="n">
        <v>3</v>
      </c>
      <c r="D1804" t="s">
        <v>242</v>
      </c>
      <c r="E1804" t="s">
        <v>366</v>
      </c>
      <c r="F1804" t="s">
        <v>244</v>
      </c>
      <c r="G1804" t="s">
        <v>367</v>
      </c>
      <c r="H1804" t="s">
        <v>252</v>
      </c>
      <c r="I1804" t="s">
        <v>368</v>
      </c>
      <c r="J1804" t="s">
        <v>248</v>
      </c>
      <c r="K1804" t="s">
        <v>249</v>
      </c>
      <c r="L1804" t="n">
        <v>441</v>
      </c>
      <c r="M1804" t="n">
        <v>0.23</v>
      </c>
      <c r="N1804" t="n">
        <v>20.8</v>
      </c>
      <c r="O1804" t="s">
        <v>348</v>
      </c>
      <c r="P1804" t="s">
        <v>285</v>
      </c>
      <c r="Q1804" t="s">
        <v>370</v>
      </c>
      <c r="R1804" t="s">
        <v>252</v>
      </c>
      <c r="S1804" t="s">
        <v>247</v>
      </c>
    </row>
    <row r="1805" spans="1:19">
      <c r="A1805" s="1" t="n">
        <v>37500</v>
      </c>
      <c r="B1805" t="s">
        <v>348</v>
      </c>
      <c r="C1805" t="n">
        <v>4</v>
      </c>
      <c r="D1805" t="s">
        <v>242</v>
      </c>
      <c r="E1805" t="s">
        <v>366</v>
      </c>
      <c r="F1805" t="s">
        <v>244</v>
      </c>
      <c r="G1805" t="s">
        <v>367</v>
      </c>
      <c r="H1805" t="s">
        <v>252</v>
      </c>
      <c r="I1805" t="s">
        <v>368</v>
      </c>
      <c r="J1805" t="s">
        <v>248</v>
      </c>
      <c r="K1805" t="s">
        <v>249</v>
      </c>
      <c r="L1805" t="n">
        <v>334</v>
      </c>
      <c r="M1805" t="n">
        <v>0.06</v>
      </c>
      <c r="N1805" t="n">
        <v>39.9</v>
      </c>
      <c r="O1805" t="s">
        <v>348</v>
      </c>
      <c r="P1805" t="s">
        <v>285</v>
      </c>
      <c r="Q1805" t="s">
        <v>370</v>
      </c>
      <c r="R1805" t="s">
        <v>252</v>
      </c>
      <c r="S1805" t="s">
        <v>247</v>
      </c>
    </row>
    <row r="1806" spans="1:19">
      <c r="A1806" s="1" t="n">
        <v>37500</v>
      </c>
      <c r="B1806" t="s">
        <v>348</v>
      </c>
      <c r="C1806" t="n">
        <v>5</v>
      </c>
      <c r="D1806" t="s">
        <v>242</v>
      </c>
      <c r="E1806" t="s">
        <v>366</v>
      </c>
      <c r="F1806" t="s">
        <v>244</v>
      </c>
      <c r="G1806" t="s">
        <v>367</v>
      </c>
      <c r="H1806" t="s">
        <v>252</v>
      </c>
      <c r="I1806" t="s">
        <v>368</v>
      </c>
      <c r="J1806" t="s">
        <v>248</v>
      </c>
      <c r="K1806" t="s">
        <v>249</v>
      </c>
      <c r="L1806" t="n">
        <v>258</v>
      </c>
      <c r="M1806" t="n">
        <v>0.11</v>
      </c>
      <c r="N1806" t="n">
        <v>35.4</v>
      </c>
      <c r="O1806" t="s">
        <v>348</v>
      </c>
      <c r="P1806" t="s">
        <v>285</v>
      </c>
      <c r="Q1806" t="s">
        <v>370</v>
      </c>
      <c r="R1806" t="s">
        <v>252</v>
      </c>
      <c r="S1806" t="s">
        <v>247</v>
      </c>
    </row>
    <row r="1807" spans="1:19">
      <c r="A1807" s="1" t="n">
        <v>37500</v>
      </c>
      <c r="B1807" t="s">
        <v>257</v>
      </c>
      <c r="C1807" t="n">
        <v>1</v>
      </c>
      <c r="D1807" t="s">
        <v>303</v>
      </c>
      <c r="E1807" t="s">
        <v>372</v>
      </c>
      <c r="F1807" t="s">
        <v>244</v>
      </c>
      <c r="G1807" t="s">
        <v>367</v>
      </c>
      <c r="H1807" t="s">
        <v>252</v>
      </c>
      <c r="I1807" t="s">
        <v>368</v>
      </c>
      <c r="J1807" t="s">
        <v>269</v>
      </c>
      <c r="K1807" t="s">
        <v>270</v>
      </c>
      <c r="L1807" t="n">
        <v>305</v>
      </c>
      <c r="M1807" t="n">
        <v>0</v>
      </c>
      <c r="N1807" t="n">
        <v>0</v>
      </c>
    </row>
    <row r="1808" spans="1:19">
      <c r="A1808" s="1" t="n">
        <v>37530</v>
      </c>
      <c r="B1808" t="s">
        <v>241</v>
      </c>
      <c r="C1808" t="n">
        <v>35</v>
      </c>
      <c r="D1808" t="s">
        <v>242</v>
      </c>
      <c r="E1808" t="s">
        <v>366</v>
      </c>
      <c r="F1808" t="s">
        <v>244</v>
      </c>
      <c r="G1808" t="s">
        <v>367</v>
      </c>
      <c r="H1808" t="s">
        <v>252</v>
      </c>
      <c r="I1808" t="s">
        <v>368</v>
      </c>
      <c r="J1808" t="s">
        <v>282</v>
      </c>
      <c r="K1808" t="s">
        <v>371</v>
      </c>
      <c r="L1808" t="n">
        <v>300</v>
      </c>
      <c r="M1808" t="n">
        <v>0.06</v>
      </c>
      <c r="N1808" t="n">
        <v>33</v>
      </c>
      <c r="O1808" t="s">
        <v>250</v>
      </c>
      <c r="P1808" t="s">
        <v>251</v>
      </c>
      <c r="Q1808" t="s">
        <v>370</v>
      </c>
      <c r="R1808" t="s">
        <v>252</v>
      </c>
      <c r="S1808" t="s">
        <v>247</v>
      </c>
    </row>
    <row r="1809" spans="1:19">
      <c r="A1809" s="1" t="n">
        <v>37530</v>
      </c>
      <c r="B1809" t="s">
        <v>241</v>
      </c>
      <c r="C1809" t="n">
        <v>36</v>
      </c>
      <c r="D1809" t="s">
        <v>242</v>
      </c>
      <c r="E1809" t="s">
        <v>366</v>
      </c>
      <c r="F1809" t="s">
        <v>244</v>
      </c>
      <c r="G1809" t="s">
        <v>367</v>
      </c>
      <c r="H1809" t="s">
        <v>252</v>
      </c>
      <c r="I1809" t="s">
        <v>368</v>
      </c>
      <c r="J1809" t="s">
        <v>282</v>
      </c>
      <c r="K1809" t="s">
        <v>371</v>
      </c>
      <c r="L1809" t="n">
        <v>400</v>
      </c>
      <c r="M1809" t="n">
        <v>0.06</v>
      </c>
      <c r="N1809" t="n">
        <v>38.4</v>
      </c>
      <c r="O1809" t="s">
        <v>250</v>
      </c>
      <c r="P1809" t="s">
        <v>251</v>
      </c>
      <c r="Q1809" t="s">
        <v>370</v>
      </c>
      <c r="R1809" t="s">
        <v>252</v>
      </c>
      <c r="S1809" t="s">
        <v>247</v>
      </c>
    </row>
    <row r="1810" spans="1:19">
      <c r="A1810" s="1" t="n">
        <v>37530</v>
      </c>
      <c r="B1810" t="s">
        <v>241</v>
      </c>
      <c r="C1810" t="n">
        <v>37</v>
      </c>
      <c r="D1810" t="s">
        <v>242</v>
      </c>
      <c r="E1810" t="s">
        <v>366</v>
      </c>
      <c r="F1810" t="s">
        <v>244</v>
      </c>
      <c r="G1810" t="s">
        <v>367</v>
      </c>
      <c r="H1810" t="s">
        <v>252</v>
      </c>
      <c r="I1810" t="s">
        <v>368</v>
      </c>
      <c r="J1810" t="s">
        <v>282</v>
      </c>
      <c r="K1810" t="s">
        <v>371</v>
      </c>
      <c r="L1810" t="n">
        <v>393</v>
      </c>
      <c r="M1810" t="n">
        <v>0.06</v>
      </c>
      <c r="N1810" t="n">
        <v>38.6</v>
      </c>
      <c r="O1810" t="s">
        <v>250</v>
      </c>
      <c r="P1810" t="s">
        <v>251</v>
      </c>
      <c r="Q1810" t="s">
        <v>370</v>
      </c>
      <c r="R1810" t="s">
        <v>252</v>
      </c>
      <c r="S1810" t="s">
        <v>247</v>
      </c>
    </row>
    <row r="1811" spans="1:19">
      <c r="A1811" s="1" t="n">
        <v>37530</v>
      </c>
      <c r="B1811" t="s">
        <v>241</v>
      </c>
      <c r="C1811" t="n">
        <v>38</v>
      </c>
      <c r="D1811" t="s">
        <v>242</v>
      </c>
      <c r="E1811" t="s">
        <v>366</v>
      </c>
      <c r="F1811" t="s">
        <v>244</v>
      </c>
      <c r="G1811" t="s">
        <v>367</v>
      </c>
      <c r="H1811" t="s">
        <v>252</v>
      </c>
      <c r="I1811" t="s">
        <v>368</v>
      </c>
      <c r="J1811" t="s">
        <v>248</v>
      </c>
      <c r="K1811" t="s">
        <v>249</v>
      </c>
      <c r="L1811" t="n">
        <v>393</v>
      </c>
      <c r="M1811" t="n">
        <v>0.09</v>
      </c>
      <c r="N1811" t="n">
        <v>34.2</v>
      </c>
      <c r="O1811" t="s">
        <v>250</v>
      </c>
      <c r="P1811" t="s">
        <v>251</v>
      </c>
      <c r="Q1811" t="s">
        <v>370</v>
      </c>
      <c r="R1811" t="s">
        <v>252</v>
      </c>
      <c r="S1811" t="s">
        <v>247</v>
      </c>
    </row>
    <row r="1812" spans="1:19">
      <c r="A1812" s="1" t="n">
        <v>37530</v>
      </c>
      <c r="B1812" t="s">
        <v>241</v>
      </c>
      <c r="C1812" t="n">
        <v>39</v>
      </c>
      <c r="D1812" t="s">
        <v>242</v>
      </c>
      <c r="E1812" t="s">
        <v>366</v>
      </c>
      <c r="F1812" t="s">
        <v>244</v>
      </c>
      <c r="G1812" t="s">
        <v>367</v>
      </c>
      <c r="H1812" t="s">
        <v>252</v>
      </c>
      <c r="I1812" t="s">
        <v>368</v>
      </c>
      <c r="J1812" t="s">
        <v>248</v>
      </c>
      <c r="K1812" t="s">
        <v>249</v>
      </c>
      <c r="L1812" t="n">
        <v>99</v>
      </c>
      <c r="M1812" t="n">
        <v>0.2</v>
      </c>
      <c r="N1812" t="n">
        <v>20.7</v>
      </c>
      <c r="O1812" t="s">
        <v>250</v>
      </c>
      <c r="P1812" t="s">
        <v>251</v>
      </c>
      <c r="Q1812" t="s">
        <v>370</v>
      </c>
      <c r="R1812" t="s">
        <v>252</v>
      </c>
      <c r="S1812" t="s">
        <v>247</v>
      </c>
    </row>
    <row r="1813" spans="1:19">
      <c r="A1813" s="1" t="n">
        <v>37530</v>
      </c>
      <c r="B1813" t="s">
        <v>241</v>
      </c>
      <c r="C1813" t="n">
        <v>40</v>
      </c>
      <c r="D1813" t="s">
        <v>242</v>
      </c>
      <c r="E1813" t="s">
        <v>366</v>
      </c>
      <c r="F1813" t="s">
        <v>244</v>
      </c>
      <c r="G1813" t="s">
        <v>367</v>
      </c>
      <c r="H1813" t="s">
        <v>252</v>
      </c>
      <c r="I1813" t="s">
        <v>368</v>
      </c>
      <c r="J1813" t="s">
        <v>248</v>
      </c>
      <c r="K1813" t="s">
        <v>249</v>
      </c>
      <c r="L1813" t="n">
        <v>101</v>
      </c>
      <c r="M1813" t="n">
        <v>0.2</v>
      </c>
      <c r="N1813" t="n">
        <v>21</v>
      </c>
      <c r="O1813" t="s">
        <v>250</v>
      </c>
      <c r="P1813" t="s">
        <v>251</v>
      </c>
      <c r="Q1813" t="s">
        <v>370</v>
      </c>
      <c r="R1813" t="s">
        <v>252</v>
      </c>
      <c r="S1813" t="s">
        <v>247</v>
      </c>
    </row>
    <row r="1814" spans="1:19">
      <c r="A1814" s="1" t="n">
        <v>37530</v>
      </c>
      <c r="B1814" t="s">
        <v>241</v>
      </c>
      <c r="C1814" t="n">
        <v>41</v>
      </c>
      <c r="D1814" t="s">
        <v>242</v>
      </c>
      <c r="E1814" t="s">
        <v>366</v>
      </c>
      <c r="F1814" t="s">
        <v>244</v>
      </c>
      <c r="G1814" t="s">
        <v>367</v>
      </c>
      <c r="H1814" t="s">
        <v>252</v>
      </c>
      <c r="I1814" t="s">
        <v>368</v>
      </c>
      <c r="J1814" t="s">
        <v>248</v>
      </c>
      <c r="K1814" t="s">
        <v>249</v>
      </c>
      <c r="L1814" t="n">
        <v>115</v>
      </c>
      <c r="M1814" t="n">
        <v>0.03</v>
      </c>
      <c r="N1814" t="n">
        <v>45.6</v>
      </c>
      <c r="O1814" t="s">
        <v>250</v>
      </c>
      <c r="P1814" t="s">
        <v>251</v>
      </c>
      <c r="Q1814" t="s">
        <v>370</v>
      </c>
      <c r="R1814" t="s">
        <v>252</v>
      </c>
      <c r="S1814" t="s">
        <v>247</v>
      </c>
    </row>
    <row r="1815" spans="1:19">
      <c r="A1815" s="1" t="n">
        <v>37530</v>
      </c>
      <c r="B1815" t="s">
        <v>241</v>
      </c>
      <c r="C1815" t="n">
        <v>42</v>
      </c>
      <c r="D1815" t="s">
        <v>242</v>
      </c>
      <c r="E1815" t="s">
        <v>366</v>
      </c>
      <c r="F1815" t="s">
        <v>244</v>
      </c>
      <c r="G1815" t="s">
        <v>367</v>
      </c>
      <c r="H1815" t="s">
        <v>252</v>
      </c>
      <c r="I1815" t="s">
        <v>368</v>
      </c>
      <c r="J1815" t="s">
        <v>248</v>
      </c>
      <c r="K1815" t="s">
        <v>249</v>
      </c>
      <c r="L1815" t="n">
        <v>62</v>
      </c>
      <c r="M1815" t="n">
        <v>0.05</v>
      </c>
      <c r="N1815" t="n">
        <v>36</v>
      </c>
      <c r="O1815" t="s">
        <v>250</v>
      </c>
      <c r="P1815" t="s">
        <v>251</v>
      </c>
      <c r="Q1815" t="s">
        <v>370</v>
      </c>
      <c r="R1815" t="s">
        <v>252</v>
      </c>
      <c r="S1815" t="s">
        <v>247</v>
      </c>
    </row>
    <row r="1816" spans="1:19">
      <c r="A1816" s="1" t="n">
        <v>37530</v>
      </c>
      <c r="B1816" t="s">
        <v>241</v>
      </c>
      <c r="C1816" t="n">
        <v>43</v>
      </c>
      <c r="D1816" t="s">
        <v>242</v>
      </c>
      <c r="E1816" t="s">
        <v>366</v>
      </c>
      <c r="F1816" t="s">
        <v>244</v>
      </c>
      <c r="G1816" t="s">
        <v>367</v>
      </c>
      <c r="H1816" t="s">
        <v>252</v>
      </c>
      <c r="I1816" t="s">
        <v>368</v>
      </c>
      <c r="J1816" t="s">
        <v>276</v>
      </c>
      <c r="K1816" t="s">
        <v>277</v>
      </c>
      <c r="L1816" t="n">
        <v>240</v>
      </c>
      <c r="M1816" t="n">
        <v>0.02</v>
      </c>
      <c r="N1816" t="n">
        <v>44.9</v>
      </c>
      <c r="O1816" t="s">
        <v>250</v>
      </c>
      <c r="P1816" t="s">
        <v>251</v>
      </c>
      <c r="Q1816" t="s">
        <v>370</v>
      </c>
      <c r="R1816" t="s">
        <v>252</v>
      </c>
      <c r="S1816" t="s">
        <v>247</v>
      </c>
    </row>
    <row r="1817" spans="1:19">
      <c r="A1817" s="1" t="n">
        <v>37530</v>
      </c>
      <c r="B1817" t="s">
        <v>348</v>
      </c>
      <c r="C1817" t="n">
        <v>1</v>
      </c>
      <c r="D1817" t="s">
        <v>242</v>
      </c>
      <c r="E1817" t="s">
        <v>366</v>
      </c>
      <c r="F1817" t="s">
        <v>244</v>
      </c>
      <c r="G1817" t="s">
        <v>367</v>
      </c>
      <c r="H1817" t="s">
        <v>252</v>
      </c>
      <c r="I1817" t="s">
        <v>368</v>
      </c>
      <c r="J1817" t="s">
        <v>292</v>
      </c>
      <c r="K1817" t="s">
        <v>293</v>
      </c>
      <c r="L1817" t="n">
        <v>651</v>
      </c>
      <c r="M1817" t="n">
        <v>0.03</v>
      </c>
      <c r="N1817" t="n">
        <v>46.9</v>
      </c>
      <c r="O1817" t="s">
        <v>348</v>
      </c>
      <c r="P1817" t="s">
        <v>285</v>
      </c>
      <c r="Q1817" t="s">
        <v>370</v>
      </c>
      <c r="R1817" t="s">
        <v>252</v>
      </c>
      <c r="S1817" t="s">
        <v>247</v>
      </c>
    </row>
    <row r="1818" spans="1:19">
      <c r="A1818" s="1" t="n">
        <v>37530</v>
      </c>
      <c r="B1818" t="s">
        <v>348</v>
      </c>
      <c r="C1818" t="n">
        <v>2</v>
      </c>
      <c r="D1818" t="s">
        <v>242</v>
      </c>
      <c r="E1818" t="s">
        <v>366</v>
      </c>
      <c r="F1818" t="s">
        <v>244</v>
      </c>
      <c r="G1818" t="s">
        <v>367</v>
      </c>
      <c r="H1818" t="s">
        <v>252</v>
      </c>
      <c r="I1818" t="s">
        <v>368</v>
      </c>
      <c r="J1818" t="s">
        <v>327</v>
      </c>
      <c r="K1818" t="s">
        <v>328</v>
      </c>
      <c r="L1818" t="n">
        <v>655</v>
      </c>
      <c r="M1818" t="n">
        <v>0.03</v>
      </c>
      <c r="N1818" t="n">
        <v>44.5</v>
      </c>
      <c r="O1818" t="s">
        <v>348</v>
      </c>
      <c r="P1818" t="s">
        <v>285</v>
      </c>
      <c r="Q1818" t="s">
        <v>370</v>
      </c>
      <c r="R1818" t="s">
        <v>252</v>
      </c>
      <c r="S1818" t="s">
        <v>247</v>
      </c>
    </row>
    <row r="1819" spans="1:19">
      <c r="A1819" s="1" t="n">
        <v>37530</v>
      </c>
      <c r="B1819" t="s">
        <v>348</v>
      </c>
      <c r="C1819" t="n">
        <v>3</v>
      </c>
      <c r="D1819" t="s">
        <v>242</v>
      </c>
      <c r="E1819" t="s">
        <v>366</v>
      </c>
      <c r="F1819" t="s">
        <v>244</v>
      </c>
      <c r="G1819" t="s">
        <v>367</v>
      </c>
      <c r="H1819" t="s">
        <v>252</v>
      </c>
      <c r="I1819" t="s">
        <v>368</v>
      </c>
      <c r="J1819" t="s">
        <v>282</v>
      </c>
      <c r="K1819" t="s">
        <v>371</v>
      </c>
      <c r="L1819" t="n">
        <v>401</v>
      </c>
      <c r="M1819" t="n">
        <v>0.21</v>
      </c>
      <c r="N1819" t="n">
        <v>22.9</v>
      </c>
      <c r="O1819" t="s">
        <v>348</v>
      </c>
      <c r="P1819" t="s">
        <v>285</v>
      </c>
      <c r="Q1819" t="s">
        <v>370</v>
      </c>
      <c r="R1819" t="s">
        <v>252</v>
      </c>
      <c r="S1819" t="s">
        <v>247</v>
      </c>
    </row>
    <row r="1820" spans="1:19">
      <c r="A1820" s="1" t="n">
        <v>37530</v>
      </c>
      <c r="B1820" t="s">
        <v>348</v>
      </c>
      <c r="C1820" t="n">
        <v>4</v>
      </c>
      <c r="D1820" t="s">
        <v>242</v>
      </c>
      <c r="E1820" t="s">
        <v>366</v>
      </c>
      <c r="F1820" t="s">
        <v>244</v>
      </c>
      <c r="G1820" t="s">
        <v>367</v>
      </c>
      <c r="H1820" t="s">
        <v>252</v>
      </c>
      <c r="I1820" t="s">
        <v>368</v>
      </c>
      <c r="J1820" t="s">
        <v>276</v>
      </c>
      <c r="K1820" t="s">
        <v>277</v>
      </c>
      <c r="L1820" t="n">
        <v>288</v>
      </c>
      <c r="M1820" t="n">
        <v>0.05</v>
      </c>
      <c r="N1820" t="n">
        <v>36.6</v>
      </c>
      <c r="O1820" t="s">
        <v>348</v>
      </c>
      <c r="P1820" t="s">
        <v>285</v>
      </c>
      <c r="Q1820" t="s">
        <v>370</v>
      </c>
      <c r="R1820" t="s">
        <v>252</v>
      </c>
      <c r="S1820" t="s">
        <v>247</v>
      </c>
    </row>
    <row r="1821" spans="1:19">
      <c r="A1821" s="1" t="n">
        <v>37530</v>
      </c>
      <c r="B1821" t="s">
        <v>348</v>
      </c>
      <c r="C1821" t="n">
        <v>5</v>
      </c>
      <c r="D1821" t="s">
        <v>303</v>
      </c>
      <c r="E1821" t="s">
        <v>372</v>
      </c>
      <c r="F1821" t="s">
        <v>244</v>
      </c>
      <c r="G1821" t="s">
        <v>367</v>
      </c>
      <c r="H1821" t="s">
        <v>252</v>
      </c>
      <c r="I1821" t="s">
        <v>368</v>
      </c>
      <c r="J1821" t="s">
        <v>261</v>
      </c>
      <c r="K1821" t="s">
        <v>378</v>
      </c>
      <c r="L1821" t="n">
        <v>310</v>
      </c>
      <c r="M1821" t="n">
        <v>0</v>
      </c>
      <c r="N1821" t="n">
        <v>0</v>
      </c>
    </row>
    <row r="1822" spans="1:19">
      <c r="A1822" s="1" t="n">
        <v>37530</v>
      </c>
      <c r="B1822" t="s">
        <v>257</v>
      </c>
      <c r="C1822" t="n">
        <v>1</v>
      </c>
      <c r="D1822" t="s">
        <v>303</v>
      </c>
      <c r="E1822" t="s">
        <v>372</v>
      </c>
      <c r="F1822" t="s">
        <v>244</v>
      </c>
      <c r="G1822" t="s">
        <v>367</v>
      </c>
      <c r="H1822" t="s">
        <v>252</v>
      </c>
      <c r="I1822" t="s">
        <v>368</v>
      </c>
      <c r="J1822" t="s">
        <v>269</v>
      </c>
      <c r="K1822" t="s">
        <v>270</v>
      </c>
      <c r="L1822" t="n">
        <v>304</v>
      </c>
      <c r="M1822" t="n">
        <v>0</v>
      </c>
      <c r="N1822" t="n">
        <v>0</v>
      </c>
    </row>
    <row r="1823" spans="1:19">
      <c r="A1823" s="1" t="n">
        <v>37561</v>
      </c>
      <c r="B1823" t="s">
        <v>241</v>
      </c>
      <c r="C1823" t="n">
        <v>30</v>
      </c>
      <c r="D1823" t="s">
        <v>242</v>
      </c>
      <c r="E1823" t="s">
        <v>366</v>
      </c>
      <c r="F1823" t="s">
        <v>244</v>
      </c>
      <c r="G1823" t="s">
        <v>367</v>
      </c>
      <c r="H1823" t="s">
        <v>252</v>
      </c>
      <c r="I1823" t="s">
        <v>368</v>
      </c>
      <c r="J1823" t="s">
        <v>282</v>
      </c>
      <c r="K1823" t="s">
        <v>371</v>
      </c>
      <c r="L1823" t="n">
        <v>426</v>
      </c>
      <c r="M1823" t="n">
        <v>0.06</v>
      </c>
      <c r="N1823" t="n">
        <v>37.1</v>
      </c>
      <c r="O1823" t="s">
        <v>250</v>
      </c>
      <c r="P1823" t="s">
        <v>251</v>
      </c>
      <c r="Q1823" t="s">
        <v>370</v>
      </c>
      <c r="R1823" t="s">
        <v>252</v>
      </c>
      <c r="S1823" t="s">
        <v>247</v>
      </c>
    </row>
    <row r="1824" spans="1:19">
      <c r="A1824" s="1" t="n">
        <v>37561</v>
      </c>
      <c r="B1824" t="s">
        <v>241</v>
      </c>
      <c r="C1824" t="n">
        <v>31</v>
      </c>
      <c r="D1824" t="s">
        <v>242</v>
      </c>
      <c r="E1824" t="s">
        <v>366</v>
      </c>
      <c r="F1824" t="s">
        <v>244</v>
      </c>
      <c r="G1824" t="s">
        <v>367</v>
      </c>
      <c r="H1824" t="s">
        <v>252</v>
      </c>
      <c r="I1824" t="s">
        <v>368</v>
      </c>
      <c r="J1824" t="s">
        <v>282</v>
      </c>
      <c r="K1824" t="s">
        <v>371</v>
      </c>
      <c r="L1824" t="n">
        <v>206</v>
      </c>
      <c r="M1824" t="n">
        <v>0.24</v>
      </c>
      <c r="N1824" t="n">
        <v>16.7</v>
      </c>
      <c r="O1824" t="s">
        <v>250</v>
      </c>
      <c r="P1824" t="s">
        <v>251</v>
      </c>
      <c r="Q1824" t="s">
        <v>370</v>
      </c>
      <c r="R1824" t="s">
        <v>252</v>
      </c>
      <c r="S1824" t="s">
        <v>247</v>
      </c>
    </row>
    <row r="1825" spans="1:19">
      <c r="A1825" s="1" t="n">
        <v>37561</v>
      </c>
      <c r="B1825" t="s">
        <v>241</v>
      </c>
      <c r="C1825" t="n">
        <v>32</v>
      </c>
      <c r="D1825" t="s">
        <v>242</v>
      </c>
      <c r="E1825" t="s">
        <v>366</v>
      </c>
      <c r="F1825" t="s">
        <v>244</v>
      </c>
      <c r="G1825" t="s">
        <v>367</v>
      </c>
      <c r="H1825" t="s">
        <v>252</v>
      </c>
      <c r="I1825" t="s">
        <v>368</v>
      </c>
      <c r="J1825" t="s">
        <v>369</v>
      </c>
      <c r="K1825" t="s">
        <v>363</v>
      </c>
      <c r="L1825" t="n">
        <v>196</v>
      </c>
      <c r="M1825" t="n">
        <v>0.04</v>
      </c>
      <c r="N1825" t="n">
        <v>43</v>
      </c>
      <c r="O1825" t="s">
        <v>250</v>
      </c>
      <c r="P1825" t="s">
        <v>251</v>
      </c>
      <c r="Q1825" t="s">
        <v>370</v>
      </c>
      <c r="R1825" t="s">
        <v>252</v>
      </c>
      <c r="S1825" t="s">
        <v>247</v>
      </c>
    </row>
    <row r="1826" spans="1:19">
      <c r="A1826" s="1" t="n">
        <v>37561</v>
      </c>
      <c r="B1826" t="s">
        <v>241</v>
      </c>
      <c r="C1826" t="n">
        <v>33</v>
      </c>
      <c r="D1826" t="s">
        <v>242</v>
      </c>
      <c r="E1826" t="s">
        <v>366</v>
      </c>
      <c r="F1826" t="s">
        <v>244</v>
      </c>
      <c r="G1826" t="s">
        <v>367</v>
      </c>
      <c r="H1826" t="s">
        <v>252</v>
      </c>
      <c r="I1826" t="s">
        <v>368</v>
      </c>
      <c r="J1826" t="s">
        <v>333</v>
      </c>
      <c r="K1826" t="s">
        <v>334</v>
      </c>
      <c r="L1826" t="n">
        <v>258</v>
      </c>
      <c r="M1826" t="n">
        <v>0.05</v>
      </c>
      <c r="N1826" t="n">
        <v>39.6</v>
      </c>
      <c r="O1826" t="s">
        <v>250</v>
      </c>
      <c r="P1826" t="s">
        <v>251</v>
      </c>
      <c r="Q1826" t="s">
        <v>370</v>
      </c>
      <c r="R1826" t="s">
        <v>252</v>
      </c>
      <c r="S1826" t="s">
        <v>247</v>
      </c>
    </row>
    <row r="1827" spans="1:19">
      <c r="A1827" s="1" t="n">
        <v>37561</v>
      </c>
      <c r="B1827" t="s">
        <v>241</v>
      </c>
      <c r="C1827" t="n">
        <v>34</v>
      </c>
      <c r="D1827" t="s">
        <v>242</v>
      </c>
      <c r="E1827" t="s">
        <v>366</v>
      </c>
      <c r="F1827" t="s">
        <v>244</v>
      </c>
      <c r="G1827" t="s">
        <v>367</v>
      </c>
      <c r="H1827" t="s">
        <v>252</v>
      </c>
      <c r="I1827" t="s">
        <v>368</v>
      </c>
      <c r="J1827" t="s">
        <v>333</v>
      </c>
      <c r="K1827" t="s">
        <v>334</v>
      </c>
      <c r="L1827" t="n">
        <v>251</v>
      </c>
      <c r="M1827" t="n">
        <v>0.05</v>
      </c>
      <c r="N1827" t="n">
        <v>38.5</v>
      </c>
      <c r="O1827" t="s">
        <v>250</v>
      </c>
      <c r="P1827" t="s">
        <v>251</v>
      </c>
      <c r="Q1827" t="s">
        <v>370</v>
      </c>
      <c r="R1827" t="s">
        <v>252</v>
      </c>
      <c r="S1827" t="s">
        <v>247</v>
      </c>
    </row>
    <row r="1828" spans="1:19">
      <c r="A1828" s="1" t="n">
        <v>37561</v>
      </c>
      <c r="B1828" t="s">
        <v>348</v>
      </c>
      <c r="C1828" t="n">
        <v>1</v>
      </c>
      <c r="D1828" t="s">
        <v>242</v>
      </c>
      <c r="E1828" t="s">
        <v>366</v>
      </c>
      <c r="F1828" t="s">
        <v>244</v>
      </c>
      <c r="G1828" t="s">
        <v>367</v>
      </c>
      <c r="H1828" t="s">
        <v>252</v>
      </c>
      <c r="I1828" t="s">
        <v>368</v>
      </c>
      <c r="J1828" t="s">
        <v>276</v>
      </c>
      <c r="K1828" t="s">
        <v>277</v>
      </c>
      <c r="L1828" t="n">
        <v>352</v>
      </c>
      <c r="M1828" t="n">
        <v>0.06</v>
      </c>
      <c r="N1828" t="n">
        <v>36.4</v>
      </c>
      <c r="O1828" t="s">
        <v>348</v>
      </c>
      <c r="P1828" t="s">
        <v>285</v>
      </c>
      <c r="Q1828" t="s">
        <v>370</v>
      </c>
      <c r="R1828" t="s">
        <v>252</v>
      </c>
      <c r="S1828" t="s">
        <v>247</v>
      </c>
    </row>
    <row r="1829" spans="1:19">
      <c r="A1829" s="1" t="n">
        <v>37561</v>
      </c>
      <c r="B1829" t="s">
        <v>348</v>
      </c>
      <c r="C1829" t="n">
        <v>2</v>
      </c>
      <c r="D1829" t="s">
        <v>242</v>
      </c>
      <c r="E1829" t="s">
        <v>366</v>
      </c>
      <c r="F1829" t="s">
        <v>244</v>
      </c>
      <c r="G1829" t="s">
        <v>367</v>
      </c>
      <c r="H1829" t="s">
        <v>252</v>
      </c>
      <c r="I1829" t="s">
        <v>368</v>
      </c>
      <c r="J1829" t="s">
        <v>248</v>
      </c>
      <c r="K1829" t="s">
        <v>249</v>
      </c>
      <c r="L1829" t="n">
        <v>381</v>
      </c>
      <c r="M1829" t="n">
        <v>0.22</v>
      </c>
      <c r="N1829" t="n">
        <v>20.3</v>
      </c>
      <c r="O1829" t="s">
        <v>348</v>
      </c>
      <c r="P1829" t="s">
        <v>285</v>
      </c>
      <c r="Q1829" t="s">
        <v>370</v>
      </c>
      <c r="R1829" t="s">
        <v>252</v>
      </c>
      <c r="S1829" t="s">
        <v>247</v>
      </c>
    </row>
    <row r="1830" spans="1:19">
      <c r="A1830" s="1" t="n">
        <v>37561</v>
      </c>
      <c r="B1830" t="s">
        <v>348</v>
      </c>
      <c r="C1830" t="n">
        <v>3</v>
      </c>
      <c r="D1830" t="s">
        <v>242</v>
      </c>
      <c r="E1830" t="s">
        <v>366</v>
      </c>
      <c r="F1830" t="s">
        <v>244</v>
      </c>
      <c r="G1830" t="s">
        <v>367</v>
      </c>
      <c r="H1830" t="s">
        <v>252</v>
      </c>
      <c r="I1830" t="s">
        <v>368</v>
      </c>
      <c r="J1830" t="s">
        <v>307</v>
      </c>
      <c r="K1830" t="s">
        <v>308</v>
      </c>
      <c r="L1830" t="n">
        <v>725</v>
      </c>
      <c r="M1830" t="n">
        <v>0.08</v>
      </c>
      <c r="N1830" t="n">
        <v>35.2</v>
      </c>
      <c r="O1830" t="s">
        <v>348</v>
      </c>
      <c r="P1830" t="s">
        <v>285</v>
      </c>
      <c r="Q1830" t="s">
        <v>370</v>
      </c>
      <c r="R1830" t="s">
        <v>252</v>
      </c>
      <c r="S1830" t="s">
        <v>247</v>
      </c>
    </row>
    <row r="1831" spans="1:19">
      <c r="A1831" s="1" t="n">
        <v>37591</v>
      </c>
      <c r="B1831" t="s">
        <v>241</v>
      </c>
      <c r="C1831" t="n">
        <v>32</v>
      </c>
      <c r="D1831" t="s">
        <v>242</v>
      </c>
      <c r="E1831" t="s">
        <v>366</v>
      </c>
      <c r="F1831" t="s">
        <v>244</v>
      </c>
      <c r="G1831" t="s">
        <v>367</v>
      </c>
      <c r="H1831" t="s">
        <v>252</v>
      </c>
      <c r="I1831" t="s">
        <v>368</v>
      </c>
      <c r="J1831" t="s">
        <v>282</v>
      </c>
      <c r="K1831" t="s">
        <v>371</v>
      </c>
      <c r="L1831" t="n">
        <v>417</v>
      </c>
      <c r="M1831" t="n">
        <v>0.07000000000000001</v>
      </c>
      <c r="N1831" t="n">
        <v>33</v>
      </c>
      <c r="O1831" t="s">
        <v>250</v>
      </c>
      <c r="P1831" t="s">
        <v>251</v>
      </c>
      <c r="Q1831" t="s">
        <v>370</v>
      </c>
      <c r="R1831" t="s">
        <v>252</v>
      </c>
      <c r="S1831" t="s">
        <v>247</v>
      </c>
    </row>
    <row r="1832" spans="1:19">
      <c r="A1832" s="1" t="n">
        <v>37591</v>
      </c>
      <c r="B1832" t="s">
        <v>241</v>
      </c>
      <c r="C1832" t="n">
        <v>33</v>
      </c>
      <c r="D1832" t="s">
        <v>242</v>
      </c>
      <c r="E1832" t="s">
        <v>366</v>
      </c>
      <c r="F1832" t="s">
        <v>244</v>
      </c>
      <c r="G1832" t="s">
        <v>367</v>
      </c>
      <c r="H1832" t="s">
        <v>252</v>
      </c>
      <c r="I1832" t="s">
        <v>368</v>
      </c>
      <c r="J1832" t="s">
        <v>333</v>
      </c>
      <c r="K1832" t="s">
        <v>334</v>
      </c>
      <c r="L1832" t="n">
        <v>258</v>
      </c>
      <c r="M1832" t="n">
        <v>0.05</v>
      </c>
      <c r="N1832" t="n">
        <v>39.7</v>
      </c>
      <c r="O1832" t="s">
        <v>250</v>
      </c>
      <c r="P1832" t="s">
        <v>251</v>
      </c>
      <c r="Q1832" t="s">
        <v>370</v>
      </c>
      <c r="R1832" t="s">
        <v>252</v>
      </c>
      <c r="S1832" t="s">
        <v>247</v>
      </c>
    </row>
    <row r="1833" spans="1:19">
      <c r="A1833" s="1" t="n">
        <v>37591</v>
      </c>
      <c r="B1833" t="s">
        <v>348</v>
      </c>
      <c r="C1833" t="n">
        <v>1</v>
      </c>
      <c r="D1833" t="s">
        <v>242</v>
      </c>
      <c r="E1833" t="s">
        <v>366</v>
      </c>
      <c r="F1833" t="s">
        <v>244</v>
      </c>
      <c r="G1833" t="s">
        <v>367</v>
      </c>
      <c r="H1833" t="s">
        <v>252</v>
      </c>
      <c r="I1833" t="s">
        <v>368</v>
      </c>
      <c r="J1833" t="s">
        <v>248</v>
      </c>
      <c r="K1833" t="s">
        <v>249</v>
      </c>
      <c r="L1833" t="n">
        <v>460</v>
      </c>
      <c r="M1833" t="n">
        <v>0.23</v>
      </c>
      <c r="N1833" t="n">
        <v>20.6</v>
      </c>
      <c r="O1833" t="s">
        <v>348</v>
      </c>
      <c r="P1833" t="s">
        <v>285</v>
      </c>
      <c r="Q1833" t="s">
        <v>370</v>
      </c>
      <c r="R1833" t="s">
        <v>252</v>
      </c>
      <c r="S1833" t="s">
        <v>247</v>
      </c>
    </row>
    <row r="1834" spans="1:19">
      <c r="A1834" s="1" t="n">
        <v>37591</v>
      </c>
      <c r="B1834" t="s">
        <v>348</v>
      </c>
      <c r="C1834" t="n">
        <v>2</v>
      </c>
      <c r="D1834" t="s">
        <v>242</v>
      </c>
      <c r="E1834" t="s">
        <v>366</v>
      </c>
      <c r="F1834" t="s">
        <v>244</v>
      </c>
      <c r="G1834" t="s">
        <v>367</v>
      </c>
      <c r="H1834" t="s">
        <v>252</v>
      </c>
      <c r="I1834" t="s">
        <v>368</v>
      </c>
      <c r="J1834" t="s">
        <v>305</v>
      </c>
      <c r="K1834" t="s">
        <v>306</v>
      </c>
      <c r="L1834" t="n">
        <v>442</v>
      </c>
      <c r="M1834" t="n">
        <v>1.59</v>
      </c>
      <c r="N1834" t="n">
        <v>23.9</v>
      </c>
      <c r="O1834" t="s">
        <v>348</v>
      </c>
      <c r="P1834" t="s">
        <v>285</v>
      </c>
      <c r="Q1834" t="s">
        <v>370</v>
      </c>
      <c r="R1834" t="s">
        <v>252</v>
      </c>
      <c r="S1834" t="s">
        <v>247</v>
      </c>
    </row>
    <row r="1835" spans="1:19">
      <c r="A1835" s="1" t="n">
        <v>37591</v>
      </c>
      <c r="B1835" t="s">
        <v>348</v>
      </c>
      <c r="C1835" t="n">
        <v>3</v>
      </c>
      <c r="D1835" t="s">
        <v>242</v>
      </c>
      <c r="E1835" t="s">
        <v>366</v>
      </c>
      <c r="F1835" t="s">
        <v>244</v>
      </c>
      <c r="G1835" t="s">
        <v>367</v>
      </c>
      <c r="H1835" t="s">
        <v>252</v>
      </c>
      <c r="I1835" t="s">
        <v>368</v>
      </c>
      <c r="J1835" t="s">
        <v>248</v>
      </c>
      <c r="K1835" t="s">
        <v>249</v>
      </c>
      <c r="L1835" t="n">
        <v>202</v>
      </c>
      <c r="M1835" t="n">
        <v>0.03</v>
      </c>
      <c r="N1835" t="n">
        <v>47.2</v>
      </c>
      <c r="O1835" t="s">
        <v>348</v>
      </c>
      <c r="P1835" t="s">
        <v>285</v>
      </c>
      <c r="Q1835" t="s">
        <v>370</v>
      </c>
      <c r="R1835" t="s">
        <v>252</v>
      </c>
      <c r="S1835" t="s">
        <v>247</v>
      </c>
    </row>
    <row r="1836" spans="1:19">
      <c r="A1836" s="1" t="n">
        <v>37591</v>
      </c>
      <c r="B1836" t="s">
        <v>348</v>
      </c>
      <c r="C1836" t="n">
        <v>4</v>
      </c>
      <c r="D1836" t="s">
        <v>242</v>
      </c>
      <c r="E1836" t="s">
        <v>366</v>
      </c>
      <c r="F1836" t="s">
        <v>244</v>
      </c>
      <c r="G1836" t="s">
        <v>367</v>
      </c>
      <c r="H1836" t="s">
        <v>252</v>
      </c>
      <c r="I1836" t="s">
        <v>368</v>
      </c>
      <c r="J1836" t="s">
        <v>292</v>
      </c>
      <c r="K1836" t="s">
        <v>293</v>
      </c>
      <c r="L1836" t="n">
        <v>650</v>
      </c>
      <c r="M1836" t="n">
        <v>0.01</v>
      </c>
      <c r="N1836" t="n">
        <v>53.9</v>
      </c>
      <c r="O1836" t="s">
        <v>348</v>
      </c>
      <c r="P1836" t="s">
        <v>285</v>
      </c>
      <c r="Q1836" t="s">
        <v>370</v>
      </c>
      <c r="R1836" t="s">
        <v>252</v>
      </c>
      <c r="S1836" t="s">
        <v>247</v>
      </c>
    </row>
    <row r="1837" spans="1:19">
      <c r="A1837" s="1" t="n">
        <v>37652</v>
      </c>
      <c r="B1837" t="s">
        <v>390</v>
      </c>
      <c r="C1837" t="n">
        <v>44</v>
      </c>
      <c r="D1837" t="s">
        <v>242</v>
      </c>
      <c r="E1837" t="s">
        <v>243</v>
      </c>
      <c r="F1837" t="s">
        <v>244</v>
      </c>
      <c r="G1837" t="s">
        <v>245</v>
      </c>
      <c r="H1837" t="s">
        <v>246</v>
      </c>
      <c r="I1837" t="s">
        <v>247</v>
      </c>
      <c r="J1837" t="s">
        <v>248</v>
      </c>
      <c r="K1837" t="s">
        <v>249</v>
      </c>
      <c r="L1837" t="n">
        <v>72</v>
      </c>
      <c r="M1837" t="n">
        <v>0.2</v>
      </c>
      <c r="N1837" t="n">
        <v>20.8</v>
      </c>
      <c r="O1837" t="s">
        <v>391</v>
      </c>
      <c r="P1837" t="s">
        <v>251</v>
      </c>
      <c r="Q1837" t="s">
        <v>252</v>
      </c>
      <c r="R1837" t="s">
        <v>246</v>
      </c>
      <c r="S1837" t="s">
        <v>247</v>
      </c>
    </row>
    <row r="1838" spans="1:19">
      <c r="A1838" s="1" t="n">
        <v>37652</v>
      </c>
      <c r="B1838" t="s">
        <v>390</v>
      </c>
      <c r="C1838" t="n">
        <v>45</v>
      </c>
      <c r="D1838" t="s">
        <v>242</v>
      </c>
      <c r="E1838" t="s">
        <v>243</v>
      </c>
      <c r="F1838" t="s">
        <v>244</v>
      </c>
      <c r="G1838" t="s">
        <v>245</v>
      </c>
      <c r="H1838" t="s">
        <v>246</v>
      </c>
      <c r="I1838" t="s">
        <v>247</v>
      </c>
      <c r="J1838" t="s">
        <v>333</v>
      </c>
      <c r="K1838" t="s">
        <v>334</v>
      </c>
      <c r="L1838" t="n">
        <v>607</v>
      </c>
      <c r="M1838" t="n">
        <v>0.07000000000000001</v>
      </c>
      <c r="N1838" t="n">
        <v>39.6</v>
      </c>
      <c r="O1838" t="s">
        <v>391</v>
      </c>
      <c r="P1838" t="s">
        <v>251</v>
      </c>
      <c r="Q1838" t="s">
        <v>252</v>
      </c>
      <c r="R1838" t="s">
        <v>246</v>
      </c>
      <c r="S1838" t="s">
        <v>247</v>
      </c>
    </row>
    <row r="1839" spans="1:19">
      <c r="A1839" s="1" t="n">
        <v>37652</v>
      </c>
      <c r="B1839" t="s">
        <v>390</v>
      </c>
      <c r="C1839" t="n">
        <v>46</v>
      </c>
      <c r="D1839" t="s">
        <v>242</v>
      </c>
      <c r="E1839" t="s">
        <v>243</v>
      </c>
      <c r="F1839" t="s">
        <v>244</v>
      </c>
      <c r="G1839" t="s">
        <v>245</v>
      </c>
      <c r="H1839" t="s">
        <v>246</v>
      </c>
      <c r="I1839" t="s">
        <v>247</v>
      </c>
      <c r="J1839" t="s">
        <v>336</v>
      </c>
      <c r="K1839" t="s">
        <v>337</v>
      </c>
      <c r="L1839" t="n">
        <v>307</v>
      </c>
      <c r="M1839" t="n">
        <v>0.52</v>
      </c>
      <c r="N1839" t="n">
        <v>29.2</v>
      </c>
      <c r="O1839" t="s">
        <v>391</v>
      </c>
      <c r="P1839" t="s">
        <v>251</v>
      </c>
      <c r="Q1839" t="s">
        <v>252</v>
      </c>
      <c r="R1839" t="s">
        <v>246</v>
      </c>
      <c r="S1839" t="s">
        <v>247</v>
      </c>
    </row>
    <row r="1840" spans="1:19">
      <c r="A1840" s="1" t="n">
        <v>37652</v>
      </c>
      <c r="B1840" t="s">
        <v>390</v>
      </c>
      <c r="C1840" t="n">
        <v>47</v>
      </c>
      <c r="D1840" t="s">
        <v>242</v>
      </c>
      <c r="E1840" t="s">
        <v>243</v>
      </c>
      <c r="F1840" t="s">
        <v>244</v>
      </c>
      <c r="G1840" t="s">
        <v>245</v>
      </c>
      <c r="H1840" t="s">
        <v>246</v>
      </c>
      <c r="I1840" t="s">
        <v>247</v>
      </c>
      <c r="J1840" t="s">
        <v>282</v>
      </c>
      <c r="K1840" t="s">
        <v>283</v>
      </c>
      <c r="L1840" t="n">
        <v>501</v>
      </c>
      <c r="M1840" t="n">
        <v>0.06</v>
      </c>
      <c r="N1840" t="n">
        <v>38.4</v>
      </c>
      <c r="O1840" t="s">
        <v>391</v>
      </c>
      <c r="P1840" t="s">
        <v>251</v>
      </c>
      <c r="Q1840" t="s">
        <v>252</v>
      </c>
      <c r="R1840" t="s">
        <v>246</v>
      </c>
      <c r="S1840" t="s">
        <v>247</v>
      </c>
    </row>
    <row r="1841" spans="1:19">
      <c r="A1841" s="1" t="n">
        <v>37652</v>
      </c>
      <c r="B1841" t="s">
        <v>390</v>
      </c>
      <c r="C1841" t="n">
        <v>48</v>
      </c>
      <c r="D1841" t="s">
        <v>242</v>
      </c>
      <c r="E1841" t="s">
        <v>243</v>
      </c>
      <c r="F1841" t="s">
        <v>244</v>
      </c>
      <c r="G1841" t="s">
        <v>245</v>
      </c>
      <c r="H1841" t="s">
        <v>246</v>
      </c>
      <c r="I1841" t="s">
        <v>247</v>
      </c>
      <c r="J1841" t="s">
        <v>369</v>
      </c>
      <c r="K1841" t="s">
        <v>363</v>
      </c>
      <c r="L1841" t="n">
        <v>155</v>
      </c>
      <c r="M1841" t="n">
        <v>0.05</v>
      </c>
      <c r="N1841" t="n">
        <v>42.4</v>
      </c>
      <c r="O1841" t="s">
        <v>391</v>
      </c>
      <c r="P1841" t="s">
        <v>251</v>
      </c>
      <c r="Q1841" t="s">
        <v>252</v>
      </c>
      <c r="R1841" t="s">
        <v>246</v>
      </c>
      <c r="S1841" t="s">
        <v>247</v>
      </c>
    </row>
    <row r="1842" spans="1:19">
      <c r="A1842" s="1" t="n">
        <v>37652</v>
      </c>
      <c r="B1842" t="s">
        <v>390</v>
      </c>
      <c r="C1842" t="n">
        <v>49</v>
      </c>
      <c r="D1842" t="s">
        <v>242</v>
      </c>
      <c r="E1842" t="s">
        <v>243</v>
      </c>
      <c r="F1842" t="s">
        <v>244</v>
      </c>
      <c r="G1842" t="s">
        <v>245</v>
      </c>
      <c r="H1842" t="s">
        <v>246</v>
      </c>
      <c r="I1842" t="s">
        <v>247</v>
      </c>
      <c r="J1842" t="s">
        <v>392</v>
      </c>
      <c r="K1842" t="s">
        <v>393</v>
      </c>
      <c r="L1842" t="n">
        <v>651</v>
      </c>
      <c r="M1842" t="n">
        <v>0.06</v>
      </c>
      <c r="N1842" t="n">
        <v>33.3</v>
      </c>
      <c r="O1842" t="s">
        <v>391</v>
      </c>
      <c r="P1842" t="s">
        <v>251</v>
      </c>
      <c r="Q1842" t="s">
        <v>252</v>
      </c>
      <c r="R1842" t="s">
        <v>246</v>
      </c>
      <c r="S1842" t="s">
        <v>247</v>
      </c>
    </row>
    <row r="1843" spans="1:19">
      <c r="A1843" s="1" t="n">
        <v>37652</v>
      </c>
      <c r="B1843" t="s">
        <v>394</v>
      </c>
      <c r="C1843" t="n">
        <v>1</v>
      </c>
      <c r="D1843" t="s">
        <v>242</v>
      </c>
      <c r="E1843" t="s">
        <v>243</v>
      </c>
      <c r="F1843" t="s">
        <v>244</v>
      </c>
      <c r="G1843" t="s">
        <v>245</v>
      </c>
      <c r="H1843" t="s">
        <v>246</v>
      </c>
      <c r="I1843" t="s">
        <v>247</v>
      </c>
      <c r="J1843" t="s">
        <v>307</v>
      </c>
      <c r="K1843" t="s">
        <v>308</v>
      </c>
      <c r="L1843" t="n">
        <v>334</v>
      </c>
      <c r="M1843" t="n">
        <v>0.09</v>
      </c>
      <c r="N1843" t="n">
        <v>35.3</v>
      </c>
      <c r="O1843" t="s">
        <v>394</v>
      </c>
      <c r="P1843" t="s">
        <v>285</v>
      </c>
      <c r="Q1843" t="s">
        <v>252</v>
      </c>
      <c r="R1843" t="s">
        <v>246</v>
      </c>
      <c r="S1843" t="s">
        <v>247</v>
      </c>
    </row>
    <row r="1844" spans="1:19">
      <c r="A1844" s="1" t="n">
        <v>37652</v>
      </c>
      <c r="B1844" t="s">
        <v>394</v>
      </c>
      <c r="C1844" t="n">
        <v>2</v>
      </c>
      <c r="D1844" t="s">
        <v>242</v>
      </c>
      <c r="E1844" t="s">
        <v>243</v>
      </c>
      <c r="F1844" t="s">
        <v>244</v>
      </c>
      <c r="G1844" t="s">
        <v>245</v>
      </c>
      <c r="H1844" t="s">
        <v>246</v>
      </c>
      <c r="I1844" t="s">
        <v>247</v>
      </c>
      <c r="J1844" t="s">
        <v>248</v>
      </c>
      <c r="K1844" t="s">
        <v>249</v>
      </c>
      <c r="L1844" t="n">
        <v>412</v>
      </c>
      <c r="M1844" t="n">
        <v>0.22</v>
      </c>
      <c r="N1844" t="n">
        <v>20.1</v>
      </c>
      <c r="O1844" t="s">
        <v>394</v>
      </c>
      <c r="P1844" t="s">
        <v>285</v>
      </c>
      <c r="Q1844" t="s">
        <v>252</v>
      </c>
      <c r="R1844" t="s">
        <v>246</v>
      </c>
      <c r="S1844" t="s">
        <v>247</v>
      </c>
    </row>
    <row r="1845" spans="1:19">
      <c r="A1845" s="1" t="n">
        <v>37652</v>
      </c>
      <c r="B1845" t="s">
        <v>394</v>
      </c>
      <c r="C1845" t="n">
        <v>3</v>
      </c>
      <c r="D1845" t="s">
        <v>242</v>
      </c>
      <c r="E1845" t="s">
        <v>243</v>
      </c>
      <c r="F1845" t="s">
        <v>244</v>
      </c>
      <c r="G1845" t="s">
        <v>245</v>
      </c>
      <c r="H1845" t="s">
        <v>246</v>
      </c>
      <c r="I1845" t="s">
        <v>247</v>
      </c>
      <c r="J1845" t="s">
        <v>307</v>
      </c>
      <c r="K1845" t="s">
        <v>308</v>
      </c>
      <c r="L1845" t="n">
        <v>237</v>
      </c>
      <c r="M1845" t="n">
        <v>0.09</v>
      </c>
      <c r="N1845" t="n">
        <v>35</v>
      </c>
      <c r="O1845" t="s">
        <v>394</v>
      </c>
      <c r="P1845" t="s">
        <v>285</v>
      </c>
      <c r="Q1845" t="s">
        <v>252</v>
      </c>
      <c r="R1845" t="s">
        <v>246</v>
      </c>
      <c r="S1845" t="s">
        <v>247</v>
      </c>
    </row>
    <row r="1846" spans="1:19">
      <c r="A1846" s="1" t="n">
        <v>37652</v>
      </c>
      <c r="B1846" t="s">
        <v>394</v>
      </c>
      <c r="C1846" t="n">
        <v>4</v>
      </c>
      <c r="D1846" t="s">
        <v>242</v>
      </c>
      <c r="E1846" t="s">
        <v>243</v>
      </c>
      <c r="F1846" t="s">
        <v>244</v>
      </c>
      <c r="G1846" t="s">
        <v>245</v>
      </c>
      <c r="H1846" t="s">
        <v>246</v>
      </c>
      <c r="I1846" t="s">
        <v>247</v>
      </c>
      <c r="J1846" t="s">
        <v>248</v>
      </c>
      <c r="K1846" t="s">
        <v>249</v>
      </c>
      <c r="L1846" t="n">
        <v>299</v>
      </c>
      <c r="M1846" t="n">
        <v>0.22</v>
      </c>
      <c r="N1846" t="n">
        <v>21.4</v>
      </c>
      <c r="O1846" t="s">
        <v>394</v>
      </c>
      <c r="P1846" t="s">
        <v>285</v>
      </c>
      <c r="Q1846" t="s">
        <v>252</v>
      </c>
      <c r="R1846" t="s">
        <v>246</v>
      </c>
      <c r="S1846" t="s">
        <v>247</v>
      </c>
    </row>
    <row r="1847" spans="1:19">
      <c r="A1847" s="1" t="n">
        <v>37652</v>
      </c>
      <c r="B1847" t="s">
        <v>394</v>
      </c>
      <c r="C1847" t="n">
        <v>5</v>
      </c>
      <c r="D1847" t="s">
        <v>242</v>
      </c>
      <c r="E1847" t="s">
        <v>243</v>
      </c>
      <c r="F1847" t="s">
        <v>244</v>
      </c>
      <c r="G1847" t="s">
        <v>245</v>
      </c>
      <c r="H1847" t="s">
        <v>246</v>
      </c>
      <c r="I1847" t="s">
        <v>247</v>
      </c>
      <c r="J1847" t="s">
        <v>276</v>
      </c>
      <c r="K1847" t="s">
        <v>277</v>
      </c>
      <c r="L1847" t="n">
        <v>332</v>
      </c>
      <c r="M1847" t="n">
        <v>0.06</v>
      </c>
      <c r="N1847" t="n">
        <v>38</v>
      </c>
      <c r="O1847" t="s">
        <v>394</v>
      </c>
      <c r="P1847" t="s">
        <v>285</v>
      </c>
      <c r="Q1847" t="s">
        <v>252</v>
      </c>
      <c r="R1847" t="s">
        <v>246</v>
      </c>
      <c r="S1847" t="s">
        <v>247</v>
      </c>
    </row>
    <row r="1848" spans="1:19">
      <c r="A1848" s="1" t="n">
        <v>37652</v>
      </c>
      <c r="B1848" t="s">
        <v>394</v>
      </c>
      <c r="C1848" t="n">
        <v>6</v>
      </c>
      <c r="D1848" t="s">
        <v>303</v>
      </c>
      <c r="E1848" t="s">
        <v>304</v>
      </c>
      <c r="F1848" t="s">
        <v>244</v>
      </c>
      <c r="G1848" t="s">
        <v>245</v>
      </c>
      <c r="H1848" t="s">
        <v>246</v>
      </c>
      <c r="I1848" t="s">
        <v>247</v>
      </c>
      <c r="J1848" t="s">
        <v>261</v>
      </c>
      <c r="K1848" t="s">
        <v>262</v>
      </c>
      <c r="L1848" t="n">
        <v>220</v>
      </c>
      <c r="M1848" t="n">
        <v>0</v>
      </c>
      <c r="N1848" t="n">
        <v>0</v>
      </c>
    </row>
    <row r="1849" spans="1:19">
      <c r="A1849" s="1" t="n">
        <v>37652</v>
      </c>
      <c r="B1849" t="s">
        <v>394</v>
      </c>
      <c r="C1849" t="n">
        <v>7</v>
      </c>
      <c r="D1849" t="s">
        <v>303</v>
      </c>
      <c r="E1849" t="s">
        <v>304</v>
      </c>
      <c r="F1849" t="s">
        <v>244</v>
      </c>
      <c r="G1849" t="s">
        <v>245</v>
      </c>
      <c r="H1849" t="s">
        <v>246</v>
      </c>
      <c r="I1849" t="s">
        <v>247</v>
      </c>
      <c r="J1849" t="s">
        <v>263</v>
      </c>
      <c r="K1849" t="s">
        <v>264</v>
      </c>
      <c r="L1849" t="n">
        <v>92</v>
      </c>
      <c r="M1849" t="n">
        <v>0</v>
      </c>
      <c r="N1849" t="n">
        <v>0</v>
      </c>
    </row>
    <row r="1850" spans="1:19">
      <c r="A1850" s="1" t="n">
        <v>37680</v>
      </c>
      <c r="B1850" t="s">
        <v>390</v>
      </c>
      <c r="C1850" t="n">
        <v>245</v>
      </c>
      <c r="D1850" t="s">
        <v>242</v>
      </c>
      <c r="E1850" t="s">
        <v>243</v>
      </c>
      <c r="F1850" t="s">
        <v>244</v>
      </c>
      <c r="G1850" t="s">
        <v>245</v>
      </c>
      <c r="H1850" t="s">
        <v>246</v>
      </c>
      <c r="I1850" t="s">
        <v>247</v>
      </c>
      <c r="J1850" t="s">
        <v>282</v>
      </c>
      <c r="K1850" t="s">
        <v>283</v>
      </c>
      <c r="L1850" t="n">
        <v>399</v>
      </c>
      <c r="M1850" t="n">
        <v>0.06</v>
      </c>
      <c r="N1850" t="n">
        <v>38.6</v>
      </c>
      <c r="O1850" t="s">
        <v>391</v>
      </c>
      <c r="P1850" t="s">
        <v>251</v>
      </c>
      <c r="Q1850" t="s">
        <v>252</v>
      </c>
      <c r="R1850" t="s">
        <v>246</v>
      </c>
      <c r="S1850" t="s">
        <v>247</v>
      </c>
    </row>
    <row r="1851" spans="1:19">
      <c r="A1851" s="1" t="n">
        <v>37680</v>
      </c>
      <c r="B1851" t="s">
        <v>390</v>
      </c>
      <c r="C1851" t="n">
        <v>248</v>
      </c>
      <c r="D1851" t="s">
        <v>242</v>
      </c>
      <c r="E1851" t="s">
        <v>243</v>
      </c>
      <c r="F1851" t="s">
        <v>244</v>
      </c>
      <c r="G1851" t="s">
        <v>245</v>
      </c>
      <c r="H1851" t="s">
        <v>246</v>
      </c>
      <c r="I1851" t="s">
        <v>247</v>
      </c>
      <c r="J1851" t="s">
        <v>392</v>
      </c>
      <c r="K1851" t="s">
        <v>393</v>
      </c>
      <c r="L1851" t="n">
        <v>338</v>
      </c>
      <c r="M1851" t="n">
        <v>0.06</v>
      </c>
      <c r="N1851" t="n">
        <v>33.3</v>
      </c>
      <c r="O1851" t="s">
        <v>391</v>
      </c>
      <c r="P1851" t="s">
        <v>251</v>
      </c>
      <c r="Q1851" t="s">
        <v>252</v>
      </c>
      <c r="R1851" t="s">
        <v>246</v>
      </c>
      <c r="S1851" t="s">
        <v>247</v>
      </c>
    </row>
    <row r="1852" spans="1:19">
      <c r="A1852" s="1" t="n">
        <v>37680</v>
      </c>
      <c r="B1852" t="s">
        <v>390</v>
      </c>
      <c r="C1852" t="n">
        <v>249</v>
      </c>
      <c r="D1852" t="s">
        <v>242</v>
      </c>
      <c r="E1852" t="s">
        <v>243</v>
      </c>
      <c r="F1852" t="s">
        <v>244</v>
      </c>
      <c r="G1852" t="s">
        <v>245</v>
      </c>
      <c r="H1852" t="s">
        <v>246</v>
      </c>
      <c r="I1852" t="s">
        <v>247</v>
      </c>
      <c r="J1852" t="s">
        <v>248</v>
      </c>
      <c r="K1852" t="s">
        <v>249</v>
      </c>
      <c r="L1852" t="n">
        <v>96</v>
      </c>
      <c r="M1852" t="n">
        <v>0.2</v>
      </c>
      <c r="N1852" t="n">
        <v>20.7</v>
      </c>
      <c r="O1852" t="s">
        <v>391</v>
      </c>
      <c r="P1852" t="s">
        <v>251</v>
      </c>
      <c r="Q1852" t="s">
        <v>252</v>
      </c>
      <c r="R1852" t="s">
        <v>246</v>
      </c>
      <c r="S1852" t="s">
        <v>247</v>
      </c>
    </row>
    <row r="1853" spans="1:19">
      <c r="A1853" s="1" t="n">
        <v>37680</v>
      </c>
      <c r="B1853" t="s">
        <v>390</v>
      </c>
      <c r="C1853" t="n">
        <v>282</v>
      </c>
      <c r="D1853" t="s">
        <v>242</v>
      </c>
      <c r="E1853" t="s">
        <v>243</v>
      </c>
      <c r="F1853" t="s">
        <v>244</v>
      </c>
      <c r="G1853" t="s">
        <v>245</v>
      </c>
      <c r="H1853" t="s">
        <v>246</v>
      </c>
      <c r="I1853" t="s">
        <v>247</v>
      </c>
      <c r="J1853" t="s">
        <v>333</v>
      </c>
      <c r="K1853" t="s">
        <v>334</v>
      </c>
      <c r="L1853" t="n">
        <v>199</v>
      </c>
      <c r="M1853" t="n">
        <v>0.07000000000000001</v>
      </c>
      <c r="N1853" t="n">
        <v>39.9</v>
      </c>
      <c r="O1853" t="s">
        <v>391</v>
      </c>
      <c r="P1853" t="s">
        <v>251</v>
      </c>
      <c r="Q1853" t="s">
        <v>252</v>
      </c>
      <c r="R1853" t="s">
        <v>246</v>
      </c>
      <c r="S1853" t="s">
        <v>247</v>
      </c>
    </row>
    <row r="1854" spans="1:19">
      <c r="A1854" s="1" t="n">
        <v>37680</v>
      </c>
      <c r="B1854" t="s">
        <v>395</v>
      </c>
      <c r="C1854" t="n">
        <v>1</v>
      </c>
      <c r="D1854" t="s">
        <v>303</v>
      </c>
      <c r="E1854" t="s">
        <v>304</v>
      </c>
      <c r="F1854" t="s">
        <v>244</v>
      </c>
      <c r="G1854" t="s">
        <v>245</v>
      </c>
      <c r="H1854" t="s">
        <v>246</v>
      </c>
      <c r="I1854" t="s">
        <v>247</v>
      </c>
      <c r="J1854" t="s">
        <v>310</v>
      </c>
      <c r="K1854" t="s">
        <v>311</v>
      </c>
      <c r="L1854" t="n">
        <v>220</v>
      </c>
      <c r="M1854" t="n">
        <v>0</v>
      </c>
      <c r="N1854" t="n">
        <v>0</v>
      </c>
    </row>
    <row r="1855" spans="1:19">
      <c r="A1855" s="1" t="n">
        <v>37680</v>
      </c>
      <c r="B1855" t="s">
        <v>395</v>
      </c>
      <c r="C1855" t="n">
        <v>2</v>
      </c>
      <c r="D1855" t="s">
        <v>303</v>
      </c>
      <c r="E1855" t="s">
        <v>304</v>
      </c>
      <c r="F1855" t="s">
        <v>244</v>
      </c>
      <c r="G1855" t="s">
        <v>245</v>
      </c>
      <c r="H1855" t="s">
        <v>246</v>
      </c>
      <c r="I1855" t="s">
        <v>247</v>
      </c>
      <c r="J1855" t="s">
        <v>396</v>
      </c>
      <c r="K1855" t="s">
        <v>397</v>
      </c>
      <c r="L1855" t="n">
        <v>321</v>
      </c>
      <c r="M1855" t="n">
        <v>0</v>
      </c>
      <c r="N1855" t="n">
        <v>0</v>
      </c>
    </row>
    <row r="1856" spans="1:19">
      <c r="A1856" s="1" t="n">
        <v>37680</v>
      </c>
      <c r="B1856" t="s">
        <v>394</v>
      </c>
      <c r="C1856" t="n">
        <v>9</v>
      </c>
      <c r="D1856" t="s">
        <v>242</v>
      </c>
      <c r="E1856" t="s">
        <v>243</v>
      </c>
      <c r="F1856" t="s">
        <v>244</v>
      </c>
      <c r="G1856" t="s">
        <v>245</v>
      </c>
      <c r="H1856" t="s">
        <v>246</v>
      </c>
      <c r="I1856" t="s">
        <v>247</v>
      </c>
      <c r="J1856" t="s">
        <v>307</v>
      </c>
      <c r="K1856" t="s">
        <v>308</v>
      </c>
      <c r="L1856" t="n">
        <v>361</v>
      </c>
      <c r="M1856" t="n">
        <v>0.09</v>
      </c>
      <c r="N1856" t="n">
        <v>34.9</v>
      </c>
      <c r="O1856" t="s">
        <v>394</v>
      </c>
      <c r="P1856" t="s">
        <v>285</v>
      </c>
      <c r="Q1856" t="s">
        <v>252</v>
      </c>
      <c r="R1856" t="s">
        <v>246</v>
      </c>
      <c r="S1856" t="s">
        <v>247</v>
      </c>
    </row>
    <row r="1857" spans="1:19">
      <c r="A1857" s="1" t="n">
        <v>37680</v>
      </c>
      <c r="B1857" t="s">
        <v>394</v>
      </c>
      <c r="C1857" t="n">
        <v>10</v>
      </c>
      <c r="D1857" t="s">
        <v>242</v>
      </c>
      <c r="E1857" t="s">
        <v>243</v>
      </c>
      <c r="F1857" t="s">
        <v>244</v>
      </c>
      <c r="G1857" t="s">
        <v>245</v>
      </c>
      <c r="H1857" t="s">
        <v>246</v>
      </c>
      <c r="I1857" t="s">
        <v>247</v>
      </c>
      <c r="J1857" t="s">
        <v>248</v>
      </c>
      <c r="K1857" t="s">
        <v>249</v>
      </c>
      <c r="L1857" t="n">
        <v>313</v>
      </c>
      <c r="M1857" t="n">
        <v>0.02</v>
      </c>
      <c r="N1857" t="n">
        <v>46.1</v>
      </c>
      <c r="O1857" t="s">
        <v>394</v>
      </c>
      <c r="P1857" t="s">
        <v>285</v>
      </c>
      <c r="Q1857" t="s">
        <v>252</v>
      </c>
      <c r="R1857" t="s">
        <v>246</v>
      </c>
      <c r="S1857" t="s">
        <v>247</v>
      </c>
    </row>
    <row r="1858" spans="1:19">
      <c r="A1858" s="1" t="n">
        <v>37711</v>
      </c>
      <c r="B1858" t="s">
        <v>390</v>
      </c>
      <c r="C1858" t="n">
        <v>307</v>
      </c>
      <c r="D1858" t="s">
        <v>242</v>
      </c>
      <c r="E1858" t="s">
        <v>243</v>
      </c>
      <c r="F1858" t="s">
        <v>244</v>
      </c>
      <c r="G1858" t="s">
        <v>245</v>
      </c>
      <c r="H1858" t="s">
        <v>246</v>
      </c>
      <c r="I1858" t="s">
        <v>247</v>
      </c>
      <c r="J1858" t="s">
        <v>282</v>
      </c>
      <c r="K1858" t="s">
        <v>283</v>
      </c>
      <c r="L1858" t="n">
        <v>206</v>
      </c>
      <c r="M1858" t="n">
        <v>0.24</v>
      </c>
      <c r="N1858" t="n">
        <v>16.3</v>
      </c>
      <c r="O1858" t="s">
        <v>391</v>
      </c>
      <c r="P1858" t="s">
        <v>251</v>
      </c>
      <c r="Q1858" t="s">
        <v>252</v>
      </c>
      <c r="R1858" t="s">
        <v>246</v>
      </c>
      <c r="S1858" t="s">
        <v>247</v>
      </c>
    </row>
    <row r="1859" spans="1:19">
      <c r="A1859" s="1" t="n">
        <v>37711</v>
      </c>
      <c r="B1859" t="s">
        <v>390</v>
      </c>
      <c r="C1859" t="n">
        <v>351</v>
      </c>
      <c r="D1859" t="s">
        <v>242</v>
      </c>
      <c r="E1859" t="s">
        <v>243</v>
      </c>
      <c r="F1859" t="s">
        <v>244</v>
      </c>
      <c r="G1859" t="s">
        <v>245</v>
      </c>
      <c r="H1859" t="s">
        <v>246</v>
      </c>
      <c r="I1859" t="s">
        <v>247</v>
      </c>
      <c r="J1859" t="s">
        <v>255</v>
      </c>
      <c r="K1859" t="s">
        <v>256</v>
      </c>
      <c r="L1859" t="n">
        <v>67</v>
      </c>
      <c r="M1859" t="n">
        <v>5.4</v>
      </c>
      <c r="N1859" t="n">
        <v>10.8</v>
      </c>
      <c r="O1859" t="s">
        <v>391</v>
      </c>
      <c r="P1859" t="s">
        <v>251</v>
      </c>
      <c r="Q1859" t="s">
        <v>252</v>
      </c>
      <c r="R1859" t="s">
        <v>246</v>
      </c>
      <c r="S1859" t="s">
        <v>247</v>
      </c>
    </row>
    <row r="1860" spans="1:19">
      <c r="A1860" s="1" t="n">
        <v>37711</v>
      </c>
      <c r="B1860" t="s">
        <v>390</v>
      </c>
      <c r="C1860" t="n">
        <v>352</v>
      </c>
      <c r="D1860" t="s">
        <v>242</v>
      </c>
      <c r="E1860" t="s">
        <v>243</v>
      </c>
      <c r="F1860" t="s">
        <v>244</v>
      </c>
      <c r="G1860" t="s">
        <v>245</v>
      </c>
      <c r="H1860" t="s">
        <v>246</v>
      </c>
      <c r="I1860" t="s">
        <v>247</v>
      </c>
      <c r="J1860" t="s">
        <v>333</v>
      </c>
      <c r="K1860" t="s">
        <v>334</v>
      </c>
      <c r="L1860" t="n">
        <v>157</v>
      </c>
      <c r="M1860" t="n">
        <v>0.03</v>
      </c>
      <c r="N1860" t="n">
        <v>40.4</v>
      </c>
      <c r="O1860" t="s">
        <v>391</v>
      </c>
      <c r="P1860" t="s">
        <v>251</v>
      </c>
      <c r="Q1860" t="s">
        <v>252</v>
      </c>
      <c r="R1860" t="s">
        <v>246</v>
      </c>
      <c r="S1860" t="s">
        <v>247</v>
      </c>
    </row>
    <row r="1861" spans="1:19">
      <c r="A1861" s="1" t="n">
        <v>37711</v>
      </c>
      <c r="B1861" t="s">
        <v>390</v>
      </c>
      <c r="C1861" t="n">
        <v>353</v>
      </c>
      <c r="D1861" t="s">
        <v>242</v>
      </c>
      <c r="E1861" t="s">
        <v>243</v>
      </c>
      <c r="F1861" t="s">
        <v>244</v>
      </c>
      <c r="G1861" t="s">
        <v>245</v>
      </c>
      <c r="H1861" t="s">
        <v>246</v>
      </c>
      <c r="I1861" t="s">
        <v>247</v>
      </c>
      <c r="J1861" t="s">
        <v>333</v>
      </c>
      <c r="K1861" t="s">
        <v>334</v>
      </c>
      <c r="L1861" t="n">
        <v>361</v>
      </c>
      <c r="M1861" t="n">
        <v>0.07000000000000001</v>
      </c>
      <c r="N1861" t="n">
        <v>39.6</v>
      </c>
      <c r="O1861" t="s">
        <v>391</v>
      </c>
      <c r="P1861" t="s">
        <v>251</v>
      </c>
      <c r="Q1861" t="s">
        <v>252</v>
      </c>
      <c r="R1861" t="s">
        <v>246</v>
      </c>
      <c r="S1861" t="s">
        <v>247</v>
      </c>
    </row>
    <row r="1862" spans="1:19">
      <c r="A1862" s="1" t="n">
        <v>37711</v>
      </c>
      <c r="B1862" t="s">
        <v>390</v>
      </c>
      <c r="C1862" t="n">
        <v>354</v>
      </c>
      <c r="D1862" t="s">
        <v>242</v>
      </c>
      <c r="E1862" t="s">
        <v>243</v>
      </c>
      <c r="F1862" t="s">
        <v>244</v>
      </c>
      <c r="G1862" t="s">
        <v>245</v>
      </c>
      <c r="H1862" t="s">
        <v>246</v>
      </c>
      <c r="I1862" t="s">
        <v>247</v>
      </c>
      <c r="J1862" t="s">
        <v>333</v>
      </c>
      <c r="K1862" t="s">
        <v>334</v>
      </c>
      <c r="L1862" t="n">
        <v>448</v>
      </c>
      <c r="M1862" t="n">
        <v>0.03</v>
      </c>
      <c r="N1862" t="n">
        <v>40.9</v>
      </c>
      <c r="O1862" t="s">
        <v>391</v>
      </c>
      <c r="P1862" t="s">
        <v>251</v>
      </c>
      <c r="Q1862" t="s">
        <v>252</v>
      </c>
      <c r="R1862" t="s">
        <v>246</v>
      </c>
      <c r="S1862" t="s">
        <v>247</v>
      </c>
    </row>
    <row r="1863" spans="1:19">
      <c r="A1863" s="1" t="n">
        <v>37711</v>
      </c>
      <c r="B1863" t="s">
        <v>395</v>
      </c>
      <c r="C1863" t="n">
        <v>1</v>
      </c>
      <c r="D1863" t="s">
        <v>303</v>
      </c>
      <c r="E1863" t="s">
        <v>304</v>
      </c>
      <c r="F1863" t="s">
        <v>244</v>
      </c>
      <c r="G1863" t="s">
        <v>245</v>
      </c>
      <c r="H1863" t="s">
        <v>246</v>
      </c>
      <c r="I1863" t="s">
        <v>247</v>
      </c>
      <c r="J1863" t="s">
        <v>261</v>
      </c>
      <c r="K1863" t="s">
        <v>262</v>
      </c>
      <c r="L1863" t="n">
        <v>301</v>
      </c>
      <c r="M1863" t="n">
        <v>0</v>
      </c>
      <c r="N1863" t="n">
        <v>0</v>
      </c>
    </row>
    <row r="1864" spans="1:19">
      <c r="A1864" s="1" t="n">
        <v>37711</v>
      </c>
      <c r="B1864" t="s">
        <v>394</v>
      </c>
      <c r="C1864" t="n">
        <v>17</v>
      </c>
      <c r="D1864" t="s">
        <v>242</v>
      </c>
      <c r="E1864" t="s">
        <v>243</v>
      </c>
      <c r="F1864" t="s">
        <v>244</v>
      </c>
      <c r="G1864" t="s">
        <v>245</v>
      </c>
      <c r="H1864" t="s">
        <v>246</v>
      </c>
      <c r="I1864" t="s">
        <v>247</v>
      </c>
      <c r="J1864" t="s">
        <v>307</v>
      </c>
      <c r="K1864" t="s">
        <v>308</v>
      </c>
      <c r="L1864" t="n">
        <v>349</v>
      </c>
      <c r="M1864" t="n">
        <v>0.07000000000000001</v>
      </c>
      <c r="N1864" t="n">
        <v>37.4</v>
      </c>
      <c r="O1864" t="s">
        <v>394</v>
      </c>
      <c r="P1864" t="s">
        <v>285</v>
      </c>
      <c r="Q1864" t="s">
        <v>252</v>
      </c>
      <c r="R1864" t="s">
        <v>246</v>
      </c>
      <c r="S1864" t="s">
        <v>247</v>
      </c>
    </row>
    <row r="1865" spans="1:19">
      <c r="A1865" s="1" t="n">
        <v>37711</v>
      </c>
      <c r="B1865" t="s">
        <v>394</v>
      </c>
      <c r="C1865" t="n">
        <v>18</v>
      </c>
      <c r="D1865" t="s">
        <v>242</v>
      </c>
      <c r="E1865" t="s">
        <v>243</v>
      </c>
      <c r="F1865" t="s">
        <v>244</v>
      </c>
      <c r="G1865" t="s">
        <v>245</v>
      </c>
      <c r="H1865" t="s">
        <v>246</v>
      </c>
      <c r="I1865" t="s">
        <v>247</v>
      </c>
      <c r="J1865" t="s">
        <v>307</v>
      </c>
      <c r="K1865" t="s">
        <v>308</v>
      </c>
      <c r="L1865" t="n">
        <v>660</v>
      </c>
      <c r="M1865" t="n">
        <v>0.08</v>
      </c>
      <c r="N1865" t="n">
        <v>37.9</v>
      </c>
      <c r="O1865" t="s">
        <v>394</v>
      </c>
      <c r="P1865" t="s">
        <v>285</v>
      </c>
      <c r="Q1865" t="s">
        <v>252</v>
      </c>
      <c r="R1865" t="s">
        <v>246</v>
      </c>
      <c r="S1865" t="s">
        <v>247</v>
      </c>
    </row>
    <row r="1866" spans="1:19">
      <c r="A1866" s="1" t="n">
        <v>37711</v>
      </c>
      <c r="B1866" t="s">
        <v>394</v>
      </c>
      <c r="C1866" t="n">
        <v>19</v>
      </c>
      <c r="D1866" t="s">
        <v>242</v>
      </c>
      <c r="E1866" t="s">
        <v>243</v>
      </c>
      <c r="F1866" t="s">
        <v>244</v>
      </c>
      <c r="G1866" t="s">
        <v>245</v>
      </c>
      <c r="H1866" t="s">
        <v>246</v>
      </c>
      <c r="I1866" t="s">
        <v>247</v>
      </c>
      <c r="J1866" t="s">
        <v>248</v>
      </c>
      <c r="K1866" t="s">
        <v>249</v>
      </c>
      <c r="L1866" t="n">
        <v>323</v>
      </c>
      <c r="M1866" t="n">
        <v>0.23</v>
      </c>
      <c r="N1866" t="n">
        <v>20.7</v>
      </c>
      <c r="O1866" t="s">
        <v>394</v>
      </c>
      <c r="P1866" t="s">
        <v>285</v>
      </c>
      <c r="Q1866" t="s">
        <v>252</v>
      </c>
      <c r="R1866" t="s">
        <v>246</v>
      </c>
      <c r="S1866" t="s">
        <v>247</v>
      </c>
    </row>
    <row r="1867" spans="1:19">
      <c r="A1867" s="1" t="n">
        <v>37711</v>
      </c>
      <c r="B1867" t="s">
        <v>394</v>
      </c>
      <c r="C1867" t="n">
        <v>20</v>
      </c>
      <c r="D1867" t="s">
        <v>242</v>
      </c>
      <c r="E1867" t="s">
        <v>243</v>
      </c>
      <c r="F1867" t="s">
        <v>244</v>
      </c>
      <c r="G1867" t="s">
        <v>245</v>
      </c>
      <c r="H1867" t="s">
        <v>246</v>
      </c>
      <c r="I1867" t="s">
        <v>247</v>
      </c>
      <c r="J1867" t="s">
        <v>333</v>
      </c>
      <c r="K1867" t="s">
        <v>334</v>
      </c>
      <c r="L1867" t="n">
        <v>201</v>
      </c>
      <c r="M1867" t="n">
        <v>0.12</v>
      </c>
      <c r="N1867" t="n">
        <v>36.8</v>
      </c>
      <c r="O1867" t="s">
        <v>394</v>
      </c>
      <c r="P1867" t="s">
        <v>285</v>
      </c>
      <c r="Q1867" t="s">
        <v>252</v>
      </c>
      <c r="R1867" t="s">
        <v>246</v>
      </c>
      <c r="S1867" t="s">
        <v>247</v>
      </c>
    </row>
    <row r="1868" spans="1:19">
      <c r="A1868" s="1" t="n">
        <v>37741</v>
      </c>
      <c r="B1868" t="s">
        <v>390</v>
      </c>
      <c r="C1868" t="n">
        <v>101</v>
      </c>
      <c r="D1868" t="s">
        <v>376</v>
      </c>
      <c r="E1868" t="s">
        <v>360</v>
      </c>
      <c r="F1868" t="s">
        <v>244</v>
      </c>
      <c r="G1868" t="s">
        <v>245</v>
      </c>
      <c r="H1868" t="s">
        <v>246</v>
      </c>
      <c r="I1868" t="s">
        <v>247</v>
      </c>
      <c r="J1868" t="s">
        <v>386</v>
      </c>
      <c r="K1868" t="s">
        <v>387</v>
      </c>
      <c r="L1868" t="n">
        <v>37</v>
      </c>
      <c r="M1868" t="n">
        <v>0</v>
      </c>
      <c r="N1868" t="n">
        <v>0</v>
      </c>
    </row>
    <row r="1869" spans="1:19">
      <c r="A1869" s="1" t="n">
        <v>37741</v>
      </c>
      <c r="B1869" t="s">
        <v>390</v>
      </c>
      <c r="C1869" t="n">
        <v>102</v>
      </c>
      <c r="D1869" t="s">
        <v>376</v>
      </c>
      <c r="E1869" t="s">
        <v>360</v>
      </c>
      <c r="F1869" t="s">
        <v>244</v>
      </c>
      <c r="G1869" t="s">
        <v>245</v>
      </c>
      <c r="H1869" t="s">
        <v>246</v>
      </c>
      <c r="I1869" t="s">
        <v>247</v>
      </c>
      <c r="J1869" t="s">
        <v>386</v>
      </c>
      <c r="K1869" t="s">
        <v>387</v>
      </c>
      <c r="L1869" t="n">
        <v>236</v>
      </c>
      <c r="M1869" t="n">
        <v>0</v>
      </c>
      <c r="N1869" t="n">
        <v>0</v>
      </c>
    </row>
    <row r="1870" spans="1:19">
      <c r="A1870" s="1" t="n">
        <v>37741</v>
      </c>
      <c r="B1870" t="s">
        <v>390</v>
      </c>
      <c r="C1870" t="n">
        <v>103</v>
      </c>
      <c r="D1870" t="s">
        <v>376</v>
      </c>
      <c r="E1870" t="s">
        <v>360</v>
      </c>
      <c r="F1870" t="s">
        <v>244</v>
      </c>
      <c r="G1870" t="s">
        <v>245</v>
      </c>
      <c r="H1870" t="s">
        <v>246</v>
      </c>
      <c r="I1870" t="s">
        <v>247</v>
      </c>
      <c r="J1870" t="s">
        <v>398</v>
      </c>
      <c r="K1870" t="s">
        <v>399</v>
      </c>
      <c r="L1870" t="n">
        <v>82</v>
      </c>
      <c r="M1870" t="n">
        <v>0</v>
      </c>
      <c r="N1870" t="n">
        <v>0</v>
      </c>
    </row>
    <row r="1871" spans="1:19">
      <c r="A1871" s="1" t="n">
        <v>37741</v>
      </c>
      <c r="B1871" t="s">
        <v>390</v>
      </c>
      <c r="C1871" t="n">
        <v>104</v>
      </c>
      <c r="D1871" t="s">
        <v>376</v>
      </c>
      <c r="E1871" t="s">
        <v>360</v>
      </c>
      <c r="F1871" t="s">
        <v>244</v>
      </c>
      <c r="G1871" t="s">
        <v>245</v>
      </c>
      <c r="H1871" t="s">
        <v>246</v>
      </c>
      <c r="I1871" t="s">
        <v>247</v>
      </c>
      <c r="J1871" t="s">
        <v>398</v>
      </c>
      <c r="K1871" t="s">
        <v>399</v>
      </c>
      <c r="L1871" t="n">
        <v>120</v>
      </c>
      <c r="M1871" t="n">
        <v>0</v>
      </c>
      <c r="N1871" t="n">
        <v>0</v>
      </c>
    </row>
    <row r="1872" spans="1:19">
      <c r="A1872" s="1" t="n">
        <v>37741</v>
      </c>
      <c r="B1872" t="s">
        <v>390</v>
      </c>
      <c r="C1872" t="n">
        <v>343</v>
      </c>
      <c r="D1872" t="s">
        <v>242</v>
      </c>
      <c r="E1872" t="s">
        <v>243</v>
      </c>
      <c r="F1872" t="s">
        <v>244</v>
      </c>
      <c r="G1872" t="s">
        <v>245</v>
      </c>
      <c r="H1872" t="s">
        <v>246</v>
      </c>
      <c r="I1872" t="s">
        <v>247</v>
      </c>
      <c r="J1872" t="s">
        <v>282</v>
      </c>
      <c r="K1872" t="s">
        <v>283</v>
      </c>
      <c r="L1872" t="n">
        <v>192</v>
      </c>
      <c r="M1872" t="n">
        <v>0.24</v>
      </c>
      <c r="N1872" t="n">
        <v>16.4</v>
      </c>
      <c r="O1872" t="s">
        <v>391</v>
      </c>
      <c r="P1872" t="s">
        <v>251</v>
      </c>
      <c r="Q1872" t="s">
        <v>252</v>
      </c>
      <c r="R1872" t="s">
        <v>246</v>
      </c>
      <c r="S1872" t="s">
        <v>247</v>
      </c>
    </row>
    <row r="1873" spans="1:19">
      <c r="A1873" s="1" t="n">
        <v>37741</v>
      </c>
      <c r="B1873" t="s">
        <v>390</v>
      </c>
      <c r="C1873" t="n">
        <v>407</v>
      </c>
      <c r="D1873" t="s">
        <v>242</v>
      </c>
      <c r="E1873" t="s">
        <v>243</v>
      </c>
      <c r="F1873" t="s">
        <v>244</v>
      </c>
      <c r="G1873" t="s">
        <v>245</v>
      </c>
      <c r="H1873" t="s">
        <v>246</v>
      </c>
      <c r="I1873" t="s">
        <v>247</v>
      </c>
      <c r="J1873" t="s">
        <v>333</v>
      </c>
      <c r="K1873" t="s">
        <v>334</v>
      </c>
      <c r="L1873" t="n">
        <v>198</v>
      </c>
      <c r="M1873" t="n">
        <v>0.08</v>
      </c>
      <c r="N1873" t="n">
        <v>32.5</v>
      </c>
      <c r="O1873" t="s">
        <v>391</v>
      </c>
      <c r="P1873" t="s">
        <v>251</v>
      </c>
      <c r="Q1873" t="s">
        <v>252</v>
      </c>
      <c r="R1873" t="s">
        <v>246</v>
      </c>
      <c r="S1873" t="s">
        <v>247</v>
      </c>
    </row>
    <row r="1874" spans="1:19">
      <c r="A1874" s="1" t="n">
        <v>37741</v>
      </c>
      <c r="B1874" t="s">
        <v>390</v>
      </c>
      <c r="C1874" t="n">
        <v>408</v>
      </c>
      <c r="D1874" t="s">
        <v>242</v>
      </c>
      <c r="E1874" t="s">
        <v>243</v>
      </c>
      <c r="F1874" t="s">
        <v>244</v>
      </c>
      <c r="G1874" t="s">
        <v>245</v>
      </c>
      <c r="H1874" t="s">
        <v>246</v>
      </c>
      <c r="I1874" t="s">
        <v>247</v>
      </c>
      <c r="J1874" t="s">
        <v>333</v>
      </c>
      <c r="K1874" t="s">
        <v>334</v>
      </c>
      <c r="L1874" t="n">
        <v>477</v>
      </c>
      <c r="M1874" t="n">
        <v>0.07000000000000001</v>
      </c>
      <c r="N1874" t="n">
        <v>35.9</v>
      </c>
      <c r="O1874" t="s">
        <v>391</v>
      </c>
      <c r="P1874" t="s">
        <v>251</v>
      </c>
      <c r="Q1874" t="s">
        <v>252</v>
      </c>
      <c r="R1874" t="s">
        <v>246</v>
      </c>
      <c r="S1874" t="s">
        <v>247</v>
      </c>
    </row>
    <row r="1875" spans="1:19">
      <c r="A1875" s="1" t="n">
        <v>37741</v>
      </c>
      <c r="B1875" t="s">
        <v>395</v>
      </c>
      <c r="C1875" t="n">
        <v>1</v>
      </c>
      <c r="D1875" t="s">
        <v>303</v>
      </c>
      <c r="E1875" t="s">
        <v>304</v>
      </c>
      <c r="F1875" t="s">
        <v>244</v>
      </c>
      <c r="G1875" t="s">
        <v>245</v>
      </c>
      <c r="H1875" t="s">
        <v>246</v>
      </c>
      <c r="I1875" t="s">
        <v>247</v>
      </c>
      <c r="J1875" t="s">
        <v>261</v>
      </c>
      <c r="K1875" t="s">
        <v>262</v>
      </c>
      <c r="L1875" t="n">
        <v>320</v>
      </c>
      <c r="M1875" t="n">
        <v>0</v>
      </c>
      <c r="N1875" t="n">
        <v>0</v>
      </c>
    </row>
    <row r="1876" spans="1:19">
      <c r="A1876" s="1" t="n">
        <v>37741</v>
      </c>
      <c r="B1876" t="s">
        <v>395</v>
      </c>
      <c r="C1876" t="n">
        <v>2</v>
      </c>
      <c r="D1876" t="s">
        <v>303</v>
      </c>
      <c r="E1876" t="s">
        <v>304</v>
      </c>
      <c r="F1876" t="s">
        <v>244</v>
      </c>
      <c r="G1876" t="s">
        <v>245</v>
      </c>
      <c r="H1876" t="s">
        <v>246</v>
      </c>
      <c r="I1876" t="s">
        <v>247</v>
      </c>
      <c r="J1876" t="s">
        <v>261</v>
      </c>
      <c r="K1876" t="s">
        <v>262</v>
      </c>
      <c r="L1876" t="n">
        <v>319</v>
      </c>
      <c r="M1876" t="n">
        <v>0</v>
      </c>
      <c r="N1876" t="n">
        <v>0</v>
      </c>
    </row>
    <row r="1877" spans="1:19">
      <c r="A1877" s="1" t="n">
        <v>37741</v>
      </c>
      <c r="B1877" t="s">
        <v>394</v>
      </c>
      <c r="C1877" t="n">
        <v>16</v>
      </c>
      <c r="D1877" t="s">
        <v>242</v>
      </c>
      <c r="E1877" t="s">
        <v>243</v>
      </c>
      <c r="F1877" t="s">
        <v>244</v>
      </c>
      <c r="G1877" t="s">
        <v>245</v>
      </c>
      <c r="H1877" t="s">
        <v>246</v>
      </c>
      <c r="I1877" t="s">
        <v>247</v>
      </c>
      <c r="J1877" t="s">
        <v>248</v>
      </c>
      <c r="K1877" t="s">
        <v>249</v>
      </c>
      <c r="L1877" t="n">
        <v>237</v>
      </c>
      <c r="M1877" t="n">
        <v>0.03</v>
      </c>
      <c r="N1877" t="n">
        <v>45.9</v>
      </c>
      <c r="O1877" t="s">
        <v>394</v>
      </c>
      <c r="P1877" t="s">
        <v>285</v>
      </c>
      <c r="Q1877" t="s">
        <v>252</v>
      </c>
      <c r="R1877" t="s">
        <v>246</v>
      </c>
      <c r="S1877" t="s">
        <v>247</v>
      </c>
    </row>
    <row r="1878" spans="1:19">
      <c r="A1878" s="1" t="n">
        <v>37741</v>
      </c>
      <c r="B1878" t="s">
        <v>394</v>
      </c>
      <c r="C1878" t="n">
        <v>17</v>
      </c>
      <c r="D1878" t="s">
        <v>242</v>
      </c>
      <c r="E1878" t="s">
        <v>243</v>
      </c>
      <c r="F1878" t="s">
        <v>244</v>
      </c>
      <c r="G1878" t="s">
        <v>245</v>
      </c>
      <c r="H1878" t="s">
        <v>246</v>
      </c>
      <c r="I1878" t="s">
        <v>247</v>
      </c>
      <c r="J1878" t="s">
        <v>259</v>
      </c>
      <c r="K1878" t="s">
        <v>319</v>
      </c>
      <c r="L1878" t="n">
        <v>1039</v>
      </c>
      <c r="M1878" t="n">
        <v>1.13</v>
      </c>
      <c r="N1878" t="n">
        <v>33.1</v>
      </c>
      <c r="O1878" t="s">
        <v>394</v>
      </c>
      <c r="P1878" t="s">
        <v>285</v>
      </c>
      <c r="Q1878" t="s">
        <v>252</v>
      </c>
      <c r="R1878" t="s">
        <v>246</v>
      </c>
      <c r="S1878" t="s">
        <v>247</v>
      </c>
    </row>
    <row r="1879" spans="1:19">
      <c r="A1879" s="1" t="n">
        <v>37741</v>
      </c>
      <c r="B1879" t="s">
        <v>394</v>
      </c>
      <c r="C1879" t="n">
        <v>18</v>
      </c>
      <c r="D1879" t="s">
        <v>242</v>
      </c>
      <c r="E1879" t="s">
        <v>243</v>
      </c>
      <c r="F1879" t="s">
        <v>244</v>
      </c>
      <c r="G1879" t="s">
        <v>245</v>
      </c>
      <c r="H1879" t="s">
        <v>246</v>
      </c>
      <c r="I1879" t="s">
        <v>247</v>
      </c>
      <c r="J1879" t="s">
        <v>276</v>
      </c>
      <c r="K1879" t="s">
        <v>277</v>
      </c>
      <c r="L1879" t="n">
        <v>641</v>
      </c>
      <c r="M1879" t="n">
        <v>0.02</v>
      </c>
      <c r="N1879" t="n">
        <v>46.2</v>
      </c>
      <c r="O1879" t="s">
        <v>394</v>
      </c>
      <c r="P1879" t="s">
        <v>285</v>
      </c>
      <c r="Q1879" t="s">
        <v>252</v>
      </c>
      <c r="R1879" t="s">
        <v>246</v>
      </c>
      <c r="S1879" t="s">
        <v>247</v>
      </c>
    </row>
    <row r="1880" spans="1:19">
      <c r="A1880" s="1" t="n">
        <v>37741</v>
      </c>
      <c r="B1880" t="s">
        <v>394</v>
      </c>
      <c r="C1880" t="n">
        <v>19</v>
      </c>
      <c r="D1880" t="s">
        <v>242</v>
      </c>
      <c r="E1880" t="s">
        <v>243</v>
      </c>
      <c r="F1880" t="s">
        <v>244</v>
      </c>
      <c r="G1880" t="s">
        <v>245</v>
      </c>
      <c r="H1880" t="s">
        <v>246</v>
      </c>
      <c r="I1880" t="s">
        <v>247</v>
      </c>
      <c r="J1880" t="s">
        <v>333</v>
      </c>
      <c r="K1880" t="s">
        <v>334</v>
      </c>
      <c r="L1880" t="n">
        <v>199</v>
      </c>
      <c r="M1880" t="n">
        <v>0.11</v>
      </c>
      <c r="N1880" t="n">
        <v>31.5</v>
      </c>
      <c r="O1880" t="s">
        <v>394</v>
      </c>
      <c r="P1880" t="s">
        <v>285</v>
      </c>
      <c r="Q1880" t="s">
        <v>252</v>
      </c>
      <c r="R1880" t="s">
        <v>246</v>
      </c>
      <c r="S1880" t="s">
        <v>247</v>
      </c>
    </row>
    <row r="1881" spans="1:19">
      <c r="A1881" s="1" t="n">
        <v>37772</v>
      </c>
      <c r="B1881" t="s">
        <v>390</v>
      </c>
      <c r="C1881" t="n">
        <v>320</v>
      </c>
      <c r="D1881" t="s">
        <v>242</v>
      </c>
      <c r="E1881" t="s">
        <v>243</v>
      </c>
      <c r="F1881" t="s">
        <v>244</v>
      </c>
      <c r="G1881" t="s">
        <v>245</v>
      </c>
      <c r="H1881" t="s">
        <v>246</v>
      </c>
      <c r="I1881" t="s">
        <v>247</v>
      </c>
      <c r="J1881" t="s">
        <v>282</v>
      </c>
      <c r="K1881" t="s">
        <v>283</v>
      </c>
      <c r="L1881" t="n">
        <v>221</v>
      </c>
      <c r="M1881" t="n">
        <v>0.24</v>
      </c>
      <c r="N1881" t="n">
        <v>24.9</v>
      </c>
      <c r="O1881" t="s">
        <v>391</v>
      </c>
      <c r="P1881" t="s">
        <v>251</v>
      </c>
      <c r="Q1881" t="s">
        <v>252</v>
      </c>
      <c r="R1881" t="s">
        <v>246</v>
      </c>
      <c r="S1881" t="s">
        <v>247</v>
      </c>
    </row>
    <row r="1882" spans="1:19">
      <c r="A1882" s="1" t="n">
        <v>37772</v>
      </c>
      <c r="B1882" t="s">
        <v>390</v>
      </c>
      <c r="C1882" t="n">
        <v>373</v>
      </c>
      <c r="D1882" t="s">
        <v>242</v>
      </c>
      <c r="E1882" t="s">
        <v>243</v>
      </c>
      <c r="F1882" t="s">
        <v>244</v>
      </c>
      <c r="G1882" t="s">
        <v>245</v>
      </c>
      <c r="H1882" t="s">
        <v>246</v>
      </c>
      <c r="I1882" t="s">
        <v>247</v>
      </c>
      <c r="J1882" t="s">
        <v>333</v>
      </c>
      <c r="K1882" t="s">
        <v>334</v>
      </c>
      <c r="L1882" t="n">
        <v>256</v>
      </c>
      <c r="M1882" t="n">
        <v>0.03</v>
      </c>
      <c r="N1882" t="n">
        <v>39.8</v>
      </c>
      <c r="O1882" t="s">
        <v>391</v>
      </c>
      <c r="P1882" t="s">
        <v>251</v>
      </c>
      <c r="Q1882" t="s">
        <v>252</v>
      </c>
      <c r="R1882" t="s">
        <v>246</v>
      </c>
      <c r="S1882" t="s">
        <v>247</v>
      </c>
    </row>
    <row r="1883" spans="1:19">
      <c r="A1883" s="1" t="n">
        <v>37772</v>
      </c>
      <c r="B1883" t="s">
        <v>390</v>
      </c>
      <c r="C1883" t="n">
        <v>374</v>
      </c>
      <c r="D1883" t="s">
        <v>242</v>
      </c>
      <c r="E1883" t="s">
        <v>243</v>
      </c>
      <c r="F1883" t="s">
        <v>244</v>
      </c>
      <c r="G1883" t="s">
        <v>245</v>
      </c>
      <c r="H1883" t="s">
        <v>246</v>
      </c>
      <c r="I1883" t="s">
        <v>247</v>
      </c>
      <c r="J1883" t="s">
        <v>333</v>
      </c>
      <c r="K1883" t="s">
        <v>334</v>
      </c>
      <c r="L1883" t="n">
        <v>432</v>
      </c>
      <c r="M1883" t="n">
        <v>0.03</v>
      </c>
      <c r="N1883" t="n">
        <v>40.9</v>
      </c>
      <c r="O1883" t="s">
        <v>391</v>
      </c>
      <c r="P1883" t="s">
        <v>251</v>
      </c>
      <c r="Q1883" t="s">
        <v>252</v>
      </c>
      <c r="R1883" t="s">
        <v>246</v>
      </c>
      <c r="S1883" t="s">
        <v>247</v>
      </c>
    </row>
    <row r="1884" spans="1:19">
      <c r="A1884" s="1" t="n">
        <v>37772</v>
      </c>
      <c r="B1884" t="s">
        <v>394</v>
      </c>
      <c r="C1884" t="n">
        <v>8</v>
      </c>
      <c r="D1884" t="s">
        <v>376</v>
      </c>
      <c r="E1884" t="s">
        <v>360</v>
      </c>
      <c r="F1884" t="s">
        <v>244</v>
      </c>
      <c r="G1884" t="s">
        <v>245</v>
      </c>
      <c r="H1884" t="s">
        <v>246</v>
      </c>
      <c r="I1884" t="s">
        <v>247</v>
      </c>
      <c r="J1884" t="s">
        <v>261</v>
      </c>
      <c r="K1884" t="s">
        <v>262</v>
      </c>
      <c r="L1884" t="n">
        <v>164</v>
      </c>
      <c r="M1884" t="n">
        <v>0</v>
      </c>
      <c r="N1884" t="n">
        <v>0</v>
      </c>
    </row>
    <row r="1885" spans="1:19">
      <c r="A1885" s="1" t="n">
        <v>37772</v>
      </c>
      <c r="B1885" t="s">
        <v>394</v>
      </c>
      <c r="C1885" t="n">
        <v>9</v>
      </c>
      <c r="D1885" t="s">
        <v>349</v>
      </c>
      <c r="E1885" t="s">
        <v>350</v>
      </c>
      <c r="F1885" t="s">
        <v>244</v>
      </c>
      <c r="G1885" t="s">
        <v>245</v>
      </c>
      <c r="H1885" t="s">
        <v>246</v>
      </c>
      <c r="I1885" t="s">
        <v>247</v>
      </c>
      <c r="J1885" t="s">
        <v>261</v>
      </c>
      <c r="K1885" t="s">
        <v>262</v>
      </c>
      <c r="L1885" t="n">
        <v>155</v>
      </c>
      <c r="M1885" t="n">
        <v>0</v>
      </c>
      <c r="N1885" t="n">
        <v>0</v>
      </c>
    </row>
    <row r="1886" spans="1:19">
      <c r="A1886" s="1" t="n">
        <v>37772</v>
      </c>
      <c r="B1886" t="s">
        <v>394</v>
      </c>
      <c r="C1886" t="n">
        <v>31</v>
      </c>
      <c r="D1886" t="s">
        <v>242</v>
      </c>
      <c r="E1886" t="s">
        <v>243</v>
      </c>
      <c r="F1886" t="s">
        <v>244</v>
      </c>
      <c r="G1886" t="s">
        <v>245</v>
      </c>
      <c r="H1886" t="s">
        <v>246</v>
      </c>
      <c r="I1886" t="s">
        <v>247</v>
      </c>
      <c r="J1886" t="s">
        <v>400</v>
      </c>
      <c r="K1886" t="s">
        <v>353</v>
      </c>
      <c r="L1886" t="n">
        <v>477</v>
      </c>
      <c r="M1886" t="n">
        <v>1.3</v>
      </c>
      <c r="N1886" t="n">
        <v>30.7</v>
      </c>
      <c r="O1886" t="s">
        <v>394</v>
      </c>
      <c r="P1886" t="s">
        <v>285</v>
      </c>
      <c r="Q1886" t="s">
        <v>252</v>
      </c>
      <c r="R1886" t="s">
        <v>246</v>
      </c>
      <c r="S1886" t="s">
        <v>247</v>
      </c>
    </row>
    <row r="1887" spans="1:19">
      <c r="A1887" s="1" t="n">
        <v>37772</v>
      </c>
      <c r="B1887" t="s">
        <v>394</v>
      </c>
      <c r="C1887" t="n">
        <v>32</v>
      </c>
      <c r="D1887" t="s">
        <v>242</v>
      </c>
      <c r="E1887" t="s">
        <v>243</v>
      </c>
      <c r="F1887" t="s">
        <v>244</v>
      </c>
      <c r="G1887" t="s">
        <v>245</v>
      </c>
      <c r="H1887" t="s">
        <v>246</v>
      </c>
      <c r="I1887" t="s">
        <v>247</v>
      </c>
      <c r="J1887" t="s">
        <v>248</v>
      </c>
      <c r="K1887" t="s">
        <v>249</v>
      </c>
      <c r="L1887" t="n">
        <v>303</v>
      </c>
      <c r="M1887" t="n">
        <v>0.21</v>
      </c>
      <c r="N1887" t="n">
        <v>20.4</v>
      </c>
      <c r="O1887" t="s">
        <v>394</v>
      </c>
      <c r="P1887" t="s">
        <v>285</v>
      </c>
      <c r="Q1887" t="s">
        <v>252</v>
      </c>
      <c r="R1887" t="s">
        <v>246</v>
      </c>
      <c r="S1887" t="s">
        <v>247</v>
      </c>
    </row>
    <row r="1888" spans="1:19">
      <c r="A1888" s="1" t="n">
        <v>37772</v>
      </c>
      <c r="B1888" t="s">
        <v>394</v>
      </c>
      <c r="C1888" t="n">
        <v>33</v>
      </c>
      <c r="D1888" t="s">
        <v>242</v>
      </c>
      <c r="E1888" t="s">
        <v>243</v>
      </c>
      <c r="F1888" t="s">
        <v>244</v>
      </c>
      <c r="G1888" t="s">
        <v>245</v>
      </c>
      <c r="H1888" t="s">
        <v>246</v>
      </c>
      <c r="I1888" t="s">
        <v>247</v>
      </c>
      <c r="J1888" t="s">
        <v>259</v>
      </c>
      <c r="K1888" t="s">
        <v>319</v>
      </c>
      <c r="L1888" t="n">
        <v>272</v>
      </c>
      <c r="M1888" t="n">
        <v>1.22</v>
      </c>
      <c r="N1888" t="n">
        <v>32.4</v>
      </c>
      <c r="O1888" t="s">
        <v>394</v>
      </c>
      <c r="P1888" t="s">
        <v>285</v>
      </c>
      <c r="Q1888" t="s">
        <v>252</v>
      </c>
      <c r="R1888" t="s">
        <v>246</v>
      </c>
      <c r="S1888" t="s">
        <v>247</v>
      </c>
    </row>
    <row r="1889" spans="1:19">
      <c r="A1889" s="1" t="n">
        <v>37772</v>
      </c>
      <c r="B1889" t="s">
        <v>394</v>
      </c>
      <c r="C1889" t="n">
        <v>34</v>
      </c>
      <c r="D1889" t="s">
        <v>242</v>
      </c>
      <c r="E1889" t="s">
        <v>243</v>
      </c>
      <c r="F1889" t="s">
        <v>244</v>
      </c>
      <c r="G1889" t="s">
        <v>245</v>
      </c>
      <c r="H1889" t="s">
        <v>246</v>
      </c>
      <c r="I1889" t="s">
        <v>247</v>
      </c>
      <c r="J1889" t="s">
        <v>259</v>
      </c>
      <c r="K1889" t="s">
        <v>319</v>
      </c>
      <c r="L1889" t="n">
        <v>635</v>
      </c>
      <c r="M1889" t="n">
        <v>1.23</v>
      </c>
      <c r="N1889" t="n">
        <v>31.3</v>
      </c>
      <c r="O1889" t="s">
        <v>394</v>
      </c>
      <c r="P1889" t="s">
        <v>285</v>
      </c>
      <c r="Q1889" t="s">
        <v>252</v>
      </c>
      <c r="R1889" t="s">
        <v>246</v>
      </c>
      <c r="S1889" t="s">
        <v>247</v>
      </c>
    </row>
    <row r="1890" spans="1:19">
      <c r="A1890" s="1" t="n">
        <v>37772</v>
      </c>
      <c r="B1890" t="s">
        <v>394</v>
      </c>
      <c r="C1890" t="n">
        <v>35</v>
      </c>
      <c r="D1890" t="s">
        <v>242</v>
      </c>
      <c r="E1890" t="s">
        <v>243</v>
      </c>
      <c r="F1890" t="s">
        <v>244</v>
      </c>
      <c r="G1890" t="s">
        <v>245</v>
      </c>
      <c r="H1890" t="s">
        <v>246</v>
      </c>
      <c r="I1890" t="s">
        <v>247</v>
      </c>
      <c r="J1890" t="s">
        <v>276</v>
      </c>
      <c r="K1890" t="s">
        <v>277</v>
      </c>
      <c r="L1890" t="n">
        <v>315</v>
      </c>
      <c r="M1890" t="n">
        <v>0.06</v>
      </c>
      <c r="N1890" t="n">
        <v>36</v>
      </c>
      <c r="O1890" t="s">
        <v>394</v>
      </c>
      <c r="P1890" t="s">
        <v>285</v>
      </c>
      <c r="Q1890" t="s">
        <v>252</v>
      </c>
      <c r="R1890" t="s">
        <v>246</v>
      </c>
      <c r="S1890" t="s">
        <v>247</v>
      </c>
    </row>
    <row r="1891" spans="1:19">
      <c r="A1891" s="1" t="n">
        <v>37772</v>
      </c>
      <c r="B1891" t="s">
        <v>394</v>
      </c>
      <c r="C1891" t="n">
        <v>36</v>
      </c>
      <c r="D1891" t="s">
        <v>242</v>
      </c>
      <c r="E1891" t="s">
        <v>243</v>
      </c>
      <c r="F1891" t="s">
        <v>244</v>
      </c>
      <c r="G1891" t="s">
        <v>245</v>
      </c>
      <c r="H1891" t="s">
        <v>246</v>
      </c>
      <c r="I1891" t="s">
        <v>247</v>
      </c>
      <c r="J1891" t="s">
        <v>276</v>
      </c>
      <c r="K1891" t="s">
        <v>277</v>
      </c>
      <c r="L1891" t="n">
        <v>365</v>
      </c>
      <c r="M1891" t="n">
        <v>0.1</v>
      </c>
      <c r="N1891" t="n">
        <v>31.1</v>
      </c>
      <c r="O1891" t="s">
        <v>394</v>
      </c>
      <c r="P1891" t="s">
        <v>285</v>
      </c>
      <c r="Q1891" t="s">
        <v>252</v>
      </c>
      <c r="R1891" t="s">
        <v>246</v>
      </c>
      <c r="S1891" t="s">
        <v>247</v>
      </c>
    </row>
    <row r="1892" spans="1:19">
      <c r="A1892" s="1" t="n">
        <v>37772</v>
      </c>
      <c r="B1892" t="s">
        <v>394</v>
      </c>
      <c r="C1892" t="n">
        <v>37</v>
      </c>
      <c r="D1892" t="s">
        <v>242</v>
      </c>
      <c r="E1892" t="s">
        <v>243</v>
      </c>
      <c r="F1892" t="s">
        <v>244</v>
      </c>
      <c r="G1892" t="s">
        <v>245</v>
      </c>
      <c r="H1892" t="s">
        <v>246</v>
      </c>
      <c r="I1892" t="s">
        <v>247</v>
      </c>
      <c r="J1892" t="s">
        <v>333</v>
      </c>
      <c r="K1892" t="s">
        <v>334</v>
      </c>
      <c r="L1892" t="n">
        <v>344</v>
      </c>
      <c r="M1892" t="n">
        <v>0.04</v>
      </c>
      <c r="N1892" t="n">
        <v>39.8</v>
      </c>
      <c r="O1892" t="s">
        <v>394</v>
      </c>
      <c r="P1892" t="s">
        <v>285</v>
      </c>
      <c r="Q1892" t="s">
        <v>252</v>
      </c>
      <c r="R1892" t="s">
        <v>246</v>
      </c>
      <c r="S1892" t="s">
        <v>247</v>
      </c>
    </row>
    <row r="1893" spans="1:19">
      <c r="A1893" s="1" t="n">
        <v>37802</v>
      </c>
      <c r="B1893" t="s">
        <v>390</v>
      </c>
      <c r="C1893" t="n">
        <v>328</v>
      </c>
      <c r="D1893" t="s">
        <v>242</v>
      </c>
      <c r="E1893" t="s">
        <v>243</v>
      </c>
      <c r="F1893" t="s">
        <v>244</v>
      </c>
      <c r="G1893" t="s">
        <v>245</v>
      </c>
      <c r="H1893" t="s">
        <v>246</v>
      </c>
      <c r="I1893" t="s">
        <v>247</v>
      </c>
      <c r="J1893" t="s">
        <v>384</v>
      </c>
      <c r="K1893" t="s">
        <v>359</v>
      </c>
      <c r="L1893" t="n">
        <v>398</v>
      </c>
      <c r="M1893" t="n">
        <v>0.34</v>
      </c>
      <c r="N1893" t="n">
        <v>31.2</v>
      </c>
      <c r="O1893" t="s">
        <v>391</v>
      </c>
      <c r="P1893" t="s">
        <v>251</v>
      </c>
      <c r="Q1893" t="s">
        <v>252</v>
      </c>
      <c r="R1893" t="s">
        <v>246</v>
      </c>
      <c r="S1893" t="s">
        <v>247</v>
      </c>
    </row>
    <row r="1894" spans="1:19">
      <c r="A1894" s="1" t="n">
        <v>37802</v>
      </c>
      <c r="B1894" t="s">
        <v>390</v>
      </c>
      <c r="C1894" t="n">
        <v>336</v>
      </c>
      <c r="D1894" t="s">
        <v>242</v>
      </c>
      <c r="E1894" t="s">
        <v>243</v>
      </c>
      <c r="F1894" t="s">
        <v>244</v>
      </c>
      <c r="G1894" t="s">
        <v>245</v>
      </c>
      <c r="H1894" t="s">
        <v>246</v>
      </c>
      <c r="I1894" t="s">
        <v>247</v>
      </c>
      <c r="J1894" t="s">
        <v>282</v>
      </c>
      <c r="K1894" t="s">
        <v>283</v>
      </c>
      <c r="L1894" t="n">
        <v>192</v>
      </c>
      <c r="M1894" t="n">
        <v>0.24</v>
      </c>
      <c r="N1894" t="n">
        <v>16.3</v>
      </c>
      <c r="O1894" t="s">
        <v>391</v>
      </c>
      <c r="P1894" t="s">
        <v>251</v>
      </c>
      <c r="Q1894" t="s">
        <v>252</v>
      </c>
      <c r="R1894" t="s">
        <v>246</v>
      </c>
      <c r="S1894" t="s">
        <v>247</v>
      </c>
    </row>
    <row r="1895" spans="1:19">
      <c r="A1895" s="1" t="n">
        <v>37802</v>
      </c>
      <c r="B1895" t="s">
        <v>390</v>
      </c>
      <c r="C1895" t="n">
        <v>389</v>
      </c>
      <c r="D1895" t="s">
        <v>242</v>
      </c>
      <c r="E1895" t="s">
        <v>243</v>
      </c>
      <c r="F1895" t="s">
        <v>244</v>
      </c>
      <c r="G1895" t="s">
        <v>245</v>
      </c>
      <c r="H1895" t="s">
        <v>246</v>
      </c>
      <c r="I1895" t="s">
        <v>247</v>
      </c>
      <c r="J1895" t="s">
        <v>369</v>
      </c>
      <c r="K1895" t="s">
        <v>363</v>
      </c>
      <c r="L1895" t="n">
        <v>217</v>
      </c>
      <c r="M1895" t="n">
        <v>0.05</v>
      </c>
      <c r="N1895" t="n">
        <v>43.4</v>
      </c>
      <c r="O1895" t="s">
        <v>391</v>
      </c>
      <c r="P1895" t="s">
        <v>251</v>
      </c>
      <c r="Q1895" t="s">
        <v>252</v>
      </c>
      <c r="R1895" t="s">
        <v>246</v>
      </c>
      <c r="S1895" t="s">
        <v>247</v>
      </c>
    </row>
    <row r="1896" spans="1:19">
      <c r="A1896" s="1" t="n">
        <v>37802</v>
      </c>
      <c r="B1896" t="s">
        <v>390</v>
      </c>
      <c r="C1896" t="n">
        <v>393</v>
      </c>
      <c r="D1896" t="s">
        <v>242</v>
      </c>
      <c r="E1896" t="s">
        <v>243</v>
      </c>
      <c r="F1896" t="s">
        <v>244</v>
      </c>
      <c r="G1896" t="s">
        <v>245</v>
      </c>
      <c r="H1896" t="s">
        <v>246</v>
      </c>
      <c r="I1896" t="s">
        <v>247</v>
      </c>
      <c r="J1896" t="s">
        <v>333</v>
      </c>
      <c r="K1896" t="s">
        <v>334</v>
      </c>
      <c r="L1896" t="n">
        <v>282</v>
      </c>
      <c r="M1896" t="n">
        <v>0.03</v>
      </c>
      <c r="N1896" t="n">
        <v>40</v>
      </c>
      <c r="O1896" t="s">
        <v>391</v>
      </c>
      <c r="P1896" t="s">
        <v>251</v>
      </c>
      <c r="Q1896" t="s">
        <v>252</v>
      </c>
      <c r="R1896" t="s">
        <v>246</v>
      </c>
      <c r="S1896" t="s">
        <v>247</v>
      </c>
    </row>
    <row r="1897" spans="1:19">
      <c r="A1897" s="1" t="n">
        <v>37802</v>
      </c>
      <c r="B1897" t="s">
        <v>390</v>
      </c>
      <c r="C1897" t="n">
        <v>394</v>
      </c>
      <c r="D1897" t="s">
        <v>242</v>
      </c>
      <c r="E1897" t="s">
        <v>243</v>
      </c>
      <c r="F1897" t="s">
        <v>244</v>
      </c>
      <c r="G1897" t="s">
        <v>245</v>
      </c>
      <c r="H1897" t="s">
        <v>246</v>
      </c>
      <c r="I1897" t="s">
        <v>247</v>
      </c>
      <c r="J1897" t="s">
        <v>333</v>
      </c>
      <c r="K1897" t="s">
        <v>334</v>
      </c>
      <c r="L1897" t="n">
        <v>635</v>
      </c>
      <c r="M1897" t="n">
        <v>0.07000000000000001</v>
      </c>
      <c r="N1897" t="n">
        <v>39.3</v>
      </c>
      <c r="O1897" t="s">
        <v>391</v>
      </c>
      <c r="P1897" t="s">
        <v>251</v>
      </c>
      <c r="Q1897" t="s">
        <v>252</v>
      </c>
      <c r="R1897" t="s">
        <v>246</v>
      </c>
      <c r="S1897" t="s">
        <v>247</v>
      </c>
    </row>
    <row r="1898" spans="1:19">
      <c r="A1898" s="1" t="n">
        <v>37802</v>
      </c>
      <c r="B1898" t="s">
        <v>395</v>
      </c>
      <c r="C1898" t="n">
        <v>3</v>
      </c>
      <c r="D1898" t="s">
        <v>253</v>
      </c>
      <c r="E1898" t="s">
        <v>254</v>
      </c>
      <c r="F1898" t="s">
        <v>244</v>
      </c>
      <c r="G1898" t="s">
        <v>245</v>
      </c>
      <c r="H1898" t="s">
        <v>246</v>
      </c>
      <c r="I1898" t="s">
        <v>247</v>
      </c>
      <c r="J1898" t="s">
        <v>261</v>
      </c>
      <c r="K1898" t="s">
        <v>262</v>
      </c>
      <c r="L1898" t="n">
        <v>120</v>
      </c>
      <c r="M1898" t="n">
        <v>0</v>
      </c>
      <c r="N1898" t="n">
        <v>0</v>
      </c>
    </row>
    <row r="1899" spans="1:19">
      <c r="A1899" s="1" t="n">
        <v>37802</v>
      </c>
      <c r="B1899" t="s">
        <v>395</v>
      </c>
      <c r="C1899" t="n">
        <v>4</v>
      </c>
      <c r="D1899" t="s">
        <v>303</v>
      </c>
      <c r="E1899" t="s">
        <v>304</v>
      </c>
      <c r="F1899" t="s">
        <v>244</v>
      </c>
      <c r="G1899" t="s">
        <v>245</v>
      </c>
      <c r="H1899" t="s">
        <v>246</v>
      </c>
      <c r="I1899" t="s">
        <v>247</v>
      </c>
      <c r="J1899" t="s">
        <v>261</v>
      </c>
      <c r="K1899" t="s">
        <v>262</v>
      </c>
      <c r="L1899" t="n">
        <v>189</v>
      </c>
      <c r="M1899" t="n">
        <v>0</v>
      </c>
      <c r="N1899" t="n">
        <v>0</v>
      </c>
    </row>
    <row r="1900" spans="1:19">
      <c r="A1900" s="1" t="n">
        <v>37802</v>
      </c>
      <c r="B1900" t="s">
        <v>394</v>
      </c>
      <c r="C1900" t="n">
        <v>9</v>
      </c>
      <c r="D1900" t="s">
        <v>242</v>
      </c>
      <c r="E1900" t="s">
        <v>243</v>
      </c>
      <c r="F1900" t="s">
        <v>244</v>
      </c>
      <c r="G1900" t="s">
        <v>245</v>
      </c>
      <c r="H1900" t="s">
        <v>246</v>
      </c>
      <c r="I1900" t="s">
        <v>247</v>
      </c>
      <c r="J1900" t="s">
        <v>307</v>
      </c>
      <c r="K1900" t="s">
        <v>308</v>
      </c>
      <c r="L1900" t="n">
        <v>352</v>
      </c>
      <c r="M1900" t="n">
        <v>0.06</v>
      </c>
      <c r="N1900" t="n">
        <v>36.9</v>
      </c>
      <c r="O1900" t="s">
        <v>394</v>
      </c>
      <c r="P1900" t="s">
        <v>285</v>
      </c>
      <c r="Q1900" t="s">
        <v>252</v>
      </c>
      <c r="R1900" t="s">
        <v>246</v>
      </c>
      <c r="S1900" t="s">
        <v>247</v>
      </c>
    </row>
    <row r="1901" spans="1:19">
      <c r="A1901" s="1" t="n">
        <v>37802</v>
      </c>
      <c r="B1901" t="s">
        <v>394</v>
      </c>
      <c r="C1901" t="n">
        <v>10</v>
      </c>
      <c r="D1901" t="s">
        <v>242</v>
      </c>
      <c r="E1901" t="s">
        <v>243</v>
      </c>
      <c r="F1901" t="s">
        <v>244</v>
      </c>
      <c r="G1901" t="s">
        <v>245</v>
      </c>
      <c r="H1901" t="s">
        <v>246</v>
      </c>
      <c r="I1901" t="s">
        <v>247</v>
      </c>
      <c r="J1901" t="s">
        <v>248</v>
      </c>
      <c r="K1901" t="s">
        <v>249</v>
      </c>
      <c r="L1901" t="n">
        <v>326</v>
      </c>
      <c r="M1901" t="n">
        <v>0.24</v>
      </c>
      <c r="N1901" t="n">
        <v>20.1</v>
      </c>
      <c r="O1901" t="s">
        <v>394</v>
      </c>
      <c r="P1901" t="s">
        <v>285</v>
      </c>
      <c r="Q1901" t="s">
        <v>252</v>
      </c>
      <c r="R1901" t="s">
        <v>246</v>
      </c>
      <c r="S1901" t="s">
        <v>247</v>
      </c>
    </row>
    <row r="1902" spans="1:19">
      <c r="A1902" s="1" t="n">
        <v>37833</v>
      </c>
      <c r="B1902" t="s">
        <v>390</v>
      </c>
      <c r="C1902" t="n">
        <v>176</v>
      </c>
      <c r="D1902" t="s">
        <v>242</v>
      </c>
      <c r="E1902" t="s">
        <v>243</v>
      </c>
      <c r="F1902" t="s">
        <v>244</v>
      </c>
      <c r="G1902" t="s">
        <v>245</v>
      </c>
      <c r="H1902" t="s">
        <v>246</v>
      </c>
      <c r="I1902" t="s">
        <v>247</v>
      </c>
      <c r="J1902" t="s">
        <v>282</v>
      </c>
      <c r="K1902" t="s">
        <v>283</v>
      </c>
      <c r="L1902" t="n">
        <v>391</v>
      </c>
      <c r="M1902" t="n">
        <v>0.06</v>
      </c>
      <c r="N1902" t="n">
        <v>32.9</v>
      </c>
      <c r="O1902" t="s">
        <v>391</v>
      </c>
      <c r="P1902" t="s">
        <v>251</v>
      </c>
      <c r="Q1902" t="s">
        <v>252</v>
      </c>
      <c r="R1902" t="s">
        <v>246</v>
      </c>
      <c r="S1902" t="s">
        <v>247</v>
      </c>
    </row>
    <row r="1903" spans="1:19">
      <c r="A1903" s="1" t="n">
        <v>37833</v>
      </c>
      <c r="B1903" t="s">
        <v>390</v>
      </c>
      <c r="C1903" t="n">
        <v>177</v>
      </c>
      <c r="D1903" t="s">
        <v>242</v>
      </c>
      <c r="E1903" t="s">
        <v>243</v>
      </c>
      <c r="F1903" t="s">
        <v>244</v>
      </c>
      <c r="G1903" t="s">
        <v>245</v>
      </c>
      <c r="H1903" t="s">
        <v>246</v>
      </c>
      <c r="I1903" t="s">
        <v>247</v>
      </c>
      <c r="J1903" t="s">
        <v>282</v>
      </c>
      <c r="K1903" t="s">
        <v>283</v>
      </c>
      <c r="L1903" t="n">
        <v>399</v>
      </c>
      <c r="M1903" t="n">
        <v>0.06</v>
      </c>
      <c r="N1903" t="n">
        <v>38.4</v>
      </c>
      <c r="O1903" t="s">
        <v>391</v>
      </c>
      <c r="P1903" t="s">
        <v>251</v>
      </c>
      <c r="Q1903" t="s">
        <v>252</v>
      </c>
      <c r="R1903" t="s">
        <v>246</v>
      </c>
      <c r="S1903" t="s">
        <v>247</v>
      </c>
    </row>
    <row r="1904" spans="1:19">
      <c r="A1904" s="1" t="n">
        <v>37833</v>
      </c>
      <c r="B1904" t="s">
        <v>390</v>
      </c>
      <c r="C1904" t="n">
        <v>235</v>
      </c>
      <c r="D1904" t="s">
        <v>242</v>
      </c>
      <c r="E1904" t="s">
        <v>243</v>
      </c>
      <c r="F1904" t="s">
        <v>244</v>
      </c>
      <c r="G1904" t="s">
        <v>245</v>
      </c>
      <c r="H1904" t="s">
        <v>246</v>
      </c>
      <c r="I1904" t="s">
        <v>247</v>
      </c>
      <c r="J1904" t="s">
        <v>369</v>
      </c>
      <c r="K1904" t="s">
        <v>363</v>
      </c>
      <c r="L1904" t="n">
        <v>111</v>
      </c>
      <c r="M1904" t="n">
        <v>0.05</v>
      </c>
      <c r="N1904" t="n">
        <v>44</v>
      </c>
      <c r="O1904" t="s">
        <v>391</v>
      </c>
      <c r="P1904" t="s">
        <v>251</v>
      </c>
      <c r="Q1904" t="s">
        <v>252</v>
      </c>
      <c r="R1904" t="s">
        <v>246</v>
      </c>
      <c r="S1904" t="s">
        <v>247</v>
      </c>
    </row>
    <row r="1905" spans="1:19">
      <c r="A1905" s="1" t="n">
        <v>37833</v>
      </c>
      <c r="B1905" t="s">
        <v>390</v>
      </c>
      <c r="C1905" t="n">
        <v>236</v>
      </c>
      <c r="D1905" t="s">
        <v>242</v>
      </c>
      <c r="E1905" t="s">
        <v>243</v>
      </c>
      <c r="F1905" t="s">
        <v>244</v>
      </c>
      <c r="G1905" t="s">
        <v>245</v>
      </c>
      <c r="H1905" t="s">
        <v>246</v>
      </c>
      <c r="I1905" t="s">
        <v>247</v>
      </c>
      <c r="J1905" t="s">
        <v>369</v>
      </c>
      <c r="K1905" t="s">
        <v>363</v>
      </c>
      <c r="L1905" t="n">
        <v>185</v>
      </c>
      <c r="M1905" t="n">
        <v>0.05</v>
      </c>
      <c r="N1905" t="n">
        <v>43.7</v>
      </c>
      <c r="O1905" t="s">
        <v>391</v>
      </c>
      <c r="P1905" t="s">
        <v>251</v>
      </c>
      <c r="Q1905" t="s">
        <v>252</v>
      </c>
      <c r="R1905" t="s">
        <v>246</v>
      </c>
      <c r="S1905" t="s">
        <v>247</v>
      </c>
    </row>
    <row r="1906" spans="1:19">
      <c r="A1906" s="1" t="n">
        <v>37833</v>
      </c>
      <c r="B1906" t="s">
        <v>390</v>
      </c>
      <c r="C1906" t="n">
        <v>239</v>
      </c>
      <c r="D1906" t="s">
        <v>242</v>
      </c>
      <c r="E1906" t="s">
        <v>243</v>
      </c>
      <c r="F1906" t="s">
        <v>244</v>
      </c>
      <c r="G1906" t="s">
        <v>245</v>
      </c>
      <c r="H1906" t="s">
        <v>246</v>
      </c>
      <c r="I1906" t="s">
        <v>247</v>
      </c>
      <c r="J1906" t="s">
        <v>333</v>
      </c>
      <c r="K1906" t="s">
        <v>334</v>
      </c>
      <c r="L1906" t="n">
        <v>299</v>
      </c>
      <c r="M1906" t="n">
        <v>0.07000000000000001</v>
      </c>
      <c r="N1906" t="n">
        <v>36.1</v>
      </c>
      <c r="O1906" t="s">
        <v>391</v>
      </c>
      <c r="P1906" t="s">
        <v>251</v>
      </c>
      <c r="Q1906" t="s">
        <v>252</v>
      </c>
      <c r="R1906" t="s">
        <v>246</v>
      </c>
      <c r="S1906" t="s">
        <v>247</v>
      </c>
    </row>
    <row r="1907" spans="1:19">
      <c r="A1907" s="1" t="n">
        <v>37833</v>
      </c>
      <c r="B1907" t="s">
        <v>394</v>
      </c>
      <c r="C1907" t="n">
        <v>13</v>
      </c>
      <c r="D1907" t="s">
        <v>242</v>
      </c>
      <c r="E1907" t="s">
        <v>243</v>
      </c>
      <c r="F1907" t="s">
        <v>244</v>
      </c>
      <c r="G1907" t="s">
        <v>245</v>
      </c>
      <c r="H1907" t="s">
        <v>246</v>
      </c>
      <c r="I1907" t="s">
        <v>247</v>
      </c>
      <c r="J1907" t="s">
        <v>312</v>
      </c>
      <c r="K1907" t="s">
        <v>313</v>
      </c>
      <c r="L1907" t="n">
        <v>365</v>
      </c>
      <c r="M1907" t="n">
        <v>0.17</v>
      </c>
      <c r="N1907" t="n">
        <v>24.3</v>
      </c>
      <c r="O1907" t="s">
        <v>394</v>
      </c>
      <c r="P1907" t="s">
        <v>285</v>
      </c>
      <c r="Q1907" t="s">
        <v>252</v>
      </c>
      <c r="R1907" t="s">
        <v>246</v>
      </c>
      <c r="S1907" t="s">
        <v>247</v>
      </c>
    </row>
    <row r="1908" spans="1:19">
      <c r="A1908" s="1" t="n">
        <v>37833</v>
      </c>
      <c r="B1908" t="s">
        <v>394</v>
      </c>
      <c r="C1908" t="n">
        <v>14</v>
      </c>
      <c r="D1908" t="s">
        <v>242</v>
      </c>
      <c r="E1908" t="s">
        <v>243</v>
      </c>
      <c r="F1908" t="s">
        <v>244</v>
      </c>
      <c r="G1908" t="s">
        <v>245</v>
      </c>
      <c r="H1908" t="s">
        <v>246</v>
      </c>
      <c r="I1908" t="s">
        <v>247</v>
      </c>
      <c r="J1908" t="s">
        <v>312</v>
      </c>
      <c r="K1908" t="s">
        <v>313</v>
      </c>
      <c r="L1908" t="n">
        <v>391</v>
      </c>
      <c r="M1908" t="n">
        <v>0.18</v>
      </c>
      <c r="N1908" t="n">
        <v>23.5</v>
      </c>
      <c r="O1908" t="s">
        <v>394</v>
      </c>
      <c r="P1908" t="s">
        <v>285</v>
      </c>
      <c r="Q1908" t="s">
        <v>252</v>
      </c>
      <c r="R1908" t="s">
        <v>246</v>
      </c>
      <c r="S1908" t="s">
        <v>247</v>
      </c>
    </row>
    <row r="1909" spans="1:19">
      <c r="A1909" s="1" t="n">
        <v>37833</v>
      </c>
      <c r="B1909" t="s">
        <v>394</v>
      </c>
      <c r="C1909" t="n">
        <v>15</v>
      </c>
      <c r="D1909" t="s">
        <v>242</v>
      </c>
      <c r="E1909" t="s">
        <v>243</v>
      </c>
      <c r="F1909" t="s">
        <v>244</v>
      </c>
      <c r="G1909" t="s">
        <v>245</v>
      </c>
      <c r="H1909" t="s">
        <v>246</v>
      </c>
      <c r="I1909" t="s">
        <v>247</v>
      </c>
      <c r="J1909" t="s">
        <v>307</v>
      </c>
      <c r="K1909" t="s">
        <v>308</v>
      </c>
      <c r="L1909" t="n">
        <v>315</v>
      </c>
      <c r="M1909" t="n">
        <v>0.06</v>
      </c>
      <c r="N1909" t="n">
        <v>39.9</v>
      </c>
      <c r="O1909" t="s">
        <v>394</v>
      </c>
      <c r="P1909" t="s">
        <v>285</v>
      </c>
      <c r="Q1909" t="s">
        <v>252</v>
      </c>
      <c r="R1909" t="s">
        <v>246</v>
      </c>
      <c r="S1909" t="s">
        <v>247</v>
      </c>
    </row>
    <row r="1910" spans="1:19">
      <c r="A1910" s="1" t="n">
        <v>37833</v>
      </c>
      <c r="B1910" t="s">
        <v>394</v>
      </c>
      <c r="C1910" t="n">
        <v>16</v>
      </c>
      <c r="D1910" t="s">
        <v>242</v>
      </c>
      <c r="E1910" t="s">
        <v>243</v>
      </c>
      <c r="F1910" t="s">
        <v>244</v>
      </c>
      <c r="G1910" t="s">
        <v>245</v>
      </c>
      <c r="H1910" t="s">
        <v>246</v>
      </c>
      <c r="I1910" t="s">
        <v>247</v>
      </c>
      <c r="J1910" t="s">
        <v>276</v>
      </c>
      <c r="K1910" t="s">
        <v>277</v>
      </c>
      <c r="L1910" t="n">
        <v>365</v>
      </c>
      <c r="M1910" t="n">
        <v>0.06</v>
      </c>
      <c r="N1910" t="n">
        <v>36</v>
      </c>
      <c r="O1910" t="s">
        <v>394</v>
      </c>
      <c r="P1910" t="s">
        <v>285</v>
      </c>
      <c r="Q1910" t="s">
        <v>252</v>
      </c>
      <c r="R1910" t="s">
        <v>246</v>
      </c>
      <c r="S1910" t="s">
        <v>247</v>
      </c>
    </row>
    <row r="1911" spans="1:19">
      <c r="A1911" s="1" t="n">
        <v>37833</v>
      </c>
      <c r="B1911" t="s">
        <v>394</v>
      </c>
      <c r="C1911" t="n">
        <v>17</v>
      </c>
      <c r="D1911" t="s">
        <v>242</v>
      </c>
      <c r="E1911" t="s">
        <v>243</v>
      </c>
      <c r="F1911" t="s">
        <v>244</v>
      </c>
      <c r="G1911" t="s">
        <v>245</v>
      </c>
      <c r="H1911" t="s">
        <v>246</v>
      </c>
      <c r="I1911" t="s">
        <v>247</v>
      </c>
      <c r="J1911" t="s">
        <v>276</v>
      </c>
      <c r="K1911" t="s">
        <v>277</v>
      </c>
      <c r="L1911" t="n">
        <v>648</v>
      </c>
      <c r="M1911" t="n">
        <v>0.02</v>
      </c>
      <c r="N1911" t="n">
        <v>46.2</v>
      </c>
      <c r="O1911" t="s">
        <v>394</v>
      </c>
      <c r="P1911" t="s">
        <v>285</v>
      </c>
      <c r="Q1911" t="s">
        <v>252</v>
      </c>
      <c r="R1911" t="s">
        <v>246</v>
      </c>
      <c r="S1911" t="s">
        <v>247</v>
      </c>
    </row>
    <row r="1912" spans="1:19">
      <c r="A1912" s="1" t="n">
        <v>37833</v>
      </c>
      <c r="B1912" t="s">
        <v>394</v>
      </c>
      <c r="C1912" t="n">
        <v>18</v>
      </c>
      <c r="D1912" t="s">
        <v>242</v>
      </c>
      <c r="E1912" t="s">
        <v>243</v>
      </c>
      <c r="F1912" t="s">
        <v>244</v>
      </c>
      <c r="G1912" t="s">
        <v>245</v>
      </c>
      <c r="H1912" t="s">
        <v>246</v>
      </c>
      <c r="I1912" t="s">
        <v>247</v>
      </c>
      <c r="J1912" t="s">
        <v>276</v>
      </c>
      <c r="K1912" t="s">
        <v>277</v>
      </c>
      <c r="L1912" t="n">
        <v>653</v>
      </c>
      <c r="M1912" t="n">
        <v>0.03</v>
      </c>
      <c r="N1912" t="n">
        <v>46.4</v>
      </c>
      <c r="O1912" t="s">
        <v>394</v>
      </c>
      <c r="P1912" t="s">
        <v>285</v>
      </c>
      <c r="Q1912" t="s">
        <v>252</v>
      </c>
      <c r="R1912" t="s">
        <v>246</v>
      </c>
      <c r="S1912" t="s">
        <v>247</v>
      </c>
    </row>
    <row r="1913" spans="1:19">
      <c r="A1913" s="1" t="n">
        <v>37864</v>
      </c>
      <c r="B1913" t="s">
        <v>390</v>
      </c>
      <c r="C1913" t="n">
        <v>161</v>
      </c>
      <c r="D1913" t="s">
        <v>242</v>
      </c>
      <c r="E1913" t="s">
        <v>243</v>
      </c>
      <c r="F1913" t="s">
        <v>244</v>
      </c>
      <c r="G1913" t="s">
        <v>245</v>
      </c>
      <c r="H1913" t="s">
        <v>246</v>
      </c>
      <c r="I1913" t="s">
        <v>247</v>
      </c>
      <c r="J1913" t="s">
        <v>282</v>
      </c>
      <c r="K1913" t="s">
        <v>283</v>
      </c>
      <c r="L1913" t="n">
        <v>416</v>
      </c>
      <c r="M1913" t="n">
        <v>0.06</v>
      </c>
      <c r="N1913" t="n">
        <v>38.2</v>
      </c>
      <c r="O1913" t="s">
        <v>391</v>
      </c>
      <c r="P1913" t="s">
        <v>251</v>
      </c>
      <c r="Q1913" t="s">
        <v>252</v>
      </c>
      <c r="R1913" t="s">
        <v>246</v>
      </c>
      <c r="S1913" t="s">
        <v>247</v>
      </c>
    </row>
    <row r="1914" spans="1:19">
      <c r="A1914" s="1" t="n">
        <v>37864</v>
      </c>
      <c r="B1914" t="s">
        <v>390</v>
      </c>
      <c r="C1914" t="n">
        <v>167</v>
      </c>
      <c r="D1914" t="s">
        <v>242</v>
      </c>
      <c r="E1914" t="s">
        <v>243</v>
      </c>
      <c r="F1914" t="s">
        <v>244</v>
      </c>
      <c r="G1914" t="s">
        <v>245</v>
      </c>
      <c r="H1914" t="s">
        <v>246</v>
      </c>
      <c r="I1914" t="s">
        <v>247</v>
      </c>
      <c r="J1914" t="s">
        <v>248</v>
      </c>
      <c r="K1914" t="s">
        <v>249</v>
      </c>
      <c r="L1914" t="n">
        <v>150</v>
      </c>
      <c r="M1914" t="n">
        <v>0.09</v>
      </c>
      <c r="N1914" t="n">
        <v>34.4</v>
      </c>
      <c r="O1914" t="s">
        <v>391</v>
      </c>
      <c r="P1914" t="s">
        <v>251</v>
      </c>
      <c r="Q1914" t="s">
        <v>252</v>
      </c>
      <c r="R1914" t="s">
        <v>246</v>
      </c>
      <c r="S1914" t="s">
        <v>247</v>
      </c>
    </row>
    <row r="1915" spans="1:19">
      <c r="A1915" s="1" t="n">
        <v>37864</v>
      </c>
      <c r="B1915" t="s">
        <v>390</v>
      </c>
      <c r="C1915" t="n">
        <v>217</v>
      </c>
      <c r="D1915" t="s">
        <v>242</v>
      </c>
      <c r="E1915" t="s">
        <v>243</v>
      </c>
      <c r="F1915" t="s">
        <v>244</v>
      </c>
      <c r="G1915" t="s">
        <v>245</v>
      </c>
      <c r="H1915" t="s">
        <v>246</v>
      </c>
      <c r="I1915" t="s">
        <v>247</v>
      </c>
      <c r="J1915" t="s">
        <v>333</v>
      </c>
      <c r="K1915" t="s">
        <v>334</v>
      </c>
      <c r="L1915" t="n">
        <v>267</v>
      </c>
      <c r="M1915" t="n">
        <v>0.07000000000000001</v>
      </c>
      <c r="N1915" t="n">
        <v>34.9</v>
      </c>
      <c r="O1915" t="s">
        <v>391</v>
      </c>
      <c r="P1915" t="s">
        <v>251</v>
      </c>
      <c r="Q1915" t="s">
        <v>252</v>
      </c>
      <c r="R1915" t="s">
        <v>246</v>
      </c>
      <c r="S1915" t="s">
        <v>247</v>
      </c>
    </row>
    <row r="1916" spans="1:19">
      <c r="A1916" s="1" t="n">
        <v>37864</v>
      </c>
      <c r="B1916" t="s">
        <v>390</v>
      </c>
      <c r="C1916" t="n">
        <v>218</v>
      </c>
      <c r="D1916" t="s">
        <v>242</v>
      </c>
      <c r="E1916" t="s">
        <v>243</v>
      </c>
      <c r="F1916" t="s">
        <v>244</v>
      </c>
      <c r="G1916" t="s">
        <v>245</v>
      </c>
      <c r="H1916" t="s">
        <v>246</v>
      </c>
      <c r="I1916" t="s">
        <v>247</v>
      </c>
      <c r="J1916" t="s">
        <v>333</v>
      </c>
      <c r="K1916" t="s">
        <v>334</v>
      </c>
      <c r="L1916" t="n">
        <v>563</v>
      </c>
      <c r="M1916" t="n">
        <v>0.07000000000000001</v>
      </c>
      <c r="N1916" t="n">
        <v>35.4</v>
      </c>
      <c r="O1916" t="s">
        <v>391</v>
      </c>
      <c r="P1916" t="s">
        <v>251</v>
      </c>
      <c r="Q1916" t="s">
        <v>252</v>
      </c>
      <c r="R1916" t="s">
        <v>246</v>
      </c>
      <c r="S1916" t="s">
        <v>247</v>
      </c>
    </row>
    <row r="1917" spans="1:19">
      <c r="A1917" s="1" t="n">
        <v>37864</v>
      </c>
      <c r="B1917" t="s">
        <v>395</v>
      </c>
      <c r="C1917" t="n">
        <v>1</v>
      </c>
      <c r="D1917" t="s">
        <v>303</v>
      </c>
      <c r="E1917" t="s">
        <v>304</v>
      </c>
      <c r="F1917" t="s">
        <v>244</v>
      </c>
      <c r="G1917" t="s">
        <v>245</v>
      </c>
      <c r="H1917" t="s">
        <v>246</v>
      </c>
      <c r="I1917" t="s">
        <v>247</v>
      </c>
      <c r="J1917" t="s">
        <v>269</v>
      </c>
      <c r="K1917" t="s">
        <v>270</v>
      </c>
      <c r="L1917" t="n">
        <v>309</v>
      </c>
      <c r="M1917" t="n">
        <v>0</v>
      </c>
      <c r="N1917" t="n">
        <v>0</v>
      </c>
    </row>
    <row r="1918" spans="1:19">
      <c r="A1918" s="1" t="n">
        <v>37864</v>
      </c>
      <c r="B1918" t="s">
        <v>394</v>
      </c>
      <c r="C1918" t="n">
        <v>9</v>
      </c>
      <c r="D1918" t="s">
        <v>242</v>
      </c>
      <c r="E1918" t="s">
        <v>243</v>
      </c>
      <c r="F1918" t="s">
        <v>244</v>
      </c>
      <c r="G1918" t="s">
        <v>245</v>
      </c>
      <c r="H1918" t="s">
        <v>246</v>
      </c>
      <c r="I1918" t="s">
        <v>247</v>
      </c>
      <c r="J1918" t="s">
        <v>400</v>
      </c>
      <c r="K1918" t="s">
        <v>353</v>
      </c>
      <c r="L1918" t="n">
        <v>239</v>
      </c>
      <c r="M1918" t="n">
        <v>0.22</v>
      </c>
      <c r="N1918" t="n">
        <v>34.7</v>
      </c>
      <c r="O1918" t="s">
        <v>394</v>
      </c>
      <c r="P1918" t="s">
        <v>285</v>
      </c>
      <c r="Q1918" t="s">
        <v>252</v>
      </c>
      <c r="R1918" t="s">
        <v>246</v>
      </c>
      <c r="S1918" t="s">
        <v>247</v>
      </c>
    </row>
    <row r="1919" spans="1:19">
      <c r="A1919" s="1" t="n">
        <v>37864</v>
      </c>
      <c r="B1919" t="s">
        <v>394</v>
      </c>
      <c r="C1919" t="n">
        <v>10</v>
      </c>
      <c r="D1919" t="s">
        <v>242</v>
      </c>
      <c r="E1919" t="s">
        <v>243</v>
      </c>
      <c r="F1919" t="s">
        <v>244</v>
      </c>
      <c r="G1919" t="s">
        <v>245</v>
      </c>
      <c r="H1919" t="s">
        <v>246</v>
      </c>
      <c r="I1919" t="s">
        <v>247</v>
      </c>
      <c r="J1919" t="s">
        <v>307</v>
      </c>
      <c r="K1919" t="s">
        <v>308</v>
      </c>
      <c r="L1919" t="n">
        <v>337</v>
      </c>
      <c r="M1919" t="n">
        <v>0.09</v>
      </c>
      <c r="N1919" t="n">
        <v>35.9</v>
      </c>
      <c r="O1919" t="s">
        <v>394</v>
      </c>
      <c r="P1919" t="s">
        <v>285</v>
      </c>
      <c r="Q1919" t="s">
        <v>252</v>
      </c>
      <c r="R1919" t="s">
        <v>246</v>
      </c>
      <c r="S1919" t="s">
        <v>247</v>
      </c>
    </row>
    <row r="1920" spans="1:19">
      <c r="A1920" s="1" t="n">
        <v>37864</v>
      </c>
      <c r="B1920" t="s">
        <v>394</v>
      </c>
      <c r="C1920" t="n">
        <v>11</v>
      </c>
      <c r="D1920" t="s">
        <v>242</v>
      </c>
      <c r="E1920" t="s">
        <v>243</v>
      </c>
      <c r="F1920" t="s">
        <v>244</v>
      </c>
      <c r="G1920" t="s">
        <v>245</v>
      </c>
      <c r="H1920" t="s">
        <v>246</v>
      </c>
      <c r="I1920" t="s">
        <v>247</v>
      </c>
      <c r="J1920" t="s">
        <v>248</v>
      </c>
      <c r="K1920" t="s">
        <v>249</v>
      </c>
      <c r="L1920" t="n">
        <v>352</v>
      </c>
      <c r="M1920" t="n">
        <v>0.22</v>
      </c>
      <c r="N1920" t="n">
        <v>20.4</v>
      </c>
      <c r="O1920" t="s">
        <v>394</v>
      </c>
      <c r="P1920" t="s">
        <v>285</v>
      </c>
      <c r="Q1920" t="s">
        <v>252</v>
      </c>
      <c r="R1920" t="s">
        <v>246</v>
      </c>
      <c r="S1920" t="s">
        <v>247</v>
      </c>
    </row>
    <row r="1921" spans="1:19">
      <c r="A1921" s="1" t="n">
        <v>37864</v>
      </c>
      <c r="B1921" t="s">
        <v>394</v>
      </c>
      <c r="C1921" t="n">
        <v>12</v>
      </c>
      <c r="D1921" t="s">
        <v>242</v>
      </c>
      <c r="E1921" t="s">
        <v>243</v>
      </c>
      <c r="F1921" t="s">
        <v>244</v>
      </c>
      <c r="G1921" t="s">
        <v>245</v>
      </c>
      <c r="H1921" t="s">
        <v>246</v>
      </c>
      <c r="I1921" t="s">
        <v>247</v>
      </c>
      <c r="J1921" t="s">
        <v>259</v>
      </c>
      <c r="K1921" t="s">
        <v>319</v>
      </c>
      <c r="L1921" t="n">
        <v>952</v>
      </c>
      <c r="M1921" t="n">
        <v>1.14</v>
      </c>
      <c r="N1921" t="n">
        <v>33</v>
      </c>
      <c r="O1921" t="s">
        <v>394</v>
      </c>
      <c r="P1921" t="s">
        <v>285</v>
      </c>
      <c r="Q1921" t="s">
        <v>252</v>
      </c>
      <c r="R1921" t="s">
        <v>246</v>
      </c>
      <c r="S1921" t="s">
        <v>247</v>
      </c>
    </row>
    <row r="1922" spans="1:19">
      <c r="A1922" s="1" t="n">
        <v>37894</v>
      </c>
      <c r="B1922" t="s">
        <v>390</v>
      </c>
      <c r="C1922" t="n">
        <v>173</v>
      </c>
      <c r="D1922" t="s">
        <v>242</v>
      </c>
      <c r="E1922" t="s">
        <v>243</v>
      </c>
      <c r="F1922" t="s">
        <v>244</v>
      </c>
      <c r="G1922" t="s">
        <v>245</v>
      </c>
      <c r="H1922" t="s">
        <v>246</v>
      </c>
      <c r="I1922" t="s">
        <v>247</v>
      </c>
      <c r="J1922" t="s">
        <v>282</v>
      </c>
      <c r="K1922" t="s">
        <v>283</v>
      </c>
      <c r="L1922" t="n">
        <v>140</v>
      </c>
      <c r="M1922" t="n">
        <v>0.06</v>
      </c>
      <c r="N1922" t="n">
        <v>38.7</v>
      </c>
      <c r="O1922" t="s">
        <v>391</v>
      </c>
      <c r="P1922" t="s">
        <v>251</v>
      </c>
      <c r="Q1922" t="s">
        <v>252</v>
      </c>
      <c r="R1922" t="s">
        <v>246</v>
      </c>
      <c r="S1922" t="s">
        <v>247</v>
      </c>
    </row>
    <row r="1923" spans="1:19">
      <c r="A1923" s="1" t="n">
        <v>37894</v>
      </c>
      <c r="B1923" t="s">
        <v>390</v>
      </c>
      <c r="C1923" t="n">
        <v>174</v>
      </c>
      <c r="D1923" t="s">
        <v>242</v>
      </c>
      <c r="E1923" t="s">
        <v>243</v>
      </c>
      <c r="F1923" t="s">
        <v>244</v>
      </c>
      <c r="G1923" t="s">
        <v>245</v>
      </c>
      <c r="H1923" t="s">
        <v>246</v>
      </c>
      <c r="I1923" t="s">
        <v>247</v>
      </c>
      <c r="J1923" t="s">
        <v>282</v>
      </c>
      <c r="K1923" t="s">
        <v>283</v>
      </c>
      <c r="L1923" t="n">
        <v>208</v>
      </c>
      <c r="M1923" t="n">
        <v>0.24</v>
      </c>
      <c r="N1923" t="n">
        <v>16.3</v>
      </c>
      <c r="O1923" t="s">
        <v>391</v>
      </c>
      <c r="P1923" t="s">
        <v>251</v>
      </c>
      <c r="Q1923" t="s">
        <v>252</v>
      </c>
      <c r="R1923" t="s">
        <v>246</v>
      </c>
      <c r="S1923" t="s">
        <v>247</v>
      </c>
    </row>
    <row r="1924" spans="1:19">
      <c r="A1924" s="1" t="n">
        <v>37894</v>
      </c>
      <c r="B1924" t="s">
        <v>390</v>
      </c>
      <c r="C1924" t="n">
        <v>175</v>
      </c>
      <c r="D1924" t="s">
        <v>242</v>
      </c>
      <c r="E1924" t="s">
        <v>243</v>
      </c>
      <c r="F1924" t="s">
        <v>244</v>
      </c>
      <c r="G1924" t="s">
        <v>245</v>
      </c>
      <c r="H1924" t="s">
        <v>246</v>
      </c>
      <c r="I1924" t="s">
        <v>247</v>
      </c>
      <c r="J1924" t="s">
        <v>282</v>
      </c>
      <c r="K1924" t="s">
        <v>283</v>
      </c>
      <c r="L1924" t="n">
        <v>368</v>
      </c>
      <c r="M1924" t="n">
        <v>0.1</v>
      </c>
      <c r="N1924" t="n">
        <v>32.1</v>
      </c>
      <c r="O1924" t="s">
        <v>391</v>
      </c>
      <c r="P1924" t="s">
        <v>251</v>
      </c>
      <c r="Q1924" t="s">
        <v>252</v>
      </c>
      <c r="R1924" t="s">
        <v>246</v>
      </c>
      <c r="S1924" t="s">
        <v>247</v>
      </c>
    </row>
    <row r="1925" spans="1:19">
      <c r="A1925" s="1" t="n">
        <v>37894</v>
      </c>
      <c r="B1925" t="s">
        <v>390</v>
      </c>
      <c r="C1925" t="n">
        <v>238</v>
      </c>
      <c r="D1925" t="s">
        <v>242</v>
      </c>
      <c r="E1925" t="s">
        <v>243</v>
      </c>
      <c r="F1925" t="s">
        <v>244</v>
      </c>
      <c r="G1925" t="s">
        <v>245</v>
      </c>
      <c r="H1925" t="s">
        <v>246</v>
      </c>
      <c r="I1925" t="s">
        <v>247</v>
      </c>
      <c r="J1925" t="s">
        <v>333</v>
      </c>
      <c r="K1925" t="s">
        <v>334</v>
      </c>
      <c r="L1925" t="n">
        <v>612</v>
      </c>
      <c r="M1925" t="n">
        <v>0.07000000000000001</v>
      </c>
      <c r="N1925" t="n">
        <v>39.5</v>
      </c>
      <c r="O1925" t="s">
        <v>391</v>
      </c>
      <c r="P1925" t="s">
        <v>251</v>
      </c>
      <c r="Q1925" t="s">
        <v>252</v>
      </c>
      <c r="R1925" t="s">
        <v>246</v>
      </c>
      <c r="S1925" t="s">
        <v>247</v>
      </c>
    </row>
    <row r="1926" spans="1:19">
      <c r="A1926" s="1" t="n">
        <v>37894</v>
      </c>
      <c r="B1926" t="s">
        <v>395</v>
      </c>
      <c r="C1926" t="n">
        <v>1</v>
      </c>
      <c r="D1926" t="s">
        <v>303</v>
      </c>
      <c r="E1926" t="s">
        <v>304</v>
      </c>
      <c r="F1926" t="s">
        <v>244</v>
      </c>
      <c r="G1926" t="s">
        <v>245</v>
      </c>
      <c r="H1926" t="s">
        <v>246</v>
      </c>
      <c r="I1926" t="s">
        <v>247</v>
      </c>
      <c r="J1926" t="s">
        <v>269</v>
      </c>
      <c r="K1926" t="s">
        <v>270</v>
      </c>
      <c r="L1926" t="n">
        <v>309</v>
      </c>
      <c r="M1926" t="n">
        <v>0</v>
      </c>
      <c r="N1926" t="n">
        <v>0</v>
      </c>
    </row>
    <row r="1927" spans="1:19">
      <c r="A1927" s="1" t="n">
        <v>37894</v>
      </c>
      <c r="B1927" t="s">
        <v>394</v>
      </c>
      <c r="C1927" t="n">
        <v>4</v>
      </c>
      <c r="D1927" t="s">
        <v>242</v>
      </c>
      <c r="E1927" t="s">
        <v>243</v>
      </c>
      <c r="F1927" t="s">
        <v>244</v>
      </c>
      <c r="G1927" t="s">
        <v>245</v>
      </c>
      <c r="H1927" t="s">
        <v>246</v>
      </c>
      <c r="I1927" t="s">
        <v>247</v>
      </c>
      <c r="J1927" t="s">
        <v>259</v>
      </c>
      <c r="K1927" t="s">
        <v>319</v>
      </c>
      <c r="L1927" t="n">
        <v>398</v>
      </c>
      <c r="M1927" t="n">
        <v>1.14</v>
      </c>
      <c r="N1927" t="n">
        <v>32.9</v>
      </c>
      <c r="O1927" t="s">
        <v>394</v>
      </c>
      <c r="P1927" t="s">
        <v>285</v>
      </c>
      <c r="Q1927" t="s">
        <v>252</v>
      </c>
      <c r="R1927" t="s">
        <v>246</v>
      </c>
      <c r="S1927" t="s">
        <v>247</v>
      </c>
    </row>
    <row r="1928" spans="1:19">
      <c r="A1928" s="1" t="n">
        <v>37894</v>
      </c>
      <c r="B1928" t="s">
        <v>394</v>
      </c>
      <c r="C1928" t="n">
        <v>5</v>
      </c>
      <c r="D1928" t="s">
        <v>242</v>
      </c>
      <c r="E1928" t="s">
        <v>243</v>
      </c>
      <c r="F1928" t="s">
        <v>244</v>
      </c>
      <c r="G1928" t="s">
        <v>245</v>
      </c>
      <c r="H1928" t="s">
        <v>246</v>
      </c>
      <c r="I1928" t="s">
        <v>247</v>
      </c>
      <c r="J1928" t="s">
        <v>276</v>
      </c>
      <c r="K1928" t="s">
        <v>277</v>
      </c>
      <c r="L1928" t="n">
        <v>664</v>
      </c>
      <c r="M1928" t="n">
        <v>0.02</v>
      </c>
      <c r="N1928" t="n">
        <v>46.1</v>
      </c>
      <c r="O1928" t="s">
        <v>394</v>
      </c>
      <c r="P1928" t="s">
        <v>285</v>
      </c>
      <c r="Q1928" t="s">
        <v>252</v>
      </c>
      <c r="R1928" t="s">
        <v>246</v>
      </c>
      <c r="S1928" t="s">
        <v>247</v>
      </c>
    </row>
    <row r="1929" spans="1:19">
      <c r="A1929" s="1" t="n">
        <v>37894</v>
      </c>
      <c r="B1929" t="s">
        <v>394</v>
      </c>
      <c r="C1929" t="n">
        <v>6</v>
      </c>
      <c r="D1929" t="s">
        <v>242</v>
      </c>
      <c r="E1929" t="s">
        <v>243</v>
      </c>
      <c r="F1929" t="s">
        <v>244</v>
      </c>
      <c r="G1929" t="s">
        <v>245</v>
      </c>
      <c r="H1929" t="s">
        <v>246</v>
      </c>
      <c r="I1929" t="s">
        <v>247</v>
      </c>
      <c r="J1929" t="s">
        <v>327</v>
      </c>
      <c r="K1929" t="s">
        <v>328</v>
      </c>
      <c r="L1929" t="n">
        <v>649</v>
      </c>
      <c r="M1929" t="n">
        <v>0.04</v>
      </c>
      <c r="N1929" t="n">
        <v>45</v>
      </c>
      <c r="O1929" t="s">
        <v>394</v>
      </c>
      <c r="P1929" t="s">
        <v>285</v>
      </c>
      <c r="Q1929" t="s">
        <v>252</v>
      </c>
      <c r="R1929" t="s">
        <v>246</v>
      </c>
      <c r="S1929" t="s">
        <v>247</v>
      </c>
    </row>
    <row r="1930" spans="1:19">
      <c r="A1930" s="1" t="n">
        <v>37925</v>
      </c>
      <c r="B1930" t="s">
        <v>401</v>
      </c>
      <c r="C1930" t="n">
        <v>2</v>
      </c>
      <c r="D1930" t="s">
        <v>303</v>
      </c>
      <c r="E1930" t="s">
        <v>304</v>
      </c>
      <c r="F1930" t="s">
        <v>244</v>
      </c>
      <c r="G1930" t="s">
        <v>245</v>
      </c>
      <c r="H1930" t="s">
        <v>246</v>
      </c>
      <c r="I1930" t="s">
        <v>247</v>
      </c>
      <c r="J1930" t="s">
        <v>263</v>
      </c>
      <c r="K1930" t="s">
        <v>264</v>
      </c>
      <c r="L1930" t="n">
        <v>300</v>
      </c>
      <c r="M1930" t="n">
        <v>0</v>
      </c>
      <c r="N1930" t="n">
        <v>0</v>
      </c>
    </row>
    <row r="1931" spans="1:19">
      <c r="A1931" s="1" t="n">
        <v>37925</v>
      </c>
      <c r="B1931" t="s">
        <v>390</v>
      </c>
      <c r="C1931" t="n">
        <v>55</v>
      </c>
      <c r="D1931" t="s">
        <v>242</v>
      </c>
      <c r="E1931" t="s">
        <v>243</v>
      </c>
      <c r="F1931" t="s">
        <v>244</v>
      </c>
      <c r="G1931" t="s">
        <v>245</v>
      </c>
      <c r="H1931" t="s">
        <v>246</v>
      </c>
      <c r="I1931" t="s">
        <v>247</v>
      </c>
      <c r="J1931" t="s">
        <v>255</v>
      </c>
      <c r="K1931" t="s">
        <v>256</v>
      </c>
      <c r="L1931" t="n">
        <v>75</v>
      </c>
      <c r="M1931" t="n">
        <v>5.5</v>
      </c>
      <c r="N1931" t="n">
        <v>10.6</v>
      </c>
      <c r="O1931" t="s">
        <v>391</v>
      </c>
      <c r="P1931" t="s">
        <v>251</v>
      </c>
      <c r="Q1931" t="s">
        <v>252</v>
      </c>
      <c r="R1931" t="s">
        <v>246</v>
      </c>
      <c r="S1931" t="s">
        <v>247</v>
      </c>
    </row>
    <row r="1932" spans="1:19">
      <c r="A1932" s="1" t="n">
        <v>37925</v>
      </c>
      <c r="B1932" t="s">
        <v>390</v>
      </c>
      <c r="C1932" t="n">
        <v>56</v>
      </c>
      <c r="D1932" t="s">
        <v>242</v>
      </c>
      <c r="E1932" t="s">
        <v>243</v>
      </c>
      <c r="F1932" t="s">
        <v>244</v>
      </c>
      <c r="G1932" t="s">
        <v>245</v>
      </c>
      <c r="H1932" t="s">
        <v>246</v>
      </c>
      <c r="I1932" t="s">
        <v>247</v>
      </c>
      <c r="J1932" t="s">
        <v>336</v>
      </c>
      <c r="K1932" t="s">
        <v>337</v>
      </c>
      <c r="L1932" t="n">
        <v>306</v>
      </c>
      <c r="M1932" t="n">
        <v>0.55</v>
      </c>
      <c r="N1932" t="n">
        <v>29.2</v>
      </c>
      <c r="O1932" t="s">
        <v>391</v>
      </c>
      <c r="P1932" t="s">
        <v>251</v>
      </c>
      <c r="Q1932" t="s">
        <v>252</v>
      </c>
      <c r="R1932" t="s">
        <v>246</v>
      </c>
      <c r="S1932" t="s">
        <v>247</v>
      </c>
    </row>
    <row r="1933" spans="1:19">
      <c r="A1933" s="1" t="n">
        <v>37925</v>
      </c>
      <c r="B1933" t="s">
        <v>390</v>
      </c>
      <c r="C1933" t="n">
        <v>57</v>
      </c>
      <c r="D1933" t="s">
        <v>242</v>
      </c>
      <c r="E1933" t="s">
        <v>243</v>
      </c>
      <c r="F1933" t="s">
        <v>244</v>
      </c>
      <c r="G1933" t="s">
        <v>245</v>
      </c>
      <c r="H1933" t="s">
        <v>246</v>
      </c>
      <c r="I1933" t="s">
        <v>247</v>
      </c>
      <c r="J1933" t="s">
        <v>248</v>
      </c>
      <c r="K1933" t="s">
        <v>249</v>
      </c>
      <c r="L1933" t="n">
        <v>681</v>
      </c>
      <c r="M1933" t="n">
        <v>0.1</v>
      </c>
      <c r="N1933" t="n">
        <v>33.9</v>
      </c>
      <c r="O1933" t="s">
        <v>391</v>
      </c>
      <c r="P1933" t="s">
        <v>251</v>
      </c>
      <c r="Q1933" t="s">
        <v>252</v>
      </c>
      <c r="R1933" t="s">
        <v>246</v>
      </c>
      <c r="S1933" t="s">
        <v>247</v>
      </c>
    </row>
    <row r="1934" spans="1:19">
      <c r="A1934" s="1" t="n">
        <v>37925</v>
      </c>
      <c r="B1934" t="s">
        <v>390</v>
      </c>
      <c r="C1934" t="n">
        <v>58</v>
      </c>
      <c r="D1934" t="s">
        <v>242</v>
      </c>
      <c r="E1934" t="s">
        <v>243</v>
      </c>
      <c r="F1934" t="s">
        <v>244</v>
      </c>
      <c r="G1934" t="s">
        <v>245</v>
      </c>
      <c r="H1934" t="s">
        <v>246</v>
      </c>
      <c r="I1934" t="s">
        <v>247</v>
      </c>
      <c r="J1934" t="s">
        <v>333</v>
      </c>
      <c r="K1934" t="s">
        <v>334</v>
      </c>
      <c r="L1934" t="n">
        <v>523</v>
      </c>
      <c r="M1934" t="n">
        <v>0.1</v>
      </c>
      <c r="N1934" t="n">
        <v>33.1</v>
      </c>
      <c r="O1934" t="s">
        <v>391</v>
      </c>
      <c r="P1934" t="s">
        <v>251</v>
      </c>
      <c r="Q1934" t="s">
        <v>252</v>
      </c>
      <c r="R1934" t="s">
        <v>246</v>
      </c>
      <c r="S1934" t="s">
        <v>247</v>
      </c>
    </row>
    <row r="1935" spans="1:19">
      <c r="A1935" s="1" t="n">
        <v>37925</v>
      </c>
      <c r="B1935" t="s">
        <v>390</v>
      </c>
      <c r="C1935" t="n">
        <v>59</v>
      </c>
      <c r="D1935" t="s">
        <v>242</v>
      </c>
      <c r="E1935" t="s">
        <v>243</v>
      </c>
      <c r="F1935" t="s">
        <v>244</v>
      </c>
      <c r="G1935" t="s">
        <v>245</v>
      </c>
      <c r="H1935" t="s">
        <v>246</v>
      </c>
      <c r="I1935" t="s">
        <v>247</v>
      </c>
      <c r="J1935" t="s">
        <v>282</v>
      </c>
      <c r="K1935" t="s">
        <v>283</v>
      </c>
      <c r="L1935" t="n">
        <v>157</v>
      </c>
      <c r="M1935" t="n">
        <v>0.06</v>
      </c>
      <c r="N1935" t="n">
        <v>38.1</v>
      </c>
      <c r="O1935" t="s">
        <v>391</v>
      </c>
      <c r="P1935" t="s">
        <v>251</v>
      </c>
      <c r="Q1935" t="s">
        <v>252</v>
      </c>
      <c r="R1935" t="s">
        <v>246</v>
      </c>
      <c r="S1935" t="s">
        <v>247</v>
      </c>
    </row>
    <row r="1936" spans="1:19">
      <c r="A1936" s="1" t="n">
        <v>37925</v>
      </c>
      <c r="B1936" t="s">
        <v>395</v>
      </c>
      <c r="C1936" t="n">
        <v>2</v>
      </c>
      <c r="D1936" t="s">
        <v>303</v>
      </c>
      <c r="E1936" t="s">
        <v>304</v>
      </c>
      <c r="F1936" t="s">
        <v>244</v>
      </c>
      <c r="G1936" t="s">
        <v>245</v>
      </c>
      <c r="H1936" t="s">
        <v>246</v>
      </c>
      <c r="I1936" t="s">
        <v>247</v>
      </c>
      <c r="J1936" t="s">
        <v>263</v>
      </c>
      <c r="K1936" t="s">
        <v>264</v>
      </c>
      <c r="L1936" t="n">
        <v>309</v>
      </c>
      <c r="M1936" t="n">
        <v>0</v>
      </c>
      <c r="N1936" t="n">
        <v>0</v>
      </c>
    </row>
    <row r="1937" spans="1:19">
      <c r="A1937" s="1" t="n">
        <v>37925</v>
      </c>
      <c r="B1937" t="s">
        <v>394</v>
      </c>
      <c r="C1937" t="n">
        <v>1</v>
      </c>
      <c r="D1937" t="s">
        <v>242</v>
      </c>
      <c r="E1937" t="s">
        <v>243</v>
      </c>
      <c r="F1937" t="s">
        <v>244</v>
      </c>
      <c r="G1937" t="s">
        <v>245</v>
      </c>
      <c r="H1937" t="s">
        <v>246</v>
      </c>
      <c r="I1937" t="s">
        <v>247</v>
      </c>
      <c r="J1937" t="s">
        <v>248</v>
      </c>
      <c r="K1937" t="s">
        <v>249</v>
      </c>
      <c r="L1937" t="n">
        <v>366</v>
      </c>
      <c r="M1937" t="n">
        <v>0.22</v>
      </c>
      <c r="N1937" t="n">
        <v>20.4</v>
      </c>
      <c r="O1937" t="s">
        <v>394</v>
      </c>
      <c r="P1937" t="s">
        <v>285</v>
      </c>
      <c r="Q1937" t="s">
        <v>252</v>
      </c>
      <c r="R1937" t="s">
        <v>246</v>
      </c>
      <c r="S1937" t="s">
        <v>247</v>
      </c>
    </row>
    <row r="1938" spans="1:19">
      <c r="A1938" s="1" t="n">
        <v>37925</v>
      </c>
      <c r="B1938" t="s">
        <v>394</v>
      </c>
      <c r="C1938" t="n">
        <v>2</v>
      </c>
      <c r="D1938" t="s">
        <v>242</v>
      </c>
      <c r="E1938" t="s">
        <v>243</v>
      </c>
      <c r="F1938" t="s">
        <v>244</v>
      </c>
      <c r="G1938" t="s">
        <v>245</v>
      </c>
      <c r="H1938" t="s">
        <v>246</v>
      </c>
      <c r="I1938" t="s">
        <v>247</v>
      </c>
      <c r="J1938" t="s">
        <v>307</v>
      </c>
      <c r="K1938" t="s">
        <v>308</v>
      </c>
      <c r="L1938" t="n">
        <v>353</v>
      </c>
      <c r="M1938" t="n">
        <v>0.07000000000000001</v>
      </c>
      <c r="N1938" t="n">
        <v>37.1</v>
      </c>
      <c r="O1938" t="s">
        <v>394</v>
      </c>
      <c r="P1938" t="s">
        <v>285</v>
      </c>
      <c r="Q1938" t="s">
        <v>252</v>
      </c>
      <c r="R1938" t="s">
        <v>246</v>
      </c>
      <c r="S1938" t="s">
        <v>247</v>
      </c>
    </row>
    <row r="1939" spans="1:19">
      <c r="A1939" s="1" t="n">
        <v>37925</v>
      </c>
      <c r="B1939" t="s">
        <v>394</v>
      </c>
      <c r="C1939" t="n">
        <v>3</v>
      </c>
      <c r="D1939" t="s">
        <v>242</v>
      </c>
      <c r="E1939" t="s">
        <v>243</v>
      </c>
      <c r="F1939" t="s">
        <v>244</v>
      </c>
      <c r="G1939" t="s">
        <v>245</v>
      </c>
      <c r="H1939" t="s">
        <v>246</v>
      </c>
      <c r="I1939" t="s">
        <v>247</v>
      </c>
      <c r="J1939" t="s">
        <v>259</v>
      </c>
      <c r="K1939" t="s">
        <v>319</v>
      </c>
      <c r="L1939" t="n">
        <v>364</v>
      </c>
      <c r="M1939" t="n">
        <v>1.18</v>
      </c>
      <c r="N1939" t="n">
        <v>33</v>
      </c>
      <c r="O1939" t="s">
        <v>394</v>
      </c>
      <c r="P1939" t="s">
        <v>285</v>
      </c>
      <c r="Q1939" t="s">
        <v>252</v>
      </c>
      <c r="R1939" t="s">
        <v>246</v>
      </c>
      <c r="S1939" t="s">
        <v>247</v>
      </c>
    </row>
    <row r="1940" spans="1:19">
      <c r="A1940" s="1" t="n">
        <v>37925</v>
      </c>
      <c r="B1940" t="s">
        <v>394</v>
      </c>
      <c r="C1940" t="n">
        <v>4</v>
      </c>
      <c r="D1940" t="s">
        <v>242</v>
      </c>
      <c r="E1940" t="s">
        <v>243</v>
      </c>
      <c r="F1940" t="s">
        <v>244</v>
      </c>
      <c r="G1940" t="s">
        <v>245</v>
      </c>
      <c r="H1940" t="s">
        <v>246</v>
      </c>
      <c r="I1940" t="s">
        <v>247</v>
      </c>
      <c r="J1940" t="s">
        <v>276</v>
      </c>
      <c r="K1940" t="s">
        <v>277</v>
      </c>
      <c r="L1940" t="n">
        <v>288</v>
      </c>
      <c r="M1940" t="n">
        <v>0.05</v>
      </c>
      <c r="N1940" t="n">
        <v>37.5</v>
      </c>
      <c r="O1940" t="s">
        <v>394</v>
      </c>
      <c r="P1940" t="s">
        <v>285</v>
      </c>
      <c r="Q1940" t="s">
        <v>252</v>
      </c>
      <c r="R1940" t="s">
        <v>246</v>
      </c>
      <c r="S1940" t="s">
        <v>247</v>
      </c>
    </row>
    <row r="1941" spans="1:19">
      <c r="A1941" s="1" t="n">
        <v>37925</v>
      </c>
      <c r="B1941" t="s">
        <v>394</v>
      </c>
      <c r="C1941" t="n">
        <v>5</v>
      </c>
      <c r="D1941" t="s">
        <v>242</v>
      </c>
      <c r="E1941" t="s">
        <v>243</v>
      </c>
      <c r="F1941" t="s">
        <v>244</v>
      </c>
      <c r="G1941" t="s">
        <v>245</v>
      </c>
      <c r="H1941" t="s">
        <v>246</v>
      </c>
      <c r="I1941" t="s">
        <v>247</v>
      </c>
      <c r="J1941" t="s">
        <v>248</v>
      </c>
      <c r="K1941" t="s">
        <v>249</v>
      </c>
      <c r="L1941" t="n">
        <v>313</v>
      </c>
      <c r="M1941" t="n">
        <v>0.21</v>
      </c>
      <c r="N1941" t="n">
        <v>20.2</v>
      </c>
      <c r="O1941" t="s">
        <v>394</v>
      </c>
      <c r="P1941" t="s">
        <v>285</v>
      </c>
      <c r="Q1941" t="s">
        <v>252</v>
      </c>
      <c r="R1941" t="s">
        <v>246</v>
      </c>
      <c r="S1941" t="s">
        <v>247</v>
      </c>
    </row>
    <row r="1942" spans="1:19">
      <c r="A1942" s="1" t="n">
        <v>37925</v>
      </c>
      <c r="B1942" t="s">
        <v>394</v>
      </c>
      <c r="C1942" t="n">
        <v>6</v>
      </c>
      <c r="D1942" t="s">
        <v>242</v>
      </c>
      <c r="E1942" t="s">
        <v>243</v>
      </c>
      <c r="F1942" t="s">
        <v>244</v>
      </c>
      <c r="G1942" t="s">
        <v>245</v>
      </c>
      <c r="H1942" t="s">
        <v>246</v>
      </c>
      <c r="I1942" t="s">
        <v>247</v>
      </c>
      <c r="J1942" t="s">
        <v>307</v>
      </c>
      <c r="K1942" t="s">
        <v>308</v>
      </c>
      <c r="L1942" t="n">
        <v>367</v>
      </c>
      <c r="M1942" t="n">
        <v>0.73</v>
      </c>
      <c r="N1942" t="n">
        <v>36</v>
      </c>
      <c r="O1942" t="s">
        <v>394</v>
      </c>
      <c r="P1942" t="s">
        <v>285</v>
      </c>
      <c r="Q1942" t="s">
        <v>252</v>
      </c>
      <c r="R1942" t="s">
        <v>246</v>
      </c>
      <c r="S1942" t="s">
        <v>247</v>
      </c>
    </row>
    <row r="1943" spans="1:19">
      <c r="A1943" s="1" t="n">
        <v>37925</v>
      </c>
      <c r="B1943" t="s">
        <v>394</v>
      </c>
      <c r="C1943" t="n">
        <v>7</v>
      </c>
      <c r="D1943" t="s">
        <v>242</v>
      </c>
      <c r="E1943" t="s">
        <v>243</v>
      </c>
      <c r="F1943" t="s">
        <v>244</v>
      </c>
      <c r="G1943" t="s">
        <v>245</v>
      </c>
      <c r="H1943" t="s">
        <v>246</v>
      </c>
      <c r="I1943" t="s">
        <v>247</v>
      </c>
      <c r="J1943" t="s">
        <v>292</v>
      </c>
      <c r="K1943" t="s">
        <v>293</v>
      </c>
      <c r="L1943" t="n">
        <v>672</v>
      </c>
      <c r="M1943" t="n">
        <v>0.9399999999999999</v>
      </c>
      <c r="N1943" t="n">
        <v>49.7</v>
      </c>
      <c r="O1943" t="s">
        <v>394</v>
      </c>
      <c r="P1943" t="s">
        <v>285</v>
      </c>
      <c r="Q1943" t="s">
        <v>252</v>
      </c>
      <c r="R1943" t="s">
        <v>246</v>
      </c>
      <c r="S1943" t="s">
        <v>247</v>
      </c>
    </row>
    <row r="1944" spans="1:19">
      <c r="A1944" s="1" t="n">
        <v>37955</v>
      </c>
      <c r="B1944" t="s">
        <v>390</v>
      </c>
      <c r="C1944" t="n">
        <v>52</v>
      </c>
      <c r="D1944" t="s">
        <v>242</v>
      </c>
      <c r="E1944" t="s">
        <v>243</v>
      </c>
      <c r="F1944" t="s">
        <v>244</v>
      </c>
      <c r="G1944" t="s">
        <v>245</v>
      </c>
      <c r="H1944" t="s">
        <v>246</v>
      </c>
      <c r="I1944" t="s">
        <v>247</v>
      </c>
      <c r="J1944" t="s">
        <v>333</v>
      </c>
      <c r="K1944" t="s">
        <v>334</v>
      </c>
      <c r="L1944" t="n">
        <v>418</v>
      </c>
      <c r="M1944" t="n">
        <v>0.07000000000000001</v>
      </c>
      <c r="N1944" t="n">
        <v>39.5</v>
      </c>
      <c r="O1944" t="s">
        <v>391</v>
      </c>
      <c r="P1944" t="s">
        <v>251</v>
      </c>
      <c r="Q1944" t="s">
        <v>252</v>
      </c>
      <c r="R1944" t="s">
        <v>246</v>
      </c>
      <c r="S1944" t="s">
        <v>247</v>
      </c>
    </row>
    <row r="1945" spans="1:19">
      <c r="A1945" s="1" t="n">
        <v>37955</v>
      </c>
      <c r="B1945" t="s">
        <v>390</v>
      </c>
      <c r="C1945" t="n">
        <v>53</v>
      </c>
      <c r="D1945" t="s">
        <v>242</v>
      </c>
      <c r="E1945" t="s">
        <v>243</v>
      </c>
      <c r="F1945" t="s">
        <v>244</v>
      </c>
      <c r="G1945" t="s">
        <v>245</v>
      </c>
      <c r="H1945" t="s">
        <v>246</v>
      </c>
      <c r="I1945" t="s">
        <v>247</v>
      </c>
      <c r="J1945" t="s">
        <v>248</v>
      </c>
      <c r="K1945" t="s">
        <v>249</v>
      </c>
      <c r="L1945" t="n">
        <v>353</v>
      </c>
      <c r="M1945" t="n">
        <v>3.09</v>
      </c>
      <c r="N1945" t="n">
        <v>34.2</v>
      </c>
      <c r="O1945" t="s">
        <v>391</v>
      </c>
      <c r="P1945" t="s">
        <v>251</v>
      </c>
      <c r="Q1945" t="s">
        <v>252</v>
      </c>
      <c r="R1945" t="s">
        <v>246</v>
      </c>
      <c r="S1945" t="s">
        <v>247</v>
      </c>
    </row>
    <row r="1946" spans="1:19">
      <c r="A1946" s="1" t="n">
        <v>37955</v>
      </c>
      <c r="B1946" t="s">
        <v>390</v>
      </c>
      <c r="C1946" t="n">
        <v>54</v>
      </c>
      <c r="D1946" t="s">
        <v>242</v>
      </c>
      <c r="E1946" t="s">
        <v>243</v>
      </c>
      <c r="F1946" t="s">
        <v>244</v>
      </c>
      <c r="G1946" t="s">
        <v>245</v>
      </c>
      <c r="H1946" t="s">
        <v>246</v>
      </c>
      <c r="I1946" t="s">
        <v>247</v>
      </c>
      <c r="J1946" t="s">
        <v>248</v>
      </c>
      <c r="K1946" t="s">
        <v>249</v>
      </c>
      <c r="L1946" t="n">
        <v>101</v>
      </c>
      <c r="M1946" t="n">
        <v>0.2</v>
      </c>
      <c r="N1946" t="n">
        <v>20.5</v>
      </c>
      <c r="O1946" t="s">
        <v>391</v>
      </c>
      <c r="P1946" t="s">
        <v>251</v>
      </c>
      <c r="Q1946" t="s">
        <v>252</v>
      </c>
      <c r="R1946" t="s">
        <v>246</v>
      </c>
      <c r="S1946" t="s">
        <v>247</v>
      </c>
    </row>
    <row r="1947" spans="1:19">
      <c r="A1947" s="1" t="n">
        <v>37955</v>
      </c>
      <c r="B1947" t="s">
        <v>390</v>
      </c>
      <c r="C1947" t="n">
        <v>55</v>
      </c>
      <c r="D1947" t="s">
        <v>242</v>
      </c>
      <c r="E1947" t="s">
        <v>243</v>
      </c>
      <c r="F1947" t="s">
        <v>244</v>
      </c>
      <c r="G1947" t="s">
        <v>245</v>
      </c>
      <c r="H1947" t="s">
        <v>246</v>
      </c>
      <c r="I1947" t="s">
        <v>247</v>
      </c>
      <c r="J1947" t="s">
        <v>248</v>
      </c>
      <c r="K1947" t="s">
        <v>249</v>
      </c>
      <c r="L1947" t="n">
        <v>105</v>
      </c>
      <c r="M1947" t="n">
        <v>0.2</v>
      </c>
      <c r="N1947" t="n">
        <v>20.6</v>
      </c>
      <c r="O1947" t="s">
        <v>391</v>
      </c>
      <c r="P1947" t="s">
        <v>251</v>
      </c>
      <c r="Q1947" t="s">
        <v>252</v>
      </c>
      <c r="R1947" t="s">
        <v>246</v>
      </c>
      <c r="S1947" t="s">
        <v>247</v>
      </c>
    </row>
    <row r="1948" spans="1:19">
      <c r="A1948" s="1" t="n">
        <v>37955</v>
      </c>
      <c r="B1948" t="s">
        <v>390</v>
      </c>
      <c r="C1948" t="n">
        <v>56</v>
      </c>
      <c r="D1948" t="s">
        <v>242</v>
      </c>
      <c r="E1948" t="s">
        <v>243</v>
      </c>
      <c r="F1948" t="s">
        <v>244</v>
      </c>
      <c r="G1948" t="s">
        <v>245</v>
      </c>
      <c r="H1948" t="s">
        <v>246</v>
      </c>
      <c r="I1948" t="s">
        <v>247</v>
      </c>
      <c r="J1948" t="s">
        <v>248</v>
      </c>
      <c r="K1948" t="s">
        <v>249</v>
      </c>
      <c r="L1948" t="n">
        <v>748</v>
      </c>
      <c r="M1948" t="n">
        <v>0.09</v>
      </c>
      <c r="N1948" t="n">
        <v>34.1</v>
      </c>
      <c r="O1948" t="s">
        <v>391</v>
      </c>
      <c r="P1948" t="s">
        <v>251</v>
      </c>
      <c r="Q1948" t="s">
        <v>252</v>
      </c>
      <c r="R1948" t="s">
        <v>246</v>
      </c>
      <c r="S1948" t="s">
        <v>247</v>
      </c>
    </row>
    <row r="1949" spans="1:19">
      <c r="A1949" s="1" t="n">
        <v>37955</v>
      </c>
      <c r="B1949" t="s">
        <v>395</v>
      </c>
      <c r="C1949" t="n">
        <v>1</v>
      </c>
      <c r="D1949" t="s">
        <v>303</v>
      </c>
      <c r="E1949" t="s">
        <v>304</v>
      </c>
      <c r="F1949" t="s">
        <v>244</v>
      </c>
      <c r="G1949" t="s">
        <v>245</v>
      </c>
      <c r="H1949" t="s">
        <v>246</v>
      </c>
      <c r="I1949" t="s">
        <v>247</v>
      </c>
      <c r="J1949" t="s">
        <v>261</v>
      </c>
      <c r="K1949" t="s">
        <v>262</v>
      </c>
      <c r="L1949" t="n">
        <v>309</v>
      </c>
      <c r="M1949" t="n">
        <v>0</v>
      </c>
      <c r="N1949" t="n">
        <v>0</v>
      </c>
    </row>
    <row r="1950" spans="1:19">
      <c r="A1950" s="1" t="n">
        <v>37955</v>
      </c>
      <c r="B1950" t="s">
        <v>402</v>
      </c>
      <c r="C1950" t="n">
        <v>3</v>
      </c>
      <c r="D1950" t="s">
        <v>403</v>
      </c>
      <c r="E1950" t="s">
        <v>404</v>
      </c>
      <c r="F1950" t="s">
        <v>322</v>
      </c>
      <c r="G1950" t="s">
        <v>323</v>
      </c>
      <c r="H1950" t="s">
        <v>246</v>
      </c>
      <c r="I1950" t="s">
        <v>247</v>
      </c>
      <c r="J1950" t="s">
        <v>280</v>
      </c>
      <c r="K1950" t="s">
        <v>281</v>
      </c>
      <c r="L1950" t="n">
        <v>8</v>
      </c>
      <c r="M1950" t="n">
        <v>0</v>
      </c>
      <c r="N1950" t="n">
        <v>0</v>
      </c>
    </row>
    <row r="1951" spans="1:19">
      <c r="A1951" s="1" t="n">
        <v>37955</v>
      </c>
      <c r="B1951" t="s">
        <v>394</v>
      </c>
      <c r="C1951" t="n">
        <v>1</v>
      </c>
      <c r="D1951" t="s">
        <v>242</v>
      </c>
      <c r="E1951" t="s">
        <v>243</v>
      </c>
      <c r="F1951" t="s">
        <v>244</v>
      </c>
      <c r="G1951" t="s">
        <v>245</v>
      </c>
      <c r="H1951" t="s">
        <v>246</v>
      </c>
      <c r="I1951" t="s">
        <v>247</v>
      </c>
      <c r="J1951" t="s">
        <v>312</v>
      </c>
      <c r="K1951" t="s">
        <v>313</v>
      </c>
      <c r="L1951" t="n">
        <v>599</v>
      </c>
      <c r="M1951" t="n">
        <v>0.18</v>
      </c>
      <c r="N1951" t="n">
        <v>22.9</v>
      </c>
      <c r="O1951" t="s">
        <v>394</v>
      </c>
      <c r="P1951" t="s">
        <v>285</v>
      </c>
      <c r="Q1951" t="s">
        <v>252</v>
      </c>
      <c r="R1951" t="s">
        <v>246</v>
      </c>
      <c r="S1951" t="s">
        <v>247</v>
      </c>
    </row>
    <row r="1952" spans="1:19">
      <c r="A1952" s="1" t="n">
        <v>37955</v>
      </c>
      <c r="B1952" t="s">
        <v>394</v>
      </c>
      <c r="C1952" t="n">
        <v>2</v>
      </c>
      <c r="D1952" t="s">
        <v>242</v>
      </c>
      <c r="E1952" t="s">
        <v>243</v>
      </c>
      <c r="F1952" t="s">
        <v>244</v>
      </c>
      <c r="G1952" t="s">
        <v>245</v>
      </c>
      <c r="H1952" t="s">
        <v>246</v>
      </c>
      <c r="I1952" t="s">
        <v>247</v>
      </c>
      <c r="J1952" t="s">
        <v>388</v>
      </c>
      <c r="K1952" t="s">
        <v>389</v>
      </c>
      <c r="L1952" t="n">
        <v>132</v>
      </c>
      <c r="M1952" t="n">
        <v>0.2</v>
      </c>
      <c r="N1952" t="n">
        <v>39</v>
      </c>
      <c r="O1952" t="s">
        <v>394</v>
      </c>
      <c r="P1952" t="s">
        <v>285</v>
      </c>
      <c r="Q1952" t="s">
        <v>252</v>
      </c>
      <c r="R1952" t="s">
        <v>246</v>
      </c>
      <c r="S1952" t="s">
        <v>247</v>
      </c>
    </row>
    <row r="1953" spans="1:19">
      <c r="A1953" s="1" t="n">
        <v>37955</v>
      </c>
      <c r="B1953" t="s">
        <v>394</v>
      </c>
      <c r="C1953" t="n">
        <v>3</v>
      </c>
      <c r="D1953" t="s">
        <v>242</v>
      </c>
      <c r="E1953" t="s">
        <v>243</v>
      </c>
      <c r="F1953" t="s">
        <v>244</v>
      </c>
      <c r="G1953" t="s">
        <v>245</v>
      </c>
      <c r="H1953" t="s">
        <v>246</v>
      </c>
      <c r="I1953" t="s">
        <v>247</v>
      </c>
      <c r="J1953" t="s">
        <v>388</v>
      </c>
      <c r="K1953" t="s">
        <v>389</v>
      </c>
      <c r="L1953" t="n">
        <v>554</v>
      </c>
      <c r="M1953" t="n">
        <v>0.23</v>
      </c>
      <c r="N1953" t="n">
        <v>38.1</v>
      </c>
      <c r="O1953" t="s">
        <v>394</v>
      </c>
      <c r="P1953" t="s">
        <v>285</v>
      </c>
      <c r="Q1953" t="s">
        <v>252</v>
      </c>
      <c r="R1953" t="s">
        <v>246</v>
      </c>
      <c r="S1953" t="s">
        <v>247</v>
      </c>
    </row>
    <row r="1954" spans="1:19">
      <c r="A1954" s="1" t="n">
        <v>37986</v>
      </c>
      <c r="B1954" t="s">
        <v>390</v>
      </c>
      <c r="C1954" t="n">
        <v>43</v>
      </c>
      <c r="D1954" t="s">
        <v>242</v>
      </c>
      <c r="E1954" t="s">
        <v>243</v>
      </c>
      <c r="F1954" t="s">
        <v>244</v>
      </c>
      <c r="G1954" t="s">
        <v>245</v>
      </c>
      <c r="H1954" t="s">
        <v>246</v>
      </c>
      <c r="I1954" t="s">
        <v>247</v>
      </c>
      <c r="J1954" t="s">
        <v>248</v>
      </c>
      <c r="K1954" t="s">
        <v>249</v>
      </c>
      <c r="L1954" t="n">
        <v>157</v>
      </c>
      <c r="M1954" t="n">
        <v>0.2</v>
      </c>
      <c r="N1954" t="n">
        <v>20.6</v>
      </c>
      <c r="O1954" t="s">
        <v>391</v>
      </c>
      <c r="P1954" t="s">
        <v>251</v>
      </c>
      <c r="Q1954" t="s">
        <v>252</v>
      </c>
      <c r="R1954" t="s">
        <v>246</v>
      </c>
      <c r="S1954" t="s">
        <v>247</v>
      </c>
    </row>
    <row r="1955" spans="1:19">
      <c r="A1955" s="1" t="n">
        <v>37986</v>
      </c>
      <c r="B1955" t="s">
        <v>390</v>
      </c>
      <c r="C1955" t="n">
        <v>44</v>
      </c>
      <c r="D1955" t="s">
        <v>242</v>
      </c>
      <c r="E1955" t="s">
        <v>243</v>
      </c>
      <c r="F1955" t="s">
        <v>244</v>
      </c>
      <c r="G1955" t="s">
        <v>245</v>
      </c>
      <c r="H1955" t="s">
        <v>246</v>
      </c>
      <c r="I1955" t="s">
        <v>247</v>
      </c>
      <c r="J1955" t="s">
        <v>333</v>
      </c>
      <c r="K1955" t="s">
        <v>334</v>
      </c>
      <c r="L1955" t="n">
        <v>550</v>
      </c>
      <c r="M1955" t="n">
        <v>0.05</v>
      </c>
      <c r="N1955" t="n">
        <v>36.7</v>
      </c>
      <c r="O1955" t="s">
        <v>391</v>
      </c>
      <c r="P1955" t="s">
        <v>251</v>
      </c>
      <c r="Q1955" t="s">
        <v>252</v>
      </c>
      <c r="R1955" t="s">
        <v>246</v>
      </c>
      <c r="S1955" t="s">
        <v>247</v>
      </c>
    </row>
    <row r="1956" spans="1:19">
      <c r="A1956" s="1" t="n">
        <v>37986</v>
      </c>
      <c r="B1956" t="s">
        <v>390</v>
      </c>
      <c r="C1956" t="n">
        <v>45</v>
      </c>
      <c r="D1956" t="s">
        <v>242</v>
      </c>
      <c r="E1956" t="s">
        <v>243</v>
      </c>
      <c r="F1956" t="s">
        <v>244</v>
      </c>
      <c r="G1956" t="s">
        <v>245</v>
      </c>
      <c r="H1956" t="s">
        <v>246</v>
      </c>
      <c r="I1956" t="s">
        <v>247</v>
      </c>
      <c r="J1956" t="s">
        <v>333</v>
      </c>
      <c r="K1956" t="s">
        <v>334</v>
      </c>
      <c r="L1956" t="n">
        <v>405</v>
      </c>
      <c r="M1956" t="n">
        <v>0.05</v>
      </c>
      <c r="N1956" t="n">
        <v>40.5</v>
      </c>
      <c r="O1956" t="s">
        <v>391</v>
      </c>
      <c r="P1956" t="s">
        <v>251</v>
      </c>
      <c r="Q1956" t="s">
        <v>252</v>
      </c>
      <c r="R1956" t="s">
        <v>246</v>
      </c>
      <c r="S1956" t="s">
        <v>247</v>
      </c>
    </row>
    <row r="1957" spans="1:19">
      <c r="A1957" s="1" t="n">
        <v>37986</v>
      </c>
      <c r="B1957" t="s">
        <v>390</v>
      </c>
      <c r="C1957" t="n">
        <v>46</v>
      </c>
      <c r="D1957" t="s">
        <v>242</v>
      </c>
      <c r="E1957" t="s">
        <v>243</v>
      </c>
      <c r="F1957" t="s">
        <v>244</v>
      </c>
      <c r="G1957" t="s">
        <v>245</v>
      </c>
      <c r="H1957" t="s">
        <v>246</v>
      </c>
      <c r="I1957" t="s">
        <v>247</v>
      </c>
      <c r="J1957" t="s">
        <v>333</v>
      </c>
      <c r="K1957" t="s">
        <v>334</v>
      </c>
      <c r="L1957" t="n">
        <v>293</v>
      </c>
      <c r="M1957" t="n">
        <v>0.2</v>
      </c>
      <c r="N1957" t="n">
        <v>36.8</v>
      </c>
      <c r="O1957" t="s">
        <v>391</v>
      </c>
      <c r="P1957" t="s">
        <v>251</v>
      </c>
      <c r="Q1957" t="s">
        <v>252</v>
      </c>
      <c r="R1957" t="s">
        <v>246</v>
      </c>
      <c r="S1957" t="s">
        <v>247</v>
      </c>
    </row>
    <row r="1958" spans="1:19">
      <c r="A1958" s="1" t="n">
        <v>37986</v>
      </c>
      <c r="B1958" t="s">
        <v>395</v>
      </c>
      <c r="C1958" t="n">
        <v>1</v>
      </c>
      <c r="D1958" t="s">
        <v>303</v>
      </c>
      <c r="E1958" t="s">
        <v>304</v>
      </c>
      <c r="F1958" t="s">
        <v>244</v>
      </c>
      <c r="G1958" t="s">
        <v>245</v>
      </c>
      <c r="H1958" t="s">
        <v>246</v>
      </c>
      <c r="I1958" t="s">
        <v>247</v>
      </c>
      <c r="J1958" t="s">
        <v>261</v>
      </c>
      <c r="K1958" t="s">
        <v>262</v>
      </c>
      <c r="L1958" t="n">
        <v>309</v>
      </c>
      <c r="M1958" t="n">
        <v>0</v>
      </c>
      <c r="N1958" t="n">
        <v>0</v>
      </c>
    </row>
    <row r="1959" spans="1:19">
      <c r="A1959" s="1" t="n">
        <v>37986</v>
      </c>
      <c r="B1959" t="s">
        <v>394</v>
      </c>
      <c r="C1959" t="n">
        <v>1</v>
      </c>
      <c r="D1959" t="s">
        <v>242</v>
      </c>
      <c r="E1959" t="s">
        <v>243</v>
      </c>
      <c r="F1959" t="s">
        <v>244</v>
      </c>
      <c r="G1959" t="s">
        <v>245</v>
      </c>
      <c r="H1959" t="s">
        <v>246</v>
      </c>
      <c r="I1959" t="s">
        <v>247</v>
      </c>
      <c r="J1959" t="s">
        <v>248</v>
      </c>
      <c r="K1959" t="s">
        <v>249</v>
      </c>
      <c r="L1959" t="n">
        <v>302</v>
      </c>
      <c r="M1959" t="n">
        <v>0.22</v>
      </c>
      <c r="N1959" t="n">
        <v>20.5</v>
      </c>
      <c r="O1959" t="s">
        <v>394</v>
      </c>
      <c r="P1959" t="s">
        <v>285</v>
      </c>
      <c r="Q1959" t="s">
        <v>252</v>
      </c>
      <c r="R1959" t="s">
        <v>246</v>
      </c>
      <c r="S1959" t="s">
        <v>247</v>
      </c>
    </row>
    <row r="1960" spans="1:19">
      <c r="A1960" s="1" t="n">
        <v>37986</v>
      </c>
      <c r="B1960" t="s">
        <v>394</v>
      </c>
      <c r="C1960" t="n">
        <v>2</v>
      </c>
      <c r="D1960" t="s">
        <v>242</v>
      </c>
      <c r="E1960" t="s">
        <v>243</v>
      </c>
      <c r="F1960" t="s">
        <v>244</v>
      </c>
      <c r="G1960" t="s">
        <v>245</v>
      </c>
      <c r="H1960" t="s">
        <v>246</v>
      </c>
      <c r="I1960" t="s">
        <v>247</v>
      </c>
      <c r="J1960" t="s">
        <v>307</v>
      </c>
      <c r="K1960" t="s">
        <v>308</v>
      </c>
      <c r="L1960" t="n">
        <v>333</v>
      </c>
      <c r="M1960" t="n">
        <v>0.08</v>
      </c>
      <c r="N1960" t="n">
        <v>36.5</v>
      </c>
      <c r="O1960" t="s">
        <v>394</v>
      </c>
      <c r="P1960" t="s">
        <v>285</v>
      </c>
      <c r="Q1960" t="s">
        <v>252</v>
      </c>
      <c r="R1960" t="s">
        <v>246</v>
      </c>
      <c r="S1960" t="s">
        <v>247</v>
      </c>
    </row>
    <row r="1961" spans="1:19">
      <c r="A1961" s="1" t="n">
        <v>37986</v>
      </c>
      <c r="B1961" t="s">
        <v>394</v>
      </c>
      <c r="C1961" t="n">
        <v>3</v>
      </c>
      <c r="D1961" t="s">
        <v>242</v>
      </c>
      <c r="E1961" t="s">
        <v>243</v>
      </c>
      <c r="F1961" t="s">
        <v>244</v>
      </c>
      <c r="G1961" t="s">
        <v>245</v>
      </c>
      <c r="H1961" t="s">
        <v>246</v>
      </c>
      <c r="I1961" t="s">
        <v>247</v>
      </c>
      <c r="J1961" t="s">
        <v>307</v>
      </c>
      <c r="K1961" t="s">
        <v>308</v>
      </c>
      <c r="L1961" t="n">
        <v>344</v>
      </c>
      <c r="M1961" t="n">
        <v>0.09</v>
      </c>
      <c r="N1961" t="n">
        <v>36.8</v>
      </c>
      <c r="O1961" t="s">
        <v>394</v>
      </c>
      <c r="P1961" t="s">
        <v>285</v>
      </c>
      <c r="Q1961" t="s">
        <v>252</v>
      </c>
      <c r="R1961" t="s">
        <v>246</v>
      </c>
      <c r="S1961" t="s">
        <v>247</v>
      </c>
    </row>
    <row r="1962" spans="1:19">
      <c r="A1962" s="1" t="n">
        <v>37986</v>
      </c>
      <c r="B1962" t="s">
        <v>394</v>
      </c>
      <c r="C1962" t="n">
        <v>4</v>
      </c>
      <c r="D1962" t="s">
        <v>242</v>
      </c>
      <c r="E1962" t="s">
        <v>243</v>
      </c>
      <c r="F1962" t="s">
        <v>244</v>
      </c>
      <c r="G1962" t="s">
        <v>245</v>
      </c>
      <c r="H1962" t="s">
        <v>246</v>
      </c>
      <c r="I1962" t="s">
        <v>247</v>
      </c>
      <c r="J1962" t="s">
        <v>276</v>
      </c>
      <c r="K1962" t="s">
        <v>277</v>
      </c>
      <c r="L1962" t="n">
        <v>349</v>
      </c>
      <c r="M1962" t="n">
        <v>0.03</v>
      </c>
      <c r="N1962" t="n">
        <v>46</v>
      </c>
      <c r="O1962" t="s">
        <v>394</v>
      </c>
      <c r="P1962" t="s">
        <v>285</v>
      </c>
      <c r="Q1962" t="s">
        <v>252</v>
      </c>
      <c r="R1962" t="s">
        <v>246</v>
      </c>
      <c r="S1962" t="s">
        <v>247</v>
      </c>
    </row>
    <row r="1963" spans="1:19">
      <c r="A1963" s="1" t="n">
        <v>38017</v>
      </c>
      <c r="B1963" t="s">
        <v>390</v>
      </c>
      <c r="C1963" t="n">
        <v>52</v>
      </c>
      <c r="D1963" t="s">
        <v>242</v>
      </c>
      <c r="E1963" t="s">
        <v>243</v>
      </c>
      <c r="F1963" t="s">
        <v>244</v>
      </c>
      <c r="G1963" t="s">
        <v>245</v>
      </c>
      <c r="H1963" t="s">
        <v>246</v>
      </c>
      <c r="I1963" t="s">
        <v>247</v>
      </c>
      <c r="J1963" t="s">
        <v>282</v>
      </c>
      <c r="K1963" t="s">
        <v>283</v>
      </c>
      <c r="L1963" t="n">
        <v>209</v>
      </c>
      <c r="M1963" t="n">
        <v>0.05</v>
      </c>
      <c r="N1963" t="n">
        <v>37.9</v>
      </c>
      <c r="O1963" t="s">
        <v>391</v>
      </c>
      <c r="P1963" t="s">
        <v>251</v>
      </c>
      <c r="Q1963" t="s">
        <v>252</v>
      </c>
      <c r="R1963" t="s">
        <v>246</v>
      </c>
      <c r="S1963" t="s">
        <v>247</v>
      </c>
    </row>
    <row r="1964" spans="1:19">
      <c r="A1964" s="1" t="n">
        <v>38017</v>
      </c>
      <c r="B1964" t="s">
        <v>390</v>
      </c>
      <c r="C1964" t="n">
        <v>53</v>
      </c>
      <c r="D1964" t="s">
        <v>242</v>
      </c>
      <c r="E1964" t="s">
        <v>243</v>
      </c>
      <c r="F1964" t="s">
        <v>244</v>
      </c>
      <c r="G1964" t="s">
        <v>245</v>
      </c>
      <c r="H1964" t="s">
        <v>246</v>
      </c>
      <c r="I1964" t="s">
        <v>247</v>
      </c>
      <c r="J1964" t="s">
        <v>248</v>
      </c>
      <c r="K1964" t="s">
        <v>249</v>
      </c>
      <c r="L1964" t="n">
        <v>201</v>
      </c>
      <c r="M1964" t="n">
        <v>0.1</v>
      </c>
      <c r="N1964" t="n">
        <v>36.6</v>
      </c>
      <c r="O1964" t="s">
        <v>391</v>
      </c>
      <c r="P1964" t="s">
        <v>251</v>
      </c>
      <c r="Q1964" t="s">
        <v>252</v>
      </c>
      <c r="R1964" t="s">
        <v>246</v>
      </c>
      <c r="S1964" t="s">
        <v>247</v>
      </c>
    </row>
    <row r="1965" spans="1:19">
      <c r="A1965" s="1" t="n">
        <v>38017</v>
      </c>
      <c r="B1965" t="s">
        <v>390</v>
      </c>
      <c r="C1965" t="n">
        <v>54</v>
      </c>
      <c r="D1965" t="s">
        <v>242</v>
      </c>
      <c r="E1965" t="s">
        <v>243</v>
      </c>
      <c r="F1965" t="s">
        <v>244</v>
      </c>
      <c r="G1965" t="s">
        <v>245</v>
      </c>
      <c r="H1965" t="s">
        <v>246</v>
      </c>
      <c r="I1965" t="s">
        <v>247</v>
      </c>
      <c r="J1965" t="s">
        <v>369</v>
      </c>
      <c r="K1965" t="s">
        <v>363</v>
      </c>
      <c r="L1965" t="n">
        <v>194</v>
      </c>
      <c r="M1965" t="n">
        <v>0.05</v>
      </c>
      <c r="N1965" t="n">
        <v>44.6</v>
      </c>
      <c r="O1965" t="s">
        <v>391</v>
      </c>
      <c r="P1965" t="s">
        <v>251</v>
      </c>
      <c r="Q1965" t="s">
        <v>252</v>
      </c>
      <c r="R1965" t="s">
        <v>246</v>
      </c>
      <c r="S1965" t="s">
        <v>247</v>
      </c>
    </row>
    <row r="1966" spans="1:19">
      <c r="A1966" s="1" t="n">
        <v>38017</v>
      </c>
      <c r="B1966" t="s">
        <v>390</v>
      </c>
      <c r="C1966" t="n">
        <v>55</v>
      </c>
      <c r="D1966" t="s">
        <v>242</v>
      </c>
      <c r="E1966" t="s">
        <v>243</v>
      </c>
      <c r="F1966" t="s">
        <v>244</v>
      </c>
      <c r="G1966" t="s">
        <v>245</v>
      </c>
      <c r="H1966" t="s">
        <v>246</v>
      </c>
      <c r="I1966" t="s">
        <v>247</v>
      </c>
      <c r="J1966" t="s">
        <v>333</v>
      </c>
      <c r="K1966" t="s">
        <v>334</v>
      </c>
      <c r="L1966" t="n">
        <v>498</v>
      </c>
      <c r="M1966" t="n">
        <v>0.05</v>
      </c>
      <c r="N1966" t="n">
        <v>41</v>
      </c>
      <c r="O1966" t="s">
        <v>391</v>
      </c>
      <c r="P1966" t="s">
        <v>251</v>
      </c>
      <c r="Q1966" t="s">
        <v>252</v>
      </c>
      <c r="R1966" t="s">
        <v>246</v>
      </c>
      <c r="S1966" t="s">
        <v>247</v>
      </c>
    </row>
    <row r="1967" spans="1:19">
      <c r="A1967" s="1" t="n">
        <v>38017</v>
      </c>
      <c r="B1967" t="s">
        <v>390</v>
      </c>
      <c r="C1967" t="n">
        <v>56</v>
      </c>
      <c r="D1967" t="s">
        <v>242</v>
      </c>
      <c r="E1967" t="s">
        <v>243</v>
      </c>
      <c r="F1967" t="s">
        <v>244</v>
      </c>
      <c r="G1967" t="s">
        <v>245</v>
      </c>
      <c r="H1967" t="s">
        <v>246</v>
      </c>
      <c r="I1967" t="s">
        <v>247</v>
      </c>
      <c r="J1967" t="s">
        <v>333</v>
      </c>
      <c r="K1967" t="s">
        <v>334</v>
      </c>
      <c r="L1967" t="n">
        <v>251</v>
      </c>
      <c r="M1967" t="n">
        <v>0.05</v>
      </c>
      <c r="N1967" t="n">
        <v>39.7</v>
      </c>
      <c r="O1967" t="s">
        <v>391</v>
      </c>
      <c r="P1967" t="s">
        <v>251</v>
      </c>
      <c r="Q1967" t="s">
        <v>252</v>
      </c>
      <c r="R1967" t="s">
        <v>246</v>
      </c>
      <c r="S1967" t="s">
        <v>247</v>
      </c>
    </row>
    <row r="1968" spans="1:19">
      <c r="A1968" s="1" t="n">
        <v>38017</v>
      </c>
      <c r="B1968" t="s">
        <v>395</v>
      </c>
      <c r="C1968" t="n">
        <v>1</v>
      </c>
      <c r="D1968" t="s">
        <v>303</v>
      </c>
      <c r="E1968" t="s">
        <v>304</v>
      </c>
      <c r="F1968" t="s">
        <v>405</v>
      </c>
      <c r="G1968" t="s">
        <v>406</v>
      </c>
      <c r="H1968" t="s">
        <v>246</v>
      </c>
      <c r="I1968" t="s">
        <v>247</v>
      </c>
      <c r="J1968" t="s">
        <v>276</v>
      </c>
      <c r="K1968" t="s">
        <v>277</v>
      </c>
      <c r="L1968" t="n">
        <v>311</v>
      </c>
      <c r="M1968" t="n">
        <v>0</v>
      </c>
      <c r="N1968" t="n">
        <v>0</v>
      </c>
    </row>
    <row r="1969" spans="1:19">
      <c r="A1969" s="1" t="n">
        <v>38017</v>
      </c>
      <c r="B1969" t="s">
        <v>394</v>
      </c>
      <c r="C1969" t="n">
        <v>1</v>
      </c>
      <c r="D1969" t="s">
        <v>242</v>
      </c>
      <c r="E1969" t="s">
        <v>243</v>
      </c>
      <c r="F1969" t="s">
        <v>244</v>
      </c>
      <c r="G1969" t="s">
        <v>245</v>
      </c>
      <c r="H1969" t="s">
        <v>246</v>
      </c>
      <c r="I1969" t="s">
        <v>247</v>
      </c>
      <c r="J1969" t="s">
        <v>248</v>
      </c>
      <c r="K1969" t="s">
        <v>249</v>
      </c>
      <c r="L1969" t="n">
        <v>236</v>
      </c>
      <c r="M1969" t="n">
        <v>0.22</v>
      </c>
      <c r="N1969" t="n">
        <v>19.8</v>
      </c>
      <c r="O1969" t="s">
        <v>394</v>
      </c>
      <c r="P1969" t="s">
        <v>285</v>
      </c>
      <c r="Q1969" t="s">
        <v>252</v>
      </c>
      <c r="R1969" t="s">
        <v>246</v>
      </c>
      <c r="S1969" t="s">
        <v>247</v>
      </c>
    </row>
    <row r="1970" spans="1:19">
      <c r="A1970" s="1" t="n">
        <v>38017</v>
      </c>
      <c r="B1970" t="s">
        <v>394</v>
      </c>
      <c r="C1970" t="n">
        <v>2</v>
      </c>
      <c r="D1970" t="s">
        <v>242</v>
      </c>
      <c r="E1970" t="s">
        <v>243</v>
      </c>
      <c r="F1970" t="s">
        <v>244</v>
      </c>
      <c r="G1970" t="s">
        <v>245</v>
      </c>
      <c r="H1970" t="s">
        <v>246</v>
      </c>
      <c r="I1970" t="s">
        <v>247</v>
      </c>
      <c r="J1970" t="s">
        <v>276</v>
      </c>
      <c r="K1970" t="s">
        <v>277</v>
      </c>
      <c r="L1970" t="n">
        <v>430</v>
      </c>
      <c r="M1970" t="n">
        <v>0.02</v>
      </c>
      <c r="N1970" t="n">
        <v>45.9</v>
      </c>
      <c r="O1970" t="s">
        <v>394</v>
      </c>
      <c r="P1970" t="s">
        <v>285</v>
      </c>
      <c r="Q1970" t="s">
        <v>252</v>
      </c>
      <c r="R1970" t="s">
        <v>246</v>
      </c>
      <c r="S1970" t="s">
        <v>247</v>
      </c>
    </row>
    <row r="1971" spans="1:19">
      <c r="A1971" s="1" t="n">
        <v>38046</v>
      </c>
      <c r="B1971" t="s">
        <v>390</v>
      </c>
      <c r="C1971" t="n">
        <v>54</v>
      </c>
      <c r="D1971" t="s">
        <v>242</v>
      </c>
      <c r="E1971" t="s">
        <v>243</v>
      </c>
      <c r="F1971" t="s">
        <v>244</v>
      </c>
      <c r="G1971" t="s">
        <v>245</v>
      </c>
      <c r="H1971" t="s">
        <v>246</v>
      </c>
      <c r="I1971" t="s">
        <v>247</v>
      </c>
      <c r="J1971" t="s">
        <v>282</v>
      </c>
      <c r="K1971" t="s">
        <v>283</v>
      </c>
      <c r="L1971" t="n">
        <v>203</v>
      </c>
      <c r="M1971" t="n">
        <v>0.05</v>
      </c>
      <c r="N1971" t="n">
        <v>38</v>
      </c>
      <c r="O1971" t="s">
        <v>391</v>
      </c>
      <c r="P1971" t="s">
        <v>251</v>
      </c>
      <c r="Q1971" t="s">
        <v>252</v>
      </c>
      <c r="R1971" t="s">
        <v>246</v>
      </c>
      <c r="S1971" t="s">
        <v>247</v>
      </c>
    </row>
    <row r="1972" spans="1:19">
      <c r="A1972" s="1" t="n">
        <v>38046</v>
      </c>
      <c r="B1972" t="s">
        <v>390</v>
      </c>
      <c r="C1972" t="n">
        <v>55</v>
      </c>
      <c r="D1972" t="s">
        <v>242</v>
      </c>
      <c r="E1972" t="s">
        <v>243</v>
      </c>
      <c r="F1972" t="s">
        <v>244</v>
      </c>
      <c r="G1972" t="s">
        <v>245</v>
      </c>
      <c r="H1972" t="s">
        <v>246</v>
      </c>
      <c r="I1972" t="s">
        <v>247</v>
      </c>
      <c r="J1972" t="s">
        <v>282</v>
      </c>
      <c r="K1972" t="s">
        <v>283</v>
      </c>
      <c r="L1972" t="n">
        <v>488</v>
      </c>
      <c r="M1972" t="n">
        <v>0.05</v>
      </c>
      <c r="N1972" t="n">
        <v>38.5</v>
      </c>
      <c r="O1972" t="s">
        <v>391</v>
      </c>
      <c r="P1972" t="s">
        <v>251</v>
      </c>
      <c r="Q1972" t="s">
        <v>252</v>
      </c>
      <c r="R1972" t="s">
        <v>246</v>
      </c>
      <c r="S1972" t="s">
        <v>247</v>
      </c>
    </row>
    <row r="1973" spans="1:19">
      <c r="A1973" s="1" t="n">
        <v>38046</v>
      </c>
      <c r="B1973" t="s">
        <v>390</v>
      </c>
      <c r="C1973" t="n">
        <v>56</v>
      </c>
      <c r="D1973" t="s">
        <v>242</v>
      </c>
      <c r="E1973" t="s">
        <v>243</v>
      </c>
      <c r="F1973" t="s">
        <v>244</v>
      </c>
      <c r="G1973" t="s">
        <v>245</v>
      </c>
      <c r="H1973" t="s">
        <v>246</v>
      </c>
      <c r="I1973" t="s">
        <v>247</v>
      </c>
      <c r="J1973" t="s">
        <v>282</v>
      </c>
      <c r="K1973" t="s">
        <v>283</v>
      </c>
      <c r="L1973" t="n">
        <v>402</v>
      </c>
      <c r="M1973" t="n">
        <v>0.05</v>
      </c>
      <c r="N1973" t="n">
        <v>39.9</v>
      </c>
      <c r="O1973" t="s">
        <v>391</v>
      </c>
      <c r="P1973" t="s">
        <v>251</v>
      </c>
      <c r="Q1973" t="s">
        <v>252</v>
      </c>
      <c r="R1973" t="s">
        <v>246</v>
      </c>
      <c r="S1973" t="s">
        <v>247</v>
      </c>
    </row>
    <row r="1974" spans="1:19">
      <c r="A1974" s="1" t="n">
        <v>38046</v>
      </c>
      <c r="B1974" t="s">
        <v>390</v>
      </c>
      <c r="C1974" t="n">
        <v>57</v>
      </c>
      <c r="D1974" t="s">
        <v>242</v>
      </c>
      <c r="E1974" t="s">
        <v>243</v>
      </c>
      <c r="F1974" t="s">
        <v>244</v>
      </c>
      <c r="G1974" t="s">
        <v>245</v>
      </c>
      <c r="H1974" t="s">
        <v>246</v>
      </c>
      <c r="I1974" t="s">
        <v>247</v>
      </c>
      <c r="J1974" t="s">
        <v>333</v>
      </c>
      <c r="K1974" t="s">
        <v>334</v>
      </c>
      <c r="L1974" t="n">
        <v>298</v>
      </c>
      <c r="M1974" t="n">
        <v>2.46</v>
      </c>
      <c r="N1974" t="n">
        <v>20</v>
      </c>
      <c r="O1974" t="s">
        <v>391</v>
      </c>
      <c r="P1974" t="s">
        <v>251</v>
      </c>
      <c r="Q1974" t="s">
        <v>252</v>
      </c>
      <c r="R1974" t="s">
        <v>246</v>
      </c>
      <c r="S1974" t="s">
        <v>247</v>
      </c>
    </row>
    <row r="1975" spans="1:19">
      <c r="A1975" s="1" t="n">
        <v>38046</v>
      </c>
      <c r="B1975" t="s">
        <v>395</v>
      </c>
      <c r="C1975" t="n">
        <v>1</v>
      </c>
      <c r="D1975" t="s">
        <v>303</v>
      </c>
      <c r="E1975" t="s">
        <v>304</v>
      </c>
      <c r="F1975" t="s">
        <v>244</v>
      </c>
      <c r="G1975" t="s">
        <v>245</v>
      </c>
      <c r="H1975" t="s">
        <v>246</v>
      </c>
      <c r="I1975" t="s">
        <v>247</v>
      </c>
      <c r="J1975" t="s">
        <v>263</v>
      </c>
      <c r="K1975" t="s">
        <v>264</v>
      </c>
      <c r="L1975" t="n">
        <v>308</v>
      </c>
      <c r="M1975" t="n">
        <v>0</v>
      </c>
      <c r="N1975" t="n">
        <v>0</v>
      </c>
    </row>
    <row r="1976" spans="1:19">
      <c r="A1976" s="1" t="n">
        <v>38046</v>
      </c>
      <c r="B1976" t="s">
        <v>394</v>
      </c>
      <c r="C1976" t="n">
        <v>1</v>
      </c>
      <c r="D1976" t="s">
        <v>242</v>
      </c>
      <c r="E1976" t="s">
        <v>243</v>
      </c>
      <c r="F1976" t="s">
        <v>244</v>
      </c>
      <c r="G1976" t="s">
        <v>245</v>
      </c>
      <c r="H1976" t="s">
        <v>246</v>
      </c>
      <c r="I1976" t="s">
        <v>247</v>
      </c>
      <c r="J1976" t="s">
        <v>248</v>
      </c>
      <c r="K1976" t="s">
        <v>249</v>
      </c>
      <c r="L1976" t="n">
        <v>352</v>
      </c>
      <c r="M1976" t="n">
        <v>0.22</v>
      </c>
      <c r="N1976" t="n">
        <v>20.1</v>
      </c>
      <c r="O1976" t="s">
        <v>394</v>
      </c>
      <c r="P1976" t="s">
        <v>285</v>
      </c>
      <c r="Q1976" t="s">
        <v>252</v>
      </c>
      <c r="R1976" t="s">
        <v>246</v>
      </c>
      <c r="S1976" t="s">
        <v>247</v>
      </c>
    </row>
    <row r="1977" spans="1:19">
      <c r="A1977" s="1" t="n">
        <v>38046</v>
      </c>
      <c r="B1977" t="s">
        <v>394</v>
      </c>
      <c r="C1977" t="n">
        <v>2</v>
      </c>
      <c r="D1977" t="s">
        <v>242</v>
      </c>
      <c r="E1977" t="s">
        <v>243</v>
      </c>
      <c r="F1977" t="s">
        <v>244</v>
      </c>
      <c r="G1977" t="s">
        <v>245</v>
      </c>
      <c r="H1977" t="s">
        <v>246</v>
      </c>
      <c r="I1977" t="s">
        <v>247</v>
      </c>
      <c r="J1977" t="s">
        <v>307</v>
      </c>
      <c r="K1977" t="s">
        <v>308</v>
      </c>
      <c r="L1977" t="n">
        <v>350</v>
      </c>
      <c r="M1977" t="n">
        <v>0.08</v>
      </c>
      <c r="N1977" t="n">
        <v>38.1</v>
      </c>
      <c r="O1977" t="s">
        <v>394</v>
      </c>
      <c r="P1977" t="s">
        <v>285</v>
      </c>
      <c r="Q1977" t="s">
        <v>252</v>
      </c>
      <c r="R1977" t="s">
        <v>246</v>
      </c>
      <c r="S1977" t="s">
        <v>247</v>
      </c>
    </row>
    <row r="1978" spans="1:19">
      <c r="A1978" s="1" t="n">
        <v>38046</v>
      </c>
      <c r="B1978" t="s">
        <v>394</v>
      </c>
      <c r="C1978" t="n">
        <v>3</v>
      </c>
      <c r="D1978" t="s">
        <v>242</v>
      </c>
      <c r="E1978" t="s">
        <v>243</v>
      </c>
      <c r="F1978" t="s">
        <v>244</v>
      </c>
      <c r="G1978" t="s">
        <v>245</v>
      </c>
      <c r="H1978" t="s">
        <v>246</v>
      </c>
      <c r="I1978" t="s">
        <v>247</v>
      </c>
      <c r="J1978" t="s">
        <v>292</v>
      </c>
      <c r="K1978" t="s">
        <v>293</v>
      </c>
      <c r="L1978" t="n">
        <v>653</v>
      </c>
      <c r="M1978" t="n">
        <v>0.04</v>
      </c>
      <c r="N1978" t="n">
        <v>47.7</v>
      </c>
      <c r="O1978" t="s">
        <v>394</v>
      </c>
      <c r="P1978" t="s">
        <v>285</v>
      </c>
      <c r="Q1978" t="s">
        <v>252</v>
      </c>
      <c r="R1978" t="s">
        <v>246</v>
      </c>
      <c r="S1978" t="s">
        <v>247</v>
      </c>
    </row>
    <row r="1979" spans="1:19">
      <c r="A1979" s="1" t="n">
        <v>38046</v>
      </c>
      <c r="B1979" t="s">
        <v>394</v>
      </c>
      <c r="C1979" t="n">
        <v>4</v>
      </c>
      <c r="D1979" t="s">
        <v>242</v>
      </c>
      <c r="E1979" t="s">
        <v>243</v>
      </c>
      <c r="F1979" t="s">
        <v>244</v>
      </c>
      <c r="G1979" t="s">
        <v>245</v>
      </c>
      <c r="H1979" t="s">
        <v>246</v>
      </c>
      <c r="I1979" t="s">
        <v>247</v>
      </c>
      <c r="J1979" t="s">
        <v>248</v>
      </c>
      <c r="K1979" t="s">
        <v>249</v>
      </c>
      <c r="L1979" t="n">
        <v>285</v>
      </c>
      <c r="M1979" t="n">
        <v>0.23</v>
      </c>
      <c r="N1979" t="n">
        <v>20.4</v>
      </c>
      <c r="O1979" t="s">
        <v>394</v>
      </c>
      <c r="P1979" t="s">
        <v>285</v>
      </c>
      <c r="Q1979" t="s">
        <v>252</v>
      </c>
      <c r="R1979" t="s">
        <v>246</v>
      </c>
      <c r="S1979" t="s">
        <v>247</v>
      </c>
    </row>
    <row r="1980" spans="1:19">
      <c r="A1980" s="1" t="n">
        <v>38046</v>
      </c>
      <c r="B1980" t="s">
        <v>394</v>
      </c>
      <c r="C1980" t="n">
        <v>5</v>
      </c>
      <c r="D1980" t="s">
        <v>242</v>
      </c>
      <c r="E1980" t="s">
        <v>243</v>
      </c>
      <c r="F1980" t="s">
        <v>244</v>
      </c>
      <c r="G1980" t="s">
        <v>245</v>
      </c>
      <c r="H1980" t="s">
        <v>246</v>
      </c>
      <c r="I1980" t="s">
        <v>247</v>
      </c>
      <c r="J1980" t="s">
        <v>307</v>
      </c>
      <c r="K1980" t="s">
        <v>308</v>
      </c>
      <c r="L1980" t="n">
        <v>384</v>
      </c>
      <c r="M1980" t="n">
        <v>0.08</v>
      </c>
      <c r="N1980" t="n">
        <v>37.4</v>
      </c>
      <c r="O1980" t="s">
        <v>394</v>
      </c>
      <c r="P1980" t="s">
        <v>285</v>
      </c>
      <c r="Q1980" t="s">
        <v>252</v>
      </c>
      <c r="R1980" t="s">
        <v>246</v>
      </c>
      <c r="S1980" t="s">
        <v>247</v>
      </c>
    </row>
    <row r="1981" spans="1:19">
      <c r="A1981" s="1" t="n">
        <v>38077</v>
      </c>
      <c r="B1981" t="s">
        <v>390</v>
      </c>
      <c r="C1981" t="n">
        <v>55</v>
      </c>
      <c r="D1981" t="s">
        <v>242</v>
      </c>
      <c r="E1981" t="s">
        <v>243</v>
      </c>
      <c r="F1981" t="s">
        <v>244</v>
      </c>
      <c r="G1981" t="s">
        <v>245</v>
      </c>
      <c r="H1981" t="s">
        <v>246</v>
      </c>
      <c r="I1981" t="s">
        <v>247</v>
      </c>
      <c r="J1981" t="s">
        <v>282</v>
      </c>
      <c r="K1981" t="s">
        <v>283</v>
      </c>
      <c r="L1981" t="n">
        <v>200</v>
      </c>
      <c r="M1981" t="n">
        <v>0.24</v>
      </c>
      <c r="N1981" t="n">
        <v>16.5</v>
      </c>
      <c r="O1981" t="s">
        <v>391</v>
      </c>
      <c r="P1981" t="s">
        <v>251</v>
      </c>
      <c r="Q1981" t="s">
        <v>252</v>
      </c>
      <c r="R1981" t="s">
        <v>246</v>
      </c>
      <c r="S1981" t="s">
        <v>247</v>
      </c>
    </row>
    <row r="1982" spans="1:19">
      <c r="A1982" s="1" t="n">
        <v>38077</v>
      </c>
      <c r="B1982" t="s">
        <v>390</v>
      </c>
      <c r="C1982" t="n">
        <v>56</v>
      </c>
      <c r="D1982" t="s">
        <v>242</v>
      </c>
      <c r="E1982" t="s">
        <v>243</v>
      </c>
      <c r="F1982" t="s">
        <v>244</v>
      </c>
      <c r="G1982" t="s">
        <v>245</v>
      </c>
      <c r="H1982" t="s">
        <v>246</v>
      </c>
      <c r="I1982" t="s">
        <v>247</v>
      </c>
      <c r="J1982" t="s">
        <v>333</v>
      </c>
      <c r="K1982" t="s">
        <v>334</v>
      </c>
      <c r="L1982" t="n">
        <v>459</v>
      </c>
      <c r="M1982" t="n">
        <v>0.08</v>
      </c>
      <c r="N1982" t="n">
        <v>36.6</v>
      </c>
      <c r="O1982" t="s">
        <v>391</v>
      </c>
      <c r="P1982" t="s">
        <v>251</v>
      </c>
      <c r="Q1982" t="s">
        <v>252</v>
      </c>
      <c r="R1982" t="s">
        <v>246</v>
      </c>
      <c r="S1982" t="s">
        <v>247</v>
      </c>
    </row>
    <row r="1983" spans="1:19">
      <c r="A1983" s="1" t="n">
        <v>38077</v>
      </c>
      <c r="B1983" t="s">
        <v>390</v>
      </c>
      <c r="C1983" t="n">
        <v>57</v>
      </c>
      <c r="D1983" t="s">
        <v>242</v>
      </c>
      <c r="E1983" t="s">
        <v>243</v>
      </c>
      <c r="F1983" t="s">
        <v>244</v>
      </c>
      <c r="G1983" t="s">
        <v>245</v>
      </c>
      <c r="H1983" t="s">
        <v>246</v>
      </c>
      <c r="I1983" t="s">
        <v>247</v>
      </c>
      <c r="J1983" t="s">
        <v>333</v>
      </c>
      <c r="K1983" t="s">
        <v>334</v>
      </c>
      <c r="L1983" t="n">
        <v>358</v>
      </c>
      <c r="M1983" t="n">
        <v>0.08</v>
      </c>
      <c r="N1983" t="n">
        <v>36.6</v>
      </c>
      <c r="O1983" t="s">
        <v>391</v>
      </c>
      <c r="P1983" t="s">
        <v>251</v>
      </c>
      <c r="Q1983" t="s">
        <v>252</v>
      </c>
      <c r="R1983" t="s">
        <v>246</v>
      </c>
      <c r="S1983" t="s">
        <v>247</v>
      </c>
    </row>
    <row r="1984" spans="1:19">
      <c r="A1984" s="1" t="n">
        <v>38077</v>
      </c>
      <c r="B1984" t="s">
        <v>390</v>
      </c>
      <c r="C1984" t="n">
        <v>58</v>
      </c>
      <c r="D1984" t="s">
        <v>242</v>
      </c>
      <c r="E1984" t="s">
        <v>243</v>
      </c>
      <c r="F1984" t="s">
        <v>244</v>
      </c>
      <c r="G1984" t="s">
        <v>245</v>
      </c>
      <c r="H1984" t="s">
        <v>246</v>
      </c>
      <c r="I1984" t="s">
        <v>247</v>
      </c>
      <c r="J1984" t="s">
        <v>333</v>
      </c>
      <c r="K1984" t="s">
        <v>334</v>
      </c>
      <c r="L1984" t="n">
        <v>334</v>
      </c>
      <c r="M1984" t="n">
        <v>0.07000000000000001</v>
      </c>
      <c r="N1984" t="n">
        <v>39.9</v>
      </c>
      <c r="O1984" t="s">
        <v>391</v>
      </c>
      <c r="P1984" t="s">
        <v>251</v>
      </c>
      <c r="Q1984" t="s">
        <v>252</v>
      </c>
      <c r="R1984" t="s">
        <v>246</v>
      </c>
      <c r="S1984" t="s">
        <v>247</v>
      </c>
    </row>
    <row r="1985" spans="1:19">
      <c r="A1985" s="1" t="n">
        <v>38077</v>
      </c>
      <c r="B1985" t="s">
        <v>394</v>
      </c>
      <c r="C1985" t="n">
        <v>1</v>
      </c>
      <c r="D1985" t="s">
        <v>242</v>
      </c>
      <c r="E1985" t="s">
        <v>243</v>
      </c>
      <c r="F1985" t="s">
        <v>244</v>
      </c>
      <c r="G1985" t="s">
        <v>245</v>
      </c>
      <c r="H1985" t="s">
        <v>246</v>
      </c>
      <c r="I1985" t="s">
        <v>247</v>
      </c>
      <c r="J1985" t="s">
        <v>276</v>
      </c>
      <c r="K1985" t="s">
        <v>277</v>
      </c>
      <c r="L1985" t="n">
        <v>258</v>
      </c>
      <c r="M1985" t="n">
        <v>0.06</v>
      </c>
      <c r="N1985" t="n">
        <v>36.7</v>
      </c>
      <c r="O1985" t="s">
        <v>394</v>
      </c>
      <c r="P1985" t="s">
        <v>285</v>
      </c>
      <c r="Q1985" t="s">
        <v>252</v>
      </c>
      <c r="R1985" t="s">
        <v>246</v>
      </c>
      <c r="S1985" t="s">
        <v>247</v>
      </c>
    </row>
    <row r="1986" spans="1:19">
      <c r="A1986" s="1" t="n">
        <v>38077</v>
      </c>
      <c r="B1986" t="s">
        <v>394</v>
      </c>
      <c r="C1986" t="n">
        <v>2</v>
      </c>
      <c r="D1986" t="s">
        <v>242</v>
      </c>
      <c r="E1986" t="s">
        <v>243</v>
      </c>
      <c r="F1986" t="s">
        <v>244</v>
      </c>
      <c r="G1986" t="s">
        <v>245</v>
      </c>
      <c r="H1986" t="s">
        <v>246</v>
      </c>
      <c r="I1986" t="s">
        <v>247</v>
      </c>
      <c r="J1986" t="s">
        <v>259</v>
      </c>
      <c r="K1986" t="s">
        <v>319</v>
      </c>
      <c r="L1986" t="n">
        <v>352</v>
      </c>
      <c r="M1986" t="n">
        <v>1.23</v>
      </c>
      <c r="N1986" t="n">
        <v>32.4</v>
      </c>
      <c r="O1986" t="s">
        <v>394</v>
      </c>
      <c r="P1986" t="s">
        <v>285</v>
      </c>
      <c r="Q1986" t="s">
        <v>252</v>
      </c>
      <c r="R1986" t="s">
        <v>246</v>
      </c>
      <c r="S1986" t="s">
        <v>247</v>
      </c>
    </row>
    <row r="1987" spans="1:19">
      <c r="A1987" s="1" t="n">
        <v>38077</v>
      </c>
      <c r="B1987" t="s">
        <v>394</v>
      </c>
      <c r="C1987" t="n">
        <v>3</v>
      </c>
      <c r="D1987" t="s">
        <v>242</v>
      </c>
      <c r="E1987" t="s">
        <v>243</v>
      </c>
      <c r="F1987" t="s">
        <v>244</v>
      </c>
      <c r="G1987" t="s">
        <v>245</v>
      </c>
      <c r="H1987" t="s">
        <v>246</v>
      </c>
      <c r="I1987" t="s">
        <v>247</v>
      </c>
      <c r="J1987" t="s">
        <v>333</v>
      </c>
      <c r="K1987" t="s">
        <v>334</v>
      </c>
      <c r="L1987" t="n">
        <v>451</v>
      </c>
      <c r="M1987" t="n">
        <v>0.04</v>
      </c>
      <c r="N1987" t="n">
        <v>38</v>
      </c>
      <c r="O1987" t="s">
        <v>394</v>
      </c>
      <c r="P1987" t="s">
        <v>285</v>
      </c>
      <c r="Q1987" t="s">
        <v>252</v>
      </c>
      <c r="R1987" t="s">
        <v>246</v>
      </c>
      <c r="S1987" t="s">
        <v>247</v>
      </c>
    </row>
    <row r="1988" spans="1:19">
      <c r="A1988" s="1" t="n">
        <v>38077</v>
      </c>
      <c r="B1988" t="s">
        <v>394</v>
      </c>
      <c r="C1988" t="n">
        <v>4</v>
      </c>
      <c r="D1988" t="s">
        <v>242</v>
      </c>
      <c r="E1988" t="s">
        <v>243</v>
      </c>
      <c r="F1988" t="s">
        <v>244</v>
      </c>
      <c r="G1988" t="s">
        <v>245</v>
      </c>
      <c r="H1988" t="s">
        <v>246</v>
      </c>
      <c r="I1988" t="s">
        <v>247</v>
      </c>
      <c r="J1988" t="s">
        <v>292</v>
      </c>
      <c r="K1988" t="s">
        <v>293</v>
      </c>
      <c r="L1988" t="n">
        <v>680</v>
      </c>
      <c r="M1988" t="n">
        <v>0.1</v>
      </c>
      <c r="N1988" t="n">
        <v>48.8</v>
      </c>
      <c r="O1988" t="s">
        <v>394</v>
      </c>
      <c r="P1988" t="s">
        <v>285</v>
      </c>
      <c r="Q1988" t="s">
        <v>252</v>
      </c>
      <c r="R1988" t="s">
        <v>246</v>
      </c>
      <c r="S1988" t="s">
        <v>247</v>
      </c>
    </row>
    <row r="1989" spans="1:19">
      <c r="A1989" s="1" t="n">
        <v>38107</v>
      </c>
      <c r="B1989" t="s">
        <v>390</v>
      </c>
      <c r="C1989" t="n">
        <v>50</v>
      </c>
      <c r="D1989" t="s">
        <v>242</v>
      </c>
      <c r="E1989" t="s">
        <v>243</v>
      </c>
      <c r="F1989" t="s">
        <v>244</v>
      </c>
      <c r="G1989" t="s">
        <v>245</v>
      </c>
      <c r="H1989" t="s">
        <v>246</v>
      </c>
      <c r="I1989" t="s">
        <v>247</v>
      </c>
      <c r="J1989" t="s">
        <v>282</v>
      </c>
      <c r="K1989" t="s">
        <v>283</v>
      </c>
      <c r="L1989" t="n">
        <v>210</v>
      </c>
      <c r="M1989" t="n">
        <v>0.24</v>
      </c>
      <c r="N1989" t="n">
        <v>16.3</v>
      </c>
      <c r="O1989" t="s">
        <v>391</v>
      </c>
      <c r="P1989" t="s">
        <v>251</v>
      </c>
      <c r="Q1989" t="s">
        <v>252</v>
      </c>
      <c r="R1989" t="s">
        <v>246</v>
      </c>
      <c r="S1989" t="s">
        <v>247</v>
      </c>
    </row>
    <row r="1990" spans="1:19">
      <c r="A1990" s="1" t="n">
        <v>38107</v>
      </c>
      <c r="B1990" t="s">
        <v>390</v>
      </c>
      <c r="C1990" t="n">
        <v>51</v>
      </c>
      <c r="D1990" t="s">
        <v>242</v>
      </c>
      <c r="E1990" t="s">
        <v>243</v>
      </c>
      <c r="F1990" t="s">
        <v>244</v>
      </c>
      <c r="G1990" t="s">
        <v>245</v>
      </c>
      <c r="H1990" t="s">
        <v>246</v>
      </c>
      <c r="I1990" t="s">
        <v>247</v>
      </c>
      <c r="J1990" t="s">
        <v>248</v>
      </c>
      <c r="K1990" t="s">
        <v>249</v>
      </c>
      <c r="L1990" t="n">
        <v>300</v>
      </c>
      <c r="M1990" t="n">
        <v>0.09</v>
      </c>
      <c r="N1990" t="n">
        <v>33.8</v>
      </c>
      <c r="O1990" t="s">
        <v>391</v>
      </c>
      <c r="P1990" t="s">
        <v>251</v>
      </c>
      <c r="Q1990" t="s">
        <v>252</v>
      </c>
      <c r="R1990" t="s">
        <v>246</v>
      </c>
      <c r="S1990" t="s">
        <v>247</v>
      </c>
    </row>
    <row r="1991" spans="1:19">
      <c r="A1991" s="1" t="n">
        <v>38107</v>
      </c>
      <c r="B1991" t="s">
        <v>390</v>
      </c>
      <c r="C1991" t="n">
        <v>52</v>
      </c>
      <c r="D1991" t="s">
        <v>242</v>
      </c>
      <c r="E1991" t="s">
        <v>243</v>
      </c>
      <c r="F1991" t="s">
        <v>244</v>
      </c>
      <c r="G1991" t="s">
        <v>245</v>
      </c>
      <c r="H1991" t="s">
        <v>246</v>
      </c>
      <c r="I1991" t="s">
        <v>247</v>
      </c>
      <c r="J1991" t="s">
        <v>248</v>
      </c>
      <c r="K1991" t="s">
        <v>249</v>
      </c>
      <c r="L1991" t="n">
        <v>147</v>
      </c>
      <c r="M1991" t="n">
        <v>0.09</v>
      </c>
      <c r="N1991" t="n">
        <v>33.9</v>
      </c>
      <c r="O1991" t="s">
        <v>391</v>
      </c>
      <c r="P1991" t="s">
        <v>251</v>
      </c>
      <c r="Q1991" t="s">
        <v>252</v>
      </c>
      <c r="R1991" t="s">
        <v>246</v>
      </c>
      <c r="S1991" t="s">
        <v>247</v>
      </c>
    </row>
    <row r="1992" spans="1:19">
      <c r="A1992" s="1" t="n">
        <v>38107</v>
      </c>
      <c r="B1992" t="s">
        <v>390</v>
      </c>
      <c r="C1992" t="n">
        <v>53</v>
      </c>
      <c r="D1992" t="s">
        <v>242</v>
      </c>
      <c r="E1992" t="s">
        <v>243</v>
      </c>
      <c r="F1992" t="s">
        <v>244</v>
      </c>
      <c r="G1992" t="s">
        <v>245</v>
      </c>
      <c r="H1992" t="s">
        <v>246</v>
      </c>
      <c r="I1992" t="s">
        <v>247</v>
      </c>
      <c r="J1992" t="s">
        <v>333</v>
      </c>
      <c r="K1992" t="s">
        <v>334</v>
      </c>
      <c r="L1992" t="n">
        <v>397</v>
      </c>
      <c r="M1992" t="n">
        <v>0.07000000000000001</v>
      </c>
      <c r="N1992" t="n">
        <v>39.2</v>
      </c>
      <c r="O1992" t="s">
        <v>391</v>
      </c>
      <c r="P1992" t="s">
        <v>251</v>
      </c>
      <c r="Q1992" t="s">
        <v>252</v>
      </c>
      <c r="R1992" t="s">
        <v>246</v>
      </c>
      <c r="S1992" t="s">
        <v>247</v>
      </c>
    </row>
    <row r="1993" spans="1:19">
      <c r="A1993" s="1" t="n">
        <v>38107</v>
      </c>
      <c r="B1993" t="s">
        <v>390</v>
      </c>
      <c r="C1993" t="n">
        <v>54</v>
      </c>
      <c r="D1993" t="s">
        <v>242</v>
      </c>
      <c r="E1993" t="s">
        <v>243</v>
      </c>
      <c r="F1993" t="s">
        <v>244</v>
      </c>
      <c r="G1993" t="s">
        <v>245</v>
      </c>
      <c r="H1993" t="s">
        <v>246</v>
      </c>
      <c r="I1993" t="s">
        <v>247</v>
      </c>
      <c r="J1993" t="s">
        <v>333</v>
      </c>
      <c r="K1993" t="s">
        <v>334</v>
      </c>
      <c r="L1993" t="n">
        <v>342</v>
      </c>
      <c r="M1993" t="n">
        <v>0.03</v>
      </c>
      <c r="N1993" t="n">
        <v>39.9</v>
      </c>
      <c r="O1993" t="s">
        <v>391</v>
      </c>
      <c r="P1993" t="s">
        <v>251</v>
      </c>
      <c r="Q1993" t="s">
        <v>252</v>
      </c>
      <c r="R1993" t="s">
        <v>246</v>
      </c>
      <c r="S1993" t="s">
        <v>247</v>
      </c>
    </row>
    <row r="1994" spans="1:19">
      <c r="A1994" s="1" t="n">
        <v>38107</v>
      </c>
      <c r="B1994" t="s">
        <v>394</v>
      </c>
      <c r="C1994" t="n">
        <v>1</v>
      </c>
      <c r="D1994" t="s">
        <v>242</v>
      </c>
      <c r="E1994" t="s">
        <v>243</v>
      </c>
      <c r="F1994" t="s">
        <v>244</v>
      </c>
      <c r="G1994" t="s">
        <v>245</v>
      </c>
      <c r="H1994" t="s">
        <v>246</v>
      </c>
      <c r="I1994" t="s">
        <v>247</v>
      </c>
      <c r="J1994" t="s">
        <v>248</v>
      </c>
      <c r="K1994" t="s">
        <v>249</v>
      </c>
      <c r="L1994" t="n">
        <v>349</v>
      </c>
      <c r="M1994" t="n">
        <v>0.22</v>
      </c>
      <c r="N1994" t="n">
        <v>20.2</v>
      </c>
      <c r="O1994" t="s">
        <v>394</v>
      </c>
      <c r="P1994" t="s">
        <v>285</v>
      </c>
      <c r="Q1994" t="s">
        <v>252</v>
      </c>
      <c r="R1994" t="s">
        <v>246</v>
      </c>
      <c r="S1994" t="s">
        <v>247</v>
      </c>
    </row>
    <row r="1995" spans="1:19">
      <c r="A1995" s="1" t="n">
        <v>38107</v>
      </c>
      <c r="B1995" t="s">
        <v>394</v>
      </c>
      <c r="C1995" t="n">
        <v>2</v>
      </c>
      <c r="D1995" t="s">
        <v>242</v>
      </c>
      <c r="E1995" t="s">
        <v>243</v>
      </c>
      <c r="F1995" t="s">
        <v>244</v>
      </c>
      <c r="G1995" t="s">
        <v>245</v>
      </c>
      <c r="H1995" t="s">
        <v>246</v>
      </c>
      <c r="I1995" t="s">
        <v>247</v>
      </c>
      <c r="J1995" t="s">
        <v>307</v>
      </c>
      <c r="K1995" t="s">
        <v>308</v>
      </c>
      <c r="L1995" t="n">
        <v>312</v>
      </c>
      <c r="M1995" t="n">
        <v>0.06</v>
      </c>
      <c r="N1995" t="n">
        <v>41.6</v>
      </c>
      <c r="O1995" t="s">
        <v>394</v>
      </c>
      <c r="P1995" t="s">
        <v>285</v>
      </c>
      <c r="Q1995" t="s">
        <v>252</v>
      </c>
      <c r="R1995" t="s">
        <v>246</v>
      </c>
      <c r="S1995" t="s">
        <v>247</v>
      </c>
    </row>
    <row r="1996" spans="1:19">
      <c r="A1996" s="1" t="n">
        <v>38107</v>
      </c>
      <c r="B1996" t="s">
        <v>394</v>
      </c>
      <c r="C1996" t="n">
        <v>3</v>
      </c>
      <c r="D1996" t="s">
        <v>242</v>
      </c>
      <c r="E1996" t="s">
        <v>243</v>
      </c>
      <c r="F1996" t="s">
        <v>244</v>
      </c>
      <c r="G1996" t="s">
        <v>245</v>
      </c>
      <c r="H1996" t="s">
        <v>246</v>
      </c>
      <c r="I1996" t="s">
        <v>247</v>
      </c>
      <c r="J1996" t="s">
        <v>307</v>
      </c>
      <c r="K1996" t="s">
        <v>308</v>
      </c>
      <c r="L1996" t="n">
        <v>340</v>
      </c>
      <c r="M1996" t="n">
        <v>0.08</v>
      </c>
      <c r="N1996" t="n">
        <v>36.8</v>
      </c>
      <c r="O1996" t="s">
        <v>394</v>
      </c>
      <c r="P1996" t="s">
        <v>285</v>
      </c>
      <c r="Q1996" t="s">
        <v>252</v>
      </c>
      <c r="R1996" t="s">
        <v>246</v>
      </c>
      <c r="S1996" t="s">
        <v>247</v>
      </c>
    </row>
    <row r="1997" spans="1:19">
      <c r="A1997" s="1" t="n">
        <v>38107</v>
      </c>
      <c r="B1997" t="s">
        <v>394</v>
      </c>
      <c r="C1997" t="n">
        <v>4</v>
      </c>
      <c r="D1997" t="s">
        <v>242</v>
      </c>
      <c r="E1997" t="s">
        <v>243</v>
      </c>
      <c r="F1997" t="s">
        <v>244</v>
      </c>
      <c r="G1997" t="s">
        <v>245</v>
      </c>
      <c r="H1997" t="s">
        <v>246</v>
      </c>
      <c r="I1997" t="s">
        <v>247</v>
      </c>
      <c r="J1997" t="s">
        <v>248</v>
      </c>
      <c r="K1997" t="s">
        <v>249</v>
      </c>
      <c r="L1997" t="n">
        <v>334</v>
      </c>
      <c r="M1997" t="n">
        <v>0.21</v>
      </c>
      <c r="N1997" t="n">
        <v>20.2</v>
      </c>
      <c r="O1997" t="s">
        <v>394</v>
      </c>
      <c r="P1997" t="s">
        <v>285</v>
      </c>
      <c r="Q1997" t="s">
        <v>252</v>
      </c>
      <c r="R1997" t="s">
        <v>246</v>
      </c>
      <c r="S1997" t="s">
        <v>247</v>
      </c>
    </row>
    <row r="1998" spans="1:19">
      <c r="A1998" s="1" t="n">
        <v>38107</v>
      </c>
      <c r="B1998" t="s">
        <v>394</v>
      </c>
      <c r="C1998" t="n">
        <v>5</v>
      </c>
      <c r="D1998" t="s">
        <v>242</v>
      </c>
      <c r="E1998" t="s">
        <v>243</v>
      </c>
      <c r="F1998" t="s">
        <v>244</v>
      </c>
      <c r="G1998" t="s">
        <v>245</v>
      </c>
      <c r="H1998" t="s">
        <v>246</v>
      </c>
      <c r="I1998" t="s">
        <v>247</v>
      </c>
      <c r="J1998" t="s">
        <v>407</v>
      </c>
      <c r="K1998" t="s">
        <v>361</v>
      </c>
      <c r="L1998" t="n">
        <v>149</v>
      </c>
      <c r="M1998" t="n">
        <v>2.04</v>
      </c>
      <c r="N1998" t="n">
        <v>33.2</v>
      </c>
      <c r="O1998" t="s">
        <v>394</v>
      </c>
      <c r="P1998" t="s">
        <v>285</v>
      </c>
      <c r="Q1998" t="s">
        <v>252</v>
      </c>
      <c r="R1998" t="s">
        <v>246</v>
      </c>
      <c r="S1998" t="s">
        <v>247</v>
      </c>
    </row>
    <row r="1999" spans="1:19">
      <c r="A1999" s="1" t="n">
        <v>38107</v>
      </c>
      <c r="B1999" t="s">
        <v>394</v>
      </c>
      <c r="C1999" t="n">
        <v>6</v>
      </c>
      <c r="D1999" t="s">
        <v>242</v>
      </c>
      <c r="E1999" t="s">
        <v>243</v>
      </c>
      <c r="F1999" t="s">
        <v>244</v>
      </c>
      <c r="G1999" t="s">
        <v>245</v>
      </c>
      <c r="H1999" t="s">
        <v>246</v>
      </c>
      <c r="I1999" t="s">
        <v>247</v>
      </c>
      <c r="J1999" t="s">
        <v>382</v>
      </c>
      <c r="K1999" t="s">
        <v>383</v>
      </c>
      <c r="L1999" t="n">
        <v>876</v>
      </c>
      <c r="M1999" t="n">
        <v>0.85</v>
      </c>
      <c r="N1999" t="n">
        <v>39.5</v>
      </c>
      <c r="O1999" t="s">
        <v>394</v>
      </c>
      <c r="P1999" t="s">
        <v>285</v>
      </c>
      <c r="Q1999" t="s">
        <v>252</v>
      </c>
      <c r="R1999" t="s">
        <v>246</v>
      </c>
      <c r="S1999" t="s">
        <v>247</v>
      </c>
    </row>
    <row r="2000" spans="1:19">
      <c r="A2000" s="1" t="n">
        <v>38107</v>
      </c>
      <c r="B2000" t="s">
        <v>394</v>
      </c>
      <c r="C2000" t="n">
        <v>7</v>
      </c>
      <c r="D2000" t="s">
        <v>242</v>
      </c>
      <c r="E2000" t="s">
        <v>243</v>
      </c>
      <c r="F2000" t="s">
        <v>244</v>
      </c>
      <c r="G2000" t="s">
        <v>245</v>
      </c>
      <c r="H2000" t="s">
        <v>246</v>
      </c>
      <c r="I2000" t="s">
        <v>247</v>
      </c>
      <c r="J2000" t="s">
        <v>248</v>
      </c>
      <c r="K2000" t="s">
        <v>249</v>
      </c>
      <c r="L2000" t="n">
        <v>172</v>
      </c>
      <c r="M2000" t="n">
        <v>0.22</v>
      </c>
      <c r="N2000" t="n">
        <v>20.2</v>
      </c>
      <c r="O2000" t="s">
        <v>394</v>
      </c>
      <c r="P2000" t="s">
        <v>285</v>
      </c>
      <c r="Q2000" t="s">
        <v>252</v>
      </c>
      <c r="R2000" t="s">
        <v>246</v>
      </c>
      <c r="S2000" t="s">
        <v>247</v>
      </c>
    </row>
    <row r="2001" spans="1:19">
      <c r="A2001" s="1" t="n">
        <v>38107</v>
      </c>
      <c r="B2001" t="s">
        <v>394</v>
      </c>
      <c r="C2001" t="n">
        <v>8</v>
      </c>
      <c r="D2001" t="s">
        <v>242</v>
      </c>
      <c r="E2001" t="s">
        <v>243</v>
      </c>
      <c r="F2001" t="s">
        <v>244</v>
      </c>
      <c r="G2001" t="s">
        <v>245</v>
      </c>
      <c r="H2001" t="s">
        <v>246</v>
      </c>
      <c r="I2001" t="s">
        <v>247</v>
      </c>
      <c r="J2001" t="s">
        <v>307</v>
      </c>
      <c r="K2001" t="s">
        <v>308</v>
      </c>
      <c r="L2001" t="n">
        <v>300</v>
      </c>
      <c r="M2001" t="n">
        <v>0.06</v>
      </c>
      <c r="N2001" t="n">
        <v>41.5</v>
      </c>
      <c r="O2001" t="s">
        <v>394</v>
      </c>
      <c r="P2001" t="s">
        <v>285</v>
      </c>
      <c r="Q2001" t="s">
        <v>252</v>
      </c>
      <c r="R2001" t="s">
        <v>246</v>
      </c>
      <c r="S2001" t="s">
        <v>247</v>
      </c>
    </row>
    <row r="2002" spans="1:19">
      <c r="A2002" s="1" t="n">
        <v>38138</v>
      </c>
      <c r="B2002" t="s">
        <v>390</v>
      </c>
      <c r="C2002" t="n">
        <v>54</v>
      </c>
      <c r="D2002" t="s">
        <v>242</v>
      </c>
      <c r="E2002" t="s">
        <v>243</v>
      </c>
      <c r="F2002" t="s">
        <v>244</v>
      </c>
      <c r="G2002" t="s">
        <v>245</v>
      </c>
      <c r="H2002" t="s">
        <v>246</v>
      </c>
      <c r="I2002" t="s">
        <v>247</v>
      </c>
      <c r="J2002" t="s">
        <v>248</v>
      </c>
      <c r="K2002" t="s">
        <v>249</v>
      </c>
      <c r="L2002" t="n">
        <v>490</v>
      </c>
      <c r="M2002" t="n">
        <v>0.09</v>
      </c>
      <c r="N2002" t="n">
        <v>33.8</v>
      </c>
      <c r="O2002" t="s">
        <v>391</v>
      </c>
      <c r="P2002" t="s">
        <v>251</v>
      </c>
      <c r="Q2002" t="s">
        <v>252</v>
      </c>
      <c r="R2002" t="s">
        <v>246</v>
      </c>
      <c r="S2002" t="s">
        <v>247</v>
      </c>
    </row>
    <row r="2003" spans="1:19">
      <c r="A2003" s="1" t="n">
        <v>38138</v>
      </c>
      <c r="B2003" t="s">
        <v>390</v>
      </c>
      <c r="C2003" t="n">
        <v>55</v>
      </c>
      <c r="D2003" t="s">
        <v>242</v>
      </c>
      <c r="E2003" t="s">
        <v>243</v>
      </c>
      <c r="F2003" t="s">
        <v>244</v>
      </c>
      <c r="G2003" t="s">
        <v>245</v>
      </c>
      <c r="H2003" t="s">
        <v>246</v>
      </c>
      <c r="I2003" t="s">
        <v>247</v>
      </c>
      <c r="J2003" t="s">
        <v>282</v>
      </c>
      <c r="K2003" t="s">
        <v>283</v>
      </c>
      <c r="L2003" t="n">
        <v>204</v>
      </c>
      <c r="M2003" t="n">
        <v>0.24</v>
      </c>
      <c r="N2003" t="n">
        <v>16.2</v>
      </c>
      <c r="O2003" t="s">
        <v>391</v>
      </c>
      <c r="P2003" t="s">
        <v>251</v>
      </c>
      <c r="Q2003" t="s">
        <v>252</v>
      </c>
      <c r="R2003" t="s">
        <v>246</v>
      </c>
      <c r="S2003" t="s">
        <v>247</v>
      </c>
    </row>
    <row r="2004" spans="1:19">
      <c r="A2004" s="1" t="n">
        <v>38138</v>
      </c>
      <c r="B2004" t="s">
        <v>390</v>
      </c>
      <c r="C2004" t="n">
        <v>56</v>
      </c>
      <c r="D2004" t="s">
        <v>242</v>
      </c>
      <c r="E2004" t="s">
        <v>243</v>
      </c>
      <c r="F2004" t="s">
        <v>244</v>
      </c>
      <c r="G2004" t="s">
        <v>245</v>
      </c>
      <c r="H2004" t="s">
        <v>246</v>
      </c>
      <c r="I2004" t="s">
        <v>247</v>
      </c>
      <c r="J2004" t="s">
        <v>248</v>
      </c>
      <c r="K2004" t="s">
        <v>249</v>
      </c>
      <c r="L2004" t="n">
        <v>447</v>
      </c>
      <c r="M2004" t="n">
        <v>0.09</v>
      </c>
      <c r="N2004" t="n">
        <v>33.8</v>
      </c>
      <c r="O2004" t="s">
        <v>391</v>
      </c>
      <c r="P2004" t="s">
        <v>251</v>
      </c>
      <c r="Q2004" t="s">
        <v>252</v>
      </c>
      <c r="R2004" t="s">
        <v>246</v>
      </c>
      <c r="S2004" t="s">
        <v>247</v>
      </c>
    </row>
    <row r="2005" spans="1:19">
      <c r="A2005" s="1" t="n">
        <v>38138</v>
      </c>
      <c r="B2005" t="s">
        <v>390</v>
      </c>
      <c r="C2005" t="n">
        <v>57</v>
      </c>
      <c r="D2005" t="s">
        <v>242</v>
      </c>
      <c r="E2005" t="s">
        <v>243</v>
      </c>
      <c r="F2005" t="s">
        <v>244</v>
      </c>
      <c r="G2005" t="s">
        <v>245</v>
      </c>
      <c r="H2005" t="s">
        <v>246</v>
      </c>
      <c r="I2005" t="s">
        <v>247</v>
      </c>
      <c r="J2005" t="s">
        <v>248</v>
      </c>
      <c r="K2005" t="s">
        <v>249</v>
      </c>
      <c r="L2005" t="n">
        <v>150</v>
      </c>
      <c r="M2005" t="n">
        <v>0.09</v>
      </c>
      <c r="N2005" t="n">
        <v>33.8</v>
      </c>
      <c r="O2005" t="s">
        <v>391</v>
      </c>
      <c r="P2005" t="s">
        <v>251</v>
      </c>
      <c r="Q2005" t="s">
        <v>252</v>
      </c>
      <c r="R2005" t="s">
        <v>246</v>
      </c>
      <c r="S2005" t="s">
        <v>247</v>
      </c>
    </row>
    <row r="2006" spans="1:19">
      <c r="A2006" s="1" t="n">
        <v>38138</v>
      </c>
      <c r="B2006" t="s">
        <v>390</v>
      </c>
      <c r="C2006" t="n">
        <v>58</v>
      </c>
      <c r="D2006" t="s">
        <v>242</v>
      </c>
      <c r="E2006" t="s">
        <v>243</v>
      </c>
      <c r="F2006" t="s">
        <v>244</v>
      </c>
      <c r="G2006" t="s">
        <v>245</v>
      </c>
      <c r="H2006" t="s">
        <v>246</v>
      </c>
      <c r="I2006" t="s">
        <v>247</v>
      </c>
      <c r="J2006" t="s">
        <v>248</v>
      </c>
      <c r="K2006" t="s">
        <v>249</v>
      </c>
      <c r="L2006" t="n">
        <v>111</v>
      </c>
      <c r="M2006" t="n">
        <v>0.2</v>
      </c>
      <c r="N2006" t="n">
        <v>20.4</v>
      </c>
      <c r="O2006" t="s">
        <v>391</v>
      </c>
      <c r="P2006" t="s">
        <v>251</v>
      </c>
      <c r="Q2006" t="s">
        <v>252</v>
      </c>
      <c r="R2006" t="s">
        <v>246</v>
      </c>
      <c r="S2006" t="s">
        <v>247</v>
      </c>
    </row>
    <row r="2007" spans="1:19">
      <c r="A2007" s="1" t="n">
        <v>38138</v>
      </c>
      <c r="B2007" t="s">
        <v>390</v>
      </c>
      <c r="C2007" t="n">
        <v>73</v>
      </c>
      <c r="D2007" t="s">
        <v>408</v>
      </c>
      <c r="E2007" t="s">
        <v>409</v>
      </c>
      <c r="F2007" t="s">
        <v>244</v>
      </c>
      <c r="G2007" t="s">
        <v>245</v>
      </c>
      <c r="H2007" t="s">
        <v>246</v>
      </c>
      <c r="I2007" t="s">
        <v>247</v>
      </c>
      <c r="J2007" t="s">
        <v>261</v>
      </c>
      <c r="K2007" t="s">
        <v>262</v>
      </c>
      <c r="L2007" t="n">
        <v>50</v>
      </c>
      <c r="M2007" t="n">
        <v>0</v>
      </c>
      <c r="N2007" t="n">
        <v>0</v>
      </c>
      <c r="O2007" t="s">
        <v>391</v>
      </c>
      <c r="P2007" t="s">
        <v>251</v>
      </c>
      <c r="Q2007" t="s">
        <v>252</v>
      </c>
      <c r="R2007" t="s">
        <v>246</v>
      </c>
      <c r="S2007" t="s">
        <v>247</v>
      </c>
    </row>
    <row r="2008" spans="1:19">
      <c r="A2008" s="1" t="n">
        <v>38138</v>
      </c>
      <c r="B2008" t="s">
        <v>390</v>
      </c>
      <c r="C2008" t="n">
        <v>81</v>
      </c>
      <c r="D2008" t="s">
        <v>410</v>
      </c>
      <c r="E2008" t="s">
        <v>411</v>
      </c>
      <c r="F2008" t="s">
        <v>244</v>
      </c>
      <c r="G2008" t="s">
        <v>245</v>
      </c>
      <c r="H2008" t="s">
        <v>246</v>
      </c>
      <c r="I2008" t="s">
        <v>247</v>
      </c>
      <c r="J2008" t="s">
        <v>261</v>
      </c>
      <c r="K2008" t="s">
        <v>262</v>
      </c>
      <c r="L2008" t="n">
        <v>1</v>
      </c>
      <c r="M2008" t="n">
        <v>0</v>
      </c>
      <c r="N2008" t="n">
        <v>0</v>
      </c>
    </row>
    <row r="2009" spans="1:19">
      <c r="A2009" s="1" t="n">
        <v>38138</v>
      </c>
      <c r="B2009" t="s">
        <v>395</v>
      </c>
      <c r="C2009" t="n">
        <v>1</v>
      </c>
      <c r="D2009" t="s">
        <v>303</v>
      </c>
      <c r="E2009" t="s">
        <v>304</v>
      </c>
      <c r="F2009" t="s">
        <v>244</v>
      </c>
      <c r="G2009" t="s">
        <v>245</v>
      </c>
      <c r="H2009" t="s">
        <v>246</v>
      </c>
      <c r="I2009" t="s">
        <v>247</v>
      </c>
      <c r="J2009" t="s">
        <v>373</v>
      </c>
      <c r="K2009" t="s">
        <v>374</v>
      </c>
      <c r="L2009" t="n">
        <v>306</v>
      </c>
      <c r="M2009" t="n">
        <v>0</v>
      </c>
      <c r="N2009" t="n">
        <v>0</v>
      </c>
    </row>
    <row r="2010" spans="1:19">
      <c r="A2010" s="1" t="n">
        <v>38138</v>
      </c>
      <c r="B2010" t="s">
        <v>395</v>
      </c>
      <c r="C2010" t="n">
        <v>2</v>
      </c>
      <c r="D2010" t="s">
        <v>303</v>
      </c>
      <c r="E2010" t="s">
        <v>304</v>
      </c>
      <c r="F2010" t="s">
        <v>244</v>
      </c>
      <c r="G2010" t="s">
        <v>245</v>
      </c>
      <c r="H2010" t="s">
        <v>246</v>
      </c>
      <c r="I2010" t="s">
        <v>247</v>
      </c>
      <c r="J2010" t="s">
        <v>386</v>
      </c>
      <c r="K2010" t="s">
        <v>387</v>
      </c>
      <c r="L2010" t="n">
        <v>52</v>
      </c>
      <c r="M2010" t="n">
        <v>0</v>
      </c>
      <c r="N2010" t="n">
        <v>0</v>
      </c>
    </row>
    <row r="2011" spans="1:19">
      <c r="A2011" s="1" t="n">
        <v>38138</v>
      </c>
      <c r="B2011" t="s">
        <v>395</v>
      </c>
      <c r="C2011" t="n">
        <v>3</v>
      </c>
      <c r="D2011" t="s">
        <v>253</v>
      </c>
      <c r="E2011" t="s">
        <v>254</v>
      </c>
      <c r="F2011" t="s">
        <v>244</v>
      </c>
      <c r="G2011" t="s">
        <v>245</v>
      </c>
      <c r="H2011" t="s">
        <v>246</v>
      </c>
      <c r="I2011" t="s">
        <v>247</v>
      </c>
      <c r="J2011" t="s">
        <v>386</v>
      </c>
      <c r="K2011" t="s">
        <v>387</v>
      </c>
      <c r="L2011" t="n">
        <v>210</v>
      </c>
      <c r="M2011" t="n">
        <v>0</v>
      </c>
      <c r="N2011" t="n">
        <v>0</v>
      </c>
    </row>
    <row r="2012" spans="1:19">
      <c r="A2012" s="1" t="n">
        <v>38138</v>
      </c>
      <c r="B2012" t="s">
        <v>394</v>
      </c>
      <c r="C2012" t="n">
        <v>1</v>
      </c>
      <c r="D2012" t="s">
        <v>242</v>
      </c>
      <c r="E2012" t="s">
        <v>243</v>
      </c>
      <c r="F2012" t="s">
        <v>244</v>
      </c>
      <c r="G2012" t="s">
        <v>245</v>
      </c>
      <c r="H2012" t="s">
        <v>246</v>
      </c>
      <c r="I2012" t="s">
        <v>247</v>
      </c>
      <c r="J2012" t="s">
        <v>259</v>
      </c>
      <c r="K2012" t="s">
        <v>319</v>
      </c>
      <c r="L2012" t="n">
        <v>723</v>
      </c>
      <c r="M2012" t="n">
        <v>1.22</v>
      </c>
      <c r="N2012" t="n">
        <v>32.9</v>
      </c>
      <c r="O2012" t="s">
        <v>394</v>
      </c>
      <c r="P2012" t="s">
        <v>285</v>
      </c>
      <c r="Q2012" t="s">
        <v>252</v>
      </c>
      <c r="R2012" t="s">
        <v>246</v>
      </c>
      <c r="S2012" t="s">
        <v>247</v>
      </c>
    </row>
    <row r="2013" spans="1:19">
      <c r="A2013" s="1" t="n">
        <v>38138</v>
      </c>
      <c r="B2013" t="s">
        <v>394</v>
      </c>
      <c r="C2013" t="n">
        <v>2</v>
      </c>
      <c r="D2013" t="s">
        <v>242</v>
      </c>
      <c r="E2013" t="s">
        <v>243</v>
      </c>
      <c r="F2013" t="s">
        <v>244</v>
      </c>
      <c r="G2013" t="s">
        <v>245</v>
      </c>
      <c r="H2013" t="s">
        <v>246</v>
      </c>
      <c r="I2013" t="s">
        <v>247</v>
      </c>
      <c r="J2013" t="s">
        <v>292</v>
      </c>
      <c r="K2013" t="s">
        <v>293</v>
      </c>
      <c r="L2013" t="n">
        <v>614</v>
      </c>
      <c r="M2013" t="n">
        <v>0.09</v>
      </c>
      <c r="N2013" t="n">
        <v>49.2</v>
      </c>
      <c r="O2013" t="s">
        <v>394</v>
      </c>
      <c r="P2013" t="s">
        <v>285</v>
      </c>
      <c r="Q2013" t="s">
        <v>252</v>
      </c>
      <c r="R2013" t="s">
        <v>246</v>
      </c>
      <c r="S2013" t="s">
        <v>247</v>
      </c>
    </row>
    <row r="2014" spans="1:19">
      <c r="A2014" s="1" t="n">
        <v>38138</v>
      </c>
      <c r="B2014" t="s">
        <v>394</v>
      </c>
      <c r="C2014" t="n">
        <v>3</v>
      </c>
      <c r="D2014" t="s">
        <v>412</v>
      </c>
      <c r="E2014" t="s">
        <v>413</v>
      </c>
      <c r="F2014" t="s">
        <v>244</v>
      </c>
      <c r="G2014" t="s">
        <v>245</v>
      </c>
      <c r="H2014" t="s">
        <v>246</v>
      </c>
      <c r="I2014" t="s">
        <v>247</v>
      </c>
      <c r="J2014" t="s">
        <v>261</v>
      </c>
      <c r="K2014" t="s">
        <v>262</v>
      </c>
      <c r="L2014" t="n">
        <v>228</v>
      </c>
      <c r="M2014" t="n">
        <v>0</v>
      </c>
      <c r="N2014" t="n">
        <v>0</v>
      </c>
    </row>
    <row r="2015" spans="1:19">
      <c r="A2015" s="1" t="n">
        <v>38168</v>
      </c>
      <c r="B2015" t="s">
        <v>390</v>
      </c>
      <c r="C2015" t="n">
        <v>61</v>
      </c>
      <c r="D2015" t="s">
        <v>242</v>
      </c>
      <c r="E2015" t="s">
        <v>243</v>
      </c>
      <c r="F2015" t="s">
        <v>244</v>
      </c>
      <c r="G2015" t="s">
        <v>245</v>
      </c>
      <c r="H2015" t="s">
        <v>246</v>
      </c>
      <c r="I2015" t="s">
        <v>247</v>
      </c>
      <c r="J2015" t="s">
        <v>333</v>
      </c>
      <c r="K2015" t="s">
        <v>334</v>
      </c>
      <c r="L2015" t="n">
        <v>253</v>
      </c>
      <c r="M2015" t="n">
        <v>0.03</v>
      </c>
      <c r="N2015" t="n">
        <v>39.4</v>
      </c>
      <c r="O2015" t="s">
        <v>391</v>
      </c>
      <c r="P2015" t="s">
        <v>251</v>
      </c>
      <c r="Q2015" t="s">
        <v>252</v>
      </c>
      <c r="R2015" t="s">
        <v>246</v>
      </c>
      <c r="S2015" t="s">
        <v>247</v>
      </c>
    </row>
    <row r="2016" spans="1:19">
      <c r="A2016" s="1" t="n">
        <v>38168</v>
      </c>
      <c r="B2016" t="s">
        <v>390</v>
      </c>
      <c r="C2016" t="n">
        <v>62</v>
      </c>
      <c r="D2016" t="s">
        <v>242</v>
      </c>
      <c r="E2016" t="s">
        <v>243</v>
      </c>
      <c r="F2016" t="s">
        <v>244</v>
      </c>
      <c r="G2016" t="s">
        <v>245</v>
      </c>
      <c r="H2016" t="s">
        <v>246</v>
      </c>
      <c r="I2016" t="s">
        <v>247</v>
      </c>
      <c r="J2016" t="s">
        <v>248</v>
      </c>
      <c r="K2016" t="s">
        <v>249</v>
      </c>
      <c r="L2016" t="n">
        <v>338</v>
      </c>
      <c r="M2016" t="n">
        <v>0.09</v>
      </c>
      <c r="N2016" t="n">
        <v>33.9</v>
      </c>
      <c r="O2016" t="s">
        <v>391</v>
      </c>
      <c r="P2016" t="s">
        <v>251</v>
      </c>
      <c r="Q2016" t="s">
        <v>252</v>
      </c>
      <c r="R2016" t="s">
        <v>246</v>
      </c>
      <c r="S2016" t="s">
        <v>247</v>
      </c>
    </row>
    <row r="2017" spans="1:19">
      <c r="A2017" s="1" t="n">
        <v>38168</v>
      </c>
      <c r="B2017" t="s">
        <v>390</v>
      </c>
      <c r="C2017" t="n">
        <v>63</v>
      </c>
      <c r="D2017" t="s">
        <v>242</v>
      </c>
      <c r="E2017" t="s">
        <v>243</v>
      </c>
      <c r="F2017" t="s">
        <v>244</v>
      </c>
      <c r="G2017" t="s">
        <v>245</v>
      </c>
      <c r="H2017" t="s">
        <v>246</v>
      </c>
      <c r="I2017" t="s">
        <v>247</v>
      </c>
      <c r="J2017" t="s">
        <v>282</v>
      </c>
      <c r="K2017" t="s">
        <v>283</v>
      </c>
      <c r="L2017" t="n">
        <v>200</v>
      </c>
      <c r="M2017" t="n">
        <v>0.09</v>
      </c>
      <c r="N2017" t="n">
        <v>30.8</v>
      </c>
      <c r="O2017" t="s">
        <v>391</v>
      </c>
      <c r="P2017" t="s">
        <v>251</v>
      </c>
      <c r="Q2017" t="s">
        <v>252</v>
      </c>
      <c r="R2017" t="s">
        <v>246</v>
      </c>
      <c r="S2017" t="s">
        <v>247</v>
      </c>
    </row>
    <row r="2018" spans="1:19">
      <c r="A2018" s="1" t="n">
        <v>38168</v>
      </c>
      <c r="B2018" t="s">
        <v>390</v>
      </c>
      <c r="C2018" t="n">
        <v>64</v>
      </c>
      <c r="D2018" t="s">
        <v>242</v>
      </c>
      <c r="E2018" t="s">
        <v>243</v>
      </c>
      <c r="F2018" t="s">
        <v>244</v>
      </c>
      <c r="G2018" t="s">
        <v>245</v>
      </c>
      <c r="H2018" t="s">
        <v>246</v>
      </c>
      <c r="I2018" t="s">
        <v>247</v>
      </c>
      <c r="J2018" t="s">
        <v>333</v>
      </c>
      <c r="K2018" t="s">
        <v>334</v>
      </c>
      <c r="L2018" t="n">
        <v>496</v>
      </c>
      <c r="M2018" t="n">
        <v>0.03</v>
      </c>
      <c r="N2018" t="n">
        <v>39.9</v>
      </c>
      <c r="O2018" t="s">
        <v>391</v>
      </c>
      <c r="P2018" t="s">
        <v>251</v>
      </c>
      <c r="Q2018" t="s">
        <v>252</v>
      </c>
      <c r="R2018" t="s">
        <v>246</v>
      </c>
      <c r="S2018" t="s">
        <v>247</v>
      </c>
    </row>
    <row r="2019" spans="1:19">
      <c r="A2019" s="1" t="n">
        <v>38168</v>
      </c>
      <c r="B2019" t="s">
        <v>390</v>
      </c>
      <c r="C2019" t="n">
        <v>65</v>
      </c>
      <c r="D2019" t="s">
        <v>242</v>
      </c>
      <c r="E2019" t="s">
        <v>243</v>
      </c>
      <c r="F2019" t="s">
        <v>244</v>
      </c>
      <c r="G2019" t="s">
        <v>245</v>
      </c>
      <c r="H2019" t="s">
        <v>246</v>
      </c>
      <c r="I2019" t="s">
        <v>247</v>
      </c>
      <c r="J2019" t="s">
        <v>248</v>
      </c>
      <c r="K2019" t="s">
        <v>249</v>
      </c>
      <c r="L2019" t="n">
        <v>105</v>
      </c>
      <c r="M2019" t="n">
        <v>0.2</v>
      </c>
      <c r="N2019" t="n">
        <v>20.5</v>
      </c>
      <c r="O2019" t="s">
        <v>391</v>
      </c>
      <c r="P2019" t="s">
        <v>251</v>
      </c>
      <c r="Q2019" t="s">
        <v>252</v>
      </c>
      <c r="R2019" t="s">
        <v>246</v>
      </c>
      <c r="S2019" t="s">
        <v>247</v>
      </c>
    </row>
    <row r="2020" spans="1:19">
      <c r="A2020" s="1" t="n">
        <v>38168</v>
      </c>
      <c r="B2020" t="s">
        <v>394</v>
      </c>
      <c r="C2020" t="n">
        <v>1</v>
      </c>
      <c r="D2020" t="s">
        <v>242</v>
      </c>
      <c r="E2020" t="s">
        <v>243</v>
      </c>
      <c r="F2020" t="s">
        <v>244</v>
      </c>
      <c r="G2020" t="s">
        <v>245</v>
      </c>
      <c r="H2020" t="s">
        <v>246</v>
      </c>
      <c r="I2020" t="s">
        <v>247</v>
      </c>
      <c r="J2020" t="s">
        <v>248</v>
      </c>
      <c r="K2020" t="s">
        <v>249</v>
      </c>
      <c r="L2020" t="n">
        <v>301</v>
      </c>
      <c r="M2020" t="n">
        <v>0.22</v>
      </c>
      <c r="N2020" t="n">
        <v>20.1</v>
      </c>
      <c r="O2020" t="s">
        <v>394</v>
      </c>
      <c r="P2020" t="s">
        <v>285</v>
      </c>
      <c r="Q2020" t="s">
        <v>252</v>
      </c>
      <c r="R2020" t="s">
        <v>246</v>
      </c>
      <c r="S2020" t="s">
        <v>247</v>
      </c>
    </row>
    <row r="2021" spans="1:19">
      <c r="A2021" s="1" t="n">
        <v>38168</v>
      </c>
      <c r="B2021" t="s">
        <v>394</v>
      </c>
      <c r="C2021" t="n">
        <v>2</v>
      </c>
      <c r="D2021" t="s">
        <v>242</v>
      </c>
      <c r="E2021" t="s">
        <v>243</v>
      </c>
      <c r="F2021" t="s">
        <v>244</v>
      </c>
      <c r="G2021" t="s">
        <v>245</v>
      </c>
      <c r="H2021" t="s">
        <v>246</v>
      </c>
      <c r="I2021" t="s">
        <v>247</v>
      </c>
      <c r="J2021" t="s">
        <v>248</v>
      </c>
      <c r="K2021" t="s">
        <v>249</v>
      </c>
      <c r="L2021" t="n">
        <v>390</v>
      </c>
      <c r="M2021" t="n">
        <v>0.05</v>
      </c>
      <c r="N2021" t="n">
        <v>44.9</v>
      </c>
      <c r="O2021" t="s">
        <v>394</v>
      </c>
      <c r="P2021" t="s">
        <v>285</v>
      </c>
      <c r="Q2021" t="s">
        <v>252</v>
      </c>
      <c r="R2021" t="s">
        <v>246</v>
      </c>
      <c r="S2021" t="s">
        <v>247</v>
      </c>
    </row>
    <row r="2022" spans="1:19">
      <c r="A2022" s="1" t="n">
        <v>38168</v>
      </c>
      <c r="B2022" t="s">
        <v>394</v>
      </c>
      <c r="C2022" t="n">
        <v>3</v>
      </c>
      <c r="D2022" t="s">
        <v>242</v>
      </c>
      <c r="E2022" t="s">
        <v>243</v>
      </c>
      <c r="F2022" t="s">
        <v>244</v>
      </c>
      <c r="G2022" t="s">
        <v>245</v>
      </c>
      <c r="H2022" t="s">
        <v>246</v>
      </c>
      <c r="I2022" t="s">
        <v>247</v>
      </c>
      <c r="J2022" t="s">
        <v>276</v>
      </c>
      <c r="K2022" t="s">
        <v>277</v>
      </c>
      <c r="L2022" t="n">
        <v>162</v>
      </c>
      <c r="M2022" t="n">
        <v>0.03</v>
      </c>
      <c r="N2022" t="n">
        <v>45.4</v>
      </c>
      <c r="O2022" t="s">
        <v>394</v>
      </c>
      <c r="P2022" t="s">
        <v>285</v>
      </c>
      <c r="Q2022" t="s">
        <v>252</v>
      </c>
      <c r="R2022" t="s">
        <v>246</v>
      </c>
      <c r="S2022" t="s">
        <v>247</v>
      </c>
    </row>
    <row r="2023" spans="1:19">
      <c r="A2023" s="1" t="n">
        <v>38168</v>
      </c>
      <c r="B2023" t="s">
        <v>394</v>
      </c>
      <c r="C2023" t="n">
        <v>4</v>
      </c>
      <c r="D2023" t="s">
        <v>242</v>
      </c>
      <c r="E2023" t="s">
        <v>243</v>
      </c>
      <c r="F2023" t="s">
        <v>244</v>
      </c>
      <c r="G2023" t="s">
        <v>245</v>
      </c>
      <c r="H2023" t="s">
        <v>246</v>
      </c>
      <c r="I2023" t="s">
        <v>247</v>
      </c>
      <c r="J2023" t="s">
        <v>400</v>
      </c>
      <c r="K2023" t="s">
        <v>353</v>
      </c>
      <c r="L2023" t="n">
        <v>273</v>
      </c>
      <c r="M2023" t="n">
        <v>0.24</v>
      </c>
      <c r="N2023" t="n">
        <v>34.5</v>
      </c>
      <c r="O2023" t="s">
        <v>394</v>
      </c>
      <c r="P2023" t="s">
        <v>285</v>
      </c>
      <c r="Q2023" t="s">
        <v>252</v>
      </c>
      <c r="R2023" t="s">
        <v>246</v>
      </c>
      <c r="S2023" t="s">
        <v>247</v>
      </c>
    </row>
    <row r="2024" spans="1:19">
      <c r="A2024" s="1" t="n">
        <v>38168</v>
      </c>
      <c r="B2024" t="s">
        <v>394</v>
      </c>
      <c r="C2024" t="n">
        <v>5</v>
      </c>
      <c r="D2024" t="s">
        <v>242</v>
      </c>
      <c r="E2024" t="s">
        <v>243</v>
      </c>
      <c r="F2024" t="s">
        <v>244</v>
      </c>
      <c r="G2024" t="s">
        <v>245</v>
      </c>
      <c r="H2024" t="s">
        <v>246</v>
      </c>
      <c r="I2024" t="s">
        <v>247</v>
      </c>
      <c r="J2024" t="s">
        <v>307</v>
      </c>
      <c r="K2024" t="s">
        <v>308</v>
      </c>
      <c r="L2024" t="n">
        <v>221</v>
      </c>
      <c r="M2024" t="n">
        <v>0.07000000000000001</v>
      </c>
      <c r="N2024" t="n">
        <v>38.9</v>
      </c>
      <c r="O2024" t="s">
        <v>394</v>
      </c>
      <c r="P2024" t="s">
        <v>285</v>
      </c>
      <c r="Q2024" t="s">
        <v>252</v>
      </c>
      <c r="R2024" t="s">
        <v>246</v>
      </c>
      <c r="S2024" t="s">
        <v>247</v>
      </c>
    </row>
    <row r="2025" spans="1:19">
      <c r="A2025" s="1" t="n">
        <v>38168</v>
      </c>
      <c r="B2025" t="s">
        <v>394</v>
      </c>
      <c r="C2025" t="n">
        <v>6</v>
      </c>
      <c r="D2025" t="s">
        <v>412</v>
      </c>
      <c r="E2025" t="s">
        <v>413</v>
      </c>
      <c r="F2025" t="s">
        <v>244</v>
      </c>
      <c r="G2025" t="s">
        <v>245</v>
      </c>
      <c r="H2025" t="s">
        <v>246</v>
      </c>
      <c r="I2025" t="s">
        <v>247</v>
      </c>
      <c r="J2025" t="s">
        <v>294</v>
      </c>
      <c r="K2025" t="s">
        <v>295</v>
      </c>
      <c r="L2025" t="n">
        <v>178</v>
      </c>
      <c r="M2025" t="n">
        <v>0</v>
      </c>
      <c r="N2025" t="n">
        <v>0</v>
      </c>
    </row>
    <row r="2026" spans="1:19">
      <c r="A2026" s="1" t="n">
        <v>38199</v>
      </c>
      <c r="B2026" t="s">
        <v>390</v>
      </c>
      <c r="C2026" t="n">
        <v>60</v>
      </c>
      <c r="D2026" t="s">
        <v>242</v>
      </c>
      <c r="E2026" t="s">
        <v>243</v>
      </c>
      <c r="F2026" t="s">
        <v>244</v>
      </c>
      <c r="G2026" t="s">
        <v>245</v>
      </c>
      <c r="H2026" t="s">
        <v>246</v>
      </c>
      <c r="I2026" t="s">
        <v>247</v>
      </c>
      <c r="J2026" t="s">
        <v>248</v>
      </c>
      <c r="K2026" t="s">
        <v>249</v>
      </c>
      <c r="L2026" t="n">
        <v>100</v>
      </c>
      <c r="M2026" t="n">
        <v>0.09</v>
      </c>
      <c r="N2026" t="n">
        <v>33.9</v>
      </c>
      <c r="O2026" t="s">
        <v>391</v>
      </c>
      <c r="P2026" t="s">
        <v>251</v>
      </c>
      <c r="Q2026" t="s">
        <v>252</v>
      </c>
      <c r="R2026" t="s">
        <v>246</v>
      </c>
      <c r="S2026" t="s">
        <v>247</v>
      </c>
    </row>
    <row r="2027" spans="1:19">
      <c r="A2027" s="1" t="n">
        <v>38199</v>
      </c>
      <c r="B2027" t="s">
        <v>390</v>
      </c>
      <c r="C2027" t="n">
        <v>61</v>
      </c>
      <c r="D2027" t="s">
        <v>242</v>
      </c>
      <c r="E2027" t="s">
        <v>243</v>
      </c>
      <c r="F2027" t="s">
        <v>244</v>
      </c>
      <c r="G2027" t="s">
        <v>245</v>
      </c>
      <c r="H2027" t="s">
        <v>246</v>
      </c>
      <c r="I2027" t="s">
        <v>247</v>
      </c>
      <c r="J2027" t="s">
        <v>248</v>
      </c>
      <c r="K2027" t="s">
        <v>249</v>
      </c>
      <c r="L2027" t="n">
        <v>248</v>
      </c>
      <c r="M2027" t="n">
        <v>0.08</v>
      </c>
      <c r="N2027" t="n">
        <v>31.9</v>
      </c>
      <c r="O2027" t="s">
        <v>391</v>
      </c>
      <c r="P2027" t="s">
        <v>251</v>
      </c>
      <c r="Q2027" t="s">
        <v>252</v>
      </c>
      <c r="R2027" t="s">
        <v>246</v>
      </c>
      <c r="S2027" t="s">
        <v>247</v>
      </c>
    </row>
    <row r="2028" spans="1:19">
      <c r="A2028" s="1" t="n">
        <v>38199</v>
      </c>
      <c r="B2028" t="s">
        <v>390</v>
      </c>
      <c r="C2028" t="n">
        <v>62</v>
      </c>
      <c r="D2028" t="s">
        <v>242</v>
      </c>
      <c r="E2028" t="s">
        <v>243</v>
      </c>
      <c r="F2028" t="s">
        <v>244</v>
      </c>
      <c r="G2028" t="s">
        <v>245</v>
      </c>
      <c r="H2028" t="s">
        <v>246</v>
      </c>
      <c r="I2028" t="s">
        <v>247</v>
      </c>
      <c r="J2028" t="s">
        <v>248</v>
      </c>
      <c r="K2028" t="s">
        <v>249</v>
      </c>
      <c r="L2028" t="n">
        <v>357</v>
      </c>
      <c r="M2028" t="n">
        <v>0.03</v>
      </c>
      <c r="N2028" t="n">
        <v>46.2</v>
      </c>
      <c r="O2028" t="s">
        <v>391</v>
      </c>
      <c r="P2028" t="s">
        <v>251</v>
      </c>
      <c r="Q2028" t="s">
        <v>252</v>
      </c>
      <c r="R2028" t="s">
        <v>246</v>
      </c>
      <c r="S2028" t="s">
        <v>247</v>
      </c>
    </row>
    <row r="2029" spans="1:19">
      <c r="A2029" s="1" t="n">
        <v>38199</v>
      </c>
      <c r="B2029" t="s">
        <v>390</v>
      </c>
      <c r="C2029" t="n">
        <v>63</v>
      </c>
      <c r="D2029" t="s">
        <v>242</v>
      </c>
      <c r="E2029" t="s">
        <v>243</v>
      </c>
      <c r="F2029" t="s">
        <v>244</v>
      </c>
      <c r="G2029" t="s">
        <v>245</v>
      </c>
      <c r="H2029" t="s">
        <v>246</v>
      </c>
      <c r="I2029" t="s">
        <v>247</v>
      </c>
      <c r="J2029" t="s">
        <v>282</v>
      </c>
      <c r="K2029" t="s">
        <v>283</v>
      </c>
      <c r="L2029" t="n">
        <v>663</v>
      </c>
      <c r="M2029" t="n">
        <v>0.06</v>
      </c>
      <c r="N2029" t="n">
        <v>37.3</v>
      </c>
      <c r="O2029" t="s">
        <v>391</v>
      </c>
      <c r="P2029" t="s">
        <v>251</v>
      </c>
      <c r="Q2029" t="s">
        <v>252</v>
      </c>
      <c r="R2029" t="s">
        <v>246</v>
      </c>
      <c r="S2029" t="s">
        <v>247</v>
      </c>
    </row>
    <row r="2030" spans="1:19">
      <c r="A2030" s="1" t="n">
        <v>38199</v>
      </c>
      <c r="B2030" t="s">
        <v>390</v>
      </c>
      <c r="C2030" t="n">
        <v>85</v>
      </c>
      <c r="D2030" t="s">
        <v>410</v>
      </c>
      <c r="E2030" t="s">
        <v>411</v>
      </c>
      <c r="F2030" t="s">
        <v>244</v>
      </c>
      <c r="G2030" t="s">
        <v>245</v>
      </c>
      <c r="H2030" t="s">
        <v>246</v>
      </c>
      <c r="I2030" t="s">
        <v>247</v>
      </c>
      <c r="J2030" t="s">
        <v>292</v>
      </c>
      <c r="K2030" t="s">
        <v>293</v>
      </c>
      <c r="L2030" t="n">
        <v>60</v>
      </c>
      <c r="M2030" t="n">
        <v>0</v>
      </c>
      <c r="N2030" t="n">
        <v>0</v>
      </c>
    </row>
    <row r="2031" spans="1:19">
      <c r="A2031" s="1" t="n">
        <v>38199</v>
      </c>
      <c r="B2031" t="s">
        <v>394</v>
      </c>
      <c r="C2031" t="n">
        <v>1</v>
      </c>
      <c r="D2031" t="s">
        <v>242</v>
      </c>
      <c r="E2031" t="s">
        <v>243</v>
      </c>
      <c r="F2031" t="s">
        <v>244</v>
      </c>
      <c r="G2031" t="s">
        <v>245</v>
      </c>
      <c r="H2031" t="s">
        <v>246</v>
      </c>
      <c r="I2031" t="s">
        <v>247</v>
      </c>
      <c r="J2031" t="s">
        <v>292</v>
      </c>
      <c r="K2031" t="s">
        <v>293</v>
      </c>
      <c r="L2031" t="n">
        <v>248</v>
      </c>
      <c r="M2031" t="n">
        <v>0.09</v>
      </c>
      <c r="N2031" t="n">
        <v>51.3</v>
      </c>
      <c r="O2031" t="s">
        <v>394</v>
      </c>
      <c r="P2031" t="s">
        <v>285</v>
      </c>
      <c r="Q2031" t="s">
        <v>252</v>
      </c>
      <c r="R2031" t="s">
        <v>246</v>
      </c>
      <c r="S2031" t="s">
        <v>247</v>
      </c>
    </row>
    <row r="2032" spans="1:19">
      <c r="A2032" s="1" t="n">
        <v>38199</v>
      </c>
      <c r="B2032" t="s">
        <v>394</v>
      </c>
      <c r="C2032" t="n">
        <v>2</v>
      </c>
      <c r="D2032" t="s">
        <v>242</v>
      </c>
      <c r="E2032" t="s">
        <v>243</v>
      </c>
      <c r="F2032" t="s">
        <v>244</v>
      </c>
      <c r="G2032" t="s">
        <v>245</v>
      </c>
      <c r="H2032" t="s">
        <v>246</v>
      </c>
      <c r="I2032" t="s">
        <v>247</v>
      </c>
      <c r="J2032" t="s">
        <v>248</v>
      </c>
      <c r="K2032" t="s">
        <v>249</v>
      </c>
      <c r="L2032" t="n">
        <v>82</v>
      </c>
      <c r="M2032" t="n">
        <v>0.22</v>
      </c>
      <c r="N2032" t="n">
        <v>20.7</v>
      </c>
      <c r="O2032" t="s">
        <v>394</v>
      </c>
      <c r="P2032" t="s">
        <v>285</v>
      </c>
      <c r="Q2032" t="s">
        <v>252</v>
      </c>
      <c r="R2032" t="s">
        <v>246</v>
      </c>
      <c r="S2032" t="s">
        <v>247</v>
      </c>
    </row>
    <row r="2033" spans="1:19">
      <c r="A2033" s="1" t="n">
        <v>38199</v>
      </c>
      <c r="B2033" t="s">
        <v>394</v>
      </c>
      <c r="C2033" t="n">
        <v>3</v>
      </c>
      <c r="D2033" t="s">
        <v>242</v>
      </c>
      <c r="E2033" t="s">
        <v>243</v>
      </c>
      <c r="F2033" t="s">
        <v>244</v>
      </c>
      <c r="G2033" t="s">
        <v>245</v>
      </c>
      <c r="H2033" t="s">
        <v>246</v>
      </c>
      <c r="I2033" t="s">
        <v>247</v>
      </c>
      <c r="J2033" t="s">
        <v>248</v>
      </c>
      <c r="K2033" t="s">
        <v>249</v>
      </c>
      <c r="L2033" t="n">
        <v>272</v>
      </c>
      <c r="M2033" t="n">
        <v>0.11</v>
      </c>
      <c r="N2033" t="n">
        <v>33.8</v>
      </c>
      <c r="O2033" t="s">
        <v>394</v>
      </c>
      <c r="P2033" t="s">
        <v>285</v>
      </c>
      <c r="Q2033" t="s">
        <v>252</v>
      </c>
      <c r="R2033" t="s">
        <v>246</v>
      </c>
      <c r="S2033" t="s">
        <v>247</v>
      </c>
    </row>
    <row r="2034" spans="1:19">
      <c r="A2034" s="1" t="n">
        <v>38199</v>
      </c>
      <c r="B2034" t="s">
        <v>394</v>
      </c>
      <c r="C2034" t="n">
        <v>4</v>
      </c>
      <c r="D2034" t="s">
        <v>242</v>
      </c>
      <c r="E2034" t="s">
        <v>243</v>
      </c>
      <c r="F2034" t="s">
        <v>244</v>
      </c>
      <c r="G2034" t="s">
        <v>245</v>
      </c>
      <c r="H2034" t="s">
        <v>246</v>
      </c>
      <c r="I2034" t="s">
        <v>247</v>
      </c>
      <c r="J2034" t="s">
        <v>276</v>
      </c>
      <c r="K2034" t="s">
        <v>277</v>
      </c>
      <c r="L2034" t="n">
        <v>350</v>
      </c>
      <c r="M2034" t="n">
        <v>0.07000000000000001</v>
      </c>
      <c r="N2034" t="n">
        <v>36.4</v>
      </c>
      <c r="O2034" t="s">
        <v>394</v>
      </c>
      <c r="P2034" t="s">
        <v>285</v>
      </c>
      <c r="Q2034" t="s">
        <v>252</v>
      </c>
      <c r="R2034" t="s">
        <v>246</v>
      </c>
      <c r="S2034" t="s">
        <v>247</v>
      </c>
    </row>
    <row r="2035" spans="1:19">
      <c r="A2035" s="1" t="n">
        <v>38199</v>
      </c>
      <c r="B2035" t="s">
        <v>394</v>
      </c>
      <c r="C2035" t="n">
        <v>5</v>
      </c>
      <c r="D2035" t="s">
        <v>242</v>
      </c>
      <c r="E2035" t="s">
        <v>243</v>
      </c>
      <c r="F2035" t="s">
        <v>244</v>
      </c>
      <c r="G2035" t="s">
        <v>245</v>
      </c>
      <c r="H2035" t="s">
        <v>246</v>
      </c>
      <c r="I2035" t="s">
        <v>247</v>
      </c>
      <c r="J2035" t="s">
        <v>276</v>
      </c>
      <c r="K2035" t="s">
        <v>277</v>
      </c>
      <c r="L2035" t="n">
        <v>52</v>
      </c>
      <c r="M2035" t="n">
        <v>0.1</v>
      </c>
      <c r="N2035" t="n">
        <v>31</v>
      </c>
      <c r="O2035" t="s">
        <v>394</v>
      </c>
      <c r="P2035" t="s">
        <v>285</v>
      </c>
      <c r="Q2035" t="s">
        <v>252</v>
      </c>
      <c r="R2035" t="s">
        <v>246</v>
      </c>
      <c r="S2035" t="s">
        <v>247</v>
      </c>
    </row>
    <row r="2036" spans="1:19">
      <c r="A2036" s="1" t="n">
        <v>38199</v>
      </c>
      <c r="B2036" t="s">
        <v>394</v>
      </c>
      <c r="C2036" t="n">
        <v>6</v>
      </c>
      <c r="D2036" t="s">
        <v>242</v>
      </c>
      <c r="E2036" t="s">
        <v>243</v>
      </c>
      <c r="F2036" t="s">
        <v>244</v>
      </c>
      <c r="G2036" t="s">
        <v>245</v>
      </c>
      <c r="H2036" t="s">
        <v>246</v>
      </c>
      <c r="I2036" t="s">
        <v>247</v>
      </c>
      <c r="J2036" t="s">
        <v>248</v>
      </c>
      <c r="K2036" t="s">
        <v>249</v>
      </c>
      <c r="L2036" t="n">
        <v>260</v>
      </c>
      <c r="M2036" t="n">
        <v>0.22</v>
      </c>
      <c r="N2036" t="n">
        <v>20.2</v>
      </c>
      <c r="O2036" t="s">
        <v>394</v>
      </c>
      <c r="P2036" t="s">
        <v>285</v>
      </c>
      <c r="Q2036" t="s">
        <v>252</v>
      </c>
      <c r="R2036" t="s">
        <v>246</v>
      </c>
      <c r="S2036" t="s">
        <v>247</v>
      </c>
    </row>
    <row r="2037" spans="1:19">
      <c r="A2037" s="1" t="n">
        <v>38230</v>
      </c>
      <c r="B2037" t="s">
        <v>390</v>
      </c>
      <c r="C2037" t="n">
        <v>63</v>
      </c>
      <c r="D2037" t="s">
        <v>242</v>
      </c>
      <c r="E2037" t="s">
        <v>243</v>
      </c>
      <c r="F2037" t="s">
        <v>244</v>
      </c>
      <c r="G2037" t="s">
        <v>245</v>
      </c>
      <c r="H2037" t="s">
        <v>246</v>
      </c>
      <c r="I2037" t="s">
        <v>247</v>
      </c>
      <c r="J2037" t="s">
        <v>333</v>
      </c>
      <c r="K2037" t="s">
        <v>334</v>
      </c>
      <c r="L2037" t="n">
        <v>490</v>
      </c>
      <c r="M2037" t="n">
        <v>0.07000000000000001</v>
      </c>
      <c r="N2037" t="n">
        <v>35.9</v>
      </c>
      <c r="O2037" t="s">
        <v>391</v>
      </c>
      <c r="P2037" t="s">
        <v>251</v>
      </c>
      <c r="Q2037" t="s">
        <v>252</v>
      </c>
      <c r="R2037" t="s">
        <v>246</v>
      </c>
      <c r="S2037" t="s">
        <v>247</v>
      </c>
    </row>
    <row r="2038" spans="1:19">
      <c r="A2038" s="1" t="n">
        <v>38230</v>
      </c>
      <c r="B2038" t="s">
        <v>390</v>
      </c>
      <c r="C2038" t="n">
        <v>64</v>
      </c>
      <c r="D2038" t="s">
        <v>242</v>
      </c>
      <c r="E2038" t="s">
        <v>243</v>
      </c>
      <c r="F2038" t="s">
        <v>244</v>
      </c>
      <c r="G2038" t="s">
        <v>245</v>
      </c>
      <c r="H2038" t="s">
        <v>246</v>
      </c>
      <c r="I2038" t="s">
        <v>247</v>
      </c>
      <c r="J2038" t="s">
        <v>333</v>
      </c>
      <c r="K2038" t="s">
        <v>334</v>
      </c>
      <c r="L2038" t="n">
        <v>646</v>
      </c>
      <c r="M2038" t="n">
        <v>0.08</v>
      </c>
      <c r="N2038" t="n">
        <v>36.5</v>
      </c>
      <c r="O2038" t="s">
        <v>391</v>
      </c>
      <c r="P2038" t="s">
        <v>251</v>
      </c>
      <c r="Q2038" t="s">
        <v>252</v>
      </c>
      <c r="R2038" t="s">
        <v>246</v>
      </c>
      <c r="S2038" t="s">
        <v>247</v>
      </c>
    </row>
    <row r="2039" spans="1:19">
      <c r="A2039" s="1" t="n">
        <v>38230</v>
      </c>
      <c r="B2039" t="s">
        <v>390</v>
      </c>
      <c r="C2039" t="n">
        <v>65</v>
      </c>
      <c r="D2039" t="s">
        <v>242</v>
      </c>
      <c r="E2039" t="s">
        <v>243</v>
      </c>
      <c r="F2039" t="s">
        <v>244</v>
      </c>
      <c r="G2039" t="s">
        <v>245</v>
      </c>
      <c r="H2039" t="s">
        <v>246</v>
      </c>
      <c r="I2039" t="s">
        <v>247</v>
      </c>
      <c r="J2039" t="s">
        <v>333</v>
      </c>
      <c r="K2039" t="s">
        <v>334</v>
      </c>
      <c r="L2039" t="n">
        <v>193</v>
      </c>
      <c r="M2039" t="n">
        <v>0.03</v>
      </c>
      <c r="N2039" t="n">
        <v>40.5</v>
      </c>
      <c r="O2039" t="s">
        <v>391</v>
      </c>
      <c r="P2039" t="s">
        <v>251</v>
      </c>
      <c r="Q2039" t="s">
        <v>252</v>
      </c>
      <c r="R2039" t="s">
        <v>246</v>
      </c>
      <c r="S2039" t="s">
        <v>247</v>
      </c>
    </row>
    <row r="2040" spans="1:19">
      <c r="A2040" s="1" t="n">
        <v>38230</v>
      </c>
      <c r="B2040" t="s">
        <v>390</v>
      </c>
      <c r="C2040" t="n">
        <v>66</v>
      </c>
      <c r="D2040" t="s">
        <v>242</v>
      </c>
      <c r="E2040" t="s">
        <v>243</v>
      </c>
      <c r="F2040" t="s">
        <v>244</v>
      </c>
      <c r="G2040" t="s">
        <v>245</v>
      </c>
      <c r="H2040" t="s">
        <v>246</v>
      </c>
      <c r="I2040" t="s">
        <v>247</v>
      </c>
      <c r="J2040" t="s">
        <v>333</v>
      </c>
      <c r="K2040" t="s">
        <v>334</v>
      </c>
      <c r="L2040" t="n">
        <v>192</v>
      </c>
      <c r="M2040" t="n">
        <v>0.07000000000000001</v>
      </c>
      <c r="N2040" t="n">
        <v>39.9</v>
      </c>
      <c r="O2040" t="s">
        <v>391</v>
      </c>
      <c r="P2040" t="s">
        <v>251</v>
      </c>
      <c r="Q2040" t="s">
        <v>252</v>
      </c>
      <c r="R2040" t="s">
        <v>246</v>
      </c>
      <c r="S2040" t="s">
        <v>247</v>
      </c>
    </row>
    <row r="2041" spans="1:19">
      <c r="A2041" s="1" t="n">
        <v>38230</v>
      </c>
      <c r="B2041" t="s">
        <v>390</v>
      </c>
      <c r="C2041" t="n">
        <v>67</v>
      </c>
      <c r="D2041" t="s">
        <v>242</v>
      </c>
      <c r="E2041" t="s">
        <v>243</v>
      </c>
      <c r="F2041" t="s">
        <v>244</v>
      </c>
      <c r="G2041" t="s">
        <v>245</v>
      </c>
      <c r="H2041" t="s">
        <v>246</v>
      </c>
      <c r="I2041" t="s">
        <v>247</v>
      </c>
      <c r="J2041" t="s">
        <v>333</v>
      </c>
      <c r="K2041" t="s">
        <v>334</v>
      </c>
      <c r="L2041" t="n">
        <v>299</v>
      </c>
      <c r="M2041" t="n">
        <v>0.08</v>
      </c>
      <c r="N2041" t="n">
        <v>36.6</v>
      </c>
      <c r="O2041" t="s">
        <v>391</v>
      </c>
      <c r="P2041" t="s">
        <v>251</v>
      </c>
      <c r="Q2041" t="s">
        <v>252</v>
      </c>
      <c r="R2041" t="s">
        <v>246</v>
      </c>
      <c r="S2041" t="s">
        <v>247</v>
      </c>
    </row>
    <row r="2042" spans="1:19">
      <c r="A2042" s="1" t="n">
        <v>38230</v>
      </c>
      <c r="B2042" t="s">
        <v>390</v>
      </c>
      <c r="C2042" t="n">
        <v>68</v>
      </c>
      <c r="D2042" t="s">
        <v>242</v>
      </c>
      <c r="E2042" t="s">
        <v>243</v>
      </c>
      <c r="F2042" t="s">
        <v>244</v>
      </c>
      <c r="G2042" t="s">
        <v>245</v>
      </c>
      <c r="H2042" t="s">
        <v>246</v>
      </c>
      <c r="I2042" t="s">
        <v>247</v>
      </c>
      <c r="J2042" t="s">
        <v>282</v>
      </c>
      <c r="K2042" t="s">
        <v>283</v>
      </c>
      <c r="L2042" t="n">
        <v>204</v>
      </c>
      <c r="M2042" t="n">
        <v>0.02</v>
      </c>
      <c r="N2042" t="n">
        <v>16.1</v>
      </c>
      <c r="O2042" t="s">
        <v>391</v>
      </c>
      <c r="P2042" t="s">
        <v>251</v>
      </c>
      <c r="Q2042" t="s">
        <v>252</v>
      </c>
      <c r="R2042" t="s">
        <v>246</v>
      </c>
      <c r="S2042" t="s">
        <v>247</v>
      </c>
    </row>
    <row r="2043" spans="1:19">
      <c r="A2043" s="1" t="n">
        <v>38230</v>
      </c>
      <c r="B2043" t="s">
        <v>395</v>
      </c>
      <c r="C2043" t="n">
        <v>1</v>
      </c>
      <c r="D2043" t="s">
        <v>303</v>
      </c>
      <c r="E2043" t="s">
        <v>304</v>
      </c>
      <c r="F2043" t="s">
        <v>244</v>
      </c>
      <c r="G2043" t="s">
        <v>245</v>
      </c>
      <c r="H2043" t="s">
        <v>246</v>
      </c>
      <c r="I2043" t="s">
        <v>247</v>
      </c>
      <c r="J2043" t="s">
        <v>269</v>
      </c>
      <c r="K2043" t="s">
        <v>270</v>
      </c>
      <c r="L2043" t="n">
        <v>310</v>
      </c>
      <c r="M2043" t="n">
        <v>0</v>
      </c>
      <c r="N2043" t="n">
        <v>0</v>
      </c>
    </row>
    <row r="2044" spans="1:19">
      <c r="A2044" s="1" t="n">
        <v>38230</v>
      </c>
      <c r="B2044" t="s">
        <v>395</v>
      </c>
      <c r="C2044" t="n">
        <v>2</v>
      </c>
      <c r="D2044" t="s">
        <v>303</v>
      </c>
      <c r="E2044" t="s">
        <v>304</v>
      </c>
      <c r="F2044" t="s">
        <v>244</v>
      </c>
      <c r="G2044" t="s">
        <v>245</v>
      </c>
      <c r="H2044" t="s">
        <v>246</v>
      </c>
      <c r="I2044" t="s">
        <v>247</v>
      </c>
      <c r="J2044" t="s">
        <v>269</v>
      </c>
      <c r="K2044" t="s">
        <v>270</v>
      </c>
      <c r="L2044" t="n">
        <v>320</v>
      </c>
      <c r="M2044" t="n">
        <v>0</v>
      </c>
      <c r="N2044" t="n">
        <v>0</v>
      </c>
    </row>
    <row r="2045" spans="1:19">
      <c r="A2045" s="1" t="n">
        <v>38230</v>
      </c>
      <c r="B2045" t="s">
        <v>394</v>
      </c>
      <c r="C2045" t="n">
        <v>1</v>
      </c>
      <c r="D2045" t="s">
        <v>242</v>
      </c>
      <c r="E2045" t="s">
        <v>243</v>
      </c>
      <c r="F2045" t="s">
        <v>244</v>
      </c>
      <c r="G2045" t="s">
        <v>245</v>
      </c>
      <c r="H2045" t="s">
        <v>246</v>
      </c>
      <c r="I2045" t="s">
        <v>247</v>
      </c>
      <c r="J2045" t="s">
        <v>307</v>
      </c>
      <c r="K2045" t="s">
        <v>308</v>
      </c>
      <c r="L2045" t="n">
        <v>198</v>
      </c>
      <c r="M2045" t="n">
        <v>0.07000000000000001</v>
      </c>
      <c r="N2045" t="n">
        <v>39.1</v>
      </c>
      <c r="O2045" t="s">
        <v>394</v>
      </c>
      <c r="P2045" t="s">
        <v>285</v>
      </c>
      <c r="Q2045" t="s">
        <v>252</v>
      </c>
      <c r="R2045" t="s">
        <v>246</v>
      </c>
      <c r="S2045" t="s">
        <v>247</v>
      </c>
    </row>
    <row r="2046" spans="1:19">
      <c r="A2046" s="1" t="n">
        <v>38230</v>
      </c>
      <c r="B2046" t="s">
        <v>394</v>
      </c>
      <c r="C2046" t="n">
        <v>2</v>
      </c>
      <c r="D2046" t="s">
        <v>242</v>
      </c>
      <c r="E2046" t="s">
        <v>243</v>
      </c>
      <c r="F2046" t="s">
        <v>244</v>
      </c>
      <c r="G2046" t="s">
        <v>245</v>
      </c>
      <c r="H2046" t="s">
        <v>246</v>
      </c>
      <c r="I2046" t="s">
        <v>247</v>
      </c>
      <c r="J2046" t="s">
        <v>388</v>
      </c>
      <c r="K2046" t="s">
        <v>389</v>
      </c>
      <c r="L2046" t="n">
        <v>395</v>
      </c>
      <c r="M2046" t="n">
        <v>0.27</v>
      </c>
      <c r="N2046" t="n">
        <v>28.5</v>
      </c>
      <c r="O2046" t="s">
        <v>394</v>
      </c>
      <c r="P2046" t="s">
        <v>285</v>
      </c>
      <c r="Q2046" t="s">
        <v>252</v>
      </c>
      <c r="R2046" t="s">
        <v>246</v>
      </c>
      <c r="S2046" t="s">
        <v>247</v>
      </c>
    </row>
    <row r="2047" spans="1:19">
      <c r="A2047" s="1" t="n">
        <v>38230</v>
      </c>
      <c r="B2047" t="s">
        <v>394</v>
      </c>
      <c r="C2047" t="n">
        <v>4</v>
      </c>
      <c r="D2047" t="s">
        <v>242</v>
      </c>
      <c r="E2047" t="s">
        <v>243</v>
      </c>
      <c r="F2047" t="s">
        <v>244</v>
      </c>
      <c r="G2047" t="s">
        <v>245</v>
      </c>
      <c r="H2047" t="s">
        <v>246</v>
      </c>
      <c r="I2047" t="s">
        <v>247</v>
      </c>
      <c r="J2047" t="s">
        <v>276</v>
      </c>
      <c r="K2047" t="s">
        <v>277</v>
      </c>
      <c r="L2047" t="n">
        <v>663</v>
      </c>
      <c r="M2047" t="n">
        <v>0.03</v>
      </c>
      <c r="N2047" t="n">
        <v>45.5</v>
      </c>
      <c r="O2047" t="s">
        <v>394</v>
      </c>
      <c r="P2047" t="s">
        <v>285</v>
      </c>
      <c r="Q2047" t="s">
        <v>252</v>
      </c>
      <c r="R2047" t="s">
        <v>246</v>
      </c>
      <c r="S2047" t="s">
        <v>247</v>
      </c>
    </row>
    <row r="2048" spans="1:19">
      <c r="A2048" s="1" t="n">
        <v>38230</v>
      </c>
      <c r="B2048" t="s">
        <v>394</v>
      </c>
      <c r="C2048" t="n">
        <v>5</v>
      </c>
      <c r="D2048" t="s">
        <v>242</v>
      </c>
      <c r="E2048" t="s">
        <v>243</v>
      </c>
      <c r="F2048" t="s">
        <v>244</v>
      </c>
      <c r="G2048" t="s">
        <v>245</v>
      </c>
      <c r="H2048" t="s">
        <v>246</v>
      </c>
      <c r="I2048" t="s">
        <v>247</v>
      </c>
      <c r="J2048" t="s">
        <v>248</v>
      </c>
      <c r="K2048" t="s">
        <v>249</v>
      </c>
      <c r="L2048" t="n">
        <v>269</v>
      </c>
      <c r="M2048" t="n">
        <v>0.22</v>
      </c>
      <c r="N2048" t="n">
        <v>20.1</v>
      </c>
      <c r="O2048" t="s">
        <v>394</v>
      </c>
      <c r="P2048" t="s">
        <v>285</v>
      </c>
      <c r="Q2048" t="s">
        <v>252</v>
      </c>
      <c r="R2048" t="s">
        <v>246</v>
      </c>
      <c r="S2048" t="s">
        <v>247</v>
      </c>
    </row>
    <row r="2049" spans="1:19">
      <c r="A2049" s="1" t="n">
        <v>38260</v>
      </c>
      <c r="B2049" t="s">
        <v>390</v>
      </c>
      <c r="C2049" t="n">
        <v>1</v>
      </c>
      <c r="D2049" t="s">
        <v>242</v>
      </c>
      <c r="E2049" t="s">
        <v>243</v>
      </c>
      <c r="F2049" t="s">
        <v>244</v>
      </c>
      <c r="G2049" t="s">
        <v>245</v>
      </c>
      <c r="H2049" t="s">
        <v>246</v>
      </c>
      <c r="I2049" t="s">
        <v>247</v>
      </c>
      <c r="J2049" t="s">
        <v>282</v>
      </c>
      <c r="K2049" t="s">
        <v>283</v>
      </c>
      <c r="L2049" t="n">
        <v>194</v>
      </c>
      <c r="M2049" t="n">
        <v>0.02</v>
      </c>
      <c r="N2049" t="n">
        <v>16.9</v>
      </c>
      <c r="O2049" t="s">
        <v>391</v>
      </c>
      <c r="P2049" t="s">
        <v>251</v>
      </c>
      <c r="Q2049" t="s">
        <v>252</v>
      </c>
      <c r="R2049" t="s">
        <v>246</v>
      </c>
      <c r="S2049" t="s">
        <v>247</v>
      </c>
    </row>
    <row r="2050" spans="1:19">
      <c r="A2050" s="1" t="n">
        <v>38260</v>
      </c>
      <c r="B2050" t="s">
        <v>390</v>
      </c>
      <c r="C2050" t="n">
        <v>2</v>
      </c>
      <c r="D2050" t="s">
        <v>242</v>
      </c>
      <c r="E2050" t="s">
        <v>243</v>
      </c>
      <c r="F2050" t="s">
        <v>244</v>
      </c>
      <c r="G2050" t="s">
        <v>245</v>
      </c>
      <c r="H2050" t="s">
        <v>246</v>
      </c>
      <c r="I2050" t="s">
        <v>247</v>
      </c>
      <c r="J2050" t="s">
        <v>333</v>
      </c>
      <c r="K2050" t="s">
        <v>334</v>
      </c>
      <c r="L2050" t="n">
        <v>312</v>
      </c>
      <c r="M2050" t="n">
        <v>0.08</v>
      </c>
      <c r="N2050" t="n">
        <v>36.5</v>
      </c>
      <c r="O2050" t="s">
        <v>391</v>
      </c>
      <c r="P2050" t="s">
        <v>251</v>
      </c>
      <c r="Q2050" t="s">
        <v>252</v>
      </c>
      <c r="R2050" t="s">
        <v>246</v>
      </c>
      <c r="S2050" t="s">
        <v>247</v>
      </c>
    </row>
    <row r="2051" spans="1:19">
      <c r="A2051" s="1" t="n">
        <v>38260</v>
      </c>
      <c r="B2051" t="s">
        <v>390</v>
      </c>
      <c r="C2051" t="n">
        <v>3</v>
      </c>
      <c r="D2051" t="s">
        <v>242</v>
      </c>
      <c r="E2051" t="s">
        <v>243</v>
      </c>
      <c r="F2051" t="s">
        <v>244</v>
      </c>
      <c r="G2051" t="s">
        <v>245</v>
      </c>
      <c r="H2051" t="s">
        <v>246</v>
      </c>
      <c r="I2051" t="s">
        <v>247</v>
      </c>
      <c r="J2051" t="s">
        <v>333</v>
      </c>
      <c r="K2051" t="s">
        <v>334</v>
      </c>
      <c r="L2051" t="n">
        <v>201</v>
      </c>
      <c r="M2051" t="n">
        <v>0.03</v>
      </c>
      <c r="N2051" t="n">
        <v>40</v>
      </c>
      <c r="O2051" t="s">
        <v>391</v>
      </c>
      <c r="P2051" t="s">
        <v>251</v>
      </c>
      <c r="Q2051" t="s">
        <v>252</v>
      </c>
      <c r="R2051" t="s">
        <v>246</v>
      </c>
      <c r="S2051" t="s">
        <v>247</v>
      </c>
    </row>
    <row r="2052" spans="1:19">
      <c r="A2052" s="1" t="n">
        <v>38260</v>
      </c>
      <c r="B2052" t="s">
        <v>395</v>
      </c>
      <c r="C2052" t="n">
        <v>1</v>
      </c>
      <c r="D2052" t="s">
        <v>303</v>
      </c>
      <c r="E2052" t="s">
        <v>304</v>
      </c>
      <c r="F2052" t="s">
        <v>244</v>
      </c>
      <c r="G2052" t="s">
        <v>245</v>
      </c>
      <c r="H2052" t="s">
        <v>246</v>
      </c>
      <c r="I2052" t="s">
        <v>247</v>
      </c>
      <c r="J2052" t="s">
        <v>269</v>
      </c>
      <c r="K2052" t="s">
        <v>270</v>
      </c>
      <c r="L2052" t="n">
        <v>320</v>
      </c>
      <c r="M2052" t="n">
        <v>0</v>
      </c>
      <c r="N2052" t="n">
        <v>0</v>
      </c>
    </row>
    <row r="2053" spans="1:19">
      <c r="A2053" s="1" t="n">
        <v>38260</v>
      </c>
      <c r="B2053" t="s">
        <v>395</v>
      </c>
      <c r="C2053" t="n">
        <v>2</v>
      </c>
      <c r="D2053" t="s">
        <v>303</v>
      </c>
      <c r="E2053" t="s">
        <v>304</v>
      </c>
      <c r="F2053" t="s">
        <v>244</v>
      </c>
      <c r="G2053" t="s">
        <v>245</v>
      </c>
      <c r="H2053" t="s">
        <v>246</v>
      </c>
      <c r="I2053" t="s">
        <v>247</v>
      </c>
      <c r="J2053" t="s">
        <v>261</v>
      </c>
      <c r="K2053" t="s">
        <v>262</v>
      </c>
      <c r="L2053" t="n">
        <v>310</v>
      </c>
      <c r="M2053" t="n">
        <v>0</v>
      </c>
      <c r="N2053" t="n">
        <v>0</v>
      </c>
    </row>
    <row r="2054" spans="1:19">
      <c r="A2054" s="1" t="n">
        <v>38260</v>
      </c>
      <c r="B2054" t="s">
        <v>394</v>
      </c>
      <c r="C2054" t="n">
        <v>1</v>
      </c>
      <c r="D2054" t="s">
        <v>242</v>
      </c>
      <c r="E2054" t="s">
        <v>243</v>
      </c>
      <c r="F2054" t="s">
        <v>244</v>
      </c>
      <c r="G2054" t="s">
        <v>245</v>
      </c>
      <c r="H2054" t="s">
        <v>246</v>
      </c>
      <c r="I2054" t="s">
        <v>247</v>
      </c>
      <c r="J2054" t="s">
        <v>248</v>
      </c>
      <c r="K2054" t="s">
        <v>249</v>
      </c>
      <c r="L2054" t="n">
        <v>294</v>
      </c>
      <c r="M2054" t="n">
        <v>0.22</v>
      </c>
      <c r="N2054" t="n">
        <v>20.2</v>
      </c>
      <c r="O2054" t="s">
        <v>394</v>
      </c>
      <c r="P2054" t="s">
        <v>285</v>
      </c>
      <c r="Q2054" t="s">
        <v>252</v>
      </c>
      <c r="R2054" t="s">
        <v>246</v>
      </c>
      <c r="S2054" t="s">
        <v>247</v>
      </c>
    </row>
    <row r="2055" spans="1:19">
      <c r="A2055" s="1" t="n">
        <v>38260</v>
      </c>
      <c r="B2055" t="s">
        <v>394</v>
      </c>
      <c r="C2055" t="n">
        <v>2</v>
      </c>
      <c r="D2055" t="s">
        <v>242</v>
      </c>
      <c r="E2055" t="s">
        <v>243</v>
      </c>
      <c r="F2055" t="s">
        <v>244</v>
      </c>
      <c r="G2055" t="s">
        <v>245</v>
      </c>
      <c r="H2055" t="s">
        <v>246</v>
      </c>
      <c r="I2055" t="s">
        <v>247</v>
      </c>
      <c r="J2055" t="s">
        <v>248</v>
      </c>
      <c r="K2055" t="s">
        <v>249</v>
      </c>
      <c r="L2055" t="n">
        <v>301</v>
      </c>
      <c r="M2055" t="n">
        <v>0.22</v>
      </c>
      <c r="N2055" t="n">
        <v>20.1</v>
      </c>
      <c r="O2055" t="s">
        <v>394</v>
      </c>
      <c r="P2055" t="s">
        <v>285</v>
      </c>
      <c r="Q2055" t="s">
        <v>252</v>
      </c>
      <c r="R2055" t="s">
        <v>246</v>
      </c>
      <c r="S2055" t="s">
        <v>247</v>
      </c>
    </row>
    <row r="2056" spans="1:19">
      <c r="A2056" s="1" t="n">
        <v>38260</v>
      </c>
      <c r="B2056" t="s">
        <v>394</v>
      </c>
      <c r="C2056" t="n">
        <v>3</v>
      </c>
      <c r="D2056" t="s">
        <v>242</v>
      </c>
      <c r="E2056" t="s">
        <v>243</v>
      </c>
      <c r="F2056" t="s">
        <v>244</v>
      </c>
      <c r="G2056" t="s">
        <v>245</v>
      </c>
      <c r="H2056" t="s">
        <v>246</v>
      </c>
      <c r="I2056" t="s">
        <v>247</v>
      </c>
      <c r="J2056" t="s">
        <v>276</v>
      </c>
      <c r="K2056" t="s">
        <v>277</v>
      </c>
      <c r="L2056" t="n">
        <v>350</v>
      </c>
      <c r="M2056" t="n">
        <v>0.08</v>
      </c>
      <c r="N2056" t="n">
        <v>36.2</v>
      </c>
      <c r="O2056" t="s">
        <v>394</v>
      </c>
      <c r="P2056" t="s">
        <v>285</v>
      </c>
      <c r="Q2056" t="s">
        <v>252</v>
      </c>
      <c r="R2056" t="s">
        <v>246</v>
      </c>
      <c r="S2056" t="s">
        <v>247</v>
      </c>
    </row>
    <row r="2057" spans="1:19">
      <c r="A2057" s="1" t="n">
        <v>38260</v>
      </c>
      <c r="B2057" t="s">
        <v>394</v>
      </c>
      <c r="C2057" t="n">
        <v>4</v>
      </c>
      <c r="D2057" t="s">
        <v>242</v>
      </c>
      <c r="E2057" t="s">
        <v>243</v>
      </c>
      <c r="F2057" t="s">
        <v>244</v>
      </c>
      <c r="G2057" t="s">
        <v>245</v>
      </c>
      <c r="H2057" t="s">
        <v>246</v>
      </c>
      <c r="I2057" t="s">
        <v>247</v>
      </c>
      <c r="J2057" t="s">
        <v>388</v>
      </c>
      <c r="K2057" t="s">
        <v>389</v>
      </c>
      <c r="L2057" t="n">
        <v>384</v>
      </c>
      <c r="M2057" t="n">
        <v>0.26</v>
      </c>
      <c r="N2057" t="n">
        <v>28.7</v>
      </c>
      <c r="O2057" t="s">
        <v>394</v>
      </c>
      <c r="P2057" t="s">
        <v>285</v>
      </c>
      <c r="Q2057" t="s">
        <v>252</v>
      </c>
      <c r="R2057" t="s">
        <v>246</v>
      </c>
      <c r="S2057" t="s">
        <v>247</v>
      </c>
    </row>
    <row r="2058" spans="1:19">
      <c r="A2058" s="1" t="n">
        <v>38260</v>
      </c>
      <c r="B2058" t="s">
        <v>394</v>
      </c>
      <c r="C2058" t="n">
        <v>5</v>
      </c>
      <c r="D2058" t="s">
        <v>242</v>
      </c>
      <c r="E2058" t="s">
        <v>243</v>
      </c>
      <c r="F2058" t="s">
        <v>244</v>
      </c>
      <c r="G2058" t="s">
        <v>245</v>
      </c>
      <c r="H2058" t="s">
        <v>246</v>
      </c>
      <c r="I2058" t="s">
        <v>247</v>
      </c>
      <c r="J2058" t="s">
        <v>414</v>
      </c>
      <c r="K2058" t="s">
        <v>415</v>
      </c>
      <c r="L2058" t="n">
        <v>414</v>
      </c>
      <c r="M2058" t="n">
        <v>0.68</v>
      </c>
      <c r="N2058" t="n">
        <v>31.3</v>
      </c>
      <c r="O2058" t="s">
        <v>394</v>
      </c>
      <c r="P2058" t="s">
        <v>285</v>
      </c>
      <c r="Q2058" t="s">
        <v>252</v>
      </c>
      <c r="R2058" t="s">
        <v>246</v>
      </c>
      <c r="S2058" t="s">
        <v>247</v>
      </c>
    </row>
    <row r="2059" spans="1:19">
      <c r="A2059" s="1" t="n">
        <v>38260</v>
      </c>
      <c r="B2059" t="s">
        <v>394</v>
      </c>
      <c r="C2059" t="n">
        <v>6</v>
      </c>
      <c r="D2059" t="s">
        <v>242</v>
      </c>
      <c r="E2059" t="s">
        <v>243</v>
      </c>
      <c r="F2059" t="s">
        <v>244</v>
      </c>
      <c r="G2059" t="s">
        <v>245</v>
      </c>
      <c r="H2059" t="s">
        <v>246</v>
      </c>
      <c r="I2059" t="s">
        <v>247</v>
      </c>
      <c r="J2059" t="s">
        <v>294</v>
      </c>
      <c r="K2059" t="s">
        <v>295</v>
      </c>
      <c r="L2059" t="n">
        <v>496</v>
      </c>
      <c r="M2059" t="n">
        <v>1.08</v>
      </c>
      <c r="N2059" t="n">
        <v>38.3</v>
      </c>
      <c r="O2059" t="s">
        <v>394</v>
      </c>
      <c r="P2059" t="s">
        <v>285</v>
      </c>
      <c r="Q2059" t="s">
        <v>252</v>
      </c>
      <c r="R2059" t="s">
        <v>246</v>
      </c>
      <c r="S2059" t="s">
        <v>247</v>
      </c>
    </row>
    <row r="2060" spans="1:19">
      <c r="A2060" s="1" t="n">
        <v>38260</v>
      </c>
      <c r="B2060" t="s">
        <v>394</v>
      </c>
      <c r="C2060" t="n">
        <v>7</v>
      </c>
      <c r="D2060" t="s">
        <v>242</v>
      </c>
      <c r="E2060" t="s">
        <v>243</v>
      </c>
      <c r="F2060" t="s">
        <v>244</v>
      </c>
      <c r="G2060" t="s">
        <v>245</v>
      </c>
      <c r="H2060" t="s">
        <v>246</v>
      </c>
      <c r="I2060" t="s">
        <v>247</v>
      </c>
      <c r="J2060" t="s">
        <v>292</v>
      </c>
      <c r="K2060" t="s">
        <v>293</v>
      </c>
      <c r="L2060" t="n">
        <v>650</v>
      </c>
      <c r="M2060" t="n">
        <v>0.1</v>
      </c>
      <c r="N2060" t="n">
        <v>50.4</v>
      </c>
      <c r="O2060" t="s">
        <v>394</v>
      </c>
      <c r="P2060" t="s">
        <v>285</v>
      </c>
      <c r="Q2060" t="s">
        <v>252</v>
      </c>
      <c r="R2060" t="s">
        <v>246</v>
      </c>
      <c r="S2060" t="s">
        <v>247</v>
      </c>
    </row>
    <row r="2061" spans="1:19">
      <c r="A2061" s="1" t="n">
        <v>38291</v>
      </c>
      <c r="B2061" t="s">
        <v>390</v>
      </c>
      <c r="C2061" t="n">
        <v>46</v>
      </c>
      <c r="D2061" t="s">
        <v>242</v>
      </c>
      <c r="E2061" t="s">
        <v>243</v>
      </c>
      <c r="F2061" t="s">
        <v>244</v>
      </c>
      <c r="G2061" t="s">
        <v>245</v>
      </c>
      <c r="H2061" t="s">
        <v>246</v>
      </c>
      <c r="I2061" t="s">
        <v>247</v>
      </c>
      <c r="J2061" t="s">
        <v>333</v>
      </c>
      <c r="K2061" t="s">
        <v>334</v>
      </c>
      <c r="L2061" t="n">
        <v>384</v>
      </c>
      <c r="M2061" t="n">
        <v>0.03</v>
      </c>
      <c r="N2061" t="n">
        <v>40.5</v>
      </c>
      <c r="O2061" t="s">
        <v>391</v>
      </c>
      <c r="P2061" t="s">
        <v>251</v>
      </c>
      <c r="Q2061" t="s">
        <v>252</v>
      </c>
      <c r="R2061" t="s">
        <v>246</v>
      </c>
      <c r="S2061" t="s">
        <v>247</v>
      </c>
    </row>
    <row r="2062" spans="1:19">
      <c r="A2062" s="1" t="n">
        <v>38291</v>
      </c>
      <c r="B2062" t="s">
        <v>390</v>
      </c>
      <c r="C2062" t="n">
        <v>47</v>
      </c>
      <c r="D2062" t="s">
        <v>242</v>
      </c>
      <c r="E2062" t="s">
        <v>243</v>
      </c>
      <c r="F2062" t="s">
        <v>244</v>
      </c>
      <c r="G2062" t="s">
        <v>245</v>
      </c>
      <c r="H2062" t="s">
        <v>246</v>
      </c>
      <c r="I2062" t="s">
        <v>247</v>
      </c>
      <c r="J2062" t="s">
        <v>282</v>
      </c>
      <c r="K2062" t="s">
        <v>283</v>
      </c>
      <c r="L2062" t="n">
        <v>313</v>
      </c>
      <c r="M2062" t="n">
        <v>0.1</v>
      </c>
      <c r="N2062" t="n">
        <v>32</v>
      </c>
      <c r="O2062" t="s">
        <v>391</v>
      </c>
      <c r="P2062" t="s">
        <v>251</v>
      </c>
      <c r="Q2062" t="s">
        <v>252</v>
      </c>
      <c r="R2062" t="s">
        <v>246</v>
      </c>
      <c r="S2062" t="s">
        <v>247</v>
      </c>
    </row>
    <row r="2063" spans="1:19">
      <c r="A2063" s="1" t="n">
        <v>38291</v>
      </c>
      <c r="B2063" t="s">
        <v>390</v>
      </c>
      <c r="C2063" t="n">
        <v>48</v>
      </c>
      <c r="D2063" t="s">
        <v>242</v>
      </c>
      <c r="E2063" t="s">
        <v>243</v>
      </c>
      <c r="F2063" t="s">
        <v>244</v>
      </c>
      <c r="G2063" t="s">
        <v>245</v>
      </c>
      <c r="H2063" t="s">
        <v>246</v>
      </c>
      <c r="I2063" t="s">
        <v>247</v>
      </c>
      <c r="J2063" t="s">
        <v>333</v>
      </c>
      <c r="K2063" t="s">
        <v>334</v>
      </c>
      <c r="L2063" t="n">
        <v>384</v>
      </c>
      <c r="M2063" t="n">
        <v>0.03</v>
      </c>
      <c r="N2063" t="n">
        <v>39.8</v>
      </c>
      <c r="O2063" t="s">
        <v>391</v>
      </c>
      <c r="P2063" t="s">
        <v>251</v>
      </c>
      <c r="Q2063" t="s">
        <v>252</v>
      </c>
      <c r="R2063" t="s">
        <v>246</v>
      </c>
      <c r="S2063" t="s">
        <v>247</v>
      </c>
    </row>
    <row r="2064" spans="1:19">
      <c r="A2064" s="1" t="n">
        <v>38291</v>
      </c>
      <c r="B2064" t="s">
        <v>390</v>
      </c>
      <c r="C2064" t="n">
        <v>49</v>
      </c>
      <c r="D2064" t="s">
        <v>242</v>
      </c>
      <c r="E2064" t="s">
        <v>243</v>
      </c>
      <c r="F2064" t="s">
        <v>244</v>
      </c>
      <c r="G2064" t="s">
        <v>245</v>
      </c>
      <c r="H2064" t="s">
        <v>246</v>
      </c>
      <c r="I2064" t="s">
        <v>247</v>
      </c>
      <c r="J2064" t="s">
        <v>248</v>
      </c>
      <c r="K2064" t="s">
        <v>249</v>
      </c>
      <c r="L2064" t="n">
        <v>298</v>
      </c>
      <c r="M2064" t="n">
        <v>0.05</v>
      </c>
      <c r="N2064" t="n">
        <v>35.4</v>
      </c>
      <c r="O2064" t="s">
        <v>391</v>
      </c>
      <c r="P2064" t="s">
        <v>251</v>
      </c>
      <c r="Q2064" t="s">
        <v>252</v>
      </c>
      <c r="R2064" t="s">
        <v>246</v>
      </c>
      <c r="S2064" t="s">
        <v>247</v>
      </c>
    </row>
    <row r="2065" spans="1:19">
      <c r="A2065" s="1" t="n">
        <v>38291</v>
      </c>
      <c r="B2065" t="s">
        <v>394</v>
      </c>
      <c r="C2065" t="n">
        <v>1</v>
      </c>
      <c r="D2065" t="s">
        <v>242</v>
      </c>
      <c r="E2065" t="s">
        <v>243</v>
      </c>
      <c r="F2065" t="s">
        <v>244</v>
      </c>
      <c r="G2065" t="s">
        <v>245</v>
      </c>
      <c r="H2065" t="s">
        <v>246</v>
      </c>
      <c r="I2065" t="s">
        <v>247</v>
      </c>
      <c r="J2065" t="s">
        <v>388</v>
      </c>
      <c r="K2065" t="s">
        <v>389</v>
      </c>
      <c r="L2065" t="n">
        <v>425</v>
      </c>
      <c r="M2065" t="n">
        <v>0.25</v>
      </c>
      <c r="N2065" t="n">
        <v>38.4</v>
      </c>
      <c r="O2065" t="s">
        <v>394</v>
      </c>
      <c r="P2065" t="s">
        <v>285</v>
      </c>
      <c r="Q2065" t="s">
        <v>252</v>
      </c>
      <c r="R2065" t="s">
        <v>246</v>
      </c>
      <c r="S2065" t="s">
        <v>247</v>
      </c>
    </row>
    <row r="2066" spans="1:19">
      <c r="A2066" s="1" t="n">
        <v>38291</v>
      </c>
      <c r="B2066" t="s">
        <v>394</v>
      </c>
      <c r="C2066" t="n">
        <v>2</v>
      </c>
      <c r="D2066" t="s">
        <v>242</v>
      </c>
      <c r="E2066" t="s">
        <v>243</v>
      </c>
      <c r="F2066" t="s">
        <v>244</v>
      </c>
      <c r="G2066" t="s">
        <v>245</v>
      </c>
      <c r="H2066" t="s">
        <v>246</v>
      </c>
      <c r="I2066" t="s">
        <v>247</v>
      </c>
      <c r="J2066" t="s">
        <v>259</v>
      </c>
      <c r="K2066" t="s">
        <v>319</v>
      </c>
      <c r="L2066" t="n">
        <v>287</v>
      </c>
      <c r="M2066" t="n">
        <v>1.1</v>
      </c>
      <c r="N2066" t="n">
        <v>33.1</v>
      </c>
      <c r="O2066" t="s">
        <v>394</v>
      </c>
      <c r="P2066" t="s">
        <v>285</v>
      </c>
      <c r="Q2066" t="s">
        <v>252</v>
      </c>
      <c r="R2066" t="s">
        <v>246</v>
      </c>
      <c r="S2066" t="s">
        <v>247</v>
      </c>
    </row>
    <row r="2067" spans="1:19">
      <c r="A2067" s="1" t="n">
        <v>38291</v>
      </c>
      <c r="B2067" t="s">
        <v>394</v>
      </c>
      <c r="C2067" t="n">
        <v>3</v>
      </c>
      <c r="D2067" t="s">
        <v>242</v>
      </c>
      <c r="E2067" t="s">
        <v>243</v>
      </c>
      <c r="F2067" t="s">
        <v>244</v>
      </c>
      <c r="G2067" t="s">
        <v>245</v>
      </c>
      <c r="H2067" t="s">
        <v>246</v>
      </c>
      <c r="I2067" t="s">
        <v>247</v>
      </c>
      <c r="J2067" t="s">
        <v>276</v>
      </c>
      <c r="K2067" t="s">
        <v>277</v>
      </c>
      <c r="L2067" t="n">
        <v>681</v>
      </c>
      <c r="M2067" t="n">
        <v>0.04</v>
      </c>
      <c r="N2067" t="n">
        <v>44.6</v>
      </c>
      <c r="O2067" t="s">
        <v>394</v>
      </c>
      <c r="P2067" t="s">
        <v>285</v>
      </c>
      <c r="Q2067" t="s">
        <v>252</v>
      </c>
      <c r="R2067" t="s">
        <v>246</v>
      </c>
      <c r="S2067" t="s">
        <v>247</v>
      </c>
    </row>
    <row r="2068" spans="1:19">
      <c r="A2068" s="1" t="n">
        <v>38291</v>
      </c>
      <c r="B2068" t="s">
        <v>394</v>
      </c>
      <c r="C2068" t="n">
        <v>4</v>
      </c>
      <c r="D2068" t="s">
        <v>242</v>
      </c>
      <c r="E2068" t="s">
        <v>243</v>
      </c>
      <c r="F2068" t="s">
        <v>244</v>
      </c>
      <c r="G2068" t="s">
        <v>245</v>
      </c>
      <c r="H2068" t="s">
        <v>246</v>
      </c>
      <c r="I2068" t="s">
        <v>247</v>
      </c>
      <c r="J2068" t="s">
        <v>282</v>
      </c>
      <c r="K2068" t="s">
        <v>283</v>
      </c>
      <c r="L2068" t="n">
        <v>418</v>
      </c>
      <c r="M2068" t="n">
        <v>0.16</v>
      </c>
      <c r="N2068" t="n">
        <v>37.8</v>
      </c>
      <c r="O2068" t="s">
        <v>394</v>
      </c>
      <c r="P2068" t="s">
        <v>285</v>
      </c>
      <c r="Q2068" t="s">
        <v>252</v>
      </c>
      <c r="R2068" t="s">
        <v>246</v>
      </c>
      <c r="S2068" t="s">
        <v>247</v>
      </c>
    </row>
    <row r="2069" spans="1:19">
      <c r="A2069" s="1" t="n">
        <v>38291</v>
      </c>
      <c r="B2069" t="s">
        <v>394</v>
      </c>
      <c r="C2069" t="n">
        <v>5</v>
      </c>
      <c r="D2069" t="s">
        <v>242</v>
      </c>
      <c r="E2069" t="s">
        <v>243</v>
      </c>
      <c r="F2069" t="s">
        <v>244</v>
      </c>
      <c r="G2069" t="s">
        <v>245</v>
      </c>
      <c r="H2069" t="s">
        <v>246</v>
      </c>
      <c r="I2069" t="s">
        <v>247</v>
      </c>
      <c r="J2069" t="s">
        <v>276</v>
      </c>
      <c r="K2069" t="s">
        <v>277</v>
      </c>
      <c r="L2069" t="n">
        <v>239</v>
      </c>
      <c r="M2069" t="n">
        <v>0.25</v>
      </c>
      <c r="N2069" t="n">
        <v>20.5</v>
      </c>
      <c r="O2069" t="s">
        <v>394</v>
      </c>
      <c r="P2069" t="s">
        <v>285</v>
      </c>
      <c r="Q2069" t="s">
        <v>252</v>
      </c>
      <c r="R2069" t="s">
        <v>246</v>
      </c>
      <c r="S2069" t="s">
        <v>247</v>
      </c>
    </row>
    <row r="2070" spans="1:19">
      <c r="A2070" s="1" t="n">
        <v>38291</v>
      </c>
      <c r="B2070" t="s">
        <v>394</v>
      </c>
      <c r="C2070" t="n">
        <v>6</v>
      </c>
      <c r="D2070" t="s">
        <v>242</v>
      </c>
      <c r="E2070" t="s">
        <v>243</v>
      </c>
      <c r="F2070" t="s">
        <v>244</v>
      </c>
      <c r="G2070" t="s">
        <v>245</v>
      </c>
      <c r="H2070" t="s">
        <v>246</v>
      </c>
      <c r="I2070" t="s">
        <v>247</v>
      </c>
      <c r="J2070" t="s">
        <v>294</v>
      </c>
      <c r="K2070" t="s">
        <v>295</v>
      </c>
      <c r="L2070" t="n">
        <v>543</v>
      </c>
      <c r="M2070" t="n">
        <v>1.08</v>
      </c>
      <c r="N2070" t="n">
        <v>38.3</v>
      </c>
      <c r="O2070" t="s">
        <v>394</v>
      </c>
      <c r="P2070" t="s">
        <v>285</v>
      </c>
      <c r="Q2070" t="s">
        <v>252</v>
      </c>
      <c r="R2070" t="s">
        <v>246</v>
      </c>
      <c r="S2070" t="s">
        <v>247</v>
      </c>
    </row>
    <row r="2071" spans="1:19">
      <c r="A2071" s="1" t="n">
        <v>38321</v>
      </c>
      <c r="B2071" t="s">
        <v>390</v>
      </c>
      <c r="C2071" t="n">
        <v>47</v>
      </c>
      <c r="D2071" t="s">
        <v>242</v>
      </c>
      <c r="E2071" t="s">
        <v>243</v>
      </c>
      <c r="F2071" t="s">
        <v>244</v>
      </c>
      <c r="G2071" t="s">
        <v>245</v>
      </c>
      <c r="H2071" t="s">
        <v>246</v>
      </c>
      <c r="I2071" t="s">
        <v>247</v>
      </c>
      <c r="J2071" t="s">
        <v>282</v>
      </c>
      <c r="K2071" t="s">
        <v>283</v>
      </c>
      <c r="L2071" t="n">
        <v>497</v>
      </c>
      <c r="M2071" t="n">
        <v>0.06</v>
      </c>
      <c r="N2071" t="n">
        <v>38.2</v>
      </c>
      <c r="O2071" t="s">
        <v>391</v>
      </c>
      <c r="P2071" t="s">
        <v>251</v>
      </c>
      <c r="Q2071" t="s">
        <v>252</v>
      </c>
      <c r="R2071" t="s">
        <v>246</v>
      </c>
      <c r="S2071" t="s">
        <v>247</v>
      </c>
    </row>
    <row r="2072" spans="1:19">
      <c r="A2072" s="1" t="n">
        <v>38321</v>
      </c>
      <c r="B2072" t="s">
        <v>390</v>
      </c>
      <c r="C2072" t="n">
        <v>48</v>
      </c>
      <c r="D2072" t="s">
        <v>242</v>
      </c>
      <c r="E2072" t="s">
        <v>243</v>
      </c>
      <c r="F2072" t="s">
        <v>244</v>
      </c>
      <c r="G2072" t="s">
        <v>245</v>
      </c>
      <c r="H2072" t="s">
        <v>246</v>
      </c>
      <c r="I2072" t="s">
        <v>247</v>
      </c>
      <c r="J2072" t="s">
        <v>282</v>
      </c>
      <c r="K2072" t="s">
        <v>283</v>
      </c>
      <c r="L2072" t="n">
        <v>193</v>
      </c>
      <c r="M2072" t="n">
        <v>0.24</v>
      </c>
      <c r="N2072" t="n">
        <v>16.2</v>
      </c>
      <c r="O2072" t="s">
        <v>391</v>
      </c>
      <c r="P2072" t="s">
        <v>251</v>
      </c>
      <c r="Q2072" t="s">
        <v>252</v>
      </c>
      <c r="R2072" t="s">
        <v>246</v>
      </c>
      <c r="S2072" t="s">
        <v>247</v>
      </c>
    </row>
    <row r="2073" spans="1:19">
      <c r="A2073" s="1" t="n">
        <v>38321</v>
      </c>
      <c r="B2073" t="s">
        <v>390</v>
      </c>
      <c r="C2073" t="n">
        <v>49</v>
      </c>
      <c r="D2073" t="s">
        <v>242</v>
      </c>
      <c r="E2073" t="s">
        <v>243</v>
      </c>
      <c r="F2073" t="s">
        <v>244</v>
      </c>
      <c r="G2073" t="s">
        <v>245</v>
      </c>
      <c r="H2073" t="s">
        <v>246</v>
      </c>
      <c r="I2073" t="s">
        <v>247</v>
      </c>
      <c r="J2073" t="s">
        <v>333</v>
      </c>
      <c r="K2073" t="s">
        <v>334</v>
      </c>
      <c r="L2073" t="n">
        <v>273</v>
      </c>
      <c r="M2073" t="n">
        <v>0.07000000000000001</v>
      </c>
      <c r="N2073" t="n">
        <v>35.8</v>
      </c>
      <c r="O2073" t="s">
        <v>391</v>
      </c>
      <c r="P2073" t="s">
        <v>251</v>
      </c>
      <c r="Q2073" t="s">
        <v>252</v>
      </c>
      <c r="R2073" t="s">
        <v>246</v>
      </c>
      <c r="S2073" t="s">
        <v>247</v>
      </c>
    </row>
    <row r="2074" spans="1:19">
      <c r="A2074" s="1" t="n">
        <v>38321</v>
      </c>
      <c r="B2074" t="s">
        <v>390</v>
      </c>
      <c r="C2074" t="n">
        <v>50</v>
      </c>
      <c r="D2074" t="s">
        <v>242</v>
      </c>
      <c r="E2074" t="s">
        <v>243</v>
      </c>
      <c r="F2074" t="s">
        <v>244</v>
      </c>
      <c r="G2074" t="s">
        <v>245</v>
      </c>
      <c r="H2074" t="s">
        <v>246</v>
      </c>
      <c r="I2074" t="s">
        <v>247</v>
      </c>
      <c r="J2074" t="s">
        <v>333</v>
      </c>
      <c r="K2074" t="s">
        <v>334</v>
      </c>
      <c r="L2074" t="n">
        <v>398</v>
      </c>
      <c r="M2074" t="n">
        <v>0.08</v>
      </c>
      <c r="N2074" t="n">
        <v>36.6</v>
      </c>
      <c r="O2074" t="s">
        <v>391</v>
      </c>
      <c r="P2074" t="s">
        <v>251</v>
      </c>
      <c r="Q2074" t="s">
        <v>252</v>
      </c>
      <c r="R2074" t="s">
        <v>246</v>
      </c>
      <c r="S2074" t="s">
        <v>247</v>
      </c>
    </row>
    <row r="2075" spans="1:19">
      <c r="A2075" s="1" t="n">
        <v>38321</v>
      </c>
      <c r="B2075" t="s">
        <v>395</v>
      </c>
      <c r="C2075" t="n">
        <v>1</v>
      </c>
      <c r="D2075" t="s">
        <v>303</v>
      </c>
      <c r="E2075" t="s">
        <v>304</v>
      </c>
      <c r="F2075" t="s">
        <v>244</v>
      </c>
      <c r="G2075" t="s">
        <v>245</v>
      </c>
      <c r="H2075" t="s">
        <v>246</v>
      </c>
      <c r="I2075" t="s">
        <v>247</v>
      </c>
      <c r="J2075" t="s">
        <v>269</v>
      </c>
      <c r="K2075" t="s">
        <v>270</v>
      </c>
      <c r="L2075" t="n">
        <v>314</v>
      </c>
      <c r="M2075" t="n">
        <v>0</v>
      </c>
      <c r="N2075" t="n">
        <v>0</v>
      </c>
    </row>
    <row r="2076" spans="1:19">
      <c r="A2076" s="1" t="n">
        <v>38321</v>
      </c>
      <c r="B2076" t="s">
        <v>394</v>
      </c>
      <c r="C2076" t="n">
        <v>1</v>
      </c>
      <c r="D2076" t="s">
        <v>242</v>
      </c>
      <c r="E2076" t="s">
        <v>243</v>
      </c>
      <c r="F2076" t="s">
        <v>244</v>
      </c>
      <c r="G2076" t="s">
        <v>245</v>
      </c>
      <c r="H2076" t="s">
        <v>246</v>
      </c>
      <c r="I2076" t="s">
        <v>247</v>
      </c>
      <c r="J2076" t="s">
        <v>259</v>
      </c>
      <c r="K2076" t="s">
        <v>319</v>
      </c>
      <c r="L2076" t="n">
        <v>724</v>
      </c>
      <c r="M2076" t="n">
        <v>1.19</v>
      </c>
      <c r="N2076" t="n">
        <v>32.6</v>
      </c>
      <c r="O2076" t="s">
        <v>394</v>
      </c>
      <c r="P2076" t="s">
        <v>285</v>
      </c>
      <c r="Q2076" t="s">
        <v>252</v>
      </c>
      <c r="R2076" t="s">
        <v>246</v>
      </c>
      <c r="S2076" t="s">
        <v>247</v>
      </c>
    </row>
    <row r="2077" spans="1:19">
      <c r="A2077" s="1" t="n">
        <v>38321</v>
      </c>
      <c r="B2077" t="s">
        <v>394</v>
      </c>
      <c r="C2077" t="n">
        <v>2</v>
      </c>
      <c r="D2077" t="s">
        <v>242</v>
      </c>
      <c r="E2077" t="s">
        <v>243</v>
      </c>
      <c r="F2077" t="s">
        <v>244</v>
      </c>
      <c r="G2077" t="s">
        <v>245</v>
      </c>
      <c r="H2077" t="s">
        <v>246</v>
      </c>
      <c r="I2077" t="s">
        <v>247</v>
      </c>
      <c r="J2077" t="s">
        <v>294</v>
      </c>
      <c r="K2077" t="s">
        <v>295</v>
      </c>
      <c r="L2077" t="n">
        <v>678</v>
      </c>
      <c r="M2077" t="n">
        <v>1.14</v>
      </c>
      <c r="N2077" t="n">
        <v>39</v>
      </c>
      <c r="O2077" t="s">
        <v>394</v>
      </c>
      <c r="P2077" t="s">
        <v>285</v>
      </c>
      <c r="Q2077" t="s">
        <v>252</v>
      </c>
      <c r="R2077" t="s">
        <v>246</v>
      </c>
      <c r="S2077" t="s">
        <v>247</v>
      </c>
    </row>
    <row r="2078" spans="1:19">
      <c r="A2078" s="1" t="n">
        <v>38321</v>
      </c>
      <c r="B2078" t="s">
        <v>394</v>
      </c>
      <c r="C2078" t="n">
        <v>3</v>
      </c>
      <c r="D2078" t="s">
        <v>242</v>
      </c>
      <c r="E2078" t="s">
        <v>243</v>
      </c>
      <c r="F2078" t="s">
        <v>244</v>
      </c>
      <c r="G2078" t="s">
        <v>245</v>
      </c>
      <c r="H2078" t="s">
        <v>246</v>
      </c>
      <c r="I2078" t="s">
        <v>247</v>
      </c>
      <c r="J2078" t="s">
        <v>276</v>
      </c>
      <c r="K2078" t="s">
        <v>277</v>
      </c>
      <c r="L2078" t="n">
        <v>365</v>
      </c>
      <c r="M2078" t="n">
        <v>0.08</v>
      </c>
      <c r="N2078" t="n">
        <v>35.7</v>
      </c>
      <c r="O2078" t="s">
        <v>394</v>
      </c>
      <c r="P2078" t="s">
        <v>285</v>
      </c>
      <c r="Q2078" t="s">
        <v>252</v>
      </c>
      <c r="R2078" t="s">
        <v>246</v>
      </c>
      <c r="S2078" t="s">
        <v>247</v>
      </c>
    </row>
    <row r="2079" spans="1:19">
      <c r="A2079" s="1" t="n">
        <v>38321</v>
      </c>
      <c r="B2079" t="s">
        <v>394</v>
      </c>
      <c r="C2079" t="n">
        <v>4</v>
      </c>
      <c r="D2079" t="s">
        <v>242</v>
      </c>
      <c r="E2079" t="s">
        <v>243</v>
      </c>
      <c r="F2079" t="s">
        <v>244</v>
      </c>
      <c r="G2079" t="s">
        <v>245</v>
      </c>
      <c r="H2079" t="s">
        <v>246</v>
      </c>
      <c r="I2079" t="s">
        <v>247</v>
      </c>
      <c r="J2079" t="s">
        <v>248</v>
      </c>
      <c r="K2079" t="s">
        <v>249</v>
      </c>
      <c r="L2079" t="n">
        <v>317</v>
      </c>
      <c r="M2079" t="n">
        <v>0.22</v>
      </c>
      <c r="N2079" t="n">
        <v>20.3</v>
      </c>
      <c r="O2079" t="s">
        <v>394</v>
      </c>
      <c r="P2079" t="s">
        <v>285</v>
      </c>
      <c r="Q2079" t="s">
        <v>252</v>
      </c>
      <c r="R2079" t="s">
        <v>246</v>
      </c>
      <c r="S2079" t="s">
        <v>247</v>
      </c>
    </row>
    <row r="2080" spans="1:19">
      <c r="A2080" s="1" t="n">
        <v>38352</v>
      </c>
      <c r="B2080" t="s">
        <v>390</v>
      </c>
      <c r="C2080" t="n">
        <v>49</v>
      </c>
      <c r="D2080" t="s">
        <v>242</v>
      </c>
      <c r="E2080" t="s">
        <v>243</v>
      </c>
      <c r="F2080" t="s">
        <v>244</v>
      </c>
      <c r="G2080" t="s">
        <v>245</v>
      </c>
      <c r="H2080" t="s">
        <v>246</v>
      </c>
      <c r="I2080" t="s">
        <v>247</v>
      </c>
      <c r="J2080" t="s">
        <v>333</v>
      </c>
      <c r="K2080" t="s">
        <v>334</v>
      </c>
      <c r="L2080" t="n">
        <v>459</v>
      </c>
      <c r="M2080" t="n">
        <v>0.07000000000000001</v>
      </c>
      <c r="N2080" t="n">
        <v>39.5</v>
      </c>
      <c r="O2080" t="s">
        <v>391</v>
      </c>
      <c r="P2080" t="s">
        <v>251</v>
      </c>
      <c r="Q2080" t="s">
        <v>252</v>
      </c>
      <c r="R2080" t="s">
        <v>246</v>
      </c>
      <c r="S2080" t="s">
        <v>247</v>
      </c>
    </row>
    <row r="2081" spans="1:19">
      <c r="A2081" s="1" t="n">
        <v>38352</v>
      </c>
      <c r="B2081" t="s">
        <v>390</v>
      </c>
      <c r="C2081" t="n">
        <v>50</v>
      </c>
      <c r="D2081" t="s">
        <v>242</v>
      </c>
      <c r="E2081" t="s">
        <v>243</v>
      </c>
      <c r="F2081" t="s">
        <v>244</v>
      </c>
      <c r="G2081" t="s">
        <v>245</v>
      </c>
      <c r="H2081" t="s">
        <v>246</v>
      </c>
      <c r="I2081" t="s">
        <v>247</v>
      </c>
      <c r="J2081" t="s">
        <v>333</v>
      </c>
      <c r="K2081" t="s">
        <v>334</v>
      </c>
      <c r="L2081" t="n">
        <v>469</v>
      </c>
      <c r="M2081" t="n">
        <v>0.08</v>
      </c>
      <c r="N2081" t="n">
        <v>37</v>
      </c>
      <c r="O2081" t="s">
        <v>391</v>
      </c>
      <c r="P2081" t="s">
        <v>251</v>
      </c>
      <c r="Q2081" t="s">
        <v>252</v>
      </c>
      <c r="R2081" t="s">
        <v>246</v>
      </c>
      <c r="S2081" t="s">
        <v>247</v>
      </c>
    </row>
    <row r="2082" spans="1:19">
      <c r="A2082" s="1" t="n">
        <v>38352</v>
      </c>
      <c r="B2082" t="s">
        <v>390</v>
      </c>
      <c r="C2082" t="n">
        <v>51</v>
      </c>
      <c r="D2082" t="s">
        <v>242</v>
      </c>
      <c r="E2082" t="s">
        <v>243</v>
      </c>
      <c r="F2082" t="s">
        <v>244</v>
      </c>
      <c r="G2082" t="s">
        <v>245</v>
      </c>
      <c r="H2082" t="s">
        <v>246</v>
      </c>
      <c r="I2082" t="s">
        <v>247</v>
      </c>
      <c r="J2082" t="s">
        <v>333</v>
      </c>
      <c r="K2082" t="s">
        <v>334</v>
      </c>
      <c r="L2082" t="n">
        <v>208</v>
      </c>
      <c r="M2082" t="n">
        <v>0.07000000000000001</v>
      </c>
      <c r="N2082" t="n">
        <v>40.4</v>
      </c>
      <c r="O2082" t="s">
        <v>391</v>
      </c>
      <c r="P2082" t="s">
        <v>251</v>
      </c>
      <c r="Q2082" t="s">
        <v>252</v>
      </c>
      <c r="R2082" t="s">
        <v>246</v>
      </c>
      <c r="S2082" t="s">
        <v>247</v>
      </c>
    </row>
    <row r="2083" spans="1:19">
      <c r="A2083" s="1" t="n">
        <v>38352</v>
      </c>
      <c r="B2083" t="s">
        <v>390</v>
      </c>
      <c r="C2083" t="n">
        <v>52</v>
      </c>
      <c r="D2083" t="s">
        <v>242</v>
      </c>
      <c r="E2083" t="s">
        <v>243</v>
      </c>
      <c r="F2083" t="s">
        <v>244</v>
      </c>
      <c r="G2083" t="s">
        <v>245</v>
      </c>
      <c r="H2083" t="s">
        <v>246</v>
      </c>
      <c r="I2083" t="s">
        <v>247</v>
      </c>
      <c r="J2083" t="s">
        <v>282</v>
      </c>
      <c r="K2083" t="s">
        <v>283</v>
      </c>
      <c r="L2083" t="n">
        <v>475</v>
      </c>
      <c r="M2083" t="n">
        <v>0.06</v>
      </c>
      <c r="N2083" t="n">
        <v>38.4</v>
      </c>
      <c r="O2083" t="s">
        <v>391</v>
      </c>
      <c r="P2083" t="s">
        <v>251</v>
      </c>
      <c r="Q2083" t="s">
        <v>252</v>
      </c>
      <c r="R2083" t="s">
        <v>246</v>
      </c>
      <c r="S2083" t="s">
        <v>247</v>
      </c>
    </row>
    <row r="2084" spans="1:19">
      <c r="A2084" s="1" t="n">
        <v>38352</v>
      </c>
      <c r="B2084" t="s">
        <v>390</v>
      </c>
      <c r="C2084" t="n">
        <v>53</v>
      </c>
      <c r="D2084" t="s">
        <v>242</v>
      </c>
      <c r="E2084" t="s">
        <v>243</v>
      </c>
      <c r="F2084" t="s">
        <v>244</v>
      </c>
      <c r="G2084" t="s">
        <v>245</v>
      </c>
      <c r="H2084" t="s">
        <v>246</v>
      </c>
      <c r="I2084" t="s">
        <v>247</v>
      </c>
      <c r="J2084" t="s">
        <v>333</v>
      </c>
      <c r="K2084" t="s">
        <v>334</v>
      </c>
      <c r="L2084" t="n">
        <v>211</v>
      </c>
      <c r="M2084" t="n">
        <v>0.08</v>
      </c>
      <c r="N2084" t="n">
        <v>36.8</v>
      </c>
      <c r="O2084" t="s">
        <v>391</v>
      </c>
      <c r="P2084" t="s">
        <v>251</v>
      </c>
      <c r="Q2084" t="s">
        <v>252</v>
      </c>
      <c r="R2084" t="s">
        <v>246</v>
      </c>
      <c r="S2084" t="s">
        <v>247</v>
      </c>
    </row>
    <row r="2085" spans="1:19">
      <c r="A2085" s="1" t="n">
        <v>38352</v>
      </c>
      <c r="B2085" t="s">
        <v>390</v>
      </c>
      <c r="C2085" t="n">
        <v>54</v>
      </c>
      <c r="D2085" t="s">
        <v>242</v>
      </c>
      <c r="E2085" t="s">
        <v>243</v>
      </c>
      <c r="F2085" t="s">
        <v>244</v>
      </c>
      <c r="G2085" t="s">
        <v>245</v>
      </c>
      <c r="H2085" t="s">
        <v>246</v>
      </c>
      <c r="I2085" t="s">
        <v>247</v>
      </c>
      <c r="J2085" t="s">
        <v>282</v>
      </c>
      <c r="K2085" t="s">
        <v>283</v>
      </c>
      <c r="L2085" t="n">
        <v>200</v>
      </c>
      <c r="M2085" t="n">
        <v>0.24</v>
      </c>
      <c r="N2085" t="n">
        <v>16.3</v>
      </c>
      <c r="O2085" t="s">
        <v>391</v>
      </c>
      <c r="P2085" t="s">
        <v>251</v>
      </c>
      <c r="Q2085" t="s">
        <v>252</v>
      </c>
      <c r="R2085" t="s">
        <v>246</v>
      </c>
      <c r="S2085" t="s">
        <v>247</v>
      </c>
    </row>
    <row r="2086" spans="1:19">
      <c r="A2086" s="1" t="n">
        <v>38352</v>
      </c>
      <c r="B2086" t="s">
        <v>395</v>
      </c>
      <c r="C2086" t="n">
        <v>1</v>
      </c>
      <c r="D2086" t="s">
        <v>303</v>
      </c>
      <c r="E2086" t="s">
        <v>304</v>
      </c>
      <c r="F2086" t="s">
        <v>244</v>
      </c>
      <c r="G2086" t="s">
        <v>245</v>
      </c>
      <c r="H2086" t="s">
        <v>246</v>
      </c>
      <c r="I2086" t="s">
        <v>247</v>
      </c>
      <c r="J2086" t="s">
        <v>269</v>
      </c>
      <c r="K2086" t="s">
        <v>270</v>
      </c>
      <c r="L2086" t="n">
        <v>320</v>
      </c>
      <c r="M2086" t="n">
        <v>0</v>
      </c>
      <c r="N2086" t="n">
        <v>0</v>
      </c>
    </row>
    <row r="2087" spans="1:19">
      <c r="A2087" s="1" t="n">
        <v>38352</v>
      </c>
      <c r="B2087" t="s">
        <v>394</v>
      </c>
      <c r="C2087" t="n">
        <v>1</v>
      </c>
      <c r="D2087" t="s">
        <v>242</v>
      </c>
      <c r="E2087" t="s">
        <v>243</v>
      </c>
      <c r="F2087" t="s">
        <v>244</v>
      </c>
      <c r="G2087" t="s">
        <v>245</v>
      </c>
      <c r="H2087" t="s">
        <v>246</v>
      </c>
      <c r="I2087" t="s">
        <v>247</v>
      </c>
      <c r="J2087" t="s">
        <v>416</v>
      </c>
      <c r="K2087" t="s">
        <v>417</v>
      </c>
      <c r="L2087" t="n">
        <v>981</v>
      </c>
      <c r="M2087" t="n">
        <v>0.17</v>
      </c>
      <c r="N2087" t="n">
        <v>32.9</v>
      </c>
      <c r="O2087" t="s">
        <v>394</v>
      </c>
      <c r="P2087" t="s">
        <v>285</v>
      </c>
      <c r="Q2087" t="s">
        <v>252</v>
      </c>
      <c r="R2087" t="s">
        <v>246</v>
      </c>
      <c r="S2087" t="s">
        <v>247</v>
      </c>
    </row>
    <row r="2088" spans="1:19">
      <c r="A2088" s="1" t="n">
        <v>38352</v>
      </c>
      <c r="B2088" t="s">
        <v>394</v>
      </c>
      <c r="C2088" t="n">
        <v>2</v>
      </c>
      <c r="D2088" t="s">
        <v>242</v>
      </c>
      <c r="E2088" t="s">
        <v>243</v>
      </c>
      <c r="F2088" t="s">
        <v>244</v>
      </c>
      <c r="G2088" t="s">
        <v>245</v>
      </c>
      <c r="H2088" t="s">
        <v>246</v>
      </c>
      <c r="I2088" t="s">
        <v>247</v>
      </c>
      <c r="J2088" t="s">
        <v>248</v>
      </c>
      <c r="K2088" t="s">
        <v>249</v>
      </c>
      <c r="L2088" t="n">
        <v>352</v>
      </c>
      <c r="M2088" t="n">
        <v>0.21</v>
      </c>
      <c r="N2088" t="n">
        <v>20.4</v>
      </c>
      <c r="O2088" t="s">
        <v>394</v>
      </c>
      <c r="P2088" t="s">
        <v>285</v>
      </c>
      <c r="Q2088" t="s">
        <v>252</v>
      </c>
      <c r="R2088" t="s">
        <v>246</v>
      </c>
      <c r="S2088" t="s">
        <v>247</v>
      </c>
    </row>
    <row r="2089" spans="1:19">
      <c r="A2089" s="1" t="n">
        <v>38352</v>
      </c>
      <c r="B2089" t="s">
        <v>394</v>
      </c>
      <c r="C2089" t="n">
        <v>3</v>
      </c>
      <c r="D2089" t="s">
        <v>242</v>
      </c>
      <c r="E2089" t="s">
        <v>243</v>
      </c>
      <c r="F2089" t="s">
        <v>244</v>
      </c>
      <c r="G2089" t="s">
        <v>245</v>
      </c>
      <c r="H2089" t="s">
        <v>246</v>
      </c>
      <c r="I2089" t="s">
        <v>247</v>
      </c>
      <c r="J2089" t="s">
        <v>276</v>
      </c>
      <c r="K2089" t="s">
        <v>277</v>
      </c>
      <c r="L2089" t="n">
        <v>300</v>
      </c>
      <c r="M2089" t="n">
        <v>0.08</v>
      </c>
      <c r="N2089" t="n">
        <v>36.7</v>
      </c>
      <c r="O2089" t="s">
        <v>394</v>
      </c>
      <c r="P2089" t="s">
        <v>285</v>
      </c>
      <c r="Q2089" t="s">
        <v>252</v>
      </c>
      <c r="R2089" t="s">
        <v>246</v>
      </c>
      <c r="S2089" t="s">
        <v>247</v>
      </c>
    </row>
    <row r="2090" spans="1:19">
      <c r="A2090" s="1" t="n">
        <v>38352</v>
      </c>
      <c r="B2090" t="s">
        <v>394</v>
      </c>
      <c r="C2090" t="n">
        <v>4</v>
      </c>
      <c r="D2090" t="s">
        <v>242</v>
      </c>
      <c r="E2090" t="s">
        <v>243</v>
      </c>
      <c r="F2090" t="s">
        <v>244</v>
      </c>
      <c r="G2090" t="s">
        <v>245</v>
      </c>
      <c r="H2090" t="s">
        <v>246</v>
      </c>
      <c r="I2090" t="s">
        <v>247</v>
      </c>
      <c r="J2090" t="s">
        <v>294</v>
      </c>
      <c r="K2090" t="s">
        <v>295</v>
      </c>
      <c r="L2090" t="n">
        <v>691</v>
      </c>
      <c r="M2090" t="n">
        <v>1.16</v>
      </c>
      <c r="N2090" t="n">
        <v>38.7</v>
      </c>
      <c r="O2090" t="s">
        <v>394</v>
      </c>
      <c r="P2090" t="s">
        <v>285</v>
      </c>
      <c r="Q2090" t="s">
        <v>252</v>
      </c>
      <c r="R2090" t="s">
        <v>246</v>
      </c>
      <c r="S2090" t="s">
        <v>247</v>
      </c>
    </row>
    <row r="2091" spans="1:19">
      <c r="A2091" s="1" t="n">
        <v>38383</v>
      </c>
      <c r="B2091" t="s">
        <v>390</v>
      </c>
      <c r="C2091" t="n">
        <v>44</v>
      </c>
      <c r="D2091" t="s">
        <v>242</v>
      </c>
      <c r="E2091" t="s">
        <v>243</v>
      </c>
      <c r="F2091" t="s">
        <v>244</v>
      </c>
      <c r="G2091" t="s">
        <v>245</v>
      </c>
      <c r="H2091" t="s">
        <v>246</v>
      </c>
      <c r="I2091" t="s">
        <v>247</v>
      </c>
      <c r="J2091" t="s">
        <v>282</v>
      </c>
      <c r="K2091" t="s">
        <v>283</v>
      </c>
      <c r="L2091" t="n">
        <v>427</v>
      </c>
      <c r="M2091" t="n">
        <v>0.06</v>
      </c>
      <c r="N2091" t="n">
        <v>38.3</v>
      </c>
      <c r="O2091" t="s">
        <v>391</v>
      </c>
      <c r="P2091" t="s">
        <v>251</v>
      </c>
      <c r="Q2091" t="s">
        <v>252</v>
      </c>
      <c r="R2091" t="s">
        <v>246</v>
      </c>
      <c r="S2091" t="s">
        <v>247</v>
      </c>
    </row>
    <row r="2092" spans="1:19">
      <c r="A2092" s="1" t="n">
        <v>38383</v>
      </c>
      <c r="B2092" t="s">
        <v>390</v>
      </c>
      <c r="C2092" t="n">
        <v>45</v>
      </c>
      <c r="D2092" t="s">
        <v>242</v>
      </c>
      <c r="E2092" t="s">
        <v>243</v>
      </c>
      <c r="F2092" t="s">
        <v>244</v>
      </c>
      <c r="G2092" t="s">
        <v>245</v>
      </c>
      <c r="H2092" t="s">
        <v>246</v>
      </c>
      <c r="I2092" t="s">
        <v>247</v>
      </c>
      <c r="J2092" t="s">
        <v>333</v>
      </c>
      <c r="K2092" t="s">
        <v>334</v>
      </c>
      <c r="L2092" t="n">
        <v>575</v>
      </c>
      <c r="M2092" t="n">
        <v>0.07000000000000001</v>
      </c>
      <c r="N2092" t="n">
        <v>40</v>
      </c>
      <c r="O2092" t="s">
        <v>391</v>
      </c>
      <c r="P2092" t="s">
        <v>251</v>
      </c>
      <c r="Q2092" t="s">
        <v>252</v>
      </c>
      <c r="R2092" t="s">
        <v>246</v>
      </c>
      <c r="S2092" t="s">
        <v>247</v>
      </c>
    </row>
    <row r="2093" spans="1:19">
      <c r="A2093" s="1" t="n">
        <v>38383</v>
      </c>
      <c r="B2093" t="s">
        <v>390</v>
      </c>
      <c r="C2093" t="n">
        <v>46</v>
      </c>
      <c r="D2093" t="s">
        <v>242</v>
      </c>
      <c r="E2093" t="s">
        <v>243</v>
      </c>
      <c r="F2093" t="s">
        <v>244</v>
      </c>
      <c r="G2093" t="s">
        <v>245</v>
      </c>
      <c r="H2093" t="s">
        <v>246</v>
      </c>
      <c r="I2093" t="s">
        <v>247</v>
      </c>
      <c r="J2093" t="s">
        <v>282</v>
      </c>
      <c r="K2093" t="s">
        <v>283</v>
      </c>
      <c r="L2093" t="n">
        <v>252</v>
      </c>
      <c r="M2093" t="n">
        <v>0.24</v>
      </c>
      <c r="N2093" t="n">
        <v>16.4</v>
      </c>
      <c r="O2093" t="s">
        <v>391</v>
      </c>
      <c r="P2093" t="s">
        <v>251</v>
      </c>
      <c r="Q2093" t="s">
        <v>252</v>
      </c>
      <c r="R2093" t="s">
        <v>246</v>
      </c>
      <c r="S2093" t="s">
        <v>247</v>
      </c>
    </row>
    <row r="2094" spans="1:19">
      <c r="A2094" s="1" t="n">
        <v>38383</v>
      </c>
      <c r="B2094" t="s">
        <v>390</v>
      </c>
      <c r="C2094" t="n">
        <v>66</v>
      </c>
      <c r="D2094" t="s">
        <v>418</v>
      </c>
      <c r="E2094" t="s">
        <v>419</v>
      </c>
      <c r="F2094" t="s">
        <v>244</v>
      </c>
      <c r="G2094" t="s">
        <v>245</v>
      </c>
      <c r="H2094" t="s">
        <v>246</v>
      </c>
      <c r="I2094" t="s">
        <v>247</v>
      </c>
      <c r="J2094" t="s">
        <v>276</v>
      </c>
      <c r="K2094" t="s">
        <v>277</v>
      </c>
      <c r="L2094" t="n">
        <v>96</v>
      </c>
      <c r="M2094" t="n">
        <v>0</v>
      </c>
      <c r="N2094" t="n">
        <v>0</v>
      </c>
      <c r="O2094" t="s">
        <v>391</v>
      </c>
      <c r="P2094" t="s">
        <v>251</v>
      </c>
      <c r="Q2094" t="s">
        <v>252</v>
      </c>
      <c r="R2094" t="s">
        <v>246</v>
      </c>
      <c r="S2094" t="s">
        <v>247</v>
      </c>
    </row>
    <row r="2095" spans="1:19">
      <c r="A2095" s="1" t="n">
        <v>38383</v>
      </c>
      <c r="B2095" t="s">
        <v>395</v>
      </c>
      <c r="C2095" t="n">
        <v>3</v>
      </c>
      <c r="D2095" t="s">
        <v>303</v>
      </c>
      <c r="E2095" t="s">
        <v>304</v>
      </c>
      <c r="F2095" t="s">
        <v>244</v>
      </c>
      <c r="G2095" t="s">
        <v>245</v>
      </c>
      <c r="H2095" t="s">
        <v>246</v>
      </c>
      <c r="I2095" t="s">
        <v>247</v>
      </c>
      <c r="J2095" t="n">
        <v>515</v>
      </c>
      <c r="K2095" t="s">
        <v>420</v>
      </c>
      <c r="L2095" t="n">
        <v>145</v>
      </c>
      <c r="M2095" t="n">
        <v>0</v>
      </c>
      <c r="N2095" t="n">
        <v>0</v>
      </c>
    </row>
    <row r="2096" spans="1:19">
      <c r="A2096" s="1" t="n">
        <v>38383</v>
      </c>
      <c r="B2096" t="s">
        <v>421</v>
      </c>
      <c r="C2096" t="n">
        <v>8</v>
      </c>
      <c r="D2096" t="s">
        <v>410</v>
      </c>
      <c r="E2096" t="s">
        <v>411</v>
      </c>
      <c r="F2096" t="s">
        <v>244</v>
      </c>
      <c r="G2096" t="s">
        <v>245</v>
      </c>
      <c r="H2096" t="s">
        <v>246</v>
      </c>
      <c r="I2096" t="s">
        <v>247</v>
      </c>
      <c r="J2096" t="s">
        <v>280</v>
      </c>
      <c r="K2096" t="s">
        <v>281</v>
      </c>
      <c r="L2096" t="n">
        <v>244</v>
      </c>
      <c r="M2096" t="n">
        <v>0</v>
      </c>
      <c r="N2096" t="n">
        <v>0</v>
      </c>
    </row>
    <row r="2097" spans="1:19">
      <c r="A2097" s="1" t="n">
        <v>38383</v>
      </c>
      <c r="B2097" t="s">
        <v>421</v>
      </c>
      <c r="C2097" t="n">
        <v>9</v>
      </c>
      <c r="D2097" t="s">
        <v>422</v>
      </c>
      <c r="E2097" t="s">
        <v>423</v>
      </c>
      <c r="F2097" t="s">
        <v>244</v>
      </c>
      <c r="G2097" t="s">
        <v>245</v>
      </c>
      <c r="H2097" t="s">
        <v>246</v>
      </c>
      <c r="I2097" t="s">
        <v>247</v>
      </c>
      <c r="J2097" t="s">
        <v>280</v>
      </c>
      <c r="K2097" t="s">
        <v>281</v>
      </c>
      <c r="L2097" t="n">
        <v>32</v>
      </c>
      <c r="M2097" t="n">
        <v>0</v>
      </c>
      <c r="N2097" t="n">
        <v>0</v>
      </c>
    </row>
    <row r="2098" spans="1:19">
      <c r="A2098" s="1" t="n">
        <v>38383</v>
      </c>
      <c r="B2098" t="s">
        <v>394</v>
      </c>
      <c r="C2098" t="n">
        <v>1</v>
      </c>
      <c r="D2098" t="s">
        <v>242</v>
      </c>
      <c r="E2098" t="s">
        <v>243</v>
      </c>
      <c r="F2098" t="s">
        <v>244</v>
      </c>
      <c r="G2098" t="s">
        <v>245</v>
      </c>
      <c r="H2098" t="s">
        <v>246</v>
      </c>
      <c r="I2098" t="s">
        <v>247</v>
      </c>
      <c r="J2098" t="s">
        <v>248</v>
      </c>
      <c r="K2098" t="s">
        <v>249</v>
      </c>
      <c r="L2098" t="n">
        <v>340</v>
      </c>
      <c r="M2098" t="n">
        <v>0.22</v>
      </c>
      <c r="N2098" t="n">
        <v>20.3</v>
      </c>
      <c r="O2098" t="s">
        <v>394</v>
      </c>
      <c r="P2098" t="s">
        <v>285</v>
      </c>
      <c r="Q2098" t="s">
        <v>252</v>
      </c>
      <c r="R2098" t="s">
        <v>246</v>
      </c>
      <c r="S2098" t="s">
        <v>247</v>
      </c>
    </row>
    <row r="2099" spans="1:19">
      <c r="A2099" s="1" t="n">
        <v>38383</v>
      </c>
      <c r="B2099" t="s">
        <v>394</v>
      </c>
      <c r="C2099" t="n">
        <v>2</v>
      </c>
      <c r="D2099" t="s">
        <v>242</v>
      </c>
      <c r="E2099" t="s">
        <v>243</v>
      </c>
      <c r="F2099" t="s">
        <v>244</v>
      </c>
      <c r="G2099" t="s">
        <v>245</v>
      </c>
      <c r="H2099" t="s">
        <v>246</v>
      </c>
      <c r="I2099" t="s">
        <v>247</v>
      </c>
      <c r="J2099" t="s">
        <v>276</v>
      </c>
      <c r="K2099" t="s">
        <v>277</v>
      </c>
      <c r="L2099" t="n">
        <v>367</v>
      </c>
      <c r="M2099" t="n">
        <v>0.04</v>
      </c>
      <c r="N2099" t="n">
        <v>44.8</v>
      </c>
      <c r="O2099" t="s">
        <v>394</v>
      </c>
      <c r="P2099" t="s">
        <v>285</v>
      </c>
      <c r="Q2099" t="s">
        <v>252</v>
      </c>
      <c r="R2099" t="s">
        <v>246</v>
      </c>
      <c r="S2099" t="s">
        <v>247</v>
      </c>
    </row>
    <row r="2100" spans="1:19">
      <c r="A2100" s="1" t="n">
        <v>38383</v>
      </c>
      <c r="B2100" t="s">
        <v>394</v>
      </c>
      <c r="C2100" t="n">
        <v>3</v>
      </c>
      <c r="D2100" t="s">
        <v>242</v>
      </c>
      <c r="E2100" t="s">
        <v>243</v>
      </c>
      <c r="F2100" t="s">
        <v>244</v>
      </c>
      <c r="G2100" t="s">
        <v>245</v>
      </c>
      <c r="H2100" t="s">
        <v>246</v>
      </c>
      <c r="I2100" t="s">
        <v>247</v>
      </c>
      <c r="J2100" t="s">
        <v>248</v>
      </c>
      <c r="K2100" t="s">
        <v>249</v>
      </c>
      <c r="L2100" t="n">
        <v>334</v>
      </c>
      <c r="M2100" t="n">
        <v>0.04</v>
      </c>
      <c r="N2100" t="n">
        <v>43.7</v>
      </c>
      <c r="O2100" t="s">
        <v>394</v>
      </c>
      <c r="P2100" t="s">
        <v>285</v>
      </c>
      <c r="Q2100" t="s">
        <v>252</v>
      </c>
      <c r="R2100" t="s">
        <v>246</v>
      </c>
      <c r="S2100" t="s">
        <v>247</v>
      </c>
    </row>
    <row r="2101" spans="1:19">
      <c r="A2101" s="1" t="n">
        <v>38383</v>
      </c>
      <c r="B2101" t="s">
        <v>394</v>
      </c>
      <c r="C2101" t="n">
        <v>4</v>
      </c>
      <c r="D2101" t="s">
        <v>242</v>
      </c>
      <c r="E2101" t="s">
        <v>243</v>
      </c>
      <c r="F2101" t="s">
        <v>244</v>
      </c>
      <c r="G2101" t="s">
        <v>245</v>
      </c>
      <c r="H2101" t="s">
        <v>246</v>
      </c>
      <c r="I2101" t="s">
        <v>247</v>
      </c>
      <c r="J2101" t="s">
        <v>276</v>
      </c>
      <c r="K2101" t="s">
        <v>277</v>
      </c>
      <c r="L2101" t="n">
        <v>312</v>
      </c>
      <c r="M2101" t="n">
        <v>0.22</v>
      </c>
      <c r="N2101" t="n">
        <v>20.4</v>
      </c>
      <c r="O2101" t="s">
        <v>394</v>
      </c>
      <c r="P2101" t="s">
        <v>285</v>
      </c>
      <c r="Q2101" t="s">
        <v>252</v>
      </c>
      <c r="R2101" t="s">
        <v>246</v>
      </c>
      <c r="S2101" t="s">
        <v>247</v>
      </c>
    </row>
    <row r="2102" spans="1:19">
      <c r="A2102" s="1" t="n">
        <v>38383</v>
      </c>
      <c r="B2102" t="s">
        <v>394</v>
      </c>
      <c r="C2102" t="n">
        <v>5</v>
      </c>
      <c r="D2102" t="s">
        <v>242</v>
      </c>
      <c r="E2102" t="s">
        <v>243</v>
      </c>
      <c r="F2102" t="s">
        <v>244</v>
      </c>
      <c r="G2102" t="s">
        <v>245</v>
      </c>
      <c r="H2102" t="s">
        <v>246</v>
      </c>
      <c r="I2102" t="s">
        <v>247</v>
      </c>
      <c r="J2102" t="s">
        <v>294</v>
      </c>
      <c r="K2102" t="s">
        <v>295</v>
      </c>
      <c r="L2102" t="n">
        <v>1017</v>
      </c>
      <c r="M2102" t="n">
        <v>1.13</v>
      </c>
      <c r="N2102" t="n">
        <v>38.6</v>
      </c>
      <c r="O2102" t="s">
        <v>394</v>
      </c>
      <c r="P2102" t="s">
        <v>285</v>
      </c>
      <c r="Q2102" t="s">
        <v>252</v>
      </c>
      <c r="R2102" t="s">
        <v>246</v>
      </c>
      <c r="S2102" t="s">
        <v>247</v>
      </c>
    </row>
    <row r="2103" spans="1:19">
      <c r="A2103" s="1" t="n">
        <v>38411</v>
      </c>
      <c r="B2103" t="s">
        <v>390</v>
      </c>
      <c r="C2103" t="n">
        <v>44</v>
      </c>
      <c r="D2103" t="s">
        <v>242</v>
      </c>
      <c r="E2103" t="s">
        <v>243</v>
      </c>
      <c r="F2103" t="s">
        <v>244</v>
      </c>
      <c r="G2103" t="s">
        <v>245</v>
      </c>
      <c r="H2103" t="s">
        <v>246</v>
      </c>
      <c r="I2103" t="s">
        <v>247</v>
      </c>
      <c r="J2103" t="s">
        <v>282</v>
      </c>
      <c r="K2103" t="s">
        <v>283</v>
      </c>
      <c r="L2103" t="n">
        <v>209</v>
      </c>
      <c r="M2103" t="n">
        <v>0.3</v>
      </c>
      <c r="N2103" t="n">
        <v>16.6</v>
      </c>
      <c r="O2103" t="s">
        <v>391</v>
      </c>
      <c r="P2103" t="s">
        <v>251</v>
      </c>
      <c r="Q2103" t="s">
        <v>252</v>
      </c>
      <c r="R2103" t="s">
        <v>246</v>
      </c>
      <c r="S2103" t="s">
        <v>247</v>
      </c>
    </row>
    <row r="2104" spans="1:19">
      <c r="A2104" s="1" t="n">
        <v>38411</v>
      </c>
      <c r="B2104" t="s">
        <v>390</v>
      </c>
      <c r="C2104" t="n">
        <v>45</v>
      </c>
      <c r="D2104" t="s">
        <v>242</v>
      </c>
      <c r="E2104" t="s">
        <v>243</v>
      </c>
      <c r="F2104" t="s">
        <v>244</v>
      </c>
      <c r="G2104" t="s">
        <v>245</v>
      </c>
      <c r="H2104" t="s">
        <v>246</v>
      </c>
      <c r="I2104" t="s">
        <v>247</v>
      </c>
      <c r="J2104" t="s">
        <v>282</v>
      </c>
      <c r="K2104" t="s">
        <v>283</v>
      </c>
      <c r="L2104" t="n">
        <v>426</v>
      </c>
      <c r="M2104" t="n">
        <v>0.06</v>
      </c>
      <c r="N2104" t="n">
        <v>38.6</v>
      </c>
      <c r="O2104" t="s">
        <v>391</v>
      </c>
      <c r="P2104" t="s">
        <v>251</v>
      </c>
      <c r="Q2104" t="s">
        <v>252</v>
      </c>
      <c r="R2104" t="s">
        <v>246</v>
      </c>
      <c r="S2104" t="s">
        <v>247</v>
      </c>
    </row>
    <row r="2105" spans="1:19">
      <c r="A2105" s="1" t="n">
        <v>38411</v>
      </c>
      <c r="B2105" t="s">
        <v>390</v>
      </c>
      <c r="C2105" t="n">
        <v>46</v>
      </c>
      <c r="D2105" t="s">
        <v>242</v>
      </c>
      <c r="E2105" t="s">
        <v>243</v>
      </c>
      <c r="F2105" t="s">
        <v>244</v>
      </c>
      <c r="G2105" t="s">
        <v>245</v>
      </c>
      <c r="H2105" t="s">
        <v>246</v>
      </c>
      <c r="I2105" t="s">
        <v>247</v>
      </c>
      <c r="J2105" t="s">
        <v>255</v>
      </c>
      <c r="K2105" t="s">
        <v>256</v>
      </c>
      <c r="L2105" t="n">
        <v>69</v>
      </c>
      <c r="M2105" t="n">
        <v>5.4</v>
      </c>
      <c r="N2105" t="n">
        <v>10.8</v>
      </c>
      <c r="O2105" t="s">
        <v>391</v>
      </c>
      <c r="P2105" t="s">
        <v>251</v>
      </c>
      <c r="Q2105" t="s">
        <v>252</v>
      </c>
      <c r="R2105" t="s">
        <v>246</v>
      </c>
      <c r="S2105" t="s">
        <v>247</v>
      </c>
    </row>
    <row r="2106" spans="1:19">
      <c r="A2106" s="1" t="n">
        <v>38411</v>
      </c>
      <c r="B2106" t="s">
        <v>390</v>
      </c>
      <c r="C2106" t="n">
        <v>47</v>
      </c>
      <c r="D2106" t="s">
        <v>242</v>
      </c>
      <c r="E2106" t="s">
        <v>243</v>
      </c>
      <c r="F2106" t="s">
        <v>244</v>
      </c>
      <c r="G2106" t="s">
        <v>245</v>
      </c>
      <c r="H2106" t="s">
        <v>246</v>
      </c>
      <c r="I2106" t="s">
        <v>247</v>
      </c>
      <c r="J2106" t="s">
        <v>333</v>
      </c>
      <c r="K2106" t="s">
        <v>334</v>
      </c>
      <c r="L2106" t="n">
        <v>379</v>
      </c>
      <c r="M2106" t="n">
        <v>0.07000000000000001</v>
      </c>
      <c r="N2106" t="n">
        <v>39.7</v>
      </c>
      <c r="O2106" t="s">
        <v>391</v>
      </c>
      <c r="P2106" t="s">
        <v>251</v>
      </c>
      <c r="Q2106" t="s">
        <v>252</v>
      </c>
      <c r="R2106" t="s">
        <v>246</v>
      </c>
      <c r="S2106" t="s">
        <v>247</v>
      </c>
    </row>
    <row r="2107" spans="1:19">
      <c r="A2107" s="1" t="n">
        <v>38411</v>
      </c>
      <c r="B2107" t="s">
        <v>390</v>
      </c>
      <c r="C2107" t="n">
        <v>48</v>
      </c>
      <c r="D2107" t="s">
        <v>242</v>
      </c>
      <c r="E2107" t="s">
        <v>243</v>
      </c>
      <c r="F2107" t="s">
        <v>244</v>
      </c>
      <c r="G2107" t="s">
        <v>245</v>
      </c>
      <c r="H2107" t="s">
        <v>246</v>
      </c>
      <c r="I2107" t="s">
        <v>247</v>
      </c>
      <c r="J2107" t="s">
        <v>333</v>
      </c>
      <c r="K2107" t="s">
        <v>334</v>
      </c>
      <c r="L2107" t="n">
        <v>314</v>
      </c>
      <c r="M2107" t="n">
        <v>0.08</v>
      </c>
      <c r="N2107" t="n">
        <v>36.5</v>
      </c>
      <c r="O2107" t="s">
        <v>391</v>
      </c>
      <c r="P2107" t="s">
        <v>251</v>
      </c>
      <c r="Q2107" t="s">
        <v>252</v>
      </c>
      <c r="R2107" t="s">
        <v>246</v>
      </c>
      <c r="S2107" t="s">
        <v>247</v>
      </c>
    </row>
    <row r="2108" spans="1:19">
      <c r="A2108" s="1" t="n">
        <v>38411</v>
      </c>
      <c r="B2108" t="s">
        <v>395</v>
      </c>
      <c r="C2108" t="n">
        <v>1</v>
      </c>
      <c r="D2108" t="s">
        <v>253</v>
      </c>
      <c r="E2108" t="s">
        <v>254</v>
      </c>
      <c r="F2108" t="s">
        <v>244</v>
      </c>
      <c r="G2108" t="s">
        <v>245</v>
      </c>
      <c r="H2108" t="s">
        <v>246</v>
      </c>
      <c r="I2108" t="s">
        <v>247</v>
      </c>
      <c r="J2108" t="s">
        <v>386</v>
      </c>
      <c r="K2108" t="s">
        <v>387</v>
      </c>
      <c r="L2108" t="n">
        <v>300</v>
      </c>
      <c r="M2108" t="n">
        <v>0</v>
      </c>
      <c r="N2108" t="n">
        <v>0</v>
      </c>
    </row>
    <row r="2109" spans="1:19">
      <c r="A2109" s="1" t="n">
        <v>38411</v>
      </c>
      <c r="B2109" t="s">
        <v>394</v>
      </c>
      <c r="C2109" t="n">
        <v>1</v>
      </c>
      <c r="D2109" t="s">
        <v>242</v>
      </c>
      <c r="E2109" t="s">
        <v>243</v>
      </c>
      <c r="F2109" t="s">
        <v>244</v>
      </c>
      <c r="G2109" t="s">
        <v>245</v>
      </c>
      <c r="H2109" t="s">
        <v>246</v>
      </c>
      <c r="I2109" t="s">
        <v>247</v>
      </c>
      <c r="J2109" t="s">
        <v>248</v>
      </c>
      <c r="K2109" t="s">
        <v>249</v>
      </c>
      <c r="L2109" t="n">
        <v>302</v>
      </c>
      <c r="M2109" t="n">
        <v>0.22</v>
      </c>
      <c r="N2109" t="n">
        <v>19.6</v>
      </c>
      <c r="O2109" t="s">
        <v>394</v>
      </c>
      <c r="P2109" t="s">
        <v>285</v>
      </c>
      <c r="Q2109" t="s">
        <v>252</v>
      </c>
      <c r="R2109" t="s">
        <v>246</v>
      </c>
      <c r="S2109" t="s">
        <v>247</v>
      </c>
    </row>
    <row r="2110" spans="1:19">
      <c r="A2110" s="1" t="n">
        <v>38411</v>
      </c>
      <c r="B2110" t="s">
        <v>394</v>
      </c>
      <c r="C2110" t="n">
        <v>2</v>
      </c>
      <c r="D2110" t="s">
        <v>242</v>
      </c>
      <c r="E2110" t="s">
        <v>243</v>
      </c>
      <c r="F2110" t="s">
        <v>244</v>
      </c>
      <c r="G2110" t="s">
        <v>245</v>
      </c>
      <c r="H2110" t="s">
        <v>246</v>
      </c>
      <c r="I2110" t="s">
        <v>247</v>
      </c>
      <c r="J2110" t="s">
        <v>307</v>
      </c>
      <c r="K2110" t="s">
        <v>308</v>
      </c>
      <c r="L2110" t="n">
        <v>400</v>
      </c>
      <c r="M2110" t="n">
        <v>0.08</v>
      </c>
      <c r="N2110" t="n">
        <v>36.8</v>
      </c>
      <c r="O2110" t="s">
        <v>394</v>
      </c>
      <c r="P2110" t="s">
        <v>285</v>
      </c>
      <c r="Q2110" t="s">
        <v>252</v>
      </c>
      <c r="R2110" t="s">
        <v>246</v>
      </c>
      <c r="S2110" t="s">
        <v>247</v>
      </c>
    </row>
    <row r="2111" spans="1:19">
      <c r="A2111" s="1" t="n">
        <v>38411</v>
      </c>
      <c r="B2111" t="s">
        <v>394</v>
      </c>
      <c r="C2111" t="n">
        <v>3</v>
      </c>
      <c r="D2111" t="s">
        <v>242</v>
      </c>
      <c r="E2111" t="s">
        <v>243</v>
      </c>
      <c r="F2111" t="s">
        <v>244</v>
      </c>
      <c r="G2111" t="s">
        <v>245</v>
      </c>
      <c r="H2111" t="s">
        <v>246</v>
      </c>
      <c r="I2111" t="s">
        <v>247</v>
      </c>
      <c r="J2111" t="s">
        <v>294</v>
      </c>
      <c r="K2111" t="s">
        <v>295</v>
      </c>
      <c r="L2111" t="n">
        <v>692</v>
      </c>
      <c r="M2111" t="n">
        <v>1.17</v>
      </c>
      <c r="N2111" t="n">
        <v>38.2</v>
      </c>
      <c r="O2111" t="s">
        <v>394</v>
      </c>
      <c r="P2111" t="s">
        <v>285</v>
      </c>
      <c r="Q2111" t="s">
        <v>252</v>
      </c>
      <c r="R2111" t="s">
        <v>246</v>
      </c>
      <c r="S2111" t="s">
        <v>247</v>
      </c>
    </row>
    <row r="2112" spans="1:19">
      <c r="A2112" s="1" t="n">
        <v>38442</v>
      </c>
      <c r="B2112" t="s">
        <v>390</v>
      </c>
      <c r="C2112" t="n">
        <v>40</v>
      </c>
      <c r="D2112" t="s">
        <v>242</v>
      </c>
      <c r="E2112" t="s">
        <v>243</v>
      </c>
      <c r="F2112" t="s">
        <v>244</v>
      </c>
      <c r="G2112" t="s">
        <v>245</v>
      </c>
      <c r="H2112" t="s">
        <v>246</v>
      </c>
      <c r="I2112" t="s">
        <v>247</v>
      </c>
      <c r="J2112" t="s">
        <v>282</v>
      </c>
      <c r="K2112" t="s">
        <v>283</v>
      </c>
      <c r="L2112" t="n">
        <v>283</v>
      </c>
      <c r="M2112" t="n">
        <v>0.1</v>
      </c>
      <c r="N2112" t="n">
        <v>31.9</v>
      </c>
      <c r="O2112" t="s">
        <v>391</v>
      </c>
      <c r="P2112" t="s">
        <v>251</v>
      </c>
      <c r="Q2112" t="s">
        <v>252</v>
      </c>
      <c r="R2112" t="s">
        <v>246</v>
      </c>
      <c r="S2112" t="s">
        <v>247</v>
      </c>
    </row>
    <row r="2113" spans="1:19">
      <c r="A2113" s="1" t="n">
        <v>38442</v>
      </c>
      <c r="B2113" t="s">
        <v>390</v>
      </c>
      <c r="C2113" t="n">
        <v>41</v>
      </c>
      <c r="D2113" t="s">
        <v>242</v>
      </c>
      <c r="E2113" t="s">
        <v>243</v>
      </c>
      <c r="F2113" t="s">
        <v>244</v>
      </c>
      <c r="G2113" t="s">
        <v>245</v>
      </c>
      <c r="H2113" t="s">
        <v>246</v>
      </c>
      <c r="I2113" t="s">
        <v>247</v>
      </c>
      <c r="J2113" t="s">
        <v>248</v>
      </c>
      <c r="K2113" t="s">
        <v>249</v>
      </c>
      <c r="L2113" t="n">
        <v>382</v>
      </c>
      <c r="M2113" t="n">
        <v>0.09</v>
      </c>
      <c r="N2113" t="n">
        <v>33.8</v>
      </c>
      <c r="O2113" t="s">
        <v>391</v>
      </c>
      <c r="P2113" t="s">
        <v>251</v>
      </c>
      <c r="Q2113" t="s">
        <v>252</v>
      </c>
      <c r="R2113" t="s">
        <v>246</v>
      </c>
      <c r="S2113" t="s">
        <v>247</v>
      </c>
    </row>
    <row r="2114" spans="1:19">
      <c r="A2114" s="1" t="n">
        <v>38442</v>
      </c>
      <c r="B2114" t="s">
        <v>390</v>
      </c>
      <c r="C2114" t="n">
        <v>42</v>
      </c>
      <c r="D2114" t="s">
        <v>242</v>
      </c>
      <c r="E2114" t="s">
        <v>243</v>
      </c>
      <c r="F2114" t="s">
        <v>244</v>
      </c>
      <c r="G2114" t="s">
        <v>245</v>
      </c>
      <c r="H2114" t="s">
        <v>246</v>
      </c>
      <c r="I2114" t="s">
        <v>247</v>
      </c>
      <c r="J2114" t="s">
        <v>333</v>
      </c>
      <c r="K2114" t="s">
        <v>334</v>
      </c>
      <c r="L2114" t="n">
        <v>297</v>
      </c>
      <c r="M2114" t="n">
        <v>0.08</v>
      </c>
      <c r="N2114" t="n">
        <v>36.6</v>
      </c>
      <c r="O2114" t="s">
        <v>391</v>
      </c>
      <c r="P2114" t="s">
        <v>251</v>
      </c>
      <c r="Q2114" t="s">
        <v>252</v>
      </c>
      <c r="R2114" t="s">
        <v>246</v>
      </c>
      <c r="S2114" t="s">
        <v>247</v>
      </c>
    </row>
    <row r="2115" spans="1:19">
      <c r="A2115" s="1" t="n">
        <v>38442</v>
      </c>
      <c r="B2115" t="s">
        <v>390</v>
      </c>
      <c r="C2115" t="n">
        <v>43</v>
      </c>
      <c r="D2115" t="s">
        <v>242</v>
      </c>
      <c r="E2115" t="s">
        <v>243</v>
      </c>
      <c r="F2115" t="s">
        <v>244</v>
      </c>
      <c r="G2115" t="s">
        <v>245</v>
      </c>
      <c r="H2115" t="s">
        <v>246</v>
      </c>
      <c r="I2115" t="s">
        <v>247</v>
      </c>
      <c r="J2115" t="s">
        <v>333</v>
      </c>
      <c r="K2115" t="s">
        <v>334</v>
      </c>
      <c r="L2115" t="n">
        <v>151</v>
      </c>
      <c r="M2115" t="n">
        <v>0.07000000000000001</v>
      </c>
      <c r="N2115" t="n">
        <v>36.5</v>
      </c>
      <c r="O2115" t="s">
        <v>391</v>
      </c>
      <c r="P2115" t="s">
        <v>251</v>
      </c>
      <c r="Q2115" t="s">
        <v>252</v>
      </c>
      <c r="R2115" t="s">
        <v>246</v>
      </c>
      <c r="S2115" t="s">
        <v>247</v>
      </c>
    </row>
    <row r="2116" spans="1:19">
      <c r="A2116" s="1" t="n">
        <v>38442</v>
      </c>
      <c r="B2116" t="s">
        <v>390</v>
      </c>
      <c r="C2116" t="n">
        <v>44</v>
      </c>
      <c r="D2116" t="s">
        <v>242</v>
      </c>
      <c r="E2116" t="s">
        <v>243</v>
      </c>
      <c r="F2116" t="s">
        <v>244</v>
      </c>
      <c r="G2116" t="s">
        <v>245</v>
      </c>
      <c r="H2116" t="s">
        <v>246</v>
      </c>
      <c r="I2116" t="s">
        <v>247</v>
      </c>
      <c r="J2116" t="s">
        <v>282</v>
      </c>
      <c r="K2116" t="s">
        <v>283</v>
      </c>
      <c r="L2116" t="n">
        <v>208</v>
      </c>
      <c r="M2116" t="n">
        <v>0.24</v>
      </c>
      <c r="N2116" t="n">
        <v>16.5</v>
      </c>
      <c r="O2116" t="s">
        <v>391</v>
      </c>
      <c r="P2116" t="s">
        <v>251</v>
      </c>
      <c r="Q2116" t="s">
        <v>252</v>
      </c>
      <c r="R2116" t="s">
        <v>246</v>
      </c>
      <c r="S2116" t="s">
        <v>247</v>
      </c>
    </row>
    <row r="2117" spans="1:19">
      <c r="A2117" s="1" t="n">
        <v>38442</v>
      </c>
      <c r="B2117" t="s">
        <v>394</v>
      </c>
      <c r="C2117" t="n">
        <v>1</v>
      </c>
      <c r="D2117" t="s">
        <v>242</v>
      </c>
      <c r="E2117" t="s">
        <v>243</v>
      </c>
      <c r="F2117" t="s">
        <v>244</v>
      </c>
      <c r="G2117" t="s">
        <v>245</v>
      </c>
      <c r="H2117" t="s">
        <v>246</v>
      </c>
      <c r="I2117" t="s">
        <v>247</v>
      </c>
      <c r="J2117" t="s">
        <v>307</v>
      </c>
      <c r="K2117" t="s">
        <v>308</v>
      </c>
      <c r="L2117" t="n">
        <v>481</v>
      </c>
      <c r="M2117" t="n">
        <v>0.08</v>
      </c>
      <c r="N2117" t="n">
        <v>37</v>
      </c>
      <c r="O2117" t="s">
        <v>394</v>
      </c>
      <c r="P2117" t="s">
        <v>285</v>
      </c>
      <c r="Q2117" t="s">
        <v>252</v>
      </c>
      <c r="R2117" t="s">
        <v>246</v>
      </c>
      <c r="S2117" t="s">
        <v>247</v>
      </c>
    </row>
    <row r="2118" spans="1:19">
      <c r="A2118" s="1" t="n">
        <v>38442</v>
      </c>
      <c r="B2118" t="s">
        <v>394</v>
      </c>
      <c r="C2118" t="n">
        <v>2</v>
      </c>
      <c r="D2118" t="s">
        <v>242</v>
      </c>
      <c r="E2118" t="s">
        <v>243</v>
      </c>
      <c r="F2118" t="s">
        <v>244</v>
      </c>
      <c r="G2118" t="s">
        <v>245</v>
      </c>
      <c r="H2118" t="s">
        <v>246</v>
      </c>
      <c r="I2118" t="s">
        <v>247</v>
      </c>
      <c r="J2118" t="s">
        <v>248</v>
      </c>
      <c r="K2118" t="s">
        <v>249</v>
      </c>
      <c r="L2118" t="n">
        <v>195</v>
      </c>
      <c r="M2118" t="n">
        <v>0.22</v>
      </c>
      <c r="N2118" t="n">
        <v>20</v>
      </c>
      <c r="O2118" t="s">
        <v>394</v>
      </c>
      <c r="P2118" t="s">
        <v>285</v>
      </c>
      <c r="Q2118" t="s">
        <v>252</v>
      </c>
      <c r="R2118" t="s">
        <v>246</v>
      </c>
      <c r="S2118" t="s">
        <v>247</v>
      </c>
    </row>
    <row r="2119" spans="1:19">
      <c r="A2119" s="1" t="n">
        <v>38442</v>
      </c>
      <c r="B2119" t="s">
        <v>394</v>
      </c>
      <c r="C2119" t="n">
        <v>3</v>
      </c>
      <c r="D2119" t="s">
        <v>242</v>
      </c>
      <c r="E2119" t="s">
        <v>243</v>
      </c>
      <c r="F2119" t="s">
        <v>244</v>
      </c>
      <c r="G2119" t="s">
        <v>245</v>
      </c>
      <c r="H2119" t="s">
        <v>246</v>
      </c>
      <c r="I2119" t="s">
        <v>247</v>
      </c>
      <c r="J2119" t="s">
        <v>414</v>
      </c>
      <c r="K2119" t="s">
        <v>415</v>
      </c>
      <c r="L2119" t="n">
        <v>373</v>
      </c>
      <c r="M2119" t="n">
        <v>0.6</v>
      </c>
      <c r="N2119" t="n">
        <v>32.1</v>
      </c>
      <c r="O2119" t="s">
        <v>394</v>
      </c>
      <c r="P2119" t="s">
        <v>285</v>
      </c>
      <c r="Q2119" t="s">
        <v>252</v>
      </c>
      <c r="R2119" t="s">
        <v>246</v>
      </c>
      <c r="S2119" t="s">
        <v>247</v>
      </c>
    </row>
    <row r="2120" spans="1:19">
      <c r="A2120" s="1" t="n">
        <v>38442</v>
      </c>
      <c r="B2120" t="s">
        <v>394</v>
      </c>
      <c r="C2120" t="n">
        <v>4</v>
      </c>
      <c r="D2120" t="s">
        <v>242</v>
      </c>
      <c r="E2120" t="s">
        <v>243</v>
      </c>
      <c r="F2120" t="s">
        <v>244</v>
      </c>
      <c r="G2120" t="s">
        <v>245</v>
      </c>
      <c r="H2120" t="s">
        <v>246</v>
      </c>
      <c r="I2120" t="s">
        <v>247</v>
      </c>
      <c r="J2120" t="s">
        <v>282</v>
      </c>
      <c r="K2120" t="s">
        <v>283</v>
      </c>
      <c r="L2120" t="n">
        <v>353</v>
      </c>
      <c r="M2120" t="n">
        <v>0.25</v>
      </c>
      <c r="N2120" t="n">
        <v>20.4</v>
      </c>
      <c r="O2120" t="s">
        <v>394</v>
      </c>
      <c r="P2120" t="s">
        <v>285</v>
      </c>
      <c r="Q2120" t="s">
        <v>252</v>
      </c>
      <c r="R2120" t="s">
        <v>246</v>
      </c>
      <c r="S2120" t="s">
        <v>247</v>
      </c>
    </row>
    <row r="2121" spans="1:19">
      <c r="A2121" s="1" t="n">
        <v>38442</v>
      </c>
      <c r="B2121" t="s">
        <v>394</v>
      </c>
      <c r="C2121" t="n">
        <v>5</v>
      </c>
      <c r="D2121" t="s">
        <v>242</v>
      </c>
      <c r="E2121" t="s">
        <v>243</v>
      </c>
      <c r="F2121" t="s">
        <v>244</v>
      </c>
      <c r="G2121" t="s">
        <v>245</v>
      </c>
      <c r="H2121" t="s">
        <v>246</v>
      </c>
      <c r="I2121" t="s">
        <v>247</v>
      </c>
      <c r="J2121" t="s">
        <v>307</v>
      </c>
      <c r="K2121" t="s">
        <v>308</v>
      </c>
      <c r="L2121" t="n">
        <v>306</v>
      </c>
      <c r="M2121" t="n">
        <v>0.09</v>
      </c>
      <c r="N2121" t="n">
        <v>36.1</v>
      </c>
      <c r="O2121" t="s">
        <v>394</v>
      </c>
      <c r="P2121" t="s">
        <v>285</v>
      </c>
      <c r="Q2121" t="s">
        <v>252</v>
      </c>
      <c r="R2121" t="s">
        <v>246</v>
      </c>
      <c r="S2121" t="s">
        <v>247</v>
      </c>
    </row>
    <row r="2122" spans="1:19">
      <c r="A2122" s="1" t="n">
        <v>38472</v>
      </c>
      <c r="B2122" t="s">
        <v>390</v>
      </c>
      <c r="C2122" t="n">
        <v>50</v>
      </c>
      <c r="D2122" t="s">
        <v>242</v>
      </c>
      <c r="E2122" t="s">
        <v>243</v>
      </c>
      <c r="F2122" t="s">
        <v>244</v>
      </c>
      <c r="G2122" t="s">
        <v>245</v>
      </c>
      <c r="H2122" t="s">
        <v>246</v>
      </c>
      <c r="I2122" t="s">
        <v>247</v>
      </c>
      <c r="J2122" t="s">
        <v>333</v>
      </c>
      <c r="K2122" t="s">
        <v>334</v>
      </c>
      <c r="L2122" t="n">
        <v>241</v>
      </c>
      <c r="M2122" t="n">
        <v>0.1</v>
      </c>
      <c r="N2122" t="n">
        <v>36.4</v>
      </c>
      <c r="O2122" t="s">
        <v>391</v>
      </c>
      <c r="P2122" t="s">
        <v>251</v>
      </c>
      <c r="Q2122" t="s">
        <v>252</v>
      </c>
      <c r="R2122" t="s">
        <v>246</v>
      </c>
      <c r="S2122" t="s">
        <v>247</v>
      </c>
    </row>
    <row r="2123" spans="1:19">
      <c r="A2123" s="1" t="n">
        <v>38472</v>
      </c>
      <c r="B2123" t="s">
        <v>390</v>
      </c>
      <c r="C2123" t="n">
        <v>51</v>
      </c>
      <c r="D2123" t="s">
        <v>242</v>
      </c>
      <c r="E2123" t="s">
        <v>243</v>
      </c>
      <c r="F2123" t="s">
        <v>244</v>
      </c>
      <c r="G2123" t="s">
        <v>245</v>
      </c>
      <c r="H2123" t="s">
        <v>246</v>
      </c>
      <c r="I2123" t="s">
        <v>247</v>
      </c>
      <c r="J2123" t="s">
        <v>248</v>
      </c>
      <c r="K2123" t="s">
        <v>249</v>
      </c>
      <c r="L2123" t="n">
        <v>191</v>
      </c>
      <c r="M2123" t="n">
        <v>0.1</v>
      </c>
      <c r="N2123" t="n">
        <v>33.9</v>
      </c>
      <c r="O2123" t="s">
        <v>391</v>
      </c>
      <c r="P2123" t="s">
        <v>251</v>
      </c>
      <c r="Q2123" t="s">
        <v>252</v>
      </c>
      <c r="R2123" t="s">
        <v>246</v>
      </c>
      <c r="S2123" t="s">
        <v>247</v>
      </c>
    </row>
    <row r="2124" spans="1:19">
      <c r="A2124" s="1" t="n">
        <v>38472</v>
      </c>
      <c r="B2124" t="s">
        <v>390</v>
      </c>
      <c r="C2124" t="n">
        <v>52</v>
      </c>
      <c r="D2124" t="s">
        <v>242</v>
      </c>
      <c r="E2124" t="s">
        <v>243</v>
      </c>
      <c r="F2124" t="s">
        <v>244</v>
      </c>
      <c r="G2124" t="s">
        <v>245</v>
      </c>
      <c r="H2124" t="s">
        <v>246</v>
      </c>
      <c r="I2124" t="s">
        <v>247</v>
      </c>
      <c r="J2124" t="s">
        <v>282</v>
      </c>
      <c r="K2124" t="s">
        <v>283</v>
      </c>
      <c r="L2124" t="n">
        <v>238</v>
      </c>
      <c r="M2124" t="n">
        <v>0.12</v>
      </c>
      <c r="N2124" t="n">
        <v>38.2</v>
      </c>
      <c r="O2124" t="s">
        <v>391</v>
      </c>
      <c r="P2124" t="s">
        <v>251</v>
      </c>
      <c r="Q2124" t="s">
        <v>252</v>
      </c>
      <c r="R2124" t="s">
        <v>246</v>
      </c>
      <c r="S2124" t="s">
        <v>247</v>
      </c>
    </row>
    <row r="2125" spans="1:19">
      <c r="A2125" s="1" t="n">
        <v>38472</v>
      </c>
      <c r="B2125" t="s">
        <v>390</v>
      </c>
      <c r="C2125" t="n">
        <v>53</v>
      </c>
      <c r="D2125" t="s">
        <v>242</v>
      </c>
      <c r="E2125" t="s">
        <v>243</v>
      </c>
      <c r="F2125" t="s">
        <v>244</v>
      </c>
      <c r="G2125" t="s">
        <v>245</v>
      </c>
      <c r="H2125" t="s">
        <v>246</v>
      </c>
      <c r="I2125" t="s">
        <v>247</v>
      </c>
      <c r="J2125" t="s">
        <v>282</v>
      </c>
      <c r="K2125" t="s">
        <v>283</v>
      </c>
      <c r="L2125" t="n">
        <v>399</v>
      </c>
      <c r="M2125" t="n">
        <v>0.1</v>
      </c>
      <c r="N2125" t="n">
        <v>38.6</v>
      </c>
      <c r="O2125" t="s">
        <v>391</v>
      </c>
      <c r="P2125" t="s">
        <v>251</v>
      </c>
      <c r="Q2125" t="s">
        <v>252</v>
      </c>
      <c r="R2125" t="s">
        <v>246</v>
      </c>
      <c r="S2125" t="s">
        <v>247</v>
      </c>
    </row>
    <row r="2126" spans="1:19">
      <c r="A2126" s="1" t="n">
        <v>38472</v>
      </c>
      <c r="B2126" t="s">
        <v>390</v>
      </c>
      <c r="C2126" t="n">
        <v>54</v>
      </c>
      <c r="D2126" t="s">
        <v>242</v>
      </c>
      <c r="E2126" t="s">
        <v>243</v>
      </c>
      <c r="F2126" t="s">
        <v>244</v>
      </c>
      <c r="G2126" t="s">
        <v>245</v>
      </c>
      <c r="H2126" t="s">
        <v>246</v>
      </c>
      <c r="I2126" t="s">
        <v>247</v>
      </c>
      <c r="J2126" t="s">
        <v>248</v>
      </c>
      <c r="K2126" t="s">
        <v>249</v>
      </c>
      <c r="L2126" t="n">
        <v>253</v>
      </c>
      <c r="M2126" t="n">
        <v>0.15</v>
      </c>
      <c r="N2126" t="n">
        <v>33.6</v>
      </c>
      <c r="O2126" t="s">
        <v>391</v>
      </c>
      <c r="P2126" t="s">
        <v>251</v>
      </c>
      <c r="Q2126" t="s">
        <v>252</v>
      </c>
      <c r="R2126" t="s">
        <v>246</v>
      </c>
      <c r="S2126" t="s">
        <v>247</v>
      </c>
    </row>
    <row r="2127" spans="1:19">
      <c r="A2127" s="1" t="n">
        <v>38472</v>
      </c>
      <c r="B2127" t="s">
        <v>424</v>
      </c>
      <c r="C2127" t="n">
        <v>1</v>
      </c>
      <c r="D2127" t="s">
        <v>425</v>
      </c>
      <c r="E2127" t="s">
        <v>426</v>
      </c>
      <c r="F2127" t="s">
        <v>322</v>
      </c>
      <c r="G2127" t="s">
        <v>323</v>
      </c>
      <c r="H2127" t="s">
        <v>246</v>
      </c>
      <c r="I2127" t="s">
        <v>247</v>
      </c>
      <c r="J2127" t="s">
        <v>276</v>
      </c>
      <c r="K2127" t="s">
        <v>277</v>
      </c>
      <c r="L2127" t="n">
        <v>20</v>
      </c>
      <c r="M2127" t="n">
        <v>0</v>
      </c>
      <c r="N2127" t="n">
        <v>0</v>
      </c>
    </row>
    <row r="2128" spans="1:19">
      <c r="A2128" s="1" t="n">
        <v>38472</v>
      </c>
      <c r="B2128" t="s">
        <v>424</v>
      </c>
      <c r="C2128" t="n">
        <v>2</v>
      </c>
      <c r="D2128" t="s">
        <v>425</v>
      </c>
      <c r="E2128" t="s">
        <v>426</v>
      </c>
      <c r="F2128" t="s">
        <v>427</v>
      </c>
      <c r="G2128" t="s">
        <v>428</v>
      </c>
      <c r="H2128" t="s">
        <v>246</v>
      </c>
      <c r="I2128" t="s">
        <v>247</v>
      </c>
      <c r="J2128" t="s">
        <v>276</v>
      </c>
      <c r="K2128" t="s">
        <v>277</v>
      </c>
      <c r="L2128" t="n">
        <v>14</v>
      </c>
      <c r="M2128" t="n">
        <v>0</v>
      </c>
      <c r="N2128" t="n">
        <v>0</v>
      </c>
    </row>
    <row r="2129" spans="1:19">
      <c r="A2129" s="1" t="n">
        <v>38472</v>
      </c>
      <c r="B2129" t="s">
        <v>424</v>
      </c>
      <c r="C2129" t="n">
        <v>3</v>
      </c>
      <c r="D2129" t="s">
        <v>425</v>
      </c>
      <c r="E2129" t="s">
        <v>426</v>
      </c>
      <c r="F2129" t="s">
        <v>429</v>
      </c>
      <c r="G2129" t="s">
        <v>430</v>
      </c>
      <c r="H2129" t="s">
        <v>246</v>
      </c>
      <c r="I2129" t="s">
        <v>247</v>
      </c>
      <c r="J2129" t="s">
        <v>276</v>
      </c>
      <c r="K2129" t="s">
        <v>277</v>
      </c>
      <c r="L2129" t="n">
        <v>11</v>
      </c>
      <c r="M2129" t="n">
        <v>0</v>
      </c>
      <c r="N2129" t="n">
        <v>0</v>
      </c>
    </row>
    <row r="2130" spans="1:19">
      <c r="A2130" s="1" t="n">
        <v>38472</v>
      </c>
      <c r="B2130" t="s">
        <v>395</v>
      </c>
      <c r="C2130" t="n">
        <v>1</v>
      </c>
      <c r="D2130" t="s">
        <v>253</v>
      </c>
      <c r="E2130" t="s">
        <v>254</v>
      </c>
      <c r="F2130" t="s">
        <v>244</v>
      </c>
      <c r="G2130" t="s">
        <v>245</v>
      </c>
      <c r="H2130" t="s">
        <v>246</v>
      </c>
      <c r="I2130" t="s">
        <v>247</v>
      </c>
      <c r="J2130" t="n">
        <v>515</v>
      </c>
      <c r="K2130" t="s">
        <v>420</v>
      </c>
      <c r="L2130" t="n">
        <v>314</v>
      </c>
      <c r="M2130" t="n">
        <v>0</v>
      </c>
      <c r="N2130" t="n">
        <v>0</v>
      </c>
    </row>
    <row r="2131" spans="1:19">
      <c r="A2131" s="1" t="n">
        <v>38472</v>
      </c>
      <c r="B2131" t="s">
        <v>395</v>
      </c>
      <c r="C2131" t="n">
        <v>2</v>
      </c>
      <c r="D2131" t="s">
        <v>253</v>
      </c>
      <c r="E2131" t="s">
        <v>254</v>
      </c>
      <c r="F2131" t="s">
        <v>244</v>
      </c>
      <c r="G2131" t="s">
        <v>245</v>
      </c>
      <c r="H2131" t="s">
        <v>246</v>
      </c>
      <c r="I2131" t="s">
        <v>247</v>
      </c>
      <c r="J2131" t="s">
        <v>298</v>
      </c>
      <c r="K2131" t="s">
        <v>299</v>
      </c>
      <c r="L2131" t="n">
        <v>404</v>
      </c>
      <c r="M2131" t="n">
        <v>0</v>
      </c>
      <c r="N2131" t="n">
        <v>0</v>
      </c>
    </row>
    <row r="2132" spans="1:19">
      <c r="A2132" s="1" t="n">
        <v>38472</v>
      </c>
      <c r="B2132" t="s">
        <v>394</v>
      </c>
      <c r="C2132" t="n">
        <v>1</v>
      </c>
      <c r="D2132" t="s">
        <v>242</v>
      </c>
      <c r="E2132" t="s">
        <v>243</v>
      </c>
      <c r="F2132" t="s">
        <v>244</v>
      </c>
      <c r="G2132" t="s">
        <v>245</v>
      </c>
      <c r="H2132" t="s">
        <v>246</v>
      </c>
      <c r="I2132" t="s">
        <v>247</v>
      </c>
      <c r="J2132" t="s">
        <v>294</v>
      </c>
      <c r="K2132" t="s">
        <v>295</v>
      </c>
      <c r="L2132" t="n">
        <v>1014</v>
      </c>
      <c r="M2132" t="n">
        <v>1.12</v>
      </c>
      <c r="N2132" t="n">
        <v>39.2</v>
      </c>
      <c r="O2132" t="s">
        <v>394</v>
      </c>
      <c r="P2132" t="s">
        <v>285</v>
      </c>
      <c r="Q2132" t="s">
        <v>252</v>
      </c>
      <c r="R2132" t="s">
        <v>246</v>
      </c>
      <c r="S2132" t="s">
        <v>247</v>
      </c>
    </row>
    <row r="2133" spans="1:19">
      <c r="A2133" s="1" t="n">
        <v>38472</v>
      </c>
      <c r="B2133" t="s">
        <v>394</v>
      </c>
      <c r="C2133" t="n">
        <v>2</v>
      </c>
      <c r="D2133" t="s">
        <v>242</v>
      </c>
      <c r="E2133" t="s">
        <v>243</v>
      </c>
      <c r="F2133" t="s">
        <v>244</v>
      </c>
      <c r="G2133" t="s">
        <v>245</v>
      </c>
      <c r="H2133" t="s">
        <v>246</v>
      </c>
      <c r="I2133" t="s">
        <v>247</v>
      </c>
      <c r="J2133" t="s">
        <v>307</v>
      </c>
      <c r="K2133" t="s">
        <v>308</v>
      </c>
      <c r="L2133" t="n">
        <v>322</v>
      </c>
      <c r="M2133" t="n">
        <v>0.09</v>
      </c>
      <c r="N2133" t="n">
        <v>36.3</v>
      </c>
      <c r="O2133" t="s">
        <v>394</v>
      </c>
      <c r="P2133" t="s">
        <v>285</v>
      </c>
      <c r="Q2133" t="s">
        <v>252</v>
      </c>
      <c r="R2133" t="s">
        <v>246</v>
      </c>
      <c r="S2133" t="s">
        <v>247</v>
      </c>
    </row>
    <row r="2134" spans="1:19">
      <c r="A2134" s="1" t="n">
        <v>38472</v>
      </c>
      <c r="B2134" t="s">
        <v>394</v>
      </c>
      <c r="C2134" t="n">
        <v>3</v>
      </c>
      <c r="D2134" t="s">
        <v>242</v>
      </c>
      <c r="E2134" t="s">
        <v>243</v>
      </c>
      <c r="F2134" t="s">
        <v>244</v>
      </c>
      <c r="G2134" t="s">
        <v>245</v>
      </c>
      <c r="H2134" t="s">
        <v>246</v>
      </c>
      <c r="I2134" t="s">
        <v>247</v>
      </c>
      <c r="J2134" t="s">
        <v>384</v>
      </c>
      <c r="K2134" t="s">
        <v>359</v>
      </c>
      <c r="L2134" t="n">
        <v>463</v>
      </c>
      <c r="M2134" t="n">
        <v>0.62</v>
      </c>
      <c r="N2134" t="n">
        <v>28.8</v>
      </c>
      <c r="O2134" t="s">
        <v>394</v>
      </c>
      <c r="P2134" t="s">
        <v>285</v>
      </c>
      <c r="Q2134" t="s">
        <v>252</v>
      </c>
      <c r="R2134" t="s">
        <v>246</v>
      </c>
      <c r="S2134" t="s">
        <v>247</v>
      </c>
    </row>
    <row r="2135" spans="1:19">
      <c r="A2135" s="1" t="n">
        <v>38472</v>
      </c>
      <c r="B2135" t="s">
        <v>394</v>
      </c>
      <c r="C2135" t="n">
        <v>4</v>
      </c>
      <c r="D2135" t="s">
        <v>242</v>
      </c>
      <c r="E2135" t="s">
        <v>243</v>
      </c>
      <c r="F2135" t="s">
        <v>244</v>
      </c>
      <c r="G2135" t="s">
        <v>245</v>
      </c>
      <c r="H2135" t="s">
        <v>246</v>
      </c>
      <c r="I2135" t="s">
        <v>247</v>
      </c>
      <c r="J2135" t="s">
        <v>307</v>
      </c>
      <c r="K2135" t="s">
        <v>308</v>
      </c>
      <c r="L2135" t="n">
        <v>350</v>
      </c>
      <c r="M2135" t="n">
        <v>0.1</v>
      </c>
      <c r="N2135" t="n">
        <v>35.1</v>
      </c>
      <c r="O2135" t="s">
        <v>394</v>
      </c>
      <c r="P2135" t="s">
        <v>285</v>
      </c>
      <c r="Q2135" t="s">
        <v>252</v>
      </c>
      <c r="R2135" t="s">
        <v>246</v>
      </c>
      <c r="S2135" t="s">
        <v>247</v>
      </c>
    </row>
    <row r="2136" spans="1:19">
      <c r="A2136" s="1" t="n">
        <v>38472</v>
      </c>
      <c r="B2136" t="s">
        <v>394</v>
      </c>
      <c r="C2136" t="n">
        <v>5</v>
      </c>
      <c r="D2136" t="s">
        <v>242</v>
      </c>
      <c r="E2136" t="s">
        <v>243</v>
      </c>
      <c r="F2136" t="s">
        <v>244</v>
      </c>
      <c r="G2136" t="s">
        <v>245</v>
      </c>
      <c r="H2136" t="s">
        <v>246</v>
      </c>
      <c r="I2136" t="s">
        <v>247</v>
      </c>
      <c r="J2136" t="s">
        <v>248</v>
      </c>
      <c r="K2136" t="s">
        <v>249</v>
      </c>
      <c r="L2136" t="n">
        <v>303</v>
      </c>
      <c r="M2136" t="n">
        <v>0.22</v>
      </c>
      <c r="N2136" t="n">
        <v>19.6</v>
      </c>
      <c r="O2136" t="s">
        <v>394</v>
      </c>
      <c r="P2136" t="s">
        <v>285</v>
      </c>
      <c r="Q2136" t="s">
        <v>252</v>
      </c>
      <c r="R2136" t="s">
        <v>246</v>
      </c>
      <c r="S2136" t="s">
        <v>247</v>
      </c>
    </row>
    <row r="2137" spans="1:19">
      <c r="A2137" s="1" t="n">
        <v>38503</v>
      </c>
      <c r="B2137" t="s">
        <v>390</v>
      </c>
      <c r="C2137" t="n">
        <v>58</v>
      </c>
      <c r="D2137" t="s">
        <v>242</v>
      </c>
      <c r="E2137" t="s">
        <v>243</v>
      </c>
      <c r="F2137" t="s">
        <v>244</v>
      </c>
      <c r="G2137" t="s">
        <v>245</v>
      </c>
      <c r="H2137" t="s">
        <v>246</v>
      </c>
      <c r="I2137" t="s">
        <v>247</v>
      </c>
      <c r="J2137" t="s">
        <v>282</v>
      </c>
      <c r="K2137" t="s">
        <v>283</v>
      </c>
      <c r="L2137" t="n">
        <v>309</v>
      </c>
      <c r="M2137" t="n">
        <v>0.05</v>
      </c>
      <c r="N2137" t="n">
        <v>38.5</v>
      </c>
      <c r="O2137" t="s">
        <v>391</v>
      </c>
      <c r="P2137" t="s">
        <v>251</v>
      </c>
      <c r="Q2137" t="s">
        <v>252</v>
      </c>
      <c r="R2137" t="s">
        <v>246</v>
      </c>
      <c r="S2137" t="s">
        <v>247</v>
      </c>
    </row>
    <row r="2138" spans="1:19">
      <c r="A2138" s="1" t="n">
        <v>38503</v>
      </c>
      <c r="B2138" t="s">
        <v>390</v>
      </c>
      <c r="C2138" t="n">
        <v>59</v>
      </c>
      <c r="D2138" t="s">
        <v>242</v>
      </c>
      <c r="E2138" t="s">
        <v>243</v>
      </c>
      <c r="F2138" t="s">
        <v>244</v>
      </c>
      <c r="G2138" t="s">
        <v>245</v>
      </c>
      <c r="H2138" t="s">
        <v>246</v>
      </c>
      <c r="I2138" t="s">
        <v>247</v>
      </c>
      <c r="J2138" t="s">
        <v>282</v>
      </c>
      <c r="K2138" t="s">
        <v>283</v>
      </c>
      <c r="L2138" t="n">
        <v>198</v>
      </c>
      <c r="M2138" t="n">
        <v>0.1</v>
      </c>
      <c r="N2138" t="n">
        <v>32.2</v>
      </c>
      <c r="O2138" t="s">
        <v>391</v>
      </c>
      <c r="P2138" t="s">
        <v>251</v>
      </c>
      <c r="Q2138" t="s">
        <v>252</v>
      </c>
      <c r="R2138" t="s">
        <v>246</v>
      </c>
      <c r="S2138" t="s">
        <v>247</v>
      </c>
    </row>
    <row r="2139" spans="1:19">
      <c r="A2139" s="1" t="n">
        <v>38503</v>
      </c>
      <c r="B2139" t="s">
        <v>390</v>
      </c>
      <c r="C2139" t="n">
        <v>60</v>
      </c>
      <c r="D2139" t="s">
        <v>242</v>
      </c>
      <c r="E2139" t="s">
        <v>243</v>
      </c>
      <c r="F2139" t="s">
        <v>244</v>
      </c>
      <c r="G2139" t="s">
        <v>245</v>
      </c>
      <c r="H2139" t="s">
        <v>246</v>
      </c>
      <c r="I2139" t="s">
        <v>247</v>
      </c>
      <c r="J2139" t="s">
        <v>333</v>
      </c>
      <c r="K2139" t="s">
        <v>334</v>
      </c>
      <c r="L2139" t="n">
        <v>413</v>
      </c>
      <c r="M2139" t="n">
        <v>0.1</v>
      </c>
      <c r="N2139" t="n">
        <v>36.5</v>
      </c>
      <c r="O2139" t="s">
        <v>391</v>
      </c>
      <c r="P2139" t="s">
        <v>251</v>
      </c>
      <c r="Q2139" t="s">
        <v>252</v>
      </c>
      <c r="R2139" t="s">
        <v>246</v>
      </c>
      <c r="S2139" t="s">
        <v>247</v>
      </c>
    </row>
    <row r="2140" spans="1:19">
      <c r="A2140" s="1" t="n">
        <v>38503</v>
      </c>
      <c r="B2140" t="s">
        <v>390</v>
      </c>
      <c r="C2140" t="n">
        <v>61</v>
      </c>
      <c r="D2140" t="s">
        <v>242</v>
      </c>
      <c r="E2140" t="s">
        <v>243</v>
      </c>
      <c r="F2140" t="s">
        <v>244</v>
      </c>
      <c r="G2140" t="s">
        <v>245</v>
      </c>
      <c r="H2140" t="s">
        <v>246</v>
      </c>
      <c r="I2140" t="s">
        <v>247</v>
      </c>
      <c r="J2140" t="s">
        <v>333</v>
      </c>
      <c r="K2140" t="s">
        <v>334</v>
      </c>
      <c r="L2140" t="n">
        <v>194</v>
      </c>
      <c r="M2140" t="n">
        <v>0.05</v>
      </c>
      <c r="N2140" t="n">
        <v>39.2</v>
      </c>
      <c r="O2140" t="s">
        <v>391</v>
      </c>
      <c r="P2140" t="s">
        <v>251</v>
      </c>
      <c r="Q2140" t="s">
        <v>252</v>
      </c>
      <c r="R2140" t="s">
        <v>246</v>
      </c>
      <c r="S2140" t="s">
        <v>247</v>
      </c>
    </row>
    <row r="2141" spans="1:19">
      <c r="A2141" s="1" t="n">
        <v>38503</v>
      </c>
      <c r="B2141" t="s">
        <v>390</v>
      </c>
      <c r="C2141" t="n">
        <v>62</v>
      </c>
      <c r="D2141" t="s">
        <v>242</v>
      </c>
      <c r="E2141" t="s">
        <v>243</v>
      </c>
      <c r="F2141" t="s">
        <v>244</v>
      </c>
      <c r="G2141" t="s">
        <v>245</v>
      </c>
      <c r="H2141" t="s">
        <v>246</v>
      </c>
      <c r="I2141" t="s">
        <v>247</v>
      </c>
      <c r="J2141" t="s">
        <v>333</v>
      </c>
      <c r="K2141" t="s">
        <v>334</v>
      </c>
      <c r="L2141" t="n">
        <v>303</v>
      </c>
      <c r="M2141" t="n">
        <v>0.05</v>
      </c>
      <c r="N2141" t="n">
        <v>36.1</v>
      </c>
      <c r="O2141" t="s">
        <v>391</v>
      </c>
      <c r="P2141" t="s">
        <v>251</v>
      </c>
      <c r="Q2141" t="s">
        <v>252</v>
      </c>
      <c r="R2141" t="s">
        <v>246</v>
      </c>
      <c r="S2141" t="s">
        <v>247</v>
      </c>
    </row>
    <row r="2142" spans="1:19">
      <c r="A2142" s="1" t="n">
        <v>38503</v>
      </c>
      <c r="B2142" t="s">
        <v>390</v>
      </c>
      <c r="C2142" t="n">
        <v>63</v>
      </c>
      <c r="D2142" t="s">
        <v>242</v>
      </c>
      <c r="E2142" t="s">
        <v>243</v>
      </c>
      <c r="F2142" t="s">
        <v>244</v>
      </c>
      <c r="G2142" t="s">
        <v>245</v>
      </c>
      <c r="H2142" t="s">
        <v>246</v>
      </c>
      <c r="I2142" t="s">
        <v>247</v>
      </c>
      <c r="J2142" t="s">
        <v>333</v>
      </c>
      <c r="K2142" t="s">
        <v>334</v>
      </c>
      <c r="L2142" t="n">
        <v>260</v>
      </c>
      <c r="M2142" t="n">
        <v>0.1</v>
      </c>
      <c r="N2142" t="n">
        <v>36.8</v>
      </c>
      <c r="O2142" t="s">
        <v>391</v>
      </c>
      <c r="P2142" t="s">
        <v>251</v>
      </c>
      <c r="Q2142" t="s">
        <v>252</v>
      </c>
      <c r="R2142" t="s">
        <v>246</v>
      </c>
      <c r="S2142" t="s">
        <v>247</v>
      </c>
    </row>
    <row r="2143" spans="1:19">
      <c r="A2143" s="1" t="n">
        <v>38503</v>
      </c>
      <c r="B2143" t="s">
        <v>390</v>
      </c>
      <c r="C2143" t="n">
        <v>64</v>
      </c>
      <c r="D2143" t="s">
        <v>242</v>
      </c>
      <c r="E2143" t="s">
        <v>243</v>
      </c>
      <c r="F2143" t="s">
        <v>244</v>
      </c>
      <c r="G2143" t="s">
        <v>245</v>
      </c>
      <c r="H2143" t="s">
        <v>246</v>
      </c>
      <c r="I2143" t="s">
        <v>247</v>
      </c>
      <c r="J2143" t="s">
        <v>282</v>
      </c>
      <c r="K2143" t="s">
        <v>283</v>
      </c>
      <c r="L2143" t="n">
        <v>203</v>
      </c>
      <c r="M2143" t="n">
        <v>0.4</v>
      </c>
      <c r="N2143" t="n">
        <v>16.2</v>
      </c>
      <c r="O2143" t="s">
        <v>391</v>
      </c>
      <c r="P2143" t="s">
        <v>251</v>
      </c>
      <c r="Q2143" t="s">
        <v>252</v>
      </c>
      <c r="R2143" t="s">
        <v>246</v>
      </c>
      <c r="S2143" t="s">
        <v>247</v>
      </c>
    </row>
    <row r="2144" spans="1:19">
      <c r="A2144" s="1" t="n">
        <v>38503</v>
      </c>
      <c r="B2144" t="s">
        <v>390</v>
      </c>
      <c r="C2144" t="n">
        <v>65</v>
      </c>
      <c r="D2144" t="s">
        <v>242</v>
      </c>
      <c r="E2144" t="s">
        <v>243</v>
      </c>
      <c r="F2144" t="s">
        <v>244</v>
      </c>
      <c r="G2144" t="s">
        <v>245</v>
      </c>
      <c r="H2144" t="s">
        <v>246</v>
      </c>
      <c r="I2144" t="s">
        <v>247</v>
      </c>
      <c r="J2144" t="s">
        <v>282</v>
      </c>
      <c r="K2144" t="s">
        <v>283</v>
      </c>
      <c r="L2144" t="n">
        <v>207</v>
      </c>
      <c r="M2144" t="n">
        <v>0.1</v>
      </c>
      <c r="N2144" t="n">
        <v>16.7</v>
      </c>
      <c r="O2144" t="s">
        <v>391</v>
      </c>
      <c r="P2144" t="s">
        <v>251</v>
      </c>
      <c r="Q2144" t="s">
        <v>252</v>
      </c>
      <c r="R2144" t="s">
        <v>246</v>
      </c>
      <c r="S2144" t="s">
        <v>247</v>
      </c>
    </row>
    <row r="2145" spans="1:19">
      <c r="A2145" s="1" t="n">
        <v>38503</v>
      </c>
      <c r="B2145" t="s">
        <v>390</v>
      </c>
      <c r="C2145" t="n">
        <v>79</v>
      </c>
      <c r="D2145" t="s">
        <v>408</v>
      </c>
      <c r="E2145" t="s">
        <v>409</v>
      </c>
      <c r="F2145" t="s">
        <v>244</v>
      </c>
      <c r="G2145" t="s">
        <v>245</v>
      </c>
      <c r="H2145" t="s">
        <v>246</v>
      </c>
      <c r="I2145" t="s">
        <v>247</v>
      </c>
      <c r="J2145" t="s">
        <v>280</v>
      </c>
      <c r="K2145" t="s">
        <v>281</v>
      </c>
      <c r="L2145" t="n">
        <v>50</v>
      </c>
      <c r="M2145" t="n">
        <v>0</v>
      </c>
      <c r="N2145" t="n">
        <v>0</v>
      </c>
      <c r="O2145" t="s">
        <v>391</v>
      </c>
      <c r="P2145" t="s">
        <v>251</v>
      </c>
      <c r="Q2145" t="s">
        <v>252</v>
      </c>
      <c r="R2145" t="s">
        <v>246</v>
      </c>
      <c r="S2145" t="s">
        <v>247</v>
      </c>
    </row>
    <row r="2146" spans="1:19">
      <c r="A2146" s="1" t="n">
        <v>38503</v>
      </c>
      <c r="B2146" t="s">
        <v>390</v>
      </c>
      <c r="C2146" t="n">
        <v>80</v>
      </c>
      <c r="D2146" t="s">
        <v>408</v>
      </c>
      <c r="E2146" t="s">
        <v>409</v>
      </c>
      <c r="F2146" t="s">
        <v>244</v>
      </c>
      <c r="G2146" t="s">
        <v>245</v>
      </c>
      <c r="H2146" t="s">
        <v>246</v>
      </c>
      <c r="I2146" t="s">
        <v>247</v>
      </c>
      <c r="J2146" t="s">
        <v>280</v>
      </c>
      <c r="K2146" t="s">
        <v>281</v>
      </c>
      <c r="L2146" t="n">
        <v>30</v>
      </c>
      <c r="M2146" t="n">
        <v>0</v>
      </c>
      <c r="N2146" t="n">
        <v>0</v>
      </c>
      <c r="O2146" t="s">
        <v>391</v>
      </c>
      <c r="P2146" t="s">
        <v>251</v>
      </c>
      <c r="Q2146" t="s">
        <v>252</v>
      </c>
      <c r="R2146" t="s">
        <v>246</v>
      </c>
      <c r="S2146" t="s">
        <v>247</v>
      </c>
    </row>
    <row r="2147" spans="1:19">
      <c r="A2147" s="1" t="n">
        <v>38503</v>
      </c>
      <c r="B2147" t="s">
        <v>395</v>
      </c>
      <c r="C2147" t="n">
        <v>1</v>
      </c>
      <c r="D2147" t="s">
        <v>253</v>
      </c>
      <c r="E2147" t="s">
        <v>254</v>
      </c>
      <c r="F2147" t="s">
        <v>244</v>
      </c>
      <c r="G2147" t="s">
        <v>245</v>
      </c>
      <c r="H2147" t="s">
        <v>246</v>
      </c>
      <c r="I2147" t="s">
        <v>247</v>
      </c>
      <c r="J2147" t="n">
        <v>515</v>
      </c>
      <c r="K2147" t="s">
        <v>420</v>
      </c>
      <c r="L2147" t="n">
        <v>256</v>
      </c>
      <c r="M2147" t="n">
        <v>0</v>
      </c>
      <c r="N2147" t="n">
        <v>0</v>
      </c>
    </row>
    <row r="2148" spans="1:19">
      <c r="A2148" s="1" t="n">
        <v>38503</v>
      </c>
      <c r="B2148" t="s">
        <v>395</v>
      </c>
      <c r="C2148" t="n">
        <v>2</v>
      </c>
      <c r="D2148" t="s">
        <v>253</v>
      </c>
      <c r="E2148" t="s">
        <v>254</v>
      </c>
      <c r="F2148" t="s">
        <v>244</v>
      </c>
      <c r="G2148" t="s">
        <v>245</v>
      </c>
      <c r="H2148" t="s">
        <v>246</v>
      </c>
      <c r="I2148" t="s">
        <v>247</v>
      </c>
      <c r="J2148" t="n">
        <v>515</v>
      </c>
      <c r="K2148" t="s">
        <v>420</v>
      </c>
      <c r="L2148" t="n">
        <v>326</v>
      </c>
      <c r="M2148" t="n">
        <v>0</v>
      </c>
      <c r="N2148" t="n">
        <v>0</v>
      </c>
    </row>
    <row r="2149" spans="1:19">
      <c r="A2149" s="1" t="n">
        <v>38503</v>
      </c>
      <c r="B2149" t="s">
        <v>394</v>
      </c>
      <c r="C2149" t="n">
        <v>1</v>
      </c>
      <c r="D2149" t="s">
        <v>242</v>
      </c>
      <c r="E2149" t="s">
        <v>243</v>
      </c>
      <c r="F2149" t="s">
        <v>244</v>
      </c>
      <c r="G2149" t="s">
        <v>245</v>
      </c>
      <c r="H2149" t="s">
        <v>246</v>
      </c>
      <c r="I2149" t="s">
        <v>247</v>
      </c>
      <c r="J2149" t="s">
        <v>307</v>
      </c>
      <c r="K2149" t="s">
        <v>308</v>
      </c>
      <c r="L2149" t="n">
        <v>300</v>
      </c>
      <c r="M2149" t="n">
        <v>0.08</v>
      </c>
      <c r="N2149" t="n">
        <v>38.7</v>
      </c>
      <c r="O2149" t="s">
        <v>394</v>
      </c>
      <c r="P2149" t="s">
        <v>285</v>
      </c>
      <c r="Q2149" t="s">
        <v>252</v>
      </c>
      <c r="R2149" t="s">
        <v>246</v>
      </c>
      <c r="S2149" t="s">
        <v>247</v>
      </c>
    </row>
    <row r="2150" spans="1:19">
      <c r="A2150" s="1" t="n">
        <v>38503</v>
      </c>
      <c r="B2150" t="s">
        <v>394</v>
      </c>
      <c r="C2150" t="n">
        <v>2</v>
      </c>
      <c r="D2150" t="s">
        <v>242</v>
      </c>
      <c r="E2150" t="s">
        <v>243</v>
      </c>
      <c r="F2150" t="s">
        <v>244</v>
      </c>
      <c r="G2150" t="s">
        <v>245</v>
      </c>
      <c r="H2150" t="s">
        <v>246</v>
      </c>
      <c r="I2150" t="s">
        <v>247</v>
      </c>
      <c r="J2150" t="s">
        <v>248</v>
      </c>
      <c r="K2150" t="s">
        <v>249</v>
      </c>
      <c r="L2150" t="n">
        <v>301</v>
      </c>
      <c r="M2150" t="n">
        <v>0.23</v>
      </c>
      <c r="N2150" t="n">
        <v>20.1</v>
      </c>
      <c r="O2150" t="s">
        <v>394</v>
      </c>
      <c r="P2150" t="s">
        <v>285</v>
      </c>
      <c r="Q2150" t="s">
        <v>252</v>
      </c>
      <c r="R2150" t="s">
        <v>246</v>
      </c>
      <c r="S2150" t="s">
        <v>247</v>
      </c>
    </row>
    <row r="2151" spans="1:19">
      <c r="A2151" s="1" t="n">
        <v>38503</v>
      </c>
      <c r="B2151" t="s">
        <v>394</v>
      </c>
      <c r="C2151" t="n">
        <v>4</v>
      </c>
      <c r="D2151" t="s">
        <v>242</v>
      </c>
      <c r="E2151" t="s">
        <v>243</v>
      </c>
      <c r="F2151" t="s">
        <v>244</v>
      </c>
      <c r="G2151" t="s">
        <v>245</v>
      </c>
      <c r="H2151" t="s">
        <v>246</v>
      </c>
      <c r="I2151" t="s">
        <v>247</v>
      </c>
      <c r="J2151" t="s">
        <v>294</v>
      </c>
      <c r="K2151" t="s">
        <v>295</v>
      </c>
      <c r="L2151" t="n">
        <v>523</v>
      </c>
      <c r="M2151" t="n">
        <v>1.13</v>
      </c>
      <c r="N2151" t="n">
        <v>39</v>
      </c>
      <c r="O2151" t="s">
        <v>394</v>
      </c>
      <c r="P2151" t="s">
        <v>285</v>
      </c>
      <c r="Q2151" t="s">
        <v>252</v>
      </c>
      <c r="R2151" t="s">
        <v>246</v>
      </c>
      <c r="S2151" t="s">
        <v>247</v>
      </c>
    </row>
    <row r="2152" spans="1:19">
      <c r="A2152" s="1" t="n">
        <v>38503</v>
      </c>
      <c r="B2152" t="s">
        <v>394</v>
      </c>
      <c r="C2152" t="n">
        <v>5</v>
      </c>
      <c r="D2152" t="s">
        <v>431</v>
      </c>
      <c r="E2152" t="s">
        <v>432</v>
      </c>
      <c r="F2152" t="s">
        <v>244</v>
      </c>
      <c r="G2152" t="s">
        <v>245</v>
      </c>
      <c r="H2152" t="s">
        <v>246</v>
      </c>
      <c r="I2152" t="s">
        <v>247</v>
      </c>
      <c r="J2152" t="s">
        <v>263</v>
      </c>
      <c r="K2152" t="s">
        <v>264</v>
      </c>
      <c r="L2152" t="n">
        <v>25</v>
      </c>
      <c r="M2152" t="n">
        <v>0</v>
      </c>
      <c r="N2152" t="n">
        <v>0</v>
      </c>
      <c r="O2152" t="s">
        <v>394</v>
      </c>
      <c r="P2152" t="s">
        <v>285</v>
      </c>
      <c r="Q2152" t="s">
        <v>252</v>
      </c>
      <c r="R2152" t="s">
        <v>246</v>
      </c>
      <c r="S2152" t="s">
        <v>247</v>
      </c>
    </row>
    <row r="2153" spans="1:19">
      <c r="A2153" s="1" t="n">
        <v>38503</v>
      </c>
      <c r="B2153" t="s">
        <v>394</v>
      </c>
      <c r="C2153" t="n">
        <v>6</v>
      </c>
      <c r="D2153" t="s">
        <v>242</v>
      </c>
      <c r="E2153" t="s">
        <v>243</v>
      </c>
      <c r="F2153" t="s">
        <v>244</v>
      </c>
      <c r="G2153" t="s">
        <v>245</v>
      </c>
      <c r="H2153" t="s">
        <v>246</v>
      </c>
      <c r="I2153" t="s">
        <v>247</v>
      </c>
      <c r="J2153" t="s">
        <v>382</v>
      </c>
      <c r="K2153" t="s">
        <v>383</v>
      </c>
      <c r="L2153" t="n">
        <v>681</v>
      </c>
      <c r="M2153" t="n">
        <v>0.79</v>
      </c>
      <c r="N2153" t="n">
        <v>39.3</v>
      </c>
      <c r="O2153" t="s">
        <v>394</v>
      </c>
      <c r="P2153" t="s">
        <v>285</v>
      </c>
      <c r="Q2153" t="s">
        <v>252</v>
      </c>
      <c r="R2153" t="s">
        <v>246</v>
      </c>
      <c r="S2153" t="s">
        <v>247</v>
      </c>
    </row>
    <row r="2154" spans="1:19">
      <c r="A2154" s="1" t="n">
        <v>38533</v>
      </c>
      <c r="B2154" t="s">
        <v>390</v>
      </c>
      <c r="C2154" t="n">
        <v>51</v>
      </c>
      <c r="D2154" t="s">
        <v>242</v>
      </c>
      <c r="E2154" t="s">
        <v>243</v>
      </c>
      <c r="F2154" t="s">
        <v>244</v>
      </c>
      <c r="G2154" t="s">
        <v>245</v>
      </c>
      <c r="H2154" t="s">
        <v>246</v>
      </c>
      <c r="I2154" t="s">
        <v>247</v>
      </c>
      <c r="J2154" t="s">
        <v>333</v>
      </c>
      <c r="K2154" t="s">
        <v>334</v>
      </c>
      <c r="L2154" t="n">
        <v>304</v>
      </c>
      <c r="M2154" t="n">
        <v>0.1</v>
      </c>
      <c r="N2154" t="n">
        <v>39.6</v>
      </c>
      <c r="O2154" t="s">
        <v>391</v>
      </c>
      <c r="P2154" t="s">
        <v>251</v>
      </c>
      <c r="Q2154" t="s">
        <v>252</v>
      </c>
      <c r="R2154" t="s">
        <v>246</v>
      </c>
      <c r="S2154" t="s">
        <v>247</v>
      </c>
    </row>
    <row r="2155" spans="1:19">
      <c r="A2155" s="1" t="n">
        <v>38533</v>
      </c>
      <c r="B2155" t="s">
        <v>390</v>
      </c>
      <c r="C2155" t="n">
        <v>52</v>
      </c>
      <c r="D2155" t="s">
        <v>242</v>
      </c>
      <c r="E2155" t="s">
        <v>243</v>
      </c>
      <c r="F2155" t="s">
        <v>244</v>
      </c>
      <c r="G2155" t="s">
        <v>245</v>
      </c>
      <c r="H2155" t="s">
        <v>246</v>
      </c>
      <c r="I2155" t="s">
        <v>247</v>
      </c>
      <c r="J2155" t="s">
        <v>333</v>
      </c>
      <c r="K2155" t="s">
        <v>334</v>
      </c>
      <c r="L2155" t="n">
        <v>158</v>
      </c>
      <c r="M2155" t="n">
        <v>0.1</v>
      </c>
      <c r="N2155" t="n">
        <v>36.8</v>
      </c>
      <c r="O2155" t="s">
        <v>391</v>
      </c>
      <c r="P2155" t="s">
        <v>251</v>
      </c>
      <c r="Q2155" t="s">
        <v>252</v>
      </c>
      <c r="R2155" t="s">
        <v>246</v>
      </c>
      <c r="S2155" t="s">
        <v>247</v>
      </c>
    </row>
    <row r="2156" spans="1:19">
      <c r="A2156" s="1" t="n">
        <v>38533</v>
      </c>
      <c r="B2156" t="s">
        <v>390</v>
      </c>
      <c r="C2156" t="n">
        <v>53</v>
      </c>
      <c r="D2156" t="s">
        <v>242</v>
      </c>
      <c r="E2156" t="s">
        <v>243</v>
      </c>
      <c r="F2156" t="s">
        <v>244</v>
      </c>
      <c r="G2156" t="s">
        <v>245</v>
      </c>
      <c r="H2156" t="s">
        <v>246</v>
      </c>
      <c r="I2156" t="s">
        <v>247</v>
      </c>
      <c r="J2156" t="s">
        <v>248</v>
      </c>
      <c r="K2156" t="s">
        <v>249</v>
      </c>
      <c r="L2156" t="n">
        <v>208</v>
      </c>
      <c r="M2156" t="n">
        <v>0.02</v>
      </c>
      <c r="N2156" t="n">
        <v>48.4</v>
      </c>
      <c r="O2156" t="s">
        <v>391</v>
      </c>
      <c r="P2156" t="s">
        <v>251</v>
      </c>
      <c r="Q2156" t="s">
        <v>252</v>
      </c>
      <c r="R2156" t="s">
        <v>246</v>
      </c>
      <c r="S2156" t="s">
        <v>247</v>
      </c>
    </row>
    <row r="2157" spans="1:19">
      <c r="A2157" s="1" t="n">
        <v>38533</v>
      </c>
      <c r="B2157" t="s">
        <v>390</v>
      </c>
      <c r="C2157" t="n">
        <v>54</v>
      </c>
      <c r="D2157" t="s">
        <v>242</v>
      </c>
      <c r="E2157" t="s">
        <v>243</v>
      </c>
      <c r="F2157" t="s">
        <v>244</v>
      </c>
      <c r="G2157" t="s">
        <v>245</v>
      </c>
      <c r="H2157" t="s">
        <v>246</v>
      </c>
      <c r="I2157" t="s">
        <v>247</v>
      </c>
      <c r="J2157" t="s">
        <v>369</v>
      </c>
      <c r="K2157" t="s">
        <v>363</v>
      </c>
      <c r="L2157" t="n">
        <v>260</v>
      </c>
      <c r="M2157" t="n">
        <v>0.05</v>
      </c>
      <c r="N2157" t="n">
        <v>42.5</v>
      </c>
      <c r="O2157" t="s">
        <v>391</v>
      </c>
      <c r="P2157" t="s">
        <v>251</v>
      </c>
      <c r="Q2157" t="s">
        <v>252</v>
      </c>
      <c r="R2157" t="s">
        <v>246</v>
      </c>
      <c r="S2157" t="s">
        <v>247</v>
      </c>
    </row>
    <row r="2158" spans="1:19">
      <c r="A2158" s="1" t="n">
        <v>38533</v>
      </c>
      <c r="B2158" t="s">
        <v>390</v>
      </c>
      <c r="C2158" t="n">
        <v>55</v>
      </c>
      <c r="D2158" t="s">
        <v>242</v>
      </c>
      <c r="E2158" t="s">
        <v>243</v>
      </c>
      <c r="F2158" t="s">
        <v>244</v>
      </c>
      <c r="G2158" t="s">
        <v>245</v>
      </c>
      <c r="H2158" t="s">
        <v>246</v>
      </c>
      <c r="I2158" t="s">
        <v>247</v>
      </c>
      <c r="J2158" t="s">
        <v>282</v>
      </c>
      <c r="K2158" t="s">
        <v>283</v>
      </c>
      <c r="L2158" t="n">
        <v>421</v>
      </c>
      <c r="M2158" t="n">
        <v>0.1</v>
      </c>
      <c r="N2158" t="n">
        <v>32.1</v>
      </c>
      <c r="O2158" t="s">
        <v>391</v>
      </c>
      <c r="P2158" t="s">
        <v>251</v>
      </c>
      <c r="Q2158" t="s">
        <v>252</v>
      </c>
      <c r="R2158" t="s">
        <v>246</v>
      </c>
      <c r="S2158" t="s">
        <v>247</v>
      </c>
    </row>
    <row r="2159" spans="1:19">
      <c r="A2159" s="1" t="n">
        <v>38533</v>
      </c>
      <c r="B2159" t="s">
        <v>424</v>
      </c>
      <c r="C2159" t="n">
        <v>1</v>
      </c>
      <c r="D2159" t="s">
        <v>425</v>
      </c>
      <c r="E2159" t="s">
        <v>426</v>
      </c>
      <c r="F2159" t="s">
        <v>322</v>
      </c>
      <c r="G2159" t="s">
        <v>323</v>
      </c>
      <c r="H2159" t="s">
        <v>246</v>
      </c>
      <c r="I2159" t="s">
        <v>247</v>
      </c>
      <c r="J2159" t="s">
        <v>317</v>
      </c>
      <c r="K2159" t="s">
        <v>318</v>
      </c>
      <c r="L2159" t="n">
        <v>20</v>
      </c>
      <c r="M2159" t="n">
        <v>0</v>
      </c>
      <c r="N2159" t="n">
        <v>0</v>
      </c>
    </row>
    <row r="2160" spans="1:19">
      <c r="A2160" s="1" t="n">
        <v>38533</v>
      </c>
      <c r="B2160" t="s">
        <v>424</v>
      </c>
      <c r="C2160" t="n">
        <v>2</v>
      </c>
      <c r="D2160" t="s">
        <v>425</v>
      </c>
      <c r="E2160" t="s">
        <v>426</v>
      </c>
      <c r="F2160" t="s">
        <v>427</v>
      </c>
      <c r="G2160" t="s">
        <v>428</v>
      </c>
      <c r="H2160" t="s">
        <v>246</v>
      </c>
      <c r="I2160" t="s">
        <v>247</v>
      </c>
      <c r="J2160" t="s">
        <v>317</v>
      </c>
      <c r="K2160" t="s">
        <v>318</v>
      </c>
      <c r="L2160" t="n">
        <v>14</v>
      </c>
      <c r="M2160" t="n">
        <v>0</v>
      </c>
      <c r="N2160" t="n">
        <v>0</v>
      </c>
    </row>
    <row r="2161" spans="1:19">
      <c r="A2161" s="1" t="n">
        <v>38533</v>
      </c>
      <c r="B2161" t="s">
        <v>424</v>
      </c>
      <c r="C2161" t="n">
        <v>3</v>
      </c>
      <c r="D2161" t="s">
        <v>425</v>
      </c>
      <c r="E2161" t="s">
        <v>426</v>
      </c>
      <c r="F2161" t="s">
        <v>429</v>
      </c>
      <c r="G2161" t="s">
        <v>430</v>
      </c>
      <c r="H2161" t="s">
        <v>246</v>
      </c>
      <c r="I2161" t="s">
        <v>247</v>
      </c>
      <c r="J2161" t="s">
        <v>317</v>
      </c>
      <c r="K2161" t="s">
        <v>318</v>
      </c>
      <c r="L2161" t="n">
        <v>11</v>
      </c>
      <c r="M2161" t="n">
        <v>0</v>
      </c>
      <c r="N2161" t="n">
        <v>0</v>
      </c>
    </row>
    <row r="2162" spans="1:19">
      <c r="A2162" s="1" t="n">
        <v>38533</v>
      </c>
      <c r="B2162" t="s">
        <v>395</v>
      </c>
      <c r="C2162" t="n">
        <v>1</v>
      </c>
      <c r="D2162" t="s">
        <v>253</v>
      </c>
      <c r="E2162" t="s">
        <v>254</v>
      </c>
      <c r="F2162" t="s">
        <v>244</v>
      </c>
      <c r="G2162" t="s">
        <v>245</v>
      </c>
      <c r="H2162" t="s">
        <v>246</v>
      </c>
      <c r="I2162" t="s">
        <v>247</v>
      </c>
      <c r="J2162" t="n">
        <v>515</v>
      </c>
      <c r="K2162" t="s">
        <v>420</v>
      </c>
      <c r="L2162" t="n">
        <v>311</v>
      </c>
      <c r="M2162" t="n">
        <v>0</v>
      </c>
      <c r="N2162" t="n">
        <v>0</v>
      </c>
    </row>
    <row r="2163" spans="1:19">
      <c r="A2163" s="1" t="n">
        <v>38533</v>
      </c>
      <c r="B2163" t="s">
        <v>394</v>
      </c>
      <c r="C2163" t="n">
        <v>1</v>
      </c>
      <c r="D2163" t="s">
        <v>242</v>
      </c>
      <c r="E2163" t="s">
        <v>243</v>
      </c>
      <c r="F2163" t="s">
        <v>244</v>
      </c>
      <c r="G2163" t="s">
        <v>245</v>
      </c>
      <c r="H2163" t="s">
        <v>246</v>
      </c>
      <c r="I2163" t="s">
        <v>247</v>
      </c>
      <c r="J2163" t="s">
        <v>294</v>
      </c>
      <c r="K2163" t="s">
        <v>295</v>
      </c>
      <c r="L2163" t="n">
        <v>492</v>
      </c>
      <c r="M2163" t="n">
        <v>1.13</v>
      </c>
      <c r="N2163" t="n">
        <v>39</v>
      </c>
      <c r="O2163" t="s">
        <v>394</v>
      </c>
      <c r="P2163" t="s">
        <v>285</v>
      </c>
      <c r="Q2163" t="s">
        <v>252</v>
      </c>
      <c r="R2163" t="s">
        <v>246</v>
      </c>
      <c r="S2163" t="s">
        <v>247</v>
      </c>
    </row>
    <row r="2164" spans="1:19">
      <c r="A2164" s="1" t="n">
        <v>38533</v>
      </c>
      <c r="B2164" t="s">
        <v>394</v>
      </c>
      <c r="C2164" t="n">
        <v>2</v>
      </c>
      <c r="D2164" t="s">
        <v>242</v>
      </c>
      <c r="E2164" t="s">
        <v>243</v>
      </c>
      <c r="F2164" t="s">
        <v>244</v>
      </c>
      <c r="G2164" t="s">
        <v>245</v>
      </c>
      <c r="H2164" t="s">
        <v>246</v>
      </c>
      <c r="I2164" t="s">
        <v>247</v>
      </c>
      <c r="J2164" t="s">
        <v>259</v>
      </c>
      <c r="K2164" t="s">
        <v>319</v>
      </c>
      <c r="L2164" t="n">
        <v>262</v>
      </c>
      <c r="M2164" t="n">
        <v>1.19</v>
      </c>
      <c r="N2164" t="n">
        <v>32.8</v>
      </c>
      <c r="O2164" t="s">
        <v>394</v>
      </c>
      <c r="P2164" t="s">
        <v>285</v>
      </c>
      <c r="Q2164" t="s">
        <v>252</v>
      </c>
      <c r="R2164" t="s">
        <v>246</v>
      </c>
      <c r="S2164" t="s">
        <v>247</v>
      </c>
    </row>
    <row r="2165" spans="1:19">
      <c r="A2165" s="1" t="n">
        <v>38533</v>
      </c>
      <c r="B2165" t="s">
        <v>394</v>
      </c>
      <c r="C2165" t="n">
        <v>3</v>
      </c>
      <c r="D2165" t="s">
        <v>242</v>
      </c>
      <c r="E2165" t="s">
        <v>243</v>
      </c>
      <c r="F2165" t="s">
        <v>244</v>
      </c>
      <c r="G2165" t="s">
        <v>245</v>
      </c>
      <c r="H2165" t="s">
        <v>246</v>
      </c>
      <c r="I2165" t="s">
        <v>247</v>
      </c>
      <c r="J2165" t="s">
        <v>292</v>
      </c>
      <c r="K2165" t="s">
        <v>293</v>
      </c>
      <c r="L2165" t="n">
        <v>621</v>
      </c>
      <c r="M2165" t="n">
        <v>0.04</v>
      </c>
      <c r="N2165" t="n">
        <v>47.1</v>
      </c>
      <c r="O2165" t="s">
        <v>394</v>
      </c>
      <c r="P2165" t="s">
        <v>285</v>
      </c>
      <c r="Q2165" t="s">
        <v>252</v>
      </c>
      <c r="R2165" t="s">
        <v>246</v>
      </c>
      <c r="S2165" t="s">
        <v>247</v>
      </c>
    </row>
    <row r="2166" spans="1:19">
      <c r="A2166" s="1" t="n">
        <v>38533</v>
      </c>
      <c r="B2166" t="s">
        <v>394</v>
      </c>
      <c r="C2166" t="n">
        <v>4</v>
      </c>
      <c r="D2166" t="s">
        <v>242</v>
      </c>
      <c r="E2166" t="s">
        <v>243</v>
      </c>
      <c r="F2166" t="s">
        <v>244</v>
      </c>
      <c r="G2166" t="s">
        <v>245</v>
      </c>
      <c r="H2166" t="s">
        <v>246</v>
      </c>
      <c r="I2166" t="s">
        <v>247</v>
      </c>
      <c r="J2166" t="s">
        <v>312</v>
      </c>
      <c r="K2166" t="s">
        <v>313</v>
      </c>
      <c r="L2166" t="n">
        <v>486</v>
      </c>
      <c r="M2166" t="n">
        <v>0.2</v>
      </c>
      <c r="N2166" t="n">
        <v>23.6</v>
      </c>
      <c r="O2166" t="s">
        <v>394</v>
      </c>
      <c r="P2166" t="s">
        <v>285</v>
      </c>
      <c r="Q2166" t="s">
        <v>252</v>
      </c>
      <c r="R2166" t="s">
        <v>246</v>
      </c>
      <c r="S2166" t="s">
        <v>247</v>
      </c>
    </row>
    <row r="2167" spans="1:19">
      <c r="A2167" s="1" t="n">
        <v>38533</v>
      </c>
      <c r="B2167" t="s">
        <v>394</v>
      </c>
      <c r="C2167" t="n">
        <v>5</v>
      </c>
      <c r="D2167" t="s">
        <v>242</v>
      </c>
      <c r="E2167" t="s">
        <v>243</v>
      </c>
      <c r="F2167" t="s">
        <v>244</v>
      </c>
      <c r="G2167" t="s">
        <v>245</v>
      </c>
      <c r="H2167" t="s">
        <v>246</v>
      </c>
      <c r="I2167" t="s">
        <v>247</v>
      </c>
      <c r="J2167" t="s">
        <v>416</v>
      </c>
      <c r="K2167" t="s">
        <v>417</v>
      </c>
      <c r="L2167" t="n">
        <v>447</v>
      </c>
      <c r="M2167" t="n">
        <v>0.09</v>
      </c>
      <c r="N2167" t="n">
        <v>39.4</v>
      </c>
      <c r="O2167" t="s">
        <v>394</v>
      </c>
      <c r="P2167" t="s">
        <v>285</v>
      </c>
      <c r="Q2167" t="s">
        <v>252</v>
      </c>
      <c r="R2167" t="s">
        <v>246</v>
      </c>
      <c r="S2167" t="s">
        <v>247</v>
      </c>
    </row>
    <row r="2168" spans="1:19">
      <c r="A2168" s="1" t="n">
        <v>38564</v>
      </c>
      <c r="B2168" t="s">
        <v>390</v>
      </c>
      <c r="C2168" t="n">
        <v>43</v>
      </c>
      <c r="D2168" t="s">
        <v>242</v>
      </c>
      <c r="E2168" t="s">
        <v>243</v>
      </c>
      <c r="F2168" t="s">
        <v>244</v>
      </c>
      <c r="G2168" t="s">
        <v>245</v>
      </c>
      <c r="H2168" t="s">
        <v>246</v>
      </c>
      <c r="I2168" t="s">
        <v>247</v>
      </c>
      <c r="J2168" t="s">
        <v>282</v>
      </c>
      <c r="K2168" t="s">
        <v>283</v>
      </c>
      <c r="L2168" t="n">
        <v>195</v>
      </c>
      <c r="M2168" t="n">
        <v>0.3</v>
      </c>
      <c r="N2168" t="n">
        <v>16.9</v>
      </c>
      <c r="O2168" t="s">
        <v>391</v>
      </c>
      <c r="P2168" t="s">
        <v>251</v>
      </c>
      <c r="Q2168" t="s">
        <v>252</v>
      </c>
      <c r="R2168" t="s">
        <v>246</v>
      </c>
      <c r="S2168" t="s">
        <v>247</v>
      </c>
    </row>
    <row r="2169" spans="1:19">
      <c r="A2169" s="1" t="n">
        <v>38564</v>
      </c>
      <c r="B2169" t="s">
        <v>390</v>
      </c>
      <c r="C2169" t="n">
        <v>44</v>
      </c>
      <c r="D2169" t="s">
        <v>242</v>
      </c>
      <c r="E2169" t="s">
        <v>243</v>
      </c>
      <c r="F2169" t="s">
        <v>244</v>
      </c>
      <c r="G2169" t="s">
        <v>245</v>
      </c>
      <c r="H2169" t="s">
        <v>246</v>
      </c>
      <c r="I2169" t="s">
        <v>247</v>
      </c>
      <c r="J2169" t="s">
        <v>369</v>
      </c>
      <c r="K2169" t="s">
        <v>363</v>
      </c>
      <c r="L2169" t="n">
        <v>225</v>
      </c>
      <c r="M2169" t="n">
        <v>0.05</v>
      </c>
      <c r="N2169" t="n">
        <v>42</v>
      </c>
      <c r="O2169" t="s">
        <v>391</v>
      </c>
      <c r="P2169" t="s">
        <v>251</v>
      </c>
      <c r="Q2169" t="s">
        <v>252</v>
      </c>
      <c r="R2169" t="s">
        <v>246</v>
      </c>
      <c r="S2169" t="s">
        <v>247</v>
      </c>
    </row>
    <row r="2170" spans="1:19">
      <c r="A2170" s="1" t="n">
        <v>38564</v>
      </c>
      <c r="B2170" t="s">
        <v>390</v>
      </c>
      <c r="C2170" t="n">
        <v>45</v>
      </c>
      <c r="D2170" t="s">
        <v>242</v>
      </c>
      <c r="E2170" t="s">
        <v>243</v>
      </c>
      <c r="F2170" t="s">
        <v>244</v>
      </c>
      <c r="G2170" t="s">
        <v>245</v>
      </c>
      <c r="H2170" t="s">
        <v>246</v>
      </c>
      <c r="I2170" t="s">
        <v>247</v>
      </c>
      <c r="J2170" t="s">
        <v>333</v>
      </c>
      <c r="K2170" t="s">
        <v>334</v>
      </c>
      <c r="L2170" t="n">
        <v>251</v>
      </c>
      <c r="M2170" t="n">
        <v>0.08</v>
      </c>
      <c r="N2170" t="n">
        <v>36.5</v>
      </c>
      <c r="O2170" t="s">
        <v>391</v>
      </c>
      <c r="P2170" t="s">
        <v>251</v>
      </c>
      <c r="Q2170" t="s">
        <v>252</v>
      </c>
      <c r="R2170" t="s">
        <v>246</v>
      </c>
      <c r="S2170" t="s">
        <v>247</v>
      </c>
    </row>
    <row r="2171" spans="1:19">
      <c r="A2171" s="1" t="n">
        <v>38564</v>
      </c>
      <c r="B2171" t="s">
        <v>390</v>
      </c>
      <c r="C2171" t="n">
        <v>46</v>
      </c>
      <c r="D2171" t="s">
        <v>242</v>
      </c>
      <c r="E2171" t="s">
        <v>243</v>
      </c>
      <c r="F2171" t="s">
        <v>244</v>
      </c>
      <c r="G2171" t="s">
        <v>245</v>
      </c>
      <c r="H2171" t="s">
        <v>246</v>
      </c>
      <c r="I2171" t="s">
        <v>247</v>
      </c>
      <c r="J2171" t="s">
        <v>333</v>
      </c>
      <c r="K2171" t="s">
        <v>334</v>
      </c>
      <c r="L2171" t="n">
        <v>300</v>
      </c>
      <c r="M2171" t="n">
        <v>0.08</v>
      </c>
      <c r="N2171" t="n">
        <v>36.8</v>
      </c>
      <c r="O2171" t="s">
        <v>391</v>
      </c>
      <c r="P2171" t="s">
        <v>251</v>
      </c>
      <c r="Q2171" t="s">
        <v>252</v>
      </c>
      <c r="R2171" t="s">
        <v>246</v>
      </c>
      <c r="S2171" t="s">
        <v>247</v>
      </c>
    </row>
    <row r="2172" spans="1:19">
      <c r="A2172" s="1" t="n">
        <v>38564</v>
      </c>
      <c r="B2172" t="s">
        <v>390</v>
      </c>
      <c r="C2172" t="n">
        <v>47</v>
      </c>
      <c r="D2172" t="s">
        <v>242</v>
      </c>
      <c r="E2172" t="s">
        <v>243</v>
      </c>
      <c r="F2172" t="s">
        <v>244</v>
      </c>
      <c r="G2172" t="s">
        <v>245</v>
      </c>
      <c r="H2172" t="s">
        <v>246</v>
      </c>
      <c r="I2172" t="s">
        <v>247</v>
      </c>
      <c r="J2172" t="s">
        <v>333</v>
      </c>
      <c r="K2172" t="s">
        <v>334</v>
      </c>
      <c r="L2172" t="n">
        <v>196</v>
      </c>
      <c r="M2172" t="n">
        <v>0.07000000000000001</v>
      </c>
      <c r="N2172" t="n">
        <v>40.1</v>
      </c>
      <c r="O2172" t="s">
        <v>391</v>
      </c>
      <c r="P2172" t="s">
        <v>251</v>
      </c>
      <c r="Q2172" t="s">
        <v>252</v>
      </c>
      <c r="R2172" t="s">
        <v>246</v>
      </c>
      <c r="S2172" t="s">
        <v>247</v>
      </c>
    </row>
    <row r="2173" spans="1:19">
      <c r="A2173" s="1" t="n">
        <v>38564</v>
      </c>
      <c r="B2173" t="s">
        <v>390</v>
      </c>
      <c r="C2173" t="n">
        <v>48</v>
      </c>
      <c r="D2173" t="s">
        <v>242</v>
      </c>
      <c r="E2173" t="s">
        <v>243</v>
      </c>
      <c r="F2173" t="s">
        <v>244</v>
      </c>
      <c r="G2173" t="s">
        <v>245</v>
      </c>
      <c r="H2173" t="s">
        <v>246</v>
      </c>
      <c r="I2173" t="s">
        <v>247</v>
      </c>
      <c r="J2173" t="s">
        <v>333</v>
      </c>
      <c r="K2173" t="s">
        <v>334</v>
      </c>
      <c r="L2173" t="n">
        <v>195</v>
      </c>
      <c r="M2173" t="n">
        <v>0.03</v>
      </c>
      <c r="N2173" t="n">
        <v>40.9</v>
      </c>
      <c r="O2173" t="s">
        <v>391</v>
      </c>
      <c r="P2173" t="s">
        <v>251</v>
      </c>
      <c r="Q2173" t="s">
        <v>252</v>
      </c>
      <c r="R2173" t="s">
        <v>246</v>
      </c>
      <c r="S2173" t="s">
        <v>247</v>
      </c>
    </row>
    <row r="2174" spans="1:19">
      <c r="A2174" s="1" t="n">
        <v>38564</v>
      </c>
      <c r="B2174" t="s">
        <v>394</v>
      </c>
      <c r="C2174" t="n">
        <v>1</v>
      </c>
      <c r="D2174" t="s">
        <v>242</v>
      </c>
      <c r="E2174" t="s">
        <v>243</v>
      </c>
      <c r="F2174" t="s">
        <v>244</v>
      </c>
      <c r="G2174" t="s">
        <v>245</v>
      </c>
      <c r="H2174" t="s">
        <v>246</v>
      </c>
      <c r="I2174" t="s">
        <v>247</v>
      </c>
      <c r="J2174" t="s">
        <v>294</v>
      </c>
      <c r="K2174" t="s">
        <v>295</v>
      </c>
      <c r="L2174" t="n">
        <v>751</v>
      </c>
      <c r="M2174" t="n">
        <v>1.12</v>
      </c>
      <c r="N2174" t="n">
        <v>38.4</v>
      </c>
      <c r="O2174" t="s">
        <v>394</v>
      </c>
      <c r="P2174" t="s">
        <v>285</v>
      </c>
      <c r="Q2174" t="s">
        <v>252</v>
      </c>
      <c r="R2174" t="s">
        <v>246</v>
      </c>
      <c r="S2174" t="s">
        <v>247</v>
      </c>
    </row>
    <row r="2175" spans="1:19">
      <c r="A2175" s="1" t="n">
        <v>38564</v>
      </c>
      <c r="B2175" t="s">
        <v>394</v>
      </c>
      <c r="C2175" t="n">
        <v>2</v>
      </c>
      <c r="D2175" t="s">
        <v>242</v>
      </c>
      <c r="E2175" t="s">
        <v>243</v>
      </c>
      <c r="F2175" t="s">
        <v>244</v>
      </c>
      <c r="G2175" t="s">
        <v>245</v>
      </c>
      <c r="H2175" t="s">
        <v>246</v>
      </c>
      <c r="I2175" t="s">
        <v>247</v>
      </c>
      <c r="J2175" t="s">
        <v>259</v>
      </c>
      <c r="K2175" t="s">
        <v>319</v>
      </c>
      <c r="L2175" t="n">
        <v>262</v>
      </c>
      <c r="M2175" t="n">
        <v>1.19</v>
      </c>
      <c r="N2175" t="n">
        <v>32.7</v>
      </c>
      <c r="O2175" t="s">
        <v>394</v>
      </c>
      <c r="P2175" t="s">
        <v>285</v>
      </c>
      <c r="Q2175" t="s">
        <v>252</v>
      </c>
      <c r="R2175" t="s">
        <v>246</v>
      </c>
      <c r="S2175" t="s">
        <v>247</v>
      </c>
    </row>
    <row r="2176" spans="1:19">
      <c r="A2176" s="1" t="n">
        <v>38564</v>
      </c>
      <c r="B2176" t="s">
        <v>394</v>
      </c>
      <c r="C2176" t="n">
        <v>3</v>
      </c>
      <c r="D2176" t="s">
        <v>242</v>
      </c>
      <c r="E2176" t="s">
        <v>243</v>
      </c>
      <c r="F2176" t="s">
        <v>244</v>
      </c>
      <c r="G2176" t="s">
        <v>245</v>
      </c>
      <c r="H2176" t="s">
        <v>246</v>
      </c>
      <c r="I2176" t="s">
        <v>247</v>
      </c>
      <c r="J2176" t="s">
        <v>248</v>
      </c>
      <c r="K2176" t="s">
        <v>249</v>
      </c>
      <c r="L2176" t="n">
        <v>331</v>
      </c>
      <c r="M2176" t="n">
        <v>0.23</v>
      </c>
      <c r="N2176" t="n">
        <v>19.9</v>
      </c>
      <c r="O2176" t="s">
        <v>394</v>
      </c>
      <c r="P2176" t="s">
        <v>285</v>
      </c>
      <c r="Q2176" t="s">
        <v>252</v>
      </c>
      <c r="R2176" t="s">
        <v>246</v>
      </c>
      <c r="S2176" t="s">
        <v>247</v>
      </c>
    </row>
    <row r="2177" spans="1:19">
      <c r="A2177" s="1" t="n">
        <v>38564</v>
      </c>
      <c r="B2177" t="s">
        <v>394</v>
      </c>
      <c r="C2177" t="n">
        <v>4</v>
      </c>
      <c r="D2177" t="s">
        <v>242</v>
      </c>
      <c r="E2177" t="s">
        <v>243</v>
      </c>
      <c r="F2177" t="s">
        <v>244</v>
      </c>
      <c r="G2177" t="s">
        <v>245</v>
      </c>
      <c r="H2177" t="s">
        <v>246</v>
      </c>
      <c r="I2177" t="s">
        <v>247</v>
      </c>
      <c r="J2177" t="s">
        <v>276</v>
      </c>
      <c r="K2177" t="s">
        <v>277</v>
      </c>
      <c r="L2177" t="n">
        <v>328</v>
      </c>
      <c r="M2177" t="n">
        <v>0.04</v>
      </c>
      <c r="N2177" t="n">
        <v>44.4</v>
      </c>
      <c r="O2177" t="s">
        <v>394</v>
      </c>
      <c r="P2177" t="s">
        <v>285</v>
      </c>
      <c r="Q2177" t="s">
        <v>252</v>
      </c>
      <c r="R2177" t="s">
        <v>246</v>
      </c>
      <c r="S2177" t="s">
        <v>247</v>
      </c>
    </row>
    <row r="2178" spans="1:19">
      <c r="A2178" s="1" t="n">
        <v>38564</v>
      </c>
      <c r="B2178" t="s">
        <v>394</v>
      </c>
      <c r="C2178" t="n">
        <v>5</v>
      </c>
      <c r="D2178" t="s">
        <v>242</v>
      </c>
      <c r="E2178" t="s">
        <v>243</v>
      </c>
      <c r="F2178" t="s">
        <v>244</v>
      </c>
      <c r="G2178" t="s">
        <v>245</v>
      </c>
      <c r="H2178" t="s">
        <v>246</v>
      </c>
      <c r="I2178" t="s">
        <v>247</v>
      </c>
      <c r="J2178" t="s">
        <v>282</v>
      </c>
      <c r="K2178" t="s">
        <v>283</v>
      </c>
      <c r="L2178" t="n">
        <v>98</v>
      </c>
      <c r="M2178" t="n">
        <v>0.28</v>
      </c>
      <c r="N2178" t="n">
        <v>15.8</v>
      </c>
      <c r="O2178" t="s">
        <v>394</v>
      </c>
      <c r="P2178" t="s">
        <v>285</v>
      </c>
      <c r="Q2178" t="s">
        <v>252</v>
      </c>
      <c r="R2178" t="s">
        <v>246</v>
      </c>
      <c r="S2178" t="s">
        <v>247</v>
      </c>
    </row>
    <row r="2179" spans="1:19">
      <c r="A2179" s="1" t="n">
        <v>38595</v>
      </c>
      <c r="B2179" t="s">
        <v>390</v>
      </c>
      <c r="C2179" t="n">
        <v>44</v>
      </c>
      <c r="D2179" t="s">
        <v>242</v>
      </c>
      <c r="E2179" t="s">
        <v>243</v>
      </c>
      <c r="F2179" t="s">
        <v>244</v>
      </c>
      <c r="G2179" t="s">
        <v>245</v>
      </c>
      <c r="H2179" t="s">
        <v>246</v>
      </c>
      <c r="I2179" t="s">
        <v>247</v>
      </c>
      <c r="J2179" t="s">
        <v>255</v>
      </c>
      <c r="K2179" t="s">
        <v>256</v>
      </c>
      <c r="L2179" t="n">
        <v>50</v>
      </c>
      <c r="M2179" t="n">
        <v>5.4</v>
      </c>
      <c r="N2179" t="n">
        <v>10.9</v>
      </c>
      <c r="O2179" t="s">
        <v>391</v>
      </c>
      <c r="P2179" t="s">
        <v>251</v>
      </c>
      <c r="Q2179" t="s">
        <v>252</v>
      </c>
      <c r="R2179" t="s">
        <v>246</v>
      </c>
      <c r="S2179" t="s">
        <v>247</v>
      </c>
    </row>
    <row r="2180" spans="1:19">
      <c r="A2180" s="1" t="n">
        <v>38595</v>
      </c>
      <c r="B2180" t="s">
        <v>390</v>
      </c>
      <c r="C2180" t="n">
        <v>45</v>
      </c>
      <c r="D2180" t="s">
        <v>242</v>
      </c>
      <c r="E2180" t="s">
        <v>243</v>
      </c>
      <c r="F2180" t="s">
        <v>244</v>
      </c>
      <c r="G2180" t="s">
        <v>245</v>
      </c>
      <c r="H2180" t="s">
        <v>246</v>
      </c>
      <c r="I2180" t="s">
        <v>247</v>
      </c>
      <c r="J2180" t="s">
        <v>282</v>
      </c>
      <c r="K2180" t="s">
        <v>283</v>
      </c>
      <c r="L2180" t="n">
        <v>298</v>
      </c>
      <c r="M2180" t="n">
        <v>0.06</v>
      </c>
      <c r="N2180" t="n">
        <v>38.7</v>
      </c>
      <c r="O2180" t="s">
        <v>391</v>
      </c>
      <c r="P2180" t="s">
        <v>251</v>
      </c>
      <c r="Q2180" t="s">
        <v>252</v>
      </c>
      <c r="R2180" t="s">
        <v>246</v>
      </c>
      <c r="S2180" t="s">
        <v>247</v>
      </c>
    </row>
    <row r="2181" spans="1:19">
      <c r="A2181" s="1" t="n">
        <v>38595</v>
      </c>
      <c r="B2181" t="s">
        <v>390</v>
      </c>
      <c r="C2181" t="n">
        <v>46</v>
      </c>
      <c r="D2181" t="s">
        <v>242</v>
      </c>
      <c r="E2181" t="s">
        <v>243</v>
      </c>
      <c r="F2181" t="s">
        <v>244</v>
      </c>
      <c r="G2181" t="s">
        <v>245</v>
      </c>
      <c r="H2181" t="s">
        <v>246</v>
      </c>
      <c r="I2181" t="s">
        <v>247</v>
      </c>
      <c r="J2181" t="s">
        <v>369</v>
      </c>
      <c r="K2181" t="s">
        <v>363</v>
      </c>
      <c r="L2181" t="n">
        <v>199</v>
      </c>
      <c r="M2181" t="n">
        <v>0.05</v>
      </c>
      <c r="N2181" t="n">
        <v>46.4</v>
      </c>
      <c r="O2181" t="s">
        <v>391</v>
      </c>
      <c r="P2181" t="s">
        <v>251</v>
      </c>
      <c r="Q2181" t="s">
        <v>252</v>
      </c>
      <c r="R2181" t="s">
        <v>246</v>
      </c>
      <c r="S2181" t="s">
        <v>247</v>
      </c>
    </row>
    <row r="2182" spans="1:19">
      <c r="A2182" s="1" t="n">
        <v>38595</v>
      </c>
      <c r="B2182" t="s">
        <v>390</v>
      </c>
      <c r="C2182" t="n">
        <v>47</v>
      </c>
      <c r="D2182" t="s">
        <v>242</v>
      </c>
      <c r="E2182" t="s">
        <v>243</v>
      </c>
      <c r="F2182" t="s">
        <v>244</v>
      </c>
      <c r="G2182" t="s">
        <v>245</v>
      </c>
      <c r="H2182" t="s">
        <v>246</v>
      </c>
      <c r="I2182" t="s">
        <v>247</v>
      </c>
      <c r="J2182" t="s">
        <v>282</v>
      </c>
      <c r="K2182" t="s">
        <v>283</v>
      </c>
      <c r="L2182" t="n">
        <v>111</v>
      </c>
      <c r="M2182" t="n">
        <v>0.24</v>
      </c>
      <c r="N2182" t="n">
        <v>15.9</v>
      </c>
      <c r="O2182" t="s">
        <v>391</v>
      </c>
      <c r="P2182" t="s">
        <v>251</v>
      </c>
      <c r="Q2182" t="s">
        <v>252</v>
      </c>
      <c r="R2182" t="s">
        <v>246</v>
      </c>
      <c r="S2182" t="s">
        <v>247</v>
      </c>
    </row>
    <row r="2183" spans="1:19">
      <c r="A2183" s="1" t="n">
        <v>38595</v>
      </c>
      <c r="B2183" t="s">
        <v>390</v>
      </c>
      <c r="C2183" t="n">
        <v>48</v>
      </c>
      <c r="D2183" t="s">
        <v>242</v>
      </c>
      <c r="E2183" t="s">
        <v>243</v>
      </c>
      <c r="F2183" t="s">
        <v>244</v>
      </c>
      <c r="G2183" t="s">
        <v>245</v>
      </c>
      <c r="H2183" t="s">
        <v>246</v>
      </c>
      <c r="I2183" t="s">
        <v>247</v>
      </c>
      <c r="J2183" t="s">
        <v>282</v>
      </c>
      <c r="K2183" t="s">
        <v>283</v>
      </c>
      <c r="L2183" t="n">
        <v>151</v>
      </c>
      <c r="M2183" t="n">
        <v>0.06</v>
      </c>
      <c r="N2183" t="n">
        <v>33</v>
      </c>
      <c r="O2183" t="s">
        <v>391</v>
      </c>
      <c r="P2183" t="s">
        <v>251</v>
      </c>
      <c r="Q2183" t="s">
        <v>252</v>
      </c>
      <c r="R2183" t="s">
        <v>246</v>
      </c>
      <c r="S2183" t="s">
        <v>247</v>
      </c>
    </row>
    <row r="2184" spans="1:19">
      <c r="A2184" s="1" t="n">
        <v>38595</v>
      </c>
      <c r="B2184" t="s">
        <v>390</v>
      </c>
      <c r="C2184" t="n">
        <v>49</v>
      </c>
      <c r="D2184" t="s">
        <v>242</v>
      </c>
      <c r="E2184" t="s">
        <v>243</v>
      </c>
      <c r="F2184" t="s">
        <v>244</v>
      </c>
      <c r="G2184" t="s">
        <v>245</v>
      </c>
      <c r="H2184" t="s">
        <v>246</v>
      </c>
      <c r="I2184" t="s">
        <v>247</v>
      </c>
      <c r="J2184" t="s">
        <v>333</v>
      </c>
      <c r="K2184" t="s">
        <v>334</v>
      </c>
      <c r="L2184" t="n">
        <v>292</v>
      </c>
      <c r="M2184" t="n">
        <v>0.07000000000000001</v>
      </c>
      <c r="N2184" t="n">
        <v>37.1</v>
      </c>
      <c r="O2184" t="s">
        <v>391</v>
      </c>
      <c r="P2184" t="s">
        <v>251</v>
      </c>
      <c r="Q2184" t="s">
        <v>252</v>
      </c>
      <c r="R2184" t="s">
        <v>246</v>
      </c>
      <c r="S2184" t="s">
        <v>247</v>
      </c>
    </row>
    <row r="2185" spans="1:19">
      <c r="A2185" s="1" t="n">
        <v>38595</v>
      </c>
      <c r="B2185" t="s">
        <v>390</v>
      </c>
      <c r="C2185" t="n">
        <v>50</v>
      </c>
      <c r="D2185" t="s">
        <v>242</v>
      </c>
      <c r="E2185" t="s">
        <v>243</v>
      </c>
      <c r="F2185" t="s">
        <v>244</v>
      </c>
      <c r="G2185" t="s">
        <v>245</v>
      </c>
      <c r="H2185" t="s">
        <v>246</v>
      </c>
      <c r="I2185" t="s">
        <v>247</v>
      </c>
      <c r="J2185" t="s">
        <v>248</v>
      </c>
      <c r="K2185" t="s">
        <v>249</v>
      </c>
      <c r="L2185" t="n">
        <v>312</v>
      </c>
      <c r="M2185" t="n">
        <v>0.02</v>
      </c>
      <c r="N2185" t="n">
        <v>48.4</v>
      </c>
      <c r="O2185" t="s">
        <v>391</v>
      </c>
      <c r="P2185" t="s">
        <v>251</v>
      </c>
      <c r="Q2185" t="s">
        <v>252</v>
      </c>
      <c r="R2185" t="s">
        <v>246</v>
      </c>
      <c r="S2185" t="s">
        <v>247</v>
      </c>
    </row>
    <row r="2186" spans="1:19">
      <c r="A2186" s="1" t="n">
        <v>38595</v>
      </c>
      <c r="B2186" t="s">
        <v>424</v>
      </c>
      <c r="C2186" t="n">
        <v>1</v>
      </c>
      <c r="D2186" t="s">
        <v>425</v>
      </c>
      <c r="E2186" t="s">
        <v>426</v>
      </c>
      <c r="F2186" t="s">
        <v>322</v>
      </c>
      <c r="G2186" t="s">
        <v>323</v>
      </c>
      <c r="H2186" t="s">
        <v>246</v>
      </c>
      <c r="I2186" t="s">
        <v>247</v>
      </c>
      <c r="J2186" t="s">
        <v>292</v>
      </c>
      <c r="K2186" t="s">
        <v>293</v>
      </c>
      <c r="L2186" t="n">
        <v>20</v>
      </c>
      <c r="M2186" t="n">
        <v>0</v>
      </c>
      <c r="N2186" t="n">
        <v>0</v>
      </c>
    </row>
    <row r="2187" spans="1:19">
      <c r="A2187" s="1" t="n">
        <v>38595</v>
      </c>
      <c r="B2187" t="s">
        <v>424</v>
      </c>
      <c r="C2187" t="n">
        <v>2</v>
      </c>
      <c r="D2187" t="s">
        <v>425</v>
      </c>
      <c r="E2187" t="s">
        <v>426</v>
      </c>
      <c r="F2187" t="s">
        <v>427</v>
      </c>
      <c r="G2187" t="s">
        <v>428</v>
      </c>
      <c r="H2187" t="s">
        <v>246</v>
      </c>
      <c r="I2187" t="s">
        <v>247</v>
      </c>
      <c r="J2187" t="s">
        <v>292</v>
      </c>
      <c r="K2187" t="s">
        <v>293</v>
      </c>
      <c r="L2187" t="n">
        <v>14</v>
      </c>
      <c r="M2187" t="n">
        <v>0</v>
      </c>
      <c r="N2187" t="n">
        <v>0</v>
      </c>
    </row>
    <row r="2188" spans="1:19">
      <c r="A2188" s="1" t="n">
        <v>38595</v>
      </c>
      <c r="B2188" t="s">
        <v>424</v>
      </c>
      <c r="C2188" t="n">
        <v>3</v>
      </c>
      <c r="D2188" t="s">
        <v>425</v>
      </c>
      <c r="E2188" t="s">
        <v>426</v>
      </c>
      <c r="F2188" t="s">
        <v>429</v>
      </c>
      <c r="G2188" t="s">
        <v>430</v>
      </c>
      <c r="H2188" t="s">
        <v>246</v>
      </c>
      <c r="I2188" t="s">
        <v>247</v>
      </c>
      <c r="J2188" t="s">
        <v>292</v>
      </c>
      <c r="K2188" t="s">
        <v>293</v>
      </c>
      <c r="L2188" t="n">
        <v>10</v>
      </c>
      <c r="M2188" t="n">
        <v>0</v>
      </c>
      <c r="N2188" t="n">
        <v>0</v>
      </c>
    </row>
    <row r="2189" spans="1:19">
      <c r="A2189" s="1" t="n">
        <v>38595</v>
      </c>
      <c r="B2189" t="s">
        <v>395</v>
      </c>
      <c r="C2189" t="n">
        <v>1</v>
      </c>
      <c r="D2189" t="s">
        <v>253</v>
      </c>
      <c r="E2189" t="s">
        <v>254</v>
      </c>
      <c r="F2189" t="s">
        <v>244</v>
      </c>
      <c r="G2189" t="s">
        <v>245</v>
      </c>
      <c r="H2189" t="s">
        <v>246</v>
      </c>
      <c r="I2189" t="s">
        <v>247</v>
      </c>
      <c r="J2189" t="n">
        <v>515</v>
      </c>
      <c r="K2189" t="s">
        <v>420</v>
      </c>
      <c r="L2189" t="n">
        <v>313</v>
      </c>
      <c r="M2189" t="n">
        <v>0</v>
      </c>
      <c r="N2189" t="n">
        <v>0</v>
      </c>
    </row>
    <row r="2190" spans="1:19">
      <c r="A2190" s="1" t="n">
        <v>38595</v>
      </c>
      <c r="B2190" t="s">
        <v>395</v>
      </c>
      <c r="C2190" t="n">
        <v>2</v>
      </c>
      <c r="D2190" t="s">
        <v>253</v>
      </c>
      <c r="E2190" t="s">
        <v>254</v>
      </c>
      <c r="F2190" t="s">
        <v>244</v>
      </c>
      <c r="G2190" t="s">
        <v>245</v>
      </c>
      <c r="H2190" t="s">
        <v>246</v>
      </c>
      <c r="I2190" t="s">
        <v>247</v>
      </c>
      <c r="J2190" t="n">
        <v>515</v>
      </c>
      <c r="K2190" t="s">
        <v>420</v>
      </c>
      <c r="L2190" t="n">
        <v>72</v>
      </c>
      <c r="M2190" t="n">
        <v>0</v>
      </c>
      <c r="N2190" t="n">
        <v>0</v>
      </c>
    </row>
    <row r="2191" spans="1:19">
      <c r="A2191" s="1" t="n">
        <v>38595</v>
      </c>
      <c r="B2191" t="s">
        <v>394</v>
      </c>
      <c r="C2191" t="n">
        <v>1</v>
      </c>
      <c r="D2191" t="s">
        <v>242</v>
      </c>
      <c r="E2191" t="s">
        <v>243</v>
      </c>
      <c r="F2191" t="s">
        <v>244</v>
      </c>
      <c r="G2191" t="s">
        <v>245</v>
      </c>
      <c r="H2191" t="s">
        <v>246</v>
      </c>
      <c r="I2191" t="s">
        <v>247</v>
      </c>
      <c r="J2191" t="s">
        <v>294</v>
      </c>
      <c r="K2191" t="s">
        <v>295</v>
      </c>
      <c r="L2191" t="n">
        <v>1010</v>
      </c>
      <c r="M2191" t="n">
        <v>1.17</v>
      </c>
      <c r="N2191" t="n">
        <v>38.4</v>
      </c>
      <c r="O2191" t="s">
        <v>394</v>
      </c>
      <c r="P2191" t="s">
        <v>285</v>
      </c>
      <c r="Q2191" t="s">
        <v>252</v>
      </c>
      <c r="R2191" t="s">
        <v>246</v>
      </c>
      <c r="S2191" t="s">
        <v>247</v>
      </c>
    </row>
    <row r="2192" spans="1:19">
      <c r="A2192" s="1" t="n">
        <v>38595</v>
      </c>
      <c r="B2192" t="s">
        <v>394</v>
      </c>
      <c r="C2192" t="n">
        <v>2</v>
      </c>
      <c r="D2192" t="s">
        <v>242</v>
      </c>
      <c r="E2192" t="s">
        <v>243</v>
      </c>
      <c r="F2192" t="s">
        <v>244</v>
      </c>
      <c r="G2192" t="s">
        <v>245</v>
      </c>
      <c r="H2192" t="s">
        <v>246</v>
      </c>
      <c r="I2192" t="s">
        <v>247</v>
      </c>
      <c r="J2192" t="s">
        <v>307</v>
      </c>
      <c r="K2192" t="s">
        <v>308</v>
      </c>
      <c r="L2192" t="n">
        <v>526</v>
      </c>
      <c r="M2192" t="n">
        <v>0.08</v>
      </c>
      <c r="N2192" t="n">
        <v>37.7</v>
      </c>
      <c r="O2192" t="s">
        <v>394</v>
      </c>
      <c r="P2192" t="s">
        <v>285</v>
      </c>
      <c r="Q2192" t="s">
        <v>252</v>
      </c>
      <c r="R2192" t="s">
        <v>246</v>
      </c>
      <c r="S2192" t="s">
        <v>247</v>
      </c>
    </row>
    <row r="2193" spans="1:19">
      <c r="A2193" s="1" t="n">
        <v>38595</v>
      </c>
      <c r="B2193" t="s">
        <v>394</v>
      </c>
      <c r="C2193" t="n">
        <v>3</v>
      </c>
      <c r="D2193" t="s">
        <v>242</v>
      </c>
      <c r="E2193" t="s">
        <v>243</v>
      </c>
      <c r="F2193" t="s">
        <v>244</v>
      </c>
      <c r="G2193" t="s">
        <v>245</v>
      </c>
      <c r="H2193" t="s">
        <v>246</v>
      </c>
      <c r="I2193" t="s">
        <v>247</v>
      </c>
      <c r="J2193" t="s">
        <v>414</v>
      </c>
      <c r="K2193" t="s">
        <v>415</v>
      </c>
      <c r="L2193" t="n">
        <v>405</v>
      </c>
      <c r="M2193" t="n">
        <v>0.62</v>
      </c>
      <c r="N2193" t="n">
        <v>31.2</v>
      </c>
      <c r="O2193" t="s">
        <v>394</v>
      </c>
      <c r="P2193" t="s">
        <v>285</v>
      </c>
      <c r="Q2193" t="s">
        <v>252</v>
      </c>
      <c r="R2193" t="s">
        <v>246</v>
      </c>
      <c r="S2193" t="s">
        <v>247</v>
      </c>
    </row>
    <row r="2194" spans="1:19">
      <c r="A2194" s="1" t="n">
        <v>38595</v>
      </c>
      <c r="B2194" t="s">
        <v>394</v>
      </c>
      <c r="C2194" t="n">
        <v>4</v>
      </c>
      <c r="D2194" t="s">
        <v>242</v>
      </c>
      <c r="E2194" t="s">
        <v>243</v>
      </c>
      <c r="F2194" t="s">
        <v>244</v>
      </c>
      <c r="G2194" t="s">
        <v>245</v>
      </c>
      <c r="H2194" t="s">
        <v>246</v>
      </c>
      <c r="I2194" t="s">
        <v>247</v>
      </c>
      <c r="J2194" t="s">
        <v>433</v>
      </c>
      <c r="K2194" t="s">
        <v>434</v>
      </c>
      <c r="L2194" t="n">
        <v>415</v>
      </c>
      <c r="M2194" t="n">
        <v>0.16</v>
      </c>
      <c r="N2194" t="n">
        <v>36.7</v>
      </c>
      <c r="O2194" t="s">
        <v>394</v>
      </c>
      <c r="P2194" t="s">
        <v>285</v>
      </c>
      <c r="Q2194" t="s">
        <v>252</v>
      </c>
      <c r="R2194" t="s">
        <v>246</v>
      </c>
      <c r="S2194" t="s">
        <v>247</v>
      </c>
    </row>
    <row r="2195" spans="1:19">
      <c r="A2195" s="1" t="n">
        <v>38595</v>
      </c>
      <c r="B2195" t="s">
        <v>394</v>
      </c>
      <c r="C2195" t="n">
        <v>5</v>
      </c>
      <c r="D2195" t="s">
        <v>242</v>
      </c>
      <c r="E2195" t="s">
        <v>243</v>
      </c>
      <c r="F2195" t="s">
        <v>244</v>
      </c>
      <c r="G2195" t="s">
        <v>245</v>
      </c>
      <c r="H2195" t="s">
        <v>246</v>
      </c>
      <c r="I2195" t="s">
        <v>247</v>
      </c>
      <c r="J2195" t="s">
        <v>248</v>
      </c>
      <c r="K2195" t="s">
        <v>249</v>
      </c>
      <c r="L2195" t="n">
        <v>318</v>
      </c>
      <c r="M2195" t="n">
        <v>0.23</v>
      </c>
      <c r="N2195" t="n">
        <v>19.9</v>
      </c>
      <c r="O2195" t="s">
        <v>394</v>
      </c>
      <c r="P2195" t="s">
        <v>285</v>
      </c>
      <c r="Q2195" t="s">
        <v>252</v>
      </c>
      <c r="R2195" t="s">
        <v>246</v>
      </c>
      <c r="S2195" t="s">
        <v>247</v>
      </c>
    </row>
    <row r="2196" spans="1:19">
      <c r="A2196" s="1" t="n">
        <v>38595</v>
      </c>
      <c r="B2196" t="s">
        <v>394</v>
      </c>
      <c r="C2196" t="n">
        <v>6</v>
      </c>
      <c r="D2196" t="s">
        <v>242</v>
      </c>
      <c r="E2196" t="s">
        <v>243</v>
      </c>
      <c r="F2196" t="s">
        <v>244</v>
      </c>
      <c r="G2196" t="s">
        <v>245</v>
      </c>
      <c r="H2196" t="s">
        <v>246</v>
      </c>
      <c r="I2196" t="s">
        <v>247</v>
      </c>
      <c r="J2196" t="s">
        <v>294</v>
      </c>
      <c r="K2196" t="s">
        <v>295</v>
      </c>
      <c r="L2196" t="n">
        <v>421</v>
      </c>
      <c r="M2196" t="n">
        <v>1.67</v>
      </c>
      <c r="N2196" t="n">
        <v>38.5</v>
      </c>
      <c r="O2196" t="s">
        <v>394</v>
      </c>
      <c r="P2196" t="s">
        <v>285</v>
      </c>
      <c r="Q2196" t="s">
        <v>252</v>
      </c>
      <c r="R2196" t="s">
        <v>246</v>
      </c>
      <c r="S2196" t="s">
        <v>247</v>
      </c>
    </row>
    <row r="2197" spans="1:19">
      <c r="A2197" s="1" t="n">
        <v>38625</v>
      </c>
      <c r="B2197" t="s">
        <v>390</v>
      </c>
      <c r="C2197" t="n">
        <v>38</v>
      </c>
      <c r="D2197" t="s">
        <v>242</v>
      </c>
      <c r="E2197" t="s">
        <v>243</v>
      </c>
      <c r="F2197" t="s">
        <v>244</v>
      </c>
      <c r="G2197" t="s">
        <v>245</v>
      </c>
      <c r="H2197" t="s">
        <v>246</v>
      </c>
      <c r="I2197" t="s">
        <v>247</v>
      </c>
      <c r="J2197" t="s">
        <v>282</v>
      </c>
      <c r="K2197" t="s">
        <v>283</v>
      </c>
      <c r="L2197" t="n">
        <v>209</v>
      </c>
      <c r="M2197" t="n">
        <v>0.06</v>
      </c>
      <c r="N2197" t="n">
        <v>38.6</v>
      </c>
      <c r="O2197" t="s">
        <v>391</v>
      </c>
      <c r="P2197" t="s">
        <v>251</v>
      </c>
      <c r="Q2197" t="s">
        <v>252</v>
      </c>
      <c r="R2197" t="s">
        <v>246</v>
      </c>
      <c r="S2197" t="s">
        <v>247</v>
      </c>
    </row>
    <row r="2198" spans="1:19">
      <c r="A2198" s="1" t="n">
        <v>38625</v>
      </c>
      <c r="B2198" t="s">
        <v>390</v>
      </c>
      <c r="C2198" t="n">
        <v>39</v>
      </c>
      <c r="D2198" t="s">
        <v>242</v>
      </c>
      <c r="E2198" t="s">
        <v>243</v>
      </c>
      <c r="F2198" t="s">
        <v>244</v>
      </c>
      <c r="G2198" t="s">
        <v>245</v>
      </c>
      <c r="H2198" t="s">
        <v>246</v>
      </c>
      <c r="I2198" t="s">
        <v>247</v>
      </c>
      <c r="J2198" t="s">
        <v>333</v>
      </c>
      <c r="K2198" t="s">
        <v>334</v>
      </c>
      <c r="L2198" t="n">
        <v>262</v>
      </c>
      <c r="M2198" t="n">
        <v>0.08</v>
      </c>
      <c r="N2198" t="n">
        <v>36.6</v>
      </c>
      <c r="O2198" t="s">
        <v>391</v>
      </c>
      <c r="P2198" t="s">
        <v>251</v>
      </c>
      <c r="Q2198" t="s">
        <v>252</v>
      </c>
      <c r="R2198" t="s">
        <v>246</v>
      </c>
      <c r="S2198" t="s">
        <v>247</v>
      </c>
    </row>
    <row r="2199" spans="1:19">
      <c r="A2199" s="1" t="n">
        <v>38625</v>
      </c>
      <c r="B2199" t="s">
        <v>390</v>
      </c>
      <c r="C2199" t="n">
        <v>40</v>
      </c>
      <c r="D2199" t="s">
        <v>242</v>
      </c>
      <c r="E2199" t="s">
        <v>243</v>
      </c>
      <c r="F2199" t="s">
        <v>244</v>
      </c>
      <c r="G2199" t="s">
        <v>245</v>
      </c>
      <c r="H2199" t="s">
        <v>246</v>
      </c>
      <c r="I2199" t="s">
        <v>247</v>
      </c>
      <c r="J2199" t="s">
        <v>282</v>
      </c>
      <c r="K2199" t="s">
        <v>283</v>
      </c>
      <c r="L2199" t="n">
        <v>259</v>
      </c>
      <c r="M2199" t="n">
        <v>0.3</v>
      </c>
      <c r="N2199" t="n">
        <v>16.8</v>
      </c>
      <c r="O2199" t="s">
        <v>391</v>
      </c>
      <c r="P2199" t="s">
        <v>251</v>
      </c>
      <c r="Q2199" t="s">
        <v>252</v>
      </c>
      <c r="R2199" t="s">
        <v>246</v>
      </c>
      <c r="S2199" t="s">
        <v>247</v>
      </c>
    </row>
    <row r="2200" spans="1:19">
      <c r="A2200" s="1" t="n">
        <v>38625</v>
      </c>
      <c r="B2200" t="s">
        <v>390</v>
      </c>
      <c r="C2200" t="n">
        <v>41</v>
      </c>
      <c r="D2200" t="s">
        <v>242</v>
      </c>
      <c r="E2200" t="s">
        <v>243</v>
      </c>
      <c r="F2200" t="s">
        <v>244</v>
      </c>
      <c r="G2200" t="s">
        <v>245</v>
      </c>
      <c r="H2200" t="s">
        <v>246</v>
      </c>
      <c r="I2200" t="s">
        <v>247</v>
      </c>
      <c r="J2200" t="s">
        <v>333</v>
      </c>
      <c r="K2200" t="s">
        <v>334</v>
      </c>
      <c r="L2200" t="n">
        <v>256</v>
      </c>
      <c r="M2200" t="n">
        <v>0.07000000000000001</v>
      </c>
      <c r="N2200" t="n">
        <v>39.6</v>
      </c>
      <c r="O2200" t="s">
        <v>391</v>
      </c>
      <c r="P2200" t="s">
        <v>251</v>
      </c>
      <c r="Q2200" t="s">
        <v>252</v>
      </c>
      <c r="R2200" t="s">
        <v>246</v>
      </c>
      <c r="S2200" t="s">
        <v>247</v>
      </c>
    </row>
    <row r="2201" spans="1:19">
      <c r="A2201" s="1" t="n">
        <v>38625</v>
      </c>
      <c r="B2201" t="s">
        <v>390</v>
      </c>
      <c r="C2201" t="n">
        <v>42</v>
      </c>
      <c r="D2201" t="s">
        <v>242</v>
      </c>
      <c r="E2201" t="s">
        <v>243</v>
      </c>
      <c r="F2201" t="s">
        <v>244</v>
      </c>
      <c r="G2201" t="s">
        <v>245</v>
      </c>
      <c r="H2201" t="s">
        <v>246</v>
      </c>
      <c r="I2201" t="s">
        <v>247</v>
      </c>
      <c r="J2201" t="s">
        <v>333</v>
      </c>
      <c r="K2201" t="s">
        <v>334</v>
      </c>
      <c r="L2201" t="n">
        <v>240</v>
      </c>
      <c r="M2201" t="n">
        <v>0.08</v>
      </c>
      <c r="N2201" t="n">
        <v>35.6</v>
      </c>
      <c r="O2201" t="s">
        <v>391</v>
      </c>
      <c r="P2201" t="s">
        <v>251</v>
      </c>
      <c r="Q2201" t="s">
        <v>252</v>
      </c>
      <c r="R2201" t="s">
        <v>246</v>
      </c>
      <c r="S2201" t="s">
        <v>247</v>
      </c>
    </row>
    <row r="2202" spans="1:19">
      <c r="A2202" s="1" t="n">
        <v>38625</v>
      </c>
      <c r="B2202" t="s">
        <v>390</v>
      </c>
      <c r="C2202" t="n">
        <v>43</v>
      </c>
      <c r="D2202" t="s">
        <v>242</v>
      </c>
      <c r="E2202" t="s">
        <v>243</v>
      </c>
      <c r="F2202" t="s">
        <v>244</v>
      </c>
      <c r="G2202" t="s">
        <v>245</v>
      </c>
      <c r="H2202" t="s">
        <v>246</v>
      </c>
      <c r="I2202" t="s">
        <v>247</v>
      </c>
      <c r="J2202" t="s">
        <v>282</v>
      </c>
      <c r="K2202" t="s">
        <v>283</v>
      </c>
      <c r="L2202" t="n">
        <v>207</v>
      </c>
      <c r="M2202" t="n">
        <v>0.3</v>
      </c>
      <c r="N2202" t="n">
        <v>17.1</v>
      </c>
      <c r="O2202" t="s">
        <v>391</v>
      </c>
      <c r="P2202" t="s">
        <v>251</v>
      </c>
      <c r="Q2202" t="s">
        <v>252</v>
      </c>
      <c r="R2202" t="s">
        <v>246</v>
      </c>
      <c r="S2202" t="s">
        <v>247</v>
      </c>
    </row>
    <row r="2203" spans="1:19">
      <c r="A2203" s="1" t="n">
        <v>38625</v>
      </c>
      <c r="B2203" t="s">
        <v>395</v>
      </c>
      <c r="C2203" t="n">
        <v>1</v>
      </c>
      <c r="D2203" t="s">
        <v>253</v>
      </c>
      <c r="E2203" t="s">
        <v>254</v>
      </c>
      <c r="F2203" t="s">
        <v>244</v>
      </c>
      <c r="G2203" t="s">
        <v>245</v>
      </c>
      <c r="H2203" t="s">
        <v>246</v>
      </c>
      <c r="I2203" t="s">
        <v>247</v>
      </c>
      <c r="J2203" t="n">
        <v>515</v>
      </c>
      <c r="K2203" t="s">
        <v>420</v>
      </c>
      <c r="L2203" t="n">
        <v>305</v>
      </c>
      <c r="M2203" t="n">
        <v>0</v>
      </c>
      <c r="N2203" t="n">
        <v>0</v>
      </c>
    </row>
    <row r="2204" spans="1:19">
      <c r="A2204" s="1" t="n">
        <v>38625</v>
      </c>
      <c r="B2204" t="s">
        <v>394</v>
      </c>
      <c r="C2204" t="n">
        <v>1</v>
      </c>
      <c r="D2204" t="s">
        <v>242</v>
      </c>
      <c r="E2204" t="s">
        <v>243</v>
      </c>
      <c r="F2204" t="s">
        <v>244</v>
      </c>
      <c r="G2204" t="s">
        <v>245</v>
      </c>
      <c r="H2204" t="s">
        <v>246</v>
      </c>
      <c r="I2204" t="s">
        <v>247</v>
      </c>
      <c r="J2204" t="s">
        <v>294</v>
      </c>
      <c r="K2204" t="s">
        <v>295</v>
      </c>
      <c r="L2204" t="n">
        <v>314</v>
      </c>
      <c r="M2204" t="n">
        <v>1.67</v>
      </c>
      <c r="N2204" t="n">
        <v>38.5</v>
      </c>
      <c r="O2204" t="s">
        <v>394</v>
      </c>
      <c r="P2204" t="s">
        <v>285</v>
      </c>
      <c r="Q2204" t="s">
        <v>252</v>
      </c>
      <c r="R2204" t="s">
        <v>246</v>
      </c>
      <c r="S2204" t="s">
        <v>247</v>
      </c>
    </row>
    <row r="2205" spans="1:19">
      <c r="A2205" s="1" t="n">
        <v>38625</v>
      </c>
      <c r="B2205" t="s">
        <v>394</v>
      </c>
      <c r="C2205" t="n">
        <v>2</v>
      </c>
      <c r="D2205" t="s">
        <v>242</v>
      </c>
      <c r="E2205" t="s">
        <v>243</v>
      </c>
      <c r="F2205" t="s">
        <v>244</v>
      </c>
      <c r="G2205" t="s">
        <v>245</v>
      </c>
      <c r="H2205" t="s">
        <v>246</v>
      </c>
      <c r="I2205" t="s">
        <v>247</v>
      </c>
      <c r="J2205" t="s">
        <v>276</v>
      </c>
      <c r="K2205" t="s">
        <v>277</v>
      </c>
      <c r="L2205" t="n">
        <v>334</v>
      </c>
      <c r="M2205" t="n">
        <v>0.1</v>
      </c>
      <c r="N2205" t="n">
        <v>30.3</v>
      </c>
      <c r="O2205" t="s">
        <v>394</v>
      </c>
      <c r="P2205" t="s">
        <v>285</v>
      </c>
      <c r="Q2205" t="s">
        <v>252</v>
      </c>
      <c r="R2205" t="s">
        <v>246</v>
      </c>
      <c r="S2205" t="s">
        <v>247</v>
      </c>
    </row>
    <row r="2206" spans="1:19">
      <c r="A2206" s="1" t="n">
        <v>38625</v>
      </c>
      <c r="B2206" t="s">
        <v>394</v>
      </c>
      <c r="C2206" t="n">
        <v>3</v>
      </c>
      <c r="D2206" t="s">
        <v>242</v>
      </c>
      <c r="E2206" t="s">
        <v>243</v>
      </c>
      <c r="F2206" t="s">
        <v>244</v>
      </c>
      <c r="G2206" t="s">
        <v>245</v>
      </c>
      <c r="H2206" t="s">
        <v>246</v>
      </c>
      <c r="I2206" t="s">
        <v>247</v>
      </c>
      <c r="J2206" t="s">
        <v>248</v>
      </c>
      <c r="K2206" t="s">
        <v>249</v>
      </c>
      <c r="L2206" t="n">
        <v>299</v>
      </c>
      <c r="M2206" t="n">
        <v>0.23</v>
      </c>
      <c r="N2206" t="n">
        <v>19.9</v>
      </c>
      <c r="O2206" t="s">
        <v>394</v>
      </c>
      <c r="P2206" t="s">
        <v>285</v>
      </c>
      <c r="Q2206" t="s">
        <v>252</v>
      </c>
      <c r="R2206" t="s">
        <v>246</v>
      </c>
      <c r="S2206" t="s">
        <v>247</v>
      </c>
    </row>
    <row r="2207" spans="1:19">
      <c r="A2207" s="1" t="n">
        <v>38625</v>
      </c>
      <c r="B2207" t="s">
        <v>394</v>
      </c>
      <c r="C2207" t="n">
        <v>4</v>
      </c>
      <c r="D2207" t="s">
        <v>242</v>
      </c>
      <c r="E2207" t="s">
        <v>243</v>
      </c>
      <c r="F2207" t="s">
        <v>244</v>
      </c>
      <c r="G2207" t="s">
        <v>245</v>
      </c>
      <c r="H2207" t="s">
        <v>246</v>
      </c>
      <c r="I2207" t="s">
        <v>247</v>
      </c>
      <c r="J2207" t="s">
        <v>294</v>
      </c>
      <c r="K2207" t="s">
        <v>295</v>
      </c>
      <c r="L2207" t="n">
        <v>641</v>
      </c>
      <c r="M2207" t="n">
        <v>1.17</v>
      </c>
      <c r="N2207" t="n">
        <v>38.6</v>
      </c>
      <c r="O2207" t="s">
        <v>394</v>
      </c>
      <c r="P2207" t="s">
        <v>285</v>
      </c>
      <c r="Q2207" t="s">
        <v>252</v>
      </c>
      <c r="R2207" t="s">
        <v>246</v>
      </c>
      <c r="S2207" t="s">
        <v>247</v>
      </c>
    </row>
    <row r="2208" spans="1:19">
      <c r="A2208" s="1" t="n">
        <v>38625</v>
      </c>
      <c r="B2208" t="s">
        <v>394</v>
      </c>
      <c r="C2208" t="n">
        <v>5</v>
      </c>
      <c r="D2208" t="s">
        <v>242</v>
      </c>
      <c r="E2208" t="s">
        <v>243</v>
      </c>
      <c r="F2208" t="s">
        <v>244</v>
      </c>
      <c r="G2208" t="s">
        <v>245</v>
      </c>
      <c r="H2208" t="s">
        <v>246</v>
      </c>
      <c r="I2208" t="s">
        <v>247</v>
      </c>
      <c r="J2208" t="s">
        <v>292</v>
      </c>
      <c r="K2208" t="s">
        <v>293</v>
      </c>
      <c r="L2208" t="n">
        <v>629</v>
      </c>
      <c r="M2208" t="n">
        <v>0.1</v>
      </c>
      <c r="N2208" t="n">
        <v>52</v>
      </c>
      <c r="O2208" t="s">
        <v>394</v>
      </c>
      <c r="P2208" t="s">
        <v>285</v>
      </c>
      <c r="Q2208" t="s">
        <v>252</v>
      </c>
      <c r="R2208" t="s">
        <v>246</v>
      </c>
      <c r="S2208" t="s">
        <v>247</v>
      </c>
    </row>
    <row r="2209" spans="1:19">
      <c r="A2209" s="1" t="n">
        <v>38625</v>
      </c>
      <c r="B2209" t="s">
        <v>394</v>
      </c>
      <c r="C2209" t="n">
        <v>6</v>
      </c>
      <c r="D2209" t="s">
        <v>242</v>
      </c>
      <c r="E2209" t="s">
        <v>243</v>
      </c>
      <c r="F2209" t="s">
        <v>244</v>
      </c>
      <c r="G2209" t="s">
        <v>245</v>
      </c>
      <c r="H2209" t="s">
        <v>246</v>
      </c>
      <c r="I2209" t="s">
        <v>247</v>
      </c>
      <c r="J2209" t="s">
        <v>414</v>
      </c>
      <c r="K2209" t="s">
        <v>415</v>
      </c>
      <c r="L2209" t="n">
        <v>131</v>
      </c>
      <c r="M2209" t="n">
        <v>0.62</v>
      </c>
      <c r="N2209" t="n">
        <v>31.8</v>
      </c>
      <c r="O2209" t="s">
        <v>394</v>
      </c>
      <c r="P2209" t="s">
        <v>285</v>
      </c>
      <c r="Q2209" t="s">
        <v>252</v>
      </c>
      <c r="R2209" t="s">
        <v>246</v>
      </c>
      <c r="S2209" t="s">
        <v>247</v>
      </c>
    </row>
    <row r="2210" spans="1:19">
      <c r="A2210" s="1" t="n">
        <v>38625</v>
      </c>
      <c r="B2210" t="s">
        <v>394</v>
      </c>
      <c r="C2210" t="n">
        <v>7</v>
      </c>
      <c r="D2210" t="s">
        <v>272</v>
      </c>
      <c r="E2210" t="s">
        <v>273</v>
      </c>
      <c r="F2210" t="s">
        <v>244</v>
      </c>
      <c r="G2210" t="s">
        <v>245</v>
      </c>
      <c r="H2210" t="s">
        <v>246</v>
      </c>
      <c r="I2210" t="s">
        <v>247</v>
      </c>
      <c r="J2210" t="n">
        <v>515</v>
      </c>
      <c r="K2210" t="s">
        <v>420</v>
      </c>
      <c r="L2210" t="n">
        <v>296</v>
      </c>
      <c r="M2210" t="n">
        <v>0.1</v>
      </c>
      <c r="N2210" t="n">
        <v>0</v>
      </c>
    </row>
    <row r="2211" spans="1:19">
      <c r="A2211" s="1" t="n">
        <v>38656</v>
      </c>
      <c r="B2211" t="s">
        <v>390</v>
      </c>
      <c r="C2211" t="n">
        <v>48</v>
      </c>
      <c r="D2211" t="s">
        <v>242</v>
      </c>
      <c r="E2211" t="s">
        <v>243</v>
      </c>
      <c r="F2211" t="s">
        <v>244</v>
      </c>
      <c r="G2211" t="s">
        <v>245</v>
      </c>
      <c r="H2211" t="s">
        <v>246</v>
      </c>
      <c r="I2211" t="s">
        <v>247</v>
      </c>
      <c r="J2211" t="s">
        <v>333</v>
      </c>
      <c r="K2211" t="s">
        <v>334</v>
      </c>
      <c r="L2211" t="n">
        <v>298</v>
      </c>
      <c r="M2211" t="n">
        <v>0.08</v>
      </c>
      <c r="N2211" t="n">
        <v>36.5</v>
      </c>
      <c r="O2211" t="s">
        <v>391</v>
      </c>
      <c r="P2211" t="s">
        <v>251</v>
      </c>
      <c r="Q2211" t="s">
        <v>252</v>
      </c>
      <c r="R2211" t="s">
        <v>246</v>
      </c>
      <c r="S2211" t="s">
        <v>247</v>
      </c>
    </row>
    <row r="2212" spans="1:19">
      <c r="A2212" s="1" t="n">
        <v>38656</v>
      </c>
      <c r="B2212" t="s">
        <v>390</v>
      </c>
      <c r="C2212" t="n">
        <v>49</v>
      </c>
      <c r="D2212" t="s">
        <v>242</v>
      </c>
      <c r="E2212" t="s">
        <v>243</v>
      </c>
      <c r="F2212" t="s">
        <v>244</v>
      </c>
      <c r="G2212" t="s">
        <v>245</v>
      </c>
      <c r="H2212" t="s">
        <v>246</v>
      </c>
      <c r="I2212" t="s">
        <v>247</v>
      </c>
      <c r="J2212" t="s">
        <v>282</v>
      </c>
      <c r="K2212" t="s">
        <v>283</v>
      </c>
      <c r="L2212" t="n">
        <v>416</v>
      </c>
      <c r="M2212" t="n">
        <v>0.06</v>
      </c>
      <c r="N2212" t="n">
        <v>38.6</v>
      </c>
      <c r="O2212" t="s">
        <v>391</v>
      </c>
      <c r="P2212" t="s">
        <v>251</v>
      </c>
      <c r="Q2212" t="s">
        <v>252</v>
      </c>
      <c r="R2212" t="s">
        <v>246</v>
      </c>
      <c r="S2212" t="s">
        <v>247</v>
      </c>
    </row>
    <row r="2213" spans="1:19">
      <c r="A2213" s="1" t="n">
        <v>38656</v>
      </c>
      <c r="B2213" t="s">
        <v>390</v>
      </c>
      <c r="C2213" t="n">
        <v>50</v>
      </c>
      <c r="D2213" t="s">
        <v>242</v>
      </c>
      <c r="E2213" t="s">
        <v>243</v>
      </c>
      <c r="F2213" t="s">
        <v>244</v>
      </c>
      <c r="G2213" t="s">
        <v>245</v>
      </c>
      <c r="H2213" t="s">
        <v>246</v>
      </c>
      <c r="I2213" t="s">
        <v>247</v>
      </c>
      <c r="J2213" t="s">
        <v>248</v>
      </c>
      <c r="K2213" t="s">
        <v>249</v>
      </c>
      <c r="L2213" t="n">
        <v>246</v>
      </c>
      <c r="M2213" t="n">
        <v>0.09</v>
      </c>
      <c r="N2213" t="n">
        <v>35.2</v>
      </c>
      <c r="O2213" t="s">
        <v>391</v>
      </c>
      <c r="P2213" t="s">
        <v>251</v>
      </c>
      <c r="Q2213" t="s">
        <v>252</v>
      </c>
      <c r="R2213" t="s">
        <v>246</v>
      </c>
      <c r="S2213" t="s">
        <v>247</v>
      </c>
    </row>
    <row r="2214" spans="1:19">
      <c r="A2214" s="1" t="n">
        <v>38656</v>
      </c>
      <c r="B2214" t="s">
        <v>390</v>
      </c>
      <c r="C2214" t="n">
        <v>51</v>
      </c>
      <c r="D2214" t="s">
        <v>242</v>
      </c>
      <c r="E2214" t="s">
        <v>243</v>
      </c>
      <c r="F2214" t="s">
        <v>244</v>
      </c>
      <c r="G2214" t="s">
        <v>245</v>
      </c>
      <c r="H2214" t="s">
        <v>246</v>
      </c>
      <c r="I2214" t="s">
        <v>247</v>
      </c>
      <c r="J2214" t="s">
        <v>282</v>
      </c>
      <c r="K2214" t="s">
        <v>283</v>
      </c>
      <c r="L2214" t="n">
        <v>265</v>
      </c>
      <c r="M2214" t="n">
        <v>0.06</v>
      </c>
      <c r="N2214" t="n">
        <v>38.2</v>
      </c>
      <c r="O2214" t="s">
        <v>391</v>
      </c>
      <c r="P2214" t="s">
        <v>251</v>
      </c>
      <c r="Q2214" t="s">
        <v>252</v>
      </c>
      <c r="R2214" t="s">
        <v>246</v>
      </c>
      <c r="S2214" t="s">
        <v>247</v>
      </c>
    </row>
    <row r="2215" spans="1:19">
      <c r="A2215" s="1" t="n">
        <v>38656</v>
      </c>
      <c r="B2215" t="s">
        <v>390</v>
      </c>
      <c r="C2215" t="n">
        <v>52</v>
      </c>
      <c r="D2215" t="s">
        <v>242</v>
      </c>
      <c r="E2215" t="s">
        <v>243</v>
      </c>
      <c r="F2215" t="s">
        <v>244</v>
      </c>
      <c r="G2215" t="s">
        <v>245</v>
      </c>
      <c r="H2215" t="s">
        <v>246</v>
      </c>
      <c r="I2215" t="s">
        <v>247</v>
      </c>
      <c r="J2215" t="s">
        <v>282</v>
      </c>
      <c r="K2215" t="s">
        <v>283</v>
      </c>
      <c r="L2215" t="n">
        <v>196</v>
      </c>
      <c r="M2215" t="n">
        <v>0.24</v>
      </c>
      <c r="N2215" t="n">
        <v>16.2</v>
      </c>
      <c r="O2215" t="s">
        <v>391</v>
      </c>
      <c r="P2215" t="s">
        <v>251</v>
      </c>
      <c r="Q2215" t="s">
        <v>252</v>
      </c>
      <c r="R2215" t="s">
        <v>246</v>
      </c>
      <c r="S2215" t="s">
        <v>247</v>
      </c>
    </row>
    <row r="2216" spans="1:19">
      <c r="A2216" s="1" t="n">
        <v>38656</v>
      </c>
      <c r="B2216" t="s">
        <v>395</v>
      </c>
      <c r="C2216" t="n">
        <v>1</v>
      </c>
      <c r="D2216" t="s">
        <v>253</v>
      </c>
      <c r="E2216" t="s">
        <v>254</v>
      </c>
      <c r="F2216" t="s">
        <v>244</v>
      </c>
      <c r="G2216" t="s">
        <v>245</v>
      </c>
      <c r="H2216" t="s">
        <v>246</v>
      </c>
      <c r="I2216" t="s">
        <v>247</v>
      </c>
      <c r="J2216" t="n">
        <v>515</v>
      </c>
      <c r="K2216" t="s">
        <v>420</v>
      </c>
      <c r="L2216" t="n">
        <v>321</v>
      </c>
      <c r="M2216" t="n">
        <v>0</v>
      </c>
      <c r="N2216" t="n">
        <v>0</v>
      </c>
    </row>
    <row r="2217" spans="1:19">
      <c r="A2217" s="1" t="n">
        <v>38656</v>
      </c>
      <c r="B2217" t="s">
        <v>394</v>
      </c>
      <c r="C2217" t="n">
        <v>1</v>
      </c>
      <c r="D2217" t="s">
        <v>242</v>
      </c>
      <c r="E2217" t="s">
        <v>243</v>
      </c>
      <c r="F2217" t="s">
        <v>244</v>
      </c>
      <c r="G2217" t="s">
        <v>245</v>
      </c>
      <c r="H2217" t="s">
        <v>246</v>
      </c>
      <c r="I2217" t="s">
        <v>247</v>
      </c>
      <c r="J2217" t="s">
        <v>248</v>
      </c>
      <c r="K2217" t="s">
        <v>249</v>
      </c>
      <c r="L2217" t="n">
        <v>354</v>
      </c>
      <c r="M2217" t="n">
        <v>0.22</v>
      </c>
      <c r="N2217" t="n">
        <v>20.1</v>
      </c>
      <c r="O2217" t="s">
        <v>394</v>
      </c>
      <c r="P2217" t="s">
        <v>285</v>
      </c>
      <c r="Q2217" t="s">
        <v>252</v>
      </c>
      <c r="R2217" t="s">
        <v>246</v>
      </c>
      <c r="S2217" t="s">
        <v>247</v>
      </c>
    </row>
    <row r="2218" spans="1:19">
      <c r="A2218" s="1" t="n">
        <v>38656</v>
      </c>
      <c r="B2218" t="s">
        <v>394</v>
      </c>
      <c r="C2218" t="n">
        <v>2</v>
      </c>
      <c r="D2218" t="s">
        <v>242</v>
      </c>
      <c r="E2218" t="s">
        <v>243</v>
      </c>
      <c r="F2218" t="s">
        <v>244</v>
      </c>
      <c r="G2218" t="s">
        <v>245</v>
      </c>
      <c r="H2218" t="s">
        <v>246</v>
      </c>
      <c r="I2218" t="s">
        <v>247</v>
      </c>
      <c r="J2218" t="s">
        <v>276</v>
      </c>
      <c r="K2218" t="s">
        <v>277</v>
      </c>
      <c r="L2218" t="n">
        <v>349</v>
      </c>
      <c r="M2218" t="n">
        <v>0.07000000000000001</v>
      </c>
      <c r="N2218" t="n">
        <v>35.2</v>
      </c>
      <c r="O2218" t="s">
        <v>394</v>
      </c>
      <c r="P2218" t="s">
        <v>285</v>
      </c>
      <c r="Q2218" t="s">
        <v>252</v>
      </c>
      <c r="R2218" t="s">
        <v>246</v>
      </c>
      <c r="S2218" t="s">
        <v>247</v>
      </c>
    </row>
    <row r="2219" spans="1:19">
      <c r="A2219" s="1" t="n">
        <v>38656</v>
      </c>
      <c r="B2219" t="s">
        <v>394</v>
      </c>
      <c r="C2219" t="n">
        <v>3</v>
      </c>
      <c r="D2219" t="s">
        <v>242</v>
      </c>
      <c r="E2219" t="s">
        <v>243</v>
      </c>
      <c r="F2219" t="s">
        <v>244</v>
      </c>
      <c r="G2219" t="s">
        <v>245</v>
      </c>
      <c r="H2219" t="s">
        <v>246</v>
      </c>
      <c r="I2219" t="s">
        <v>247</v>
      </c>
      <c r="J2219" t="s">
        <v>248</v>
      </c>
      <c r="K2219" t="s">
        <v>249</v>
      </c>
      <c r="L2219" t="n">
        <v>328</v>
      </c>
      <c r="M2219" t="n">
        <v>0.22</v>
      </c>
      <c r="N2219" t="n">
        <v>20.1</v>
      </c>
      <c r="O2219" t="s">
        <v>394</v>
      </c>
      <c r="P2219" t="s">
        <v>285</v>
      </c>
      <c r="Q2219" t="s">
        <v>252</v>
      </c>
      <c r="R2219" t="s">
        <v>246</v>
      </c>
      <c r="S2219" t="s">
        <v>247</v>
      </c>
    </row>
    <row r="2220" spans="1:19">
      <c r="A2220" s="1" t="n">
        <v>38656</v>
      </c>
      <c r="B2220" t="s">
        <v>394</v>
      </c>
      <c r="C2220" t="n">
        <v>4</v>
      </c>
      <c r="D2220" t="s">
        <v>242</v>
      </c>
      <c r="E2220" t="s">
        <v>243</v>
      </c>
      <c r="F2220" t="s">
        <v>244</v>
      </c>
      <c r="G2220" t="s">
        <v>245</v>
      </c>
      <c r="H2220" t="s">
        <v>246</v>
      </c>
      <c r="I2220" t="s">
        <v>247</v>
      </c>
      <c r="J2220" t="s">
        <v>248</v>
      </c>
      <c r="K2220" t="s">
        <v>249</v>
      </c>
      <c r="L2220" t="n">
        <v>296</v>
      </c>
      <c r="M2220" t="n">
        <v>0.06</v>
      </c>
      <c r="N2220" t="n">
        <v>44.7</v>
      </c>
      <c r="O2220" t="s">
        <v>394</v>
      </c>
      <c r="P2220" t="s">
        <v>285</v>
      </c>
      <c r="Q2220" t="s">
        <v>252</v>
      </c>
      <c r="R2220" t="s">
        <v>246</v>
      </c>
      <c r="S2220" t="s">
        <v>247</v>
      </c>
    </row>
    <row r="2221" spans="1:19">
      <c r="A2221" s="1" t="n">
        <v>38656</v>
      </c>
      <c r="B2221" t="s">
        <v>394</v>
      </c>
      <c r="C2221" t="n">
        <v>5</v>
      </c>
      <c r="D2221" t="s">
        <v>242</v>
      </c>
      <c r="E2221" t="s">
        <v>243</v>
      </c>
      <c r="F2221" t="s">
        <v>244</v>
      </c>
      <c r="G2221" t="s">
        <v>245</v>
      </c>
      <c r="H2221" t="s">
        <v>246</v>
      </c>
      <c r="I2221" t="s">
        <v>247</v>
      </c>
      <c r="J2221" t="s">
        <v>414</v>
      </c>
      <c r="K2221" t="s">
        <v>415</v>
      </c>
      <c r="L2221" t="n">
        <v>94</v>
      </c>
      <c r="M2221" t="n">
        <v>0.63</v>
      </c>
      <c r="N2221" t="n">
        <v>31.7</v>
      </c>
      <c r="O2221" t="s">
        <v>394</v>
      </c>
      <c r="P2221" t="s">
        <v>285</v>
      </c>
      <c r="Q2221" t="s">
        <v>252</v>
      </c>
      <c r="R2221" t="s">
        <v>246</v>
      </c>
      <c r="S2221" t="s">
        <v>247</v>
      </c>
    </row>
    <row r="2222" spans="1:19">
      <c r="A2222" s="1" t="n">
        <v>38656</v>
      </c>
      <c r="B2222" t="s">
        <v>394</v>
      </c>
      <c r="C2222" t="n">
        <v>6</v>
      </c>
      <c r="D2222" t="s">
        <v>242</v>
      </c>
      <c r="E2222" t="s">
        <v>243</v>
      </c>
      <c r="F2222" t="s">
        <v>244</v>
      </c>
      <c r="G2222" t="s">
        <v>245</v>
      </c>
      <c r="H2222" t="s">
        <v>246</v>
      </c>
      <c r="I2222" t="s">
        <v>247</v>
      </c>
      <c r="J2222" t="s">
        <v>294</v>
      </c>
      <c r="K2222" t="s">
        <v>295</v>
      </c>
      <c r="L2222" t="n">
        <v>698</v>
      </c>
      <c r="M2222" t="n">
        <v>1.2</v>
      </c>
      <c r="N2222" t="n">
        <v>38.4</v>
      </c>
      <c r="O2222" t="s">
        <v>394</v>
      </c>
      <c r="P2222" t="s">
        <v>285</v>
      </c>
      <c r="Q2222" t="s">
        <v>252</v>
      </c>
      <c r="R2222" t="s">
        <v>246</v>
      </c>
      <c r="S2222" t="s">
        <v>247</v>
      </c>
    </row>
    <row r="2223" spans="1:19">
      <c r="A2223" s="1" t="n">
        <v>38656</v>
      </c>
      <c r="B2223" t="s">
        <v>394</v>
      </c>
      <c r="C2223" t="n">
        <v>8</v>
      </c>
      <c r="D2223" t="s">
        <v>242</v>
      </c>
      <c r="E2223" t="s">
        <v>243</v>
      </c>
      <c r="F2223" t="s">
        <v>244</v>
      </c>
      <c r="G2223" t="s">
        <v>245</v>
      </c>
      <c r="H2223" t="s">
        <v>246</v>
      </c>
      <c r="I2223" t="s">
        <v>247</v>
      </c>
      <c r="J2223" t="s">
        <v>382</v>
      </c>
      <c r="K2223" t="s">
        <v>383</v>
      </c>
      <c r="L2223" t="n">
        <v>321</v>
      </c>
      <c r="M2223" t="n">
        <v>0.82</v>
      </c>
      <c r="N2223" t="n">
        <v>39.2</v>
      </c>
      <c r="O2223" t="s">
        <v>394</v>
      </c>
      <c r="P2223" t="s">
        <v>285</v>
      </c>
      <c r="Q2223" t="s">
        <v>252</v>
      </c>
      <c r="R2223" t="s">
        <v>246</v>
      </c>
      <c r="S2223" t="s">
        <v>247</v>
      </c>
    </row>
    <row r="2224" spans="1:19">
      <c r="A2224" s="1" t="n">
        <v>38686</v>
      </c>
      <c r="B2224" t="s">
        <v>390</v>
      </c>
      <c r="C2224" t="n">
        <v>51</v>
      </c>
      <c r="D2224" t="s">
        <v>242</v>
      </c>
      <c r="E2224" t="s">
        <v>243</v>
      </c>
      <c r="F2224" t="s">
        <v>244</v>
      </c>
      <c r="G2224" t="s">
        <v>245</v>
      </c>
      <c r="H2224" t="s">
        <v>246</v>
      </c>
      <c r="I2224" t="s">
        <v>247</v>
      </c>
      <c r="J2224" t="s">
        <v>282</v>
      </c>
      <c r="K2224" t="s">
        <v>283</v>
      </c>
      <c r="L2224" t="n">
        <v>403</v>
      </c>
      <c r="M2224" t="n">
        <v>0.03</v>
      </c>
      <c r="N2224" t="n">
        <v>33</v>
      </c>
      <c r="O2224" t="s">
        <v>391</v>
      </c>
      <c r="P2224" t="s">
        <v>251</v>
      </c>
      <c r="Q2224" t="s">
        <v>252</v>
      </c>
      <c r="R2224" t="s">
        <v>246</v>
      </c>
      <c r="S2224" t="s">
        <v>247</v>
      </c>
    </row>
    <row r="2225" spans="1:19">
      <c r="A2225" s="1" t="n">
        <v>38686</v>
      </c>
      <c r="B2225" t="s">
        <v>390</v>
      </c>
      <c r="C2225" t="n">
        <v>52</v>
      </c>
      <c r="D2225" t="s">
        <v>242</v>
      </c>
      <c r="E2225" t="s">
        <v>243</v>
      </c>
      <c r="F2225" t="s">
        <v>244</v>
      </c>
      <c r="G2225" t="s">
        <v>245</v>
      </c>
      <c r="H2225" t="s">
        <v>246</v>
      </c>
      <c r="I2225" t="s">
        <v>247</v>
      </c>
      <c r="J2225" t="s">
        <v>282</v>
      </c>
      <c r="K2225" t="s">
        <v>283</v>
      </c>
      <c r="L2225" t="n">
        <v>295</v>
      </c>
      <c r="M2225" t="n">
        <v>0.03</v>
      </c>
      <c r="N2225" t="n">
        <v>38.4</v>
      </c>
      <c r="O2225" t="s">
        <v>391</v>
      </c>
      <c r="P2225" t="s">
        <v>251</v>
      </c>
      <c r="Q2225" t="s">
        <v>252</v>
      </c>
      <c r="R2225" t="s">
        <v>246</v>
      </c>
      <c r="S2225" t="s">
        <v>247</v>
      </c>
    </row>
    <row r="2226" spans="1:19">
      <c r="A2226" s="1" t="n">
        <v>38686</v>
      </c>
      <c r="B2226" t="s">
        <v>390</v>
      </c>
      <c r="C2226" t="n">
        <v>53</v>
      </c>
      <c r="D2226" t="s">
        <v>242</v>
      </c>
      <c r="E2226" t="s">
        <v>243</v>
      </c>
      <c r="F2226" t="s">
        <v>244</v>
      </c>
      <c r="G2226" t="s">
        <v>245</v>
      </c>
      <c r="H2226" t="s">
        <v>246</v>
      </c>
      <c r="I2226" t="s">
        <v>247</v>
      </c>
      <c r="J2226" t="s">
        <v>333</v>
      </c>
      <c r="K2226" t="s">
        <v>334</v>
      </c>
      <c r="L2226" t="n">
        <v>291</v>
      </c>
      <c r="M2226" t="n">
        <v>0.08</v>
      </c>
      <c r="N2226" t="n">
        <v>36.6</v>
      </c>
      <c r="O2226" t="s">
        <v>391</v>
      </c>
      <c r="P2226" t="s">
        <v>251</v>
      </c>
      <c r="Q2226" t="s">
        <v>252</v>
      </c>
      <c r="R2226" t="s">
        <v>246</v>
      </c>
      <c r="S2226" t="s">
        <v>247</v>
      </c>
    </row>
    <row r="2227" spans="1:19">
      <c r="A2227" s="1" t="n">
        <v>38686</v>
      </c>
      <c r="B2227" t="s">
        <v>390</v>
      </c>
      <c r="C2227" t="n">
        <v>54</v>
      </c>
      <c r="D2227" t="s">
        <v>242</v>
      </c>
      <c r="E2227" t="s">
        <v>243</v>
      </c>
      <c r="F2227" t="s">
        <v>244</v>
      </c>
      <c r="G2227" t="s">
        <v>245</v>
      </c>
      <c r="H2227" t="s">
        <v>246</v>
      </c>
      <c r="I2227" t="s">
        <v>247</v>
      </c>
      <c r="J2227" t="s">
        <v>282</v>
      </c>
      <c r="K2227" t="s">
        <v>283</v>
      </c>
      <c r="L2227" t="n">
        <v>390</v>
      </c>
      <c r="M2227" t="n">
        <v>0.06</v>
      </c>
      <c r="N2227" t="n">
        <v>38.1</v>
      </c>
      <c r="O2227" t="s">
        <v>391</v>
      </c>
      <c r="P2227" t="s">
        <v>251</v>
      </c>
      <c r="Q2227" t="s">
        <v>252</v>
      </c>
      <c r="R2227" t="s">
        <v>246</v>
      </c>
      <c r="S2227" t="s">
        <v>247</v>
      </c>
    </row>
    <row r="2228" spans="1:19">
      <c r="A2228" s="1" t="n">
        <v>38686</v>
      </c>
      <c r="B2228" t="s">
        <v>390</v>
      </c>
      <c r="C2228" t="n">
        <v>55</v>
      </c>
      <c r="D2228" t="s">
        <v>242</v>
      </c>
      <c r="E2228" t="s">
        <v>243</v>
      </c>
      <c r="F2228" t="s">
        <v>244</v>
      </c>
      <c r="G2228" t="s">
        <v>245</v>
      </c>
      <c r="H2228" t="s">
        <v>246</v>
      </c>
      <c r="I2228" t="s">
        <v>247</v>
      </c>
      <c r="J2228" t="s">
        <v>336</v>
      </c>
      <c r="K2228" t="s">
        <v>337</v>
      </c>
      <c r="L2228" t="n">
        <v>398</v>
      </c>
      <c r="M2228" t="n">
        <v>0.53</v>
      </c>
      <c r="N2228" t="n">
        <v>28.9</v>
      </c>
      <c r="O2228" t="s">
        <v>391</v>
      </c>
      <c r="P2228" t="s">
        <v>251</v>
      </c>
      <c r="Q2228" t="s">
        <v>252</v>
      </c>
      <c r="R2228" t="s">
        <v>246</v>
      </c>
      <c r="S2228" t="s">
        <v>247</v>
      </c>
    </row>
    <row r="2229" spans="1:19">
      <c r="A2229" s="1" t="n">
        <v>38686</v>
      </c>
      <c r="B2229" t="s">
        <v>424</v>
      </c>
      <c r="C2229" t="n">
        <v>1</v>
      </c>
      <c r="D2229" t="s">
        <v>425</v>
      </c>
      <c r="E2229" t="s">
        <v>426</v>
      </c>
      <c r="F2229" t="s">
        <v>322</v>
      </c>
      <c r="G2229" t="s">
        <v>323</v>
      </c>
      <c r="H2229" t="s">
        <v>246</v>
      </c>
      <c r="I2229" t="s">
        <v>247</v>
      </c>
      <c r="J2229" t="n">
        <v>515</v>
      </c>
      <c r="K2229" t="s">
        <v>420</v>
      </c>
      <c r="L2229" t="n">
        <v>17</v>
      </c>
      <c r="M2229" t="n">
        <v>0</v>
      </c>
      <c r="N2229" t="n">
        <v>0</v>
      </c>
    </row>
    <row r="2230" spans="1:19">
      <c r="A2230" s="1" t="n">
        <v>38686</v>
      </c>
      <c r="B2230" t="s">
        <v>424</v>
      </c>
      <c r="C2230" t="n">
        <v>2</v>
      </c>
      <c r="D2230" t="s">
        <v>425</v>
      </c>
      <c r="E2230" t="s">
        <v>426</v>
      </c>
      <c r="F2230" t="s">
        <v>427</v>
      </c>
      <c r="G2230" t="s">
        <v>428</v>
      </c>
      <c r="H2230" t="s">
        <v>246</v>
      </c>
      <c r="I2230" t="s">
        <v>247</v>
      </c>
      <c r="J2230" t="n">
        <v>515</v>
      </c>
      <c r="K2230" t="s">
        <v>420</v>
      </c>
      <c r="L2230" t="n">
        <v>13</v>
      </c>
      <c r="M2230" t="n">
        <v>0</v>
      </c>
      <c r="N2230" t="n">
        <v>0</v>
      </c>
    </row>
    <row r="2231" spans="1:19">
      <c r="A2231" s="1" t="n">
        <v>38686</v>
      </c>
      <c r="B2231" t="s">
        <v>424</v>
      </c>
      <c r="C2231" t="n">
        <v>3</v>
      </c>
      <c r="D2231" t="s">
        <v>425</v>
      </c>
      <c r="E2231" t="s">
        <v>426</v>
      </c>
      <c r="F2231" t="s">
        <v>429</v>
      </c>
      <c r="G2231" t="s">
        <v>430</v>
      </c>
      <c r="H2231" t="s">
        <v>246</v>
      </c>
      <c r="I2231" t="s">
        <v>247</v>
      </c>
      <c r="J2231" t="n">
        <v>515</v>
      </c>
      <c r="K2231" t="s">
        <v>420</v>
      </c>
      <c r="L2231" t="n">
        <v>11</v>
      </c>
      <c r="M2231" t="n">
        <v>0</v>
      </c>
      <c r="N2231" t="n">
        <v>0</v>
      </c>
    </row>
    <row r="2232" spans="1:19">
      <c r="A2232" s="1" t="n">
        <v>38686</v>
      </c>
      <c r="B2232" t="s">
        <v>394</v>
      </c>
      <c r="C2232" t="n">
        <v>1</v>
      </c>
      <c r="D2232" t="s">
        <v>242</v>
      </c>
      <c r="E2232" t="s">
        <v>243</v>
      </c>
      <c r="F2232" t="s">
        <v>244</v>
      </c>
      <c r="G2232" t="s">
        <v>245</v>
      </c>
      <c r="H2232" t="s">
        <v>246</v>
      </c>
      <c r="I2232" t="s">
        <v>247</v>
      </c>
      <c r="J2232" t="s">
        <v>307</v>
      </c>
      <c r="K2232" t="s">
        <v>308</v>
      </c>
      <c r="L2232" t="n">
        <v>295</v>
      </c>
      <c r="M2232" t="n">
        <v>0.09</v>
      </c>
      <c r="N2232" t="n">
        <v>37.5</v>
      </c>
      <c r="O2232" t="s">
        <v>394</v>
      </c>
      <c r="P2232" t="s">
        <v>285</v>
      </c>
      <c r="Q2232" t="s">
        <v>252</v>
      </c>
      <c r="R2232" t="s">
        <v>246</v>
      </c>
      <c r="S2232" t="s">
        <v>247</v>
      </c>
    </row>
    <row r="2233" spans="1:19">
      <c r="A2233" s="1" t="n">
        <v>38686</v>
      </c>
      <c r="B2233" t="s">
        <v>394</v>
      </c>
      <c r="C2233" t="n">
        <v>2</v>
      </c>
      <c r="D2233" t="s">
        <v>242</v>
      </c>
      <c r="E2233" t="s">
        <v>243</v>
      </c>
      <c r="F2233" t="s">
        <v>244</v>
      </c>
      <c r="G2233" t="s">
        <v>245</v>
      </c>
      <c r="H2233" t="s">
        <v>246</v>
      </c>
      <c r="I2233" t="s">
        <v>247</v>
      </c>
      <c r="J2233" t="s">
        <v>248</v>
      </c>
      <c r="K2233" t="s">
        <v>249</v>
      </c>
      <c r="L2233" t="n">
        <v>351</v>
      </c>
      <c r="M2233" t="n">
        <v>0.23</v>
      </c>
      <c r="N2233" t="n">
        <v>20.1</v>
      </c>
      <c r="O2233" t="s">
        <v>394</v>
      </c>
      <c r="P2233" t="s">
        <v>285</v>
      </c>
      <c r="Q2233" t="s">
        <v>252</v>
      </c>
      <c r="R2233" t="s">
        <v>246</v>
      </c>
      <c r="S2233" t="s">
        <v>247</v>
      </c>
    </row>
    <row r="2234" spans="1:19">
      <c r="A2234" s="1" t="n">
        <v>38686</v>
      </c>
      <c r="B2234" t="s">
        <v>394</v>
      </c>
      <c r="C2234" t="n">
        <v>3</v>
      </c>
      <c r="D2234" t="s">
        <v>242</v>
      </c>
      <c r="E2234" t="s">
        <v>243</v>
      </c>
      <c r="F2234" t="s">
        <v>244</v>
      </c>
      <c r="G2234" t="s">
        <v>245</v>
      </c>
      <c r="H2234" t="s">
        <v>246</v>
      </c>
      <c r="I2234" t="s">
        <v>247</v>
      </c>
      <c r="J2234" t="s">
        <v>276</v>
      </c>
      <c r="K2234" t="s">
        <v>277</v>
      </c>
      <c r="L2234" t="n">
        <v>309</v>
      </c>
      <c r="M2234" t="n">
        <v>0.07000000000000001</v>
      </c>
      <c r="N2234" t="n">
        <v>36</v>
      </c>
      <c r="O2234" t="s">
        <v>394</v>
      </c>
      <c r="P2234" t="s">
        <v>285</v>
      </c>
      <c r="Q2234" t="s">
        <v>252</v>
      </c>
      <c r="R2234" t="s">
        <v>246</v>
      </c>
      <c r="S2234" t="s">
        <v>247</v>
      </c>
    </row>
    <row r="2235" spans="1:19">
      <c r="A2235" s="1" t="n">
        <v>38686</v>
      </c>
      <c r="B2235" t="s">
        <v>394</v>
      </c>
      <c r="C2235" t="n">
        <v>4</v>
      </c>
      <c r="D2235" t="s">
        <v>242</v>
      </c>
      <c r="E2235" t="s">
        <v>243</v>
      </c>
      <c r="F2235" t="s">
        <v>244</v>
      </c>
      <c r="G2235" t="s">
        <v>245</v>
      </c>
      <c r="H2235" t="s">
        <v>246</v>
      </c>
      <c r="I2235" t="s">
        <v>247</v>
      </c>
      <c r="J2235" t="s">
        <v>294</v>
      </c>
      <c r="K2235" t="s">
        <v>295</v>
      </c>
      <c r="L2235" t="n">
        <v>716</v>
      </c>
      <c r="M2235" t="n">
        <v>1.19</v>
      </c>
      <c r="N2235" t="n">
        <v>38.9</v>
      </c>
      <c r="O2235" t="s">
        <v>394</v>
      </c>
      <c r="P2235" t="s">
        <v>285</v>
      </c>
      <c r="Q2235" t="s">
        <v>252</v>
      </c>
      <c r="R2235" t="s">
        <v>246</v>
      </c>
      <c r="S2235" t="s">
        <v>247</v>
      </c>
    </row>
    <row r="2236" spans="1:19">
      <c r="A2236" s="1" t="n">
        <v>38686</v>
      </c>
      <c r="B2236" t="s">
        <v>394</v>
      </c>
      <c r="C2236" t="n">
        <v>5</v>
      </c>
      <c r="D2236" t="s">
        <v>242</v>
      </c>
      <c r="E2236" t="s">
        <v>243</v>
      </c>
      <c r="F2236" t="s">
        <v>244</v>
      </c>
      <c r="G2236" t="s">
        <v>245</v>
      </c>
      <c r="H2236" t="s">
        <v>246</v>
      </c>
      <c r="I2236" t="s">
        <v>247</v>
      </c>
      <c r="J2236" t="s">
        <v>292</v>
      </c>
      <c r="K2236" t="s">
        <v>293</v>
      </c>
      <c r="L2236" t="n">
        <v>620</v>
      </c>
      <c r="M2236" t="n">
        <v>0.04</v>
      </c>
      <c r="N2236" t="n">
        <v>47.7</v>
      </c>
      <c r="O2236" t="s">
        <v>394</v>
      </c>
      <c r="P2236" t="s">
        <v>285</v>
      </c>
      <c r="Q2236" t="s">
        <v>252</v>
      </c>
      <c r="R2236" t="s">
        <v>246</v>
      </c>
      <c r="S2236" t="s">
        <v>247</v>
      </c>
    </row>
    <row r="2237" spans="1:19">
      <c r="A2237" s="1" t="n">
        <v>38686</v>
      </c>
      <c r="B2237" t="s">
        <v>394</v>
      </c>
      <c r="C2237" t="n">
        <v>6</v>
      </c>
      <c r="D2237" t="s">
        <v>242</v>
      </c>
      <c r="E2237" t="s">
        <v>243</v>
      </c>
      <c r="F2237" t="s">
        <v>244</v>
      </c>
      <c r="G2237" t="s">
        <v>245</v>
      </c>
      <c r="H2237" t="s">
        <v>246</v>
      </c>
      <c r="I2237" t="s">
        <v>247</v>
      </c>
      <c r="J2237" t="s">
        <v>248</v>
      </c>
      <c r="K2237" t="s">
        <v>249</v>
      </c>
      <c r="L2237" t="n">
        <v>302</v>
      </c>
      <c r="M2237" t="n">
        <v>0.23</v>
      </c>
      <c r="N2237" t="n">
        <v>20.5</v>
      </c>
      <c r="O2237" t="s">
        <v>394</v>
      </c>
      <c r="P2237" t="s">
        <v>285</v>
      </c>
      <c r="Q2237" t="s">
        <v>252</v>
      </c>
      <c r="R2237" t="s">
        <v>246</v>
      </c>
      <c r="S2237" t="s">
        <v>247</v>
      </c>
    </row>
    <row r="2238" spans="1:19">
      <c r="A2238" s="1" t="n">
        <v>38686</v>
      </c>
      <c r="B2238" t="s">
        <v>394</v>
      </c>
      <c r="C2238" t="n">
        <v>7</v>
      </c>
      <c r="D2238" t="s">
        <v>242</v>
      </c>
      <c r="E2238" t="s">
        <v>243</v>
      </c>
      <c r="F2238" t="s">
        <v>244</v>
      </c>
      <c r="G2238" t="s">
        <v>245</v>
      </c>
      <c r="H2238" t="s">
        <v>246</v>
      </c>
      <c r="I2238" t="s">
        <v>247</v>
      </c>
      <c r="J2238" t="s">
        <v>307</v>
      </c>
      <c r="K2238" t="s">
        <v>308</v>
      </c>
      <c r="L2238" t="n">
        <v>410</v>
      </c>
      <c r="M2238" t="n">
        <v>0.07000000000000001</v>
      </c>
      <c r="N2238" t="n">
        <v>43.2</v>
      </c>
      <c r="O2238" t="s">
        <v>394</v>
      </c>
      <c r="P2238" t="s">
        <v>285</v>
      </c>
      <c r="Q2238" t="s">
        <v>252</v>
      </c>
      <c r="R2238" t="s">
        <v>246</v>
      </c>
      <c r="S2238" t="s">
        <v>247</v>
      </c>
    </row>
    <row r="2239" spans="1:19">
      <c r="A2239" s="1" t="n">
        <v>38717</v>
      </c>
      <c r="B2239" t="s">
        <v>390</v>
      </c>
      <c r="C2239" t="n">
        <v>61</v>
      </c>
      <c r="D2239" t="s">
        <v>242</v>
      </c>
      <c r="E2239" t="s">
        <v>243</v>
      </c>
      <c r="F2239" t="s">
        <v>244</v>
      </c>
      <c r="G2239" t="s">
        <v>245</v>
      </c>
      <c r="H2239" t="s">
        <v>246</v>
      </c>
      <c r="I2239" t="s">
        <v>247</v>
      </c>
      <c r="J2239" t="s">
        <v>248</v>
      </c>
      <c r="K2239" t="s">
        <v>249</v>
      </c>
      <c r="L2239" t="n">
        <v>183</v>
      </c>
      <c r="M2239" t="n">
        <v>0.05</v>
      </c>
      <c r="N2239" t="n">
        <v>37.5</v>
      </c>
      <c r="O2239" t="s">
        <v>391</v>
      </c>
      <c r="P2239" t="s">
        <v>251</v>
      </c>
      <c r="Q2239" t="s">
        <v>252</v>
      </c>
      <c r="R2239" t="s">
        <v>246</v>
      </c>
      <c r="S2239" t="s">
        <v>247</v>
      </c>
    </row>
    <row r="2240" spans="1:19">
      <c r="A2240" s="1" t="n">
        <v>38717</v>
      </c>
      <c r="B2240" t="s">
        <v>390</v>
      </c>
      <c r="C2240" t="n">
        <v>62</v>
      </c>
      <c r="D2240" t="s">
        <v>242</v>
      </c>
      <c r="E2240" t="s">
        <v>243</v>
      </c>
      <c r="F2240" t="s">
        <v>244</v>
      </c>
      <c r="G2240" t="s">
        <v>245</v>
      </c>
      <c r="H2240" t="s">
        <v>246</v>
      </c>
      <c r="I2240" t="s">
        <v>247</v>
      </c>
      <c r="J2240" t="s">
        <v>282</v>
      </c>
      <c r="K2240" t="s">
        <v>283</v>
      </c>
      <c r="L2240" t="n">
        <v>301</v>
      </c>
      <c r="M2240" t="n">
        <v>0.06</v>
      </c>
      <c r="N2240" t="n">
        <v>38.2</v>
      </c>
      <c r="O2240" t="s">
        <v>391</v>
      </c>
      <c r="P2240" t="s">
        <v>251</v>
      </c>
      <c r="Q2240" t="s">
        <v>252</v>
      </c>
      <c r="R2240" t="s">
        <v>246</v>
      </c>
      <c r="S2240" t="s">
        <v>247</v>
      </c>
    </row>
    <row r="2241" spans="1:19">
      <c r="A2241" s="1" t="n">
        <v>38717</v>
      </c>
      <c r="B2241" t="s">
        <v>390</v>
      </c>
      <c r="C2241" t="n">
        <v>63</v>
      </c>
      <c r="D2241" t="s">
        <v>242</v>
      </c>
      <c r="E2241" t="s">
        <v>243</v>
      </c>
      <c r="F2241" t="s">
        <v>244</v>
      </c>
      <c r="G2241" t="s">
        <v>245</v>
      </c>
      <c r="H2241" t="s">
        <v>246</v>
      </c>
      <c r="I2241" t="s">
        <v>247</v>
      </c>
      <c r="J2241" t="s">
        <v>333</v>
      </c>
      <c r="K2241" t="s">
        <v>334</v>
      </c>
      <c r="L2241" t="n">
        <v>339</v>
      </c>
      <c r="M2241" t="n">
        <v>0.08</v>
      </c>
      <c r="N2241" t="n">
        <v>36.8</v>
      </c>
      <c r="O2241" t="s">
        <v>391</v>
      </c>
      <c r="P2241" t="s">
        <v>251</v>
      </c>
      <c r="Q2241" t="s">
        <v>252</v>
      </c>
      <c r="R2241" t="s">
        <v>246</v>
      </c>
      <c r="S2241" t="s">
        <v>247</v>
      </c>
    </row>
    <row r="2242" spans="1:19">
      <c r="A2242" s="1" t="n">
        <v>38717</v>
      </c>
      <c r="B2242" t="s">
        <v>390</v>
      </c>
      <c r="C2242" t="n">
        <v>64</v>
      </c>
      <c r="D2242" t="s">
        <v>242</v>
      </c>
      <c r="E2242" t="s">
        <v>243</v>
      </c>
      <c r="F2242" t="s">
        <v>244</v>
      </c>
      <c r="G2242" t="s">
        <v>245</v>
      </c>
      <c r="H2242" t="s">
        <v>246</v>
      </c>
      <c r="I2242" t="s">
        <v>247</v>
      </c>
      <c r="J2242" t="s">
        <v>369</v>
      </c>
      <c r="K2242" t="s">
        <v>363</v>
      </c>
      <c r="L2242" t="n">
        <v>138</v>
      </c>
      <c r="M2242" t="n">
        <v>0.05</v>
      </c>
      <c r="N2242" t="n">
        <v>42.2</v>
      </c>
      <c r="O2242" t="s">
        <v>391</v>
      </c>
      <c r="P2242" t="s">
        <v>251</v>
      </c>
      <c r="Q2242" t="s">
        <v>252</v>
      </c>
      <c r="R2242" t="s">
        <v>246</v>
      </c>
      <c r="S2242" t="s">
        <v>247</v>
      </c>
    </row>
    <row r="2243" spans="1:19">
      <c r="A2243" s="1" t="n">
        <v>38717</v>
      </c>
      <c r="B2243" t="s">
        <v>390</v>
      </c>
      <c r="C2243" t="n">
        <v>65</v>
      </c>
      <c r="D2243" t="s">
        <v>242</v>
      </c>
      <c r="E2243" t="s">
        <v>243</v>
      </c>
      <c r="F2243" t="s">
        <v>244</v>
      </c>
      <c r="G2243" t="s">
        <v>245</v>
      </c>
      <c r="H2243" t="s">
        <v>246</v>
      </c>
      <c r="I2243" t="s">
        <v>247</v>
      </c>
      <c r="J2243" t="s">
        <v>282</v>
      </c>
      <c r="K2243" t="s">
        <v>283</v>
      </c>
      <c r="L2243" t="n">
        <v>208</v>
      </c>
      <c r="M2243" t="n">
        <v>0.24</v>
      </c>
      <c r="N2243" t="n">
        <v>16.1</v>
      </c>
      <c r="O2243" t="s">
        <v>391</v>
      </c>
      <c r="P2243" t="s">
        <v>251</v>
      </c>
      <c r="Q2243" t="s">
        <v>252</v>
      </c>
      <c r="R2243" t="s">
        <v>246</v>
      </c>
      <c r="S2243" t="s">
        <v>247</v>
      </c>
    </row>
    <row r="2244" spans="1:19">
      <c r="A2244" s="1" t="n">
        <v>38717</v>
      </c>
      <c r="B2244" t="s">
        <v>390</v>
      </c>
      <c r="C2244" t="n">
        <v>66</v>
      </c>
      <c r="D2244" t="s">
        <v>242</v>
      </c>
      <c r="E2244" t="s">
        <v>243</v>
      </c>
      <c r="F2244" t="s">
        <v>244</v>
      </c>
      <c r="G2244" t="s">
        <v>245</v>
      </c>
      <c r="H2244" t="s">
        <v>246</v>
      </c>
      <c r="I2244" t="s">
        <v>247</v>
      </c>
      <c r="J2244" t="s">
        <v>282</v>
      </c>
      <c r="K2244" t="s">
        <v>283</v>
      </c>
      <c r="L2244" t="n">
        <v>194</v>
      </c>
      <c r="M2244" t="n">
        <v>0.3</v>
      </c>
      <c r="N2244" t="n">
        <v>17.5</v>
      </c>
      <c r="O2244" t="s">
        <v>391</v>
      </c>
      <c r="P2244" t="s">
        <v>251</v>
      </c>
      <c r="Q2244" t="s">
        <v>252</v>
      </c>
      <c r="R2244" t="s">
        <v>246</v>
      </c>
      <c r="S2244" t="s">
        <v>247</v>
      </c>
    </row>
    <row r="2245" spans="1:19">
      <c r="A2245" s="1" t="n">
        <v>38717</v>
      </c>
      <c r="B2245" t="s">
        <v>390</v>
      </c>
      <c r="C2245" t="n">
        <v>67</v>
      </c>
      <c r="D2245" t="s">
        <v>242</v>
      </c>
      <c r="E2245" t="s">
        <v>243</v>
      </c>
      <c r="F2245" t="s">
        <v>244</v>
      </c>
      <c r="G2245" t="s">
        <v>245</v>
      </c>
      <c r="H2245" t="s">
        <v>246</v>
      </c>
      <c r="I2245" t="s">
        <v>247</v>
      </c>
      <c r="J2245" t="s">
        <v>333</v>
      </c>
      <c r="K2245" t="s">
        <v>334</v>
      </c>
      <c r="L2245" t="n">
        <v>362</v>
      </c>
      <c r="M2245" t="n">
        <v>0.07000000000000001</v>
      </c>
      <c r="N2245" t="n">
        <v>40.4</v>
      </c>
      <c r="O2245" t="s">
        <v>391</v>
      </c>
      <c r="P2245" t="s">
        <v>251</v>
      </c>
      <c r="Q2245" t="s">
        <v>252</v>
      </c>
      <c r="R2245" t="s">
        <v>246</v>
      </c>
      <c r="S2245" t="s">
        <v>247</v>
      </c>
    </row>
    <row r="2246" spans="1:19">
      <c r="A2246" s="1" t="n">
        <v>38717</v>
      </c>
      <c r="B2246" t="s">
        <v>390</v>
      </c>
      <c r="C2246" t="n">
        <v>68</v>
      </c>
      <c r="D2246" t="s">
        <v>242</v>
      </c>
      <c r="E2246" t="s">
        <v>243</v>
      </c>
      <c r="F2246" t="s">
        <v>244</v>
      </c>
      <c r="G2246" t="s">
        <v>245</v>
      </c>
      <c r="H2246" t="s">
        <v>246</v>
      </c>
      <c r="I2246" t="s">
        <v>247</v>
      </c>
      <c r="J2246" t="s">
        <v>333</v>
      </c>
      <c r="K2246" t="s">
        <v>334</v>
      </c>
      <c r="L2246" t="n">
        <v>296</v>
      </c>
      <c r="M2246" t="n">
        <v>0.08</v>
      </c>
      <c r="N2246" t="n">
        <v>36.7</v>
      </c>
      <c r="O2246" t="s">
        <v>391</v>
      </c>
      <c r="P2246" t="s">
        <v>251</v>
      </c>
      <c r="Q2246" t="s">
        <v>252</v>
      </c>
      <c r="R2246" t="s">
        <v>246</v>
      </c>
      <c r="S2246" t="s">
        <v>247</v>
      </c>
    </row>
    <row r="2247" spans="1:19">
      <c r="A2247" s="1" t="n">
        <v>38717</v>
      </c>
      <c r="B2247" t="s">
        <v>390</v>
      </c>
      <c r="C2247" t="n">
        <v>79</v>
      </c>
      <c r="D2247" t="s">
        <v>408</v>
      </c>
      <c r="E2247" t="s">
        <v>409</v>
      </c>
      <c r="F2247" t="s">
        <v>244</v>
      </c>
      <c r="G2247" t="s">
        <v>245</v>
      </c>
      <c r="H2247" t="s">
        <v>246</v>
      </c>
      <c r="I2247" t="s">
        <v>247</v>
      </c>
      <c r="J2247" t="s">
        <v>386</v>
      </c>
      <c r="K2247" t="s">
        <v>387</v>
      </c>
      <c r="L2247" t="n">
        <v>55</v>
      </c>
      <c r="M2247" t="n">
        <v>0</v>
      </c>
      <c r="N2247" t="n">
        <v>0</v>
      </c>
      <c r="O2247" t="s">
        <v>391</v>
      </c>
      <c r="P2247" t="s">
        <v>251</v>
      </c>
      <c r="Q2247" t="s">
        <v>252</v>
      </c>
      <c r="R2247" t="s">
        <v>246</v>
      </c>
      <c r="S2247" t="s">
        <v>247</v>
      </c>
    </row>
    <row r="2248" spans="1:19">
      <c r="A2248" s="1" t="n">
        <v>38717</v>
      </c>
      <c r="B2248" t="s">
        <v>394</v>
      </c>
      <c r="C2248" t="n">
        <v>1</v>
      </c>
      <c r="D2248" t="s">
        <v>242</v>
      </c>
      <c r="E2248" t="s">
        <v>243</v>
      </c>
      <c r="F2248" t="s">
        <v>244</v>
      </c>
      <c r="G2248" t="s">
        <v>245</v>
      </c>
      <c r="H2248" t="s">
        <v>246</v>
      </c>
      <c r="I2248" t="s">
        <v>247</v>
      </c>
      <c r="J2248" t="s">
        <v>248</v>
      </c>
      <c r="K2248" t="s">
        <v>249</v>
      </c>
      <c r="L2248" t="n">
        <v>357</v>
      </c>
      <c r="M2248" t="n">
        <v>0.22</v>
      </c>
      <c r="N2248" t="n">
        <v>20.1</v>
      </c>
      <c r="O2248" t="s">
        <v>394</v>
      </c>
      <c r="P2248" t="s">
        <v>285</v>
      </c>
      <c r="Q2248" t="s">
        <v>252</v>
      </c>
      <c r="R2248" t="s">
        <v>246</v>
      </c>
      <c r="S2248" t="s">
        <v>247</v>
      </c>
    </row>
    <row r="2249" spans="1:19">
      <c r="A2249" s="1" t="n">
        <v>38717</v>
      </c>
      <c r="B2249" t="s">
        <v>394</v>
      </c>
      <c r="C2249" t="n">
        <v>2</v>
      </c>
      <c r="D2249" t="s">
        <v>242</v>
      </c>
      <c r="E2249" t="s">
        <v>243</v>
      </c>
      <c r="F2249" t="s">
        <v>244</v>
      </c>
      <c r="G2249" t="s">
        <v>245</v>
      </c>
      <c r="H2249" t="s">
        <v>246</v>
      </c>
      <c r="I2249" t="s">
        <v>247</v>
      </c>
      <c r="J2249" t="s">
        <v>307</v>
      </c>
      <c r="K2249" t="s">
        <v>308</v>
      </c>
      <c r="L2249" t="n">
        <v>364</v>
      </c>
      <c r="M2249" t="n">
        <v>0.08</v>
      </c>
      <c r="N2249" t="n">
        <v>36.6</v>
      </c>
      <c r="O2249" t="s">
        <v>394</v>
      </c>
      <c r="P2249" t="s">
        <v>285</v>
      </c>
      <c r="Q2249" t="s">
        <v>252</v>
      </c>
      <c r="R2249" t="s">
        <v>246</v>
      </c>
      <c r="S2249" t="s">
        <v>247</v>
      </c>
    </row>
    <row r="2250" spans="1:19">
      <c r="A2250" s="1" t="n">
        <v>38717</v>
      </c>
      <c r="B2250" t="s">
        <v>394</v>
      </c>
      <c r="C2250" t="n">
        <v>3</v>
      </c>
      <c r="D2250" t="s">
        <v>242</v>
      </c>
      <c r="E2250" t="s">
        <v>243</v>
      </c>
      <c r="F2250" t="s">
        <v>244</v>
      </c>
      <c r="G2250" t="s">
        <v>245</v>
      </c>
      <c r="H2250" t="s">
        <v>246</v>
      </c>
      <c r="I2250" t="s">
        <v>247</v>
      </c>
      <c r="J2250" t="s">
        <v>294</v>
      </c>
      <c r="K2250" t="s">
        <v>295</v>
      </c>
      <c r="L2250" t="n">
        <v>686</v>
      </c>
      <c r="M2250" t="n">
        <v>1.13</v>
      </c>
      <c r="N2250" t="n">
        <v>39.1</v>
      </c>
      <c r="O2250" t="s">
        <v>394</v>
      </c>
      <c r="P2250" t="s">
        <v>285</v>
      </c>
      <c r="Q2250" t="s">
        <v>252</v>
      </c>
      <c r="R2250" t="s">
        <v>246</v>
      </c>
      <c r="S2250" t="s">
        <v>247</v>
      </c>
    </row>
    <row r="2251" spans="1:19">
      <c r="A2251" s="1" t="n">
        <v>38717</v>
      </c>
      <c r="B2251" t="s">
        <v>394</v>
      </c>
      <c r="C2251" t="n">
        <v>4</v>
      </c>
      <c r="D2251" t="s">
        <v>242</v>
      </c>
      <c r="E2251" t="s">
        <v>243</v>
      </c>
      <c r="F2251" t="s">
        <v>244</v>
      </c>
      <c r="G2251" t="s">
        <v>245</v>
      </c>
      <c r="H2251" t="s">
        <v>246</v>
      </c>
      <c r="I2251" t="s">
        <v>247</v>
      </c>
      <c r="J2251" t="s">
        <v>307</v>
      </c>
      <c r="K2251" t="s">
        <v>308</v>
      </c>
      <c r="L2251" t="n">
        <v>377</v>
      </c>
      <c r="M2251" t="n">
        <v>0.08</v>
      </c>
      <c r="N2251" t="n">
        <v>39.3</v>
      </c>
      <c r="O2251" t="s">
        <v>394</v>
      </c>
      <c r="P2251" t="s">
        <v>285</v>
      </c>
      <c r="Q2251" t="s">
        <v>252</v>
      </c>
      <c r="R2251" t="s">
        <v>246</v>
      </c>
      <c r="S2251" t="s">
        <v>247</v>
      </c>
    </row>
    <row r="2252" spans="1:19">
      <c r="A2252" s="1" t="n">
        <v>38717</v>
      </c>
      <c r="B2252" t="s">
        <v>394</v>
      </c>
      <c r="C2252" t="n">
        <v>5</v>
      </c>
      <c r="D2252" t="s">
        <v>242</v>
      </c>
      <c r="E2252" t="s">
        <v>243</v>
      </c>
      <c r="F2252" t="s">
        <v>244</v>
      </c>
      <c r="G2252" t="s">
        <v>245</v>
      </c>
      <c r="H2252" t="s">
        <v>246</v>
      </c>
      <c r="I2252" t="s">
        <v>247</v>
      </c>
      <c r="J2252" t="s">
        <v>248</v>
      </c>
      <c r="K2252" t="s">
        <v>249</v>
      </c>
      <c r="L2252" t="n">
        <v>330</v>
      </c>
      <c r="M2252" t="n">
        <v>0.22</v>
      </c>
      <c r="N2252" t="n">
        <v>20.1</v>
      </c>
      <c r="O2252" t="s">
        <v>394</v>
      </c>
      <c r="P2252" t="s">
        <v>285</v>
      </c>
      <c r="Q2252" t="s">
        <v>252</v>
      </c>
      <c r="R2252" t="s">
        <v>246</v>
      </c>
      <c r="S2252" t="s">
        <v>247</v>
      </c>
    </row>
    <row r="2253" spans="1:19">
      <c r="A2253" s="1" t="n">
        <v>38717</v>
      </c>
      <c r="B2253" t="s">
        <v>394</v>
      </c>
      <c r="C2253" t="n">
        <v>6</v>
      </c>
      <c r="D2253" t="s">
        <v>242</v>
      </c>
      <c r="E2253" t="s">
        <v>243</v>
      </c>
      <c r="F2253" t="s">
        <v>244</v>
      </c>
      <c r="G2253" t="s">
        <v>245</v>
      </c>
      <c r="H2253" t="s">
        <v>246</v>
      </c>
      <c r="I2253" t="s">
        <v>247</v>
      </c>
      <c r="J2253" t="s">
        <v>384</v>
      </c>
      <c r="K2253" t="s">
        <v>359</v>
      </c>
      <c r="L2253" t="n">
        <v>71</v>
      </c>
      <c r="M2253" t="n">
        <v>0.49</v>
      </c>
      <c r="N2253" t="n">
        <v>29.4</v>
      </c>
      <c r="O2253" t="s">
        <v>394</v>
      </c>
      <c r="P2253" t="s">
        <v>285</v>
      </c>
      <c r="Q2253" t="s">
        <v>252</v>
      </c>
      <c r="R2253" t="s">
        <v>246</v>
      </c>
      <c r="S2253" t="s">
        <v>247</v>
      </c>
    </row>
    <row r="2254" spans="1:19">
      <c r="A2254" s="1" t="n">
        <v>38748</v>
      </c>
      <c r="B2254" t="s">
        <v>391</v>
      </c>
      <c r="C2254" t="n">
        <v>62</v>
      </c>
      <c r="D2254" t="s">
        <v>242</v>
      </c>
      <c r="E2254" t="s">
        <v>243</v>
      </c>
      <c r="F2254" t="s">
        <v>244</v>
      </c>
      <c r="G2254" t="s">
        <v>245</v>
      </c>
      <c r="H2254" t="s">
        <v>246</v>
      </c>
      <c r="I2254" t="s">
        <v>247</v>
      </c>
      <c r="J2254" t="s">
        <v>369</v>
      </c>
      <c r="K2254" t="s">
        <v>363</v>
      </c>
      <c r="L2254" t="n">
        <v>262</v>
      </c>
      <c r="M2254" t="n">
        <v>0.04</v>
      </c>
      <c r="N2254" t="n">
        <v>42.5</v>
      </c>
      <c r="O2254" t="s">
        <v>391</v>
      </c>
      <c r="P2254" t="s">
        <v>435</v>
      </c>
      <c r="Q2254" t="s">
        <v>252</v>
      </c>
      <c r="R2254" t="s">
        <v>246</v>
      </c>
      <c r="S2254" t="s">
        <v>247</v>
      </c>
    </row>
    <row r="2255" spans="1:19">
      <c r="A2255" s="1" t="n">
        <v>38748</v>
      </c>
      <c r="B2255" t="s">
        <v>391</v>
      </c>
      <c r="C2255" t="n">
        <v>61</v>
      </c>
      <c r="D2255" t="s">
        <v>242</v>
      </c>
      <c r="E2255" t="s">
        <v>243</v>
      </c>
      <c r="F2255" t="s">
        <v>244</v>
      </c>
      <c r="G2255" t="s">
        <v>245</v>
      </c>
      <c r="H2255" t="s">
        <v>246</v>
      </c>
      <c r="I2255" t="s">
        <v>247</v>
      </c>
      <c r="J2255" t="s">
        <v>333</v>
      </c>
      <c r="K2255" t="s">
        <v>334</v>
      </c>
      <c r="L2255" t="n">
        <v>391</v>
      </c>
      <c r="M2255" t="n">
        <v>0.03</v>
      </c>
      <c r="N2255" t="n">
        <v>40.3</v>
      </c>
      <c r="O2255" t="s">
        <v>391</v>
      </c>
      <c r="P2255" t="s">
        <v>435</v>
      </c>
      <c r="Q2255" t="s">
        <v>252</v>
      </c>
      <c r="R2255" t="s">
        <v>246</v>
      </c>
      <c r="S2255" t="s">
        <v>247</v>
      </c>
    </row>
    <row r="2256" spans="1:19">
      <c r="A2256" s="1" t="n">
        <v>38748</v>
      </c>
      <c r="B2256" t="s">
        <v>391</v>
      </c>
      <c r="C2256" t="n">
        <v>63</v>
      </c>
      <c r="D2256" t="s">
        <v>242</v>
      </c>
      <c r="E2256" t="s">
        <v>243</v>
      </c>
      <c r="F2256" t="s">
        <v>244</v>
      </c>
      <c r="G2256" t="s">
        <v>245</v>
      </c>
      <c r="H2256" t="s">
        <v>246</v>
      </c>
      <c r="I2256" t="s">
        <v>247</v>
      </c>
      <c r="J2256" t="s">
        <v>282</v>
      </c>
      <c r="K2256" t="s">
        <v>283</v>
      </c>
      <c r="L2256" t="n">
        <v>165</v>
      </c>
      <c r="M2256" t="n">
        <v>0.3</v>
      </c>
      <c r="N2256" t="n">
        <v>17.3</v>
      </c>
      <c r="O2256" t="s">
        <v>391</v>
      </c>
      <c r="P2256" t="s">
        <v>435</v>
      </c>
      <c r="Q2256" t="s">
        <v>252</v>
      </c>
      <c r="R2256" t="s">
        <v>246</v>
      </c>
      <c r="S2256" t="s">
        <v>247</v>
      </c>
    </row>
    <row r="2257" spans="1:19">
      <c r="A2257" s="1" t="n">
        <v>38748</v>
      </c>
      <c r="B2257" t="s">
        <v>391</v>
      </c>
      <c r="C2257" t="n">
        <v>58</v>
      </c>
      <c r="D2257" t="s">
        <v>242</v>
      </c>
      <c r="E2257" t="s">
        <v>243</v>
      </c>
      <c r="F2257" t="s">
        <v>244</v>
      </c>
      <c r="G2257" t="s">
        <v>245</v>
      </c>
      <c r="H2257" t="s">
        <v>246</v>
      </c>
      <c r="I2257" t="s">
        <v>247</v>
      </c>
      <c r="J2257" t="s">
        <v>282</v>
      </c>
      <c r="K2257" t="s">
        <v>283</v>
      </c>
      <c r="L2257" t="n">
        <v>189</v>
      </c>
      <c r="M2257" t="n">
        <v>0.07000000000000001</v>
      </c>
      <c r="N2257" t="n">
        <v>38.1</v>
      </c>
      <c r="O2257" t="s">
        <v>391</v>
      </c>
      <c r="P2257" t="s">
        <v>435</v>
      </c>
      <c r="Q2257" t="s">
        <v>252</v>
      </c>
      <c r="R2257" t="s">
        <v>246</v>
      </c>
      <c r="S2257" t="s">
        <v>247</v>
      </c>
    </row>
    <row r="2258" spans="1:19">
      <c r="A2258" s="1" t="n">
        <v>38748</v>
      </c>
      <c r="B2258" t="s">
        <v>391</v>
      </c>
      <c r="C2258" t="n">
        <v>59</v>
      </c>
      <c r="D2258" t="s">
        <v>242</v>
      </c>
      <c r="E2258" t="s">
        <v>243</v>
      </c>
      <c r="F2258" t="s">
        <v>244</v>
      </c>
      <c r="G2258" t="s">
        <v>245</v>
      </c>
      <c r="H2258" t="s">
        <v>246</v>
      </c>
      <c r="I2258" t="s">
        <v>247</v>
      </c>
      <c r="J2258" t="s">
        <v>282</v>
      </c>
      <c r="K2258" t="s">
        <v>283</v>
      </c>
      <c r="L2258" t="n">
        <v>231</v>
      </c>
      <c r="M2258" t="n">
        <v>0.07000000000000001</v>
      </c>
      <c r="N2258" t="n">
        <v>38.1</v>
      </c>
      <c r="O2258" t="s">
        <v>391</v>
      </c>
      <c r="P2258" t="s">
        <v>435</v>
      </c>
      <c r="Q2258" t="s">
        <v>252</v>
      </c>
      <c r="R2258" t="s">
        <v>246</v>
      </c>
      <c r="S2258" t="s">
        <v>247</v>
      </c>
    </row>
    <row r="2259" spans="1:19">
      <c r="A2259" s="1" t="n">
        <v>38748</v>
      </c>
      <c r="B2259" t="s">
        <v>391</v>
      </c>
      <c r="C2259" t="n">
        <v>60</v>
      </c>
      <c r="D2259" t="s">
        <v>242</v>
      </c>
      <c r="E2259" t="s">
        <v>243</v>
      </c>
      <c r="F2259" t="s">
        <v>244</v>
      </c>
      <c r="G2259" t="s">
        <v>245</v>
      </c>
      <c r="H2259" t="s">
        <v>246</v>
      </c>
      <c r="I2259" t="s">
        <v>247</v>
      </c>
      <c r="J2259" t="s">
        <v>282</v>
      </c>
      <c r="K2259" t="s">
        <v>283</v>
      </c>
      <c r="L2259" t="n">
        <v>130</v>
      </c>
      <c r="M2259" t="n">
        <v>0.3</v>
      </c>
      <c r="N2259" t="n">
        <v>17.3</v>
      </c>
      <c r="O2259" t="s">
        <v>391</v>
      </c>
      <c r="P2259" t="s">
        <v>435</v>
      </c>
      <c r="Q2259" t="s">
        <v>252</v>
      </c>
      <c r="R2259" t="s">
        <v>246</v>
      </c>
      <c r="S2259" t="s">
        <v>247</v>
      </c>
    </row>
    <row r="2260" spans="1:19">
      <c r="A2260" s="1" t="n">
        <v>38748</v>
      </c>
      <c r="B2260" t="s">
        <v>395</v>
      </c>
      <c r="C2260" t="n">
        <v>1</v>
      </c>
      <c r="D2260" t="s">
        <v>436</v>
      </c>
      <c r="E2260" t="s">
        <v>254</v>
      </c>
      <c r="F2260" t="s">
        <v>244</v>
      </c>
      <c r="G2260" t="s">
        <v>245</v>
      </c>
      <c r="H2260" t="s">
        <v>246</v>
      </c>
      <c r="I2260" t="s">
        <v>247</v>
      </c>
      <c r="J2260" t="s">
        <v>310</v>
      </c>
      <c r="K2260" t="s">
        <v>311</v>
      </c>
      <c r="L2260" t="n">
        <v>241</v>
      </c>
      <c r="M2260" t="n">
        <v>0</v>
      </c>
      <c r="N2260" t="n">
        <v>0</v>
      </c>
    </row>
    <row r="2261" spans="1:19">
      <c r="A2261" s="1" t="n">
        <v>38748</v>
      </c>
      <c r="B2261" t="s">
        <v>394</v>
      </c>
      <c r="C2261" t="n">
        <v>2</v>
      </c>
      <c r="D2261" t="s">
        <v>242</v>
      </c>
      <c r="E2261" t="s">
        <v>243</v>
      </c>
      <c r="F2261" t="s">
        <v>244</v>
      </c>
      <c r="G2261" t="s">
        <v>245</v>
      </c>
      <c r="H2261" t="s">
        <v>246</v>
      </c>
      <c r="I2261" t="s">
        <v>247</v>
      </c>
      <c r="J2261" t="s">
        <v>292</v>
      </c>
      <c r="K2261" t="s">
        <v>293</v>
      </c>
      <c r="L2261" t="n">
        <v>622</v>
      </c>
      <c r="M2261" t="n">
        <v>0.04</v>
      </c>
      <c r="N2261" t="n">
        <v>47.1</v>
      </c>
      <c r="O2261" t="s">
        <v>394</v>
      </c>
      <c r="P2261" t="s">
        <v>285</v>
      </c>
      <c r="Q2261" t="s">
        <v>252</v>
      </c>
      <c r="R2261" t="s">
        <v>246</v>
      </c>
      <c r="S2261" t="s">
        <v>247</v>
      </c>
    </row>
    <row r="2262" spans="1:19">
      <c r="A2262" s="1" t="n">
        <v>38748</v>
      </c>
      <c r="B2262" t="s">
        <v>394</v>
      </c>
      <c r="C2262" t="n">
        <v>7</v>
      </c>
      <c r="D2262" t="s">
        <v>242</v>
      </c>
      <c r="E2262" t="s">
        <v>243</v>
      </c>
      <c r="F2262" t="s">
        <v>244</v>
      </c>
      <c r="G2262" t="s">
        <v>245</v>
      </c>
      <c r="H2262" t="s">
        <v>246</v>
      </c>
      <c r="I2262" t="s">
        <v>247</v>
      </c>
      <c r="J2262" t="s">
        <v>305</v>
      </c>
      <c r="K2262" t="s">
        <v>306</v>
      </c>
      <c r="L2262" t="n">
        <v>102</v>
      </c>
      <c r="M2262" t="n">
        <v>1.56</v>
      </c>
      <c r="N2262" t="n">
        <v>23.4</v>
      </c>
      <c r="O2262" t="s">
        <v>394</v>
      </c>
      <c r="P2262" t="s">
        <v>285</v>
      </c>
      <c r="Q2262" t="s">
        <v>252</v>
      </c>
      <c r="R2262" t="s">
        <v>246</v>
      </c>
      <c r="S2262" t="s">
        <v>247</v>
      </c>
    </row>
    <row r="2263" spans="1:19">
      <c r="A2263" s="1" t="n">
        <v>38748</v>
      </c>
      <c r="B2263" t="s">
        <v>394</v>
      </c>
      <c r="C2263" t="n">
        <v>1</v>
      </c>
      <c r="D2263" t="s">
        <v>242</v>
      </c>
      <c r="E2263" t="s">
        <v>243</v>
      </c>
      <c r="F2263" t="s">
        <v>244</v>
      </c>
      <c r="G2263" t="s">
        <v>245</v>
      </c>
      <c r="H2263" t="s">
        <v>246</v>
      </c>
      <c r="I2263" t="s">
        <v>247</v>
      </c>
      <c r="J2263" t="s">
        <v>437</v>
      </c>
      <c r="K2263" t="s">
        <v>438</v>
      </c>
      <c r="L2263" t="n">
        <v>395</v>
      </c>
      <c r="M2263" t="n">
        <v>0.61</v>
      </c>
      <c r="N2263" t="n">
        <v>29.9</v>
      </c>
      <c r="O2263" t="s">
        <v>394</v>
      </c>
      <c r="P2263" t="s">
        <v>285</v>
      </c>
      <c r="Q2263" t="s">
        <v>252</v>
      </c>
      <c r="R2263" t="s">
        <v>246</v>
      </c>
      <c r="S2263" t="s">
        <v>247</v>
      </c>
    </row>
    <row r="2264" spans="1:19">
      <c r="A2264" s="1" t="n">
        <v>38748</v>
      </c>
      <c r="B2264" t="s">
        <v>394</v>
      </c>
      <c r="C2264" t="n">
        <v>5</v>
      </c>
      <c r="D2264" t="s">
        <v>242</v>
      </c>
      <c r="E2264" t="s">
        <v>243</v>
      </c>
      <c r="F2264" t="s">
        <v>244</v>
      </c>
      <c r="G2264" t="s">
        <v>245</v>
      </c>
      <c r="H2264" t="s">
        <v>246</v>
      </c>
      <c r="I2264" t="s">
        <v>247</v>
      </c>
      <c r="J2264" t="s">
        <v>248</v>
      </c>
      <c r="K2264" t="s">
        <v>249</v>
      </c>
      <c r="L2264" t="n">
        <v>252</v>
      </c>
      <c r="M2264" t="n">
        <v>0.21</v>
      </c>
      <c r="N2264" t="n">
        <v>20.2</v>
      </c>
      <c r="O2264" t="s">
        <v>394</v>
      </c>
      <c r="P2264" t="s">
        <v>285</v>
      </c>
      <c r="Q2264" t="s">
        <v>252</v>
      </c>
      <c r="R2264" t="s">
        <v>246</v>
      </c>
      <c r="S2264" t="s">
        <v>247</v>
      </c>
    </row>
    <row r="2265" spans="1:19">
      <c r="A2265" s="1" t="n">
        <v>38748</v>
      </c>
      <c r="B2265" t="s">
        <v>394</v>
      </c>
      <c r="C2265" t="n">
        <v>4</v>
      </c>
      <c r="D2265" t="s">
        <v>242</v>
      </c>
      <c r="E2265" t="s">
        <v>243</v>
      </c>
      <c r="F2265" t="s">
        <v>244</v>
      </c>
      <c r="G2265" t="s">
        <v>245</v>
      </c>
      <c r="H2265" t="s">
        <v>246</v>
      </c>
      <c r="I2265" t="s">
        <v>247</v>
      </c>
      <c r="J2265" t="s">
        <v>276</v>
      </c>
      <c r="K2265" t="s">
        <v>277</v>
      </c>
      <c r="L2265" t="n">
        <v>390</v>
      </c>
      <c r="M2265" t="n">
        <v>0.06</v>
      </c>
      <c r="N2265" t="n">
        <v>37</v>
      </c>
      <c r="O2265" t="s">
        <v>394</v>
      </c>
      <c r="P2265" t="s">
        <v>285</v>
      </c>
      <c r="Q2265" t="s">
        <v>252</v>
      </c>
      <c r="R2265" t="s">
        <v>246</v>
      </c>
      <c r="S2265" t="s">
        <v>247</v>
      </c>
    </row>
    <row r="2266" spans="1:19">
      <c r="A2266" s="1" t="n">
        <v>38748</v>
      </c>
      <c r="B2266" t="s">
        <v>394</v>
      </c>
      <c r="C2266" t="n">
        <v>3</v>
      </c>
      <c r="D2266" t="s">
        <v>242</v>
      </c>
      <c r="E2266" t="s">
        <v>243</v>
      </c>
      <c r="F2266" t="s">
        <v>244</v>
      </c>
      <c r="G2266" t="s">
        <v>245</v>
      </c>
      <c r="H2266" t="s">
        <v>246</v>
      </c>
      <c r="I2266" t="s">
        <v>247</v>
      </c>
      <c r="J2266" t="s">
        <v>294</v>
      </c>
      <c r="K2266" t="s">
        <v>295</v>
      </c>
      <c r="L2266" t="n">
        <v>247</v>
      </c>
      <c r="M2266" t="n">
        <v>1.12</v>
      </c>
      <c r="N2266" t="n">
        <v>38.9</v>
      </c>
      <c r="O2266" t="s">
        <v>394</v>
      </c>
      <c r="P2266" t="s">
        <v>285</v>
      </c>
      <c r="Q2266" t="s">
        <v>252</v>
      </c>
      <c r="R2266" t="s">
        <v>246</v>
      </c>
      <c r="S2266" t="s">
        <v>247</v>
      </c>
    </row>
    <row r="2267" spans="1:19">
      <c r="A2267" s="1" t="n">
        <v>38748</v>
      </c>
      <c r="B2267" t="s">
        <v>394</v>
      </c>
      <c r="C2267" t="n">
        <v>6</v>
      </c>
      <c r="D2267" t="s">
        <v>242</v>
      </c>
      <c r="E2267" t="s">
        <v>243</v>
      </c>
      <c r="F2267" t="s">
        <v>244</v>
      </c>
      <c r="G2267" t="s">
        <v>245</v>
      </c>
      <c r="H2267" t="s">
        <v>246</v>
      </c>
      <c r="I2267" t="s">
        <v>247</v>
      </c>
      <c r="J2267" t="s">
        <v>294</v>
      </c>
      <c r="K2267" t="s">
        <v>295</v>
      </c>
      <c r="L2267" t="n">
        <v>762</v>
      </c>
      <c r="M2267" t="n">
        <v>1.12</v>
      </c>
      <c r="N2267" t="n">
        <v>38.9</v>
      </c>
      <c r="O2267" t="s">
        <v>394</v>
      </c>
      <c r="P2267" t="s">
        <v>285</v>
      </c>
      <c r="Q2267" t="s">
        <v>252</v>
      </c>
      <c r="R2267" t="s">
        <v>246</v>
      </c>
      <c r="S2267" t="s">
        <v>247</v>
      </c>
    </row>
    <row r="2268" spans="1:19">
      <c r="A2268" s="1" t="n">
        <v>38776</v>
      </c>
      <c r="B2268" t="s">
        <v>391</v>
      </c>
      <c r="C2268" t="n">
        <v>58</v>
      </c>
      <c r="D2268" t="s">
        <v>242</v>
      </c>
      <c r="E2268" t="s">
        <v>243</v>
      </c>
      <c r="F2268" t="s">
        <v>244</v>
      </c>
      <c r="G2268" t="s">
        <v>245</v>
      </c>
      <c r="H2268" t="s">
        <v>246</v>
      </c>
      <c r="I2268" t="s">
        <v>247</v>
      </c>
      <c r="J2268" t="s">
        <v>282</v>
      </c>
      <c r="K2268" t="s">
        <v>283</v>
      </c>
      <c r="L2268" t="n">
        <v>391</v>
      </c>
      <c r="M2268" t="n">
        <v>0.06</v>
      </c>
      <c r="N2268" t="n">
        <v>38</v>
      </c>
      <c r="O2268" t="s">
        <v>391</v>
      </c>
      <c r="P2268" t="s">
        <v>435</v>
      </c>
      <c r="Q2268" t="s">
        <v>252</v>
      </c>
      <c r="R2268" t="s">
        <v>246</v>
      </c>
      <c r="S2268" t="s">
        <v>247</v>
      </c>
    </row>
    <row r="2269" spans="1:19">
      <c r="A2269" s="1" t="n">
        <v>38776</v>
      </c>
      <c r="B2269" t="s">
        <v>391</v>
      </c>
      <c r="C2269" t="n">
        <v>61</v>
      </c>
      <c r="D2269" t="s">
        <v>242</v>
      </c>
      <c r="E2269" t="s">
        <v>243</v>
      </c>
      <c r="F2269" t="s">
        <v>244</v>
      </c>
      <c r="G2269" t="s">
        <v>245</v>
      </c>
      <c r="H2269" t="s">
        <v>246</v>
      </c>
      <c r="I2269" t="s">
        <v>247</v>
      </c>
      <c r="J2269" t="s">
        <v>282</v>
      </c>
      <c r="K2269" t="s">
        <v>283</v>
      </c>
      <c r="L2269" t="n">
        <v>209</v>
      </c>
      <c r="M2269" t="n">
        <v>0.31</v>
      </c>
      <c r="N2269" t="n">
        <v>17.2</v>
      </c>
      <c r="O2269" t="s">
        <v>391</v>
      </c>
      <c r="P2269" t="s">
        <v>435</v>
      </c>
      <c r="Q2269" t="s">
        <v>252</v>
      </c>
      <c r="R2269" t="s">
        <v>246</v>
      </c>
      <c r="S2269" t="s">
        <v>247</v>
      </c>
    </row>
    <row r="2270" spans="1:19">
      <c r="A2270" s="1" t="n">
        <v>38776</v>
      </c>
      <c r="B2270" t="s">
        <v>391</v>
      </c>
      <c r="C2270" t="n">
        <v>59</v>
      </c>
      <c r="D2270" t="s">
        <v>242</v>
      </c>
      <c r="E2270" t="s">
        <v>243</v>
      </c>
      <c r="F2270" t="s">
        <v>244</v>
      </c>
      <c r="G2270" t="s">
        <v>245</v>
      </c>
      <c r="H2270" t="s">
        <v>246</v>
      </c>
      <c r="I2270" t="s">
        <v>247</v>
      </c>
      <c r="J2270" t="s">
        <v>369</v>
      </c>
      <c r="K2270" t="s">
        <v>363</v>
      </c>
      <c r="L2270" t="n">
        <v>284</v>
      </c>
      <c r="M2270" t="n">
        <v>0.05</v>
      </c>
      <c r="N2270" t="n">
        <v>42.4</v>
      </c>
      <c r="O2270" t="s">
        <v>391</v>
      </c>
      <c r="P2270" t="s">
        <v>435</v>
      </c>
      <c r="Q2270" t="s">
        <v>252</v>
      </c>
      <c r="R2270" t="s">
        <v>246</v>
      </c>
      <c r="S2270" t="s">
        <v>247</v>
      </c>
    </row>
    <row r="2271" spans="1:19">
      <c r="A2271" s="1" t="n">
        <v>38776</v>
      </c>
      <c r="B2271" t="s">
        <v>391</v>
      </c>
      <c r="C2271" t="n">
        <v>55</v>
      </c>
      <c r="D2271" t="s">
        <v>242</v>
      </c>
      <c r="E2271" t="s">
        <v>243</v>
      </c>
      <c r="F2271" t="s">
        <v>244</v>
      </c>
      <c r="G2271" t="s">
        <v>245</v>
      </c>
      <c r="H2271" t="s">
        <v>246</v>
      </c>
      <c r="I2271" t="s">
        <v>247</v>
      </c>
      <c r="J2271" t="s">
        <v>333</v>
      </c>
      <c r="K2271" t="s">
        <v>334</v>
      </c>
      <c r="L2271" t="n">
        <v>193</v>
      </c>
      <c r="M2271" t="n">
        <v>0.07000000000000001</v>
      </c>
      <c r="N2271" t="n">
        <v>36.3</v>
      </c>
      <c r="O2271" t="s">
        <v>391</v>
      </c>
      <c r="P2271" t="s">
        <v>435</v>
      </c>
      <c r="Q2271" t="s">
        <v>252</v>
      </c>
      <c r="R2271" t="s">
        <v>246</v>
      </c>
      <c r="S2271" t="s">
        <v>247</v>
      </c>
    </row>
    <row r="2272" spans="1:19">
      <c r="A2272" s="1" t="n">
        <v>38776</v>
      </c>
      <c r="B2272" t="s">
        <v>391</v>
      </c>
      <c r="C2272" t="n">
        <v>56</v>
      </c>
      <c r="D2272" t="s">
        <v>242</v>
      </c>
      <c r="E2272" t="s">
        <v>243</v>
      </c>
      <c r="F2272" t="s">
        <v>244</v>
      </c>
      <c r="G2272" t="s">
        <v>245</v>
      </c>
      <c r="H2272" t="s">
        <v>246</v>
      </c>
      <c r="I2272" t="s">
        <v>247</v>
      </c>
      <c r="J2272" t="s">
        <v>333</v>
      </c>
      <c r="K2272" t="s">
        <v>334</v>
      </c>
      <c r="L2272" t="n">
        <v>259</v>
      </c>
      <c r="M2272" t="n">
        <v>0.05</v>
      </c>
      <c r="N2272" t="n">
        <v>39.9</v>
      </c>
      <c r="O2272" t="s">
        <v>391</v>
      </c>
      <c r="P2272" t="s">
        <v>435</v>
      </c>
      <c r="Q2272" t="s">
        <v>252</v>
      </c>
      <c r="R2272" t="s">
        <v>246</v>
      </c>
      <c r="S2272" t="s">
        <v>247</v>
      </c>
    </row>
    <row r="2273" spans="1:19">
      <c r="A2273" s="1" t="n">
        <v>38776</v>
      </c>
      <c r="B2273" t="s">
        <v>391</v>
      </c>
      <c r="C2273" t="n">
        <v>57</v>
      </c>
      <c r="D2273" t="s">
        <v>242</v>
      </c>
      <c r="E2273" t="s">
        <v>243</v>
      </c>
      <c r="F2273" t="s">
        <v>244</v>
      </c>
      <c r="G2273" t="s">
        <v>245</v>
      </c>
      <c r="H2273" t="s">
        <v>246</v>
      </c>
      <c r="I2273" t="s">
        <v>247</v>
      </c>
      <c r="J2273" t="s">
        <v>333</v>
      </c>
      <c r="K2273" t="s">
        <v>334</v>
      </c>
      <c r="L2273" t="n">
        <v>256</v>
      </c>
      <c r="M2273" t="n">
        <v>0.06</v>
      </c>
      <c r="N2273" t="n">
        <v>36.4</v>
      </c>
      <c r="O2273" t="s">
        <v>391</v>
      </c>
      <c r="P2273" t="s">
        <v>435</v>
      </c>
      <c r="Q2273" t="s">
        <v>252</v>
      </c>
      <c r="R2273" t="s">
        <v>246</v>
      </c>
      <c r="S2273" t="s">
        <v>247</v>
      </c>
    </row>
    <row r="2274" spans="1:19">
      <c r="A2274" s="1" t="n">
        <v>38776</v>
      </c>
      <c r="B2274" t="s">
        <v>391</v>
      </c>
      <c r="C2274" t="n">
        <v>60</v>
      </c>
      <c r="D2274" t="s">
        <v>242</v>
      </c>
      <c r="E2274" t="s">
        <v>243</v>
      </c>
      <c r="F2274" t="s">
        <v>244</v>
      </c>
      <c r="G2274" t="s">
        <v>245</v>
      </c>
      <c r="H2274" t="s">
        <v>246</v>
      </c>
      <c r="I2274" t="s">
        <v>247</v>
      </c>
      <c r="J2274" t="s">
        <v>333</v>
      </c>
      <c r="K2274" t="s">
        <v>334</v>
      </c>
      <c r="L2274" t="n">
        <v>403</v>
      </c>
      <c r="M2274" t="n">
        <v>0.08</v>
      </c>
      <c r="N2274" t="n">
        <v>36.1</v>
      </c>
      <c r="O2274" t="s">
        <v>391</v>
      </c>
      <c r="P2274" t="s">
        <v>435</v>
      </c>
      <c r="Q2274" t="s">
        <v>252</v>
      </c>
      <c r="R2274" t="s">
        <v>246</v>
      </c>
      <c r="S2274" t="s">
        <v>247</v>
      </c>
    </row>
    <row r="2275" spans="1:19">
      <c r="A2275" s="1" t="n">
        <v>38776</v>
      </c>
      <c r="B2275" t="s">
        <v>439</v>
      </c>
      <c r="C2275" t="n">
        <v>1</v>
      </c>
      <c r="D2275" t="s">
        <v>440</v>
      </c>
      <c r="E2275" t="s">
        <v>441</v>
      </c>
      <c r="F2275" t="s">
        <v>244</v>
      </c>
      <c r="G2275" t="s">
        <v>245</v>
      </c>
      <c r="H2275" t="s">
        <v>246</v>
      </c>
      <c r="I2275" t="s">
        <v>247</v>
      </c>
      <c r="J2275" t="s">
        <v>442</v>
      </c>
      <c r="K2275" t="s">
        <v>443</v>
      </c>
      <c r="L2275" t="n">
        <v>114</v>
      </c>
      <c r="M2275" t="n">
        <v>0</v>
      </c>
      <c r="N2275" t="n">
        <v>0</v>
      </c>
      <c r="O2275" t="s">
        <v>444</v>
      </c>
      <c r="P2275" t="s">
        <v>445</v>
      </c>
      <c r="Q2275" t="s">
        <v>252</v>
      </c>
      <c r="R2275" t="s">
        <v>246</v>
      </c>
      <c r="S2275" t="s">
        <v>247</v>
      </c>
    </row>
    <row r="2276" spans="1:19">
      <c r="A2276" s="1" t="n">
        <v>38776</v>
      </c>
      <c r="B2276" t="s">
        <v>394</v>
      </c>
      <c r="C2276" t="n">
        <v>1</v>
      </c>
      <c r="D2276" t="s">
        <v>242</v>
      </c>
      <c r="E2276" t="s">
        <v>243</v>
      </c>
      <c r="F2276" t="s">
        <v>244</v>
      </c>
      <c r="G2276" t="s">
        <v>245</v>
      </c>
      <c r="H2276" t="s">
        <v>246</v>
      </c>
      <c r="I2276" t="s">
        <v>247</v>
      </c>
      <c r="J2276" t="s">
        <v>307</v>
      </c>
      <c r="K2276" t="s">
        <v>308</v>
      </c>
      <c r="L2276" t="n">
        <v>629</v>
      </c>
      <c r="M2276" t="n">
        <v>0.09</v>
      </c>
      <c r="N2276" t="n">
        <v>37.3</v>
      </c>
      <c r="O2276" t="s">
        <v>394</v>
      </c>
      <c r="P2276" t="s">
        <v>285</v>
      </c>
      <c r="Q2276" t="s">
        <v>252</v>
      </c>
      <c r="R2276" t="s">
        <v>246</v>
      </c>
      <c r="S2276" t="s">
        <v>247</v>
      </c>
    </row>
    <row r="2277" spans="1:19">
      <c r="A2277" s="1" t="n">
        <v>38776</v>
      </c>
      <c r="B2277" t="s">
        <v>394</v>
      </c>
      <c r="C2277" t="n">
        <v>3</v>
      </c>
      <c r="D2277" t="s">
        <v>242</v>
      </c>
      <c r="E2277" t="s">
        <v>243</v>
      </c>
      <c r="F2277" t="s">
        <v>244</v>
      </c>
      <c r="G2277" t="s">
        <v>245</v>
      </c>
      <c r="H2277" t="s">
        <v>246</v>
      </c>
      <c r="I2277" t="s">
        <v>247</v>
      </c>
      <c r="J2277" t="s">
        <v>248</v>
      </c>
      <c r="K2277" t="s">
        <v>249</v>
      </c>
      <c r="L2277" t="n">
        <v>334</v>
      </c>
      <c r="M2277" t="n">
        <v>0.22</v>
      </c>
      <c r="N2277" t="n">
        <v>19.9</v>
      </c>
      <c r="O2277" t="s">
        <v>394</v>
      </c>
      <c r="P2277" t="s">
        <v>285</v>
      </c>
      <c r="Q2277" t="s">
        <v>252</v>
      </c>
      <c r="R2277" t="s">
        <v>246</v>
      </c>
      <c r="S2277" t="s">
        <v>247</v>
      </c>
    </row>
    <row r="2278" spans="1:19">
      <c r="A2278" s="1" t="n">
        <v>38776</v>
      </c>
      <c r="B2278" t="s">
        <v>394</v>
      </c>
      <c r="C2278" t="n">
        <v>2</v>
      </c>
      <c r="D2278" t="s">
        <v>242</v>
      </c>
      <c r="E2278" t="s">
        <v>243</v>
      </c>
      <c r="F2278" t="s">
        <v>244</v>
      </c>
      <c r="G2278" t="s">
        <v>245</v>
      </c>
      <c r="H2278" t="s">
        <v>246</v>
      </c>
      <c r="I2278" t="s">
        <v>247</v>
      </c>
      <c r="J2278" t="s">
        <v>276</v>
      </c>
      <c r="K2278" t="s">
        <v>277</v>
      </c>
      <c r="L2278" t="n">
        <v>331</v>
      </c>
      <c r="M2278" t="n">
        <v>0.06</v>
      </c>
      <c r="N2278" t="n">
        <v>37.1</v>
      </c>
      <c r="O2278" t="s">
        <v>394</v>
      </c>
      <c r="P2278" t="s">
        <v>285</v>
      </c>
      <c r="Q2278" t="s">
        <v>252</v>
      </c>
      <c r="R2278" t="s">
        <v>246</v>
      </c>
      <c r="S2278" t="s">
        <v>247</v>
      </c>
    </row>
    <row r="2279" spans="1:19">
      <c r="A2279" s="1" t="n">
        <v>38776</v>
      </c>
      <c r="B2279" t="s">
        <v>394</v>
      </c>
      <c r="C2279" t="n">
        <v>4</v>
      </c>
      <c r="D2279" t="s">
        <v>242</v>
      </c>
      <c r="E2279" t="s">
        <v>243</v>
      </c>
      <c r="F2279" t="s">
        <v>244</v>
      </c>
      <c r="G2279" t="s">
        <v>245</v>
      </c>
      <c r="H2279" t="s">
        <v>246</v>
      </c>
      <c r="I2279" t="s">
        <v>247</v>
      </c>
      <c r="J2279" t="s">
        <v>294</v>
      </c>
      <c r="K2279" t="s">
        <v>295</v>
      </c>
      <c r="L2279" t="n">
        <v>720</v>
      </c>
      <c r="M2279" t="n">
        <v>1.29</v>
      </c>
      <c r="N2279" t="n">
        <v>38.6</v>
      </c>
      <c r="O2279" t="s">
        <v>394</v>
      </c>
      <c r="P2279" t="s">
        <v>285</v>
      </c>
      <c r="Q2279" t="s">
        <v>252</v>
      </c>
      <c r="R2279" t="s">
        <v>246</v>
      </c>
      <c r="S2279" t="s">
        <v>247</v>
      </c>
    </row>
    <row r="2280" spans="1:19">
      <c r="A2280" s="1" t="n">
        <v>38807</v>
      </c>
      <c r="B2280" t="s">
        <v>391</v>
      </c>
      <c r="C2280" t="n">
        <v>73</v>
      </c>
      <c r="D2280" t="s">
        <v>242</v>
      </c>
      <c r="E2280" t="s">
        <v>243</v>
      </c>
      <c r="F2280" t="s">
        <v>244</v>
      </c>
      <c r="G2280" t="s">
        <v>245</v>
      </c>
      <c r="H2280" t="s">
        <v>246</v>
      </c>
      <c r="I2280" t="s">
        <v>247</v>
      </c>
      <c r="J2280" t="s">
        <v>282</v>
      </c>
      <c r="K2280" t="s">
        <v>283</v>
      </c>
      <c r="L2280" t="n">
        <v>208</v>
      </c>
      <c r="M2280" t="n">
        <v>0.3</v>
      </c>
      <c r="N2280" t="n">
        <v>17.1</v>
      </c>
      <c r="O2280" t="s">
        <v>391</v>
      </c>
      <c r="P2280" t="s">
        <v>435</v>
      </c>
      <c r="Q2280" t="s">
        <v>252</v>
      </c>
      <c r="R2280" t="s">
        <v>246</v>
      </c>
      <c r="S2280" t="s">
        <v>247</v>
      </c>
    </row>
    <row r="2281" spans="1:19">
      <c r="A2281" s="1" t="n">
        <v>38807</v>
      </c>
      <c r="B2281" t="s">
        <v>391</v>
      </c>
      <c r="C2281" t="n">
        <v>68</v>
      </c>
      <c r="D2281" t="s">
        <v>242</v>
      </c>
      <c r="E2281" t="s">
        <v>243</v>
      </c>
      <c r="F2281" t="s">
        <v>244</v>
      </c>
      <c r="G2281" t="s">
        <v>245</v>
      </c>
      <c r="H2281" t="s">
        <v>246</v>
      </c>
      <c r="I2281" t="s">
        <v>247</v>
      </c>
      <c r="J2281" t="s">
        <v>282</v>
      </c>
      <c r="K2281" t="s">
        <v>283</v>
      </c>
      <c r="L2281" t="n">
        <v>300</v>
      </c>
      <c r="M2281" t="n">
        <v>0.07000000000000001</v>
      </c>
      <c r="N2281" t="n">
        <v>38.9</v>
      </c>
      <c r="O2281" t="s">
        <v>391</v>
      </c>
      <c r="P2281" t="s">
        <v>435</v>
      </c>
      <c r="Q2281" t="s">
        <v>252</v>
      </c>
      <c r="R2281" t="s">
        <v>246</v>
      </c>
      <c r="S2281" t="s">
        <v>247</v>
      </c>
    </row>
    <row r="2282" spans="1:19">
      <c r="A2282" s="1" t="n">
        <v>38807</v>
      </c>
      <c r="B2282" t="s">
        <v>391</v>
      </c>
      <c r="C2282" t="n">
        <v>70</v>
      </c>
      <c r="D2282" t="s">
        <v>242</v>
      </c>
      <c r="E2282" t="s">
        <v>243</v>
      </c>
      <c r="F2282" t="s">
        <v>244</v>
      </c>
      <c r="G2282" t="s">
        <v>245</v>
      </c>
      <c r="H2282" t="s">
        <v>246</v>
      </c>
      <c r="I2282" t="s">
        <v>247</v>
      </c>
      <c r="J2282" t="s">
        <v>369</v>
      </c>
      <c r="K2282" t="s">
        <v>363</v>
      </c>
      <c r="L2282" t="n">
        <v>230</v>
      </c>
      <c r="M2282" t="n">
        <v>0.04</v>
      </c>
      <c r="N2282" t="n">
        <v>42.5</v>
      </c>
      <c r="O2282" t="s">
        <v>391</v>
      </c>
      <c r="P2282" t="s">
        <v>435</v>
      </c>
      <c r="Q2282" t="s">
        <v>252</v>
      </c>
      <c r="R2282" t="s">
        <v>246</v>
      </c>
      <c r="S2282" t="s">
        <v>247</v>
      </c>
    </row>
    <row r="2283" spans="1:19">
      <c r="A2283" s="1" t="n">
        <v>38807</v>
      </c>
      <c r="B2283" t="s">
        <v>391</v>
      </c>
      <c r="C2283" t="n">
        <v>72</v>
      </c>
      <c r="D2283" t="s">
        <v>242</v>
      </c>
      <c r="E2283" t="s">
        <v>243</v>
      </c>
      <c r="F2283" t="s">
        <v>244</v>
      </c>
      <c r="G2283" t="s">
        <v>245</v>
      </c>
      <c r="H2283" t="s">
        <v>246</v>
      </c>
      <c r="I2283" t="s">
        <v>247</v>
      </c>
      <c r="J2283" t="s">
        <v>369</v>
      </c>
      <c r="K2283" t="s">
        <v>363</v>
      </c>
      <c r="L2283" t="n">
        <v>190</v>
      </c>
      <c r="M2283" t="n">
        <v>0.05</v>
      </c>
      <c r="N2283" t="n">
        <v>42.2</v>
      </c>
      <c r="O2283" t="s">
        <v>391</v>
      </c>
      <c r="P2283" t="s">
        <v>435</v>
      </c>
      <c r="Q2283" t="s">
        <v>252</v>
      </c>
      <c r="R2283" t="s">
        <v>246</v>
      </c>
      <c r="S2283" t="s">
        <v>247</v>
      </c>
    </row>
    <row r="2284" spans="1:19">
      <c r="A2284" s="1" t="n">
        <v>38807</v>
      </c>
      <c r="B2284" t="s">
        <v>391</v>
      </c>
      <c r="C2284" t="n">
        <v>66</v>
      </c>
      <c r="D2284" t="s">
        <v>242</v>
      </c>
      <c r="E2284" t="s">
        <v>243</v>
      </c>
      <c r="F2284" t="s">
        <v>244</v>
      </c>
      <c r="G2284" t="s">
        <v>245</v>
      </c>
      <c r="H2284" t="s">
        <v>246</v>
      </c>
      <c r="I2284" t="s">
        <v>247</v>
      </c>
      <c r="J2284" t="s">
        <v>333</v>
      </c>
      <c r="K2284" t="s">
        <v>334</v>
      </c>
      <c r="L2284" t="n">
        <v>211</v>
      </c>
      <c r="M2284" t="n">
        <v>0.06</v>
      </c>
      <c r="N2284" t="n">
        <v>36.6</v>
      </c>
      <c r="O2284" t="s">
        <v>391</v>
      </c>
      <c r="P2284" t="s">
        <v>435</v>
      </c>
      <c r="Q2284" t="s">
        <v>252</v>
      </c>
      <c r="R2284" t="s">
        <v>246</v>
      </c>
      <c r="S2284" t="s">
        <v>247</v>
      </c>
    </row>
    <row r="2285" spans="1:19">
      <c r="A2285" s="1" t="n">
        <v>38807</v>
      </c>
      <c r="B2285" t="s">
        <v>391</v>
      </c>
      <c r="C2285" t="n">
        <v>67</v>
      </c>
      <c r="D2285" t="s">
        <v>242</v>
      </c>
      <c r="E2285" t="s">
        <v>243</v>
      </c>
      <c r="F2285" t="s">
        <v>244</v>
      </c>
      <c r="G2285" t="s">
        <v>245</v>
      </c>
      <c r="H2285" t="s">
        <v>246</v>
      </c>
      <c r="I2285" t="s">
        <v>247</v>
      </c>
      <c r="J2285" t="s">
        <v>333</v>
      </c>
      <c r="K2285" t="s">
        <v>334</v>
      </c>
      <c r="L2285" t="n">
        <v>279</v>
      </c>
      <c r="M2285" t="n">
        <v>0.04</v>
      </c>
      <c r="N2285" t="n">
        <v>39.8</v>
      </c>
      <c r="O2285" t="s">
        <v>391</v>
      </c>
      <c r="P2285" t="s">
        <v>435</v>
      </c>
      <c r="Q2285" t="s">
        <v>252</v>
      </c>
      <c r="R2285" t="s">
        <v>246</v>
      </c>
      <c r="S2285" t="s">
        <v>247</v>
      </c>
    </row>
    <row r="2286" spans="1:19">
      <c r="A2286" s="1" t="n">
        <v>38807</v>
      </c>
      <c r="B2286" t="s">
        <v>391</v>
      </c>
      <c r="C2286" t="n">
        <v>69</v>
      </c>
      <c r="D2286" t="s">
        <v>242</v>
      </c>
      <c r="E2286" t="s">
        <v>243</v>
      </c>
      <c r="F2286" t="s">
        <v>244</v>
      </c>
      <c r="G2286" t="s">
        <v>245</v>
      </c>
      <c r="H2286" t="s">
        <v>246</v>
      </c>
      <c r="I2286" t="s">
        <v>247</v>
      </c>
      <c r="J2286" t="s">
        <v>333</v>
      </c>
      <c r="K2286" t="s">
        <v>334</v>
      </c>
      <c r="L2286" t="n">
        <v>145</v>
      </c>
      <c r="M2286" t="n">
        <v>0.07000000000000001</v>
      </c>
      <c r="N2286" t="n">
        <v>36.7</v>
      </c>
      <c r="O2286" t="s">
        <v>391</v>
      </c>
      <c r="P2286" t="s">
        <v>435</v>
      </c>
      <c r="Q2286" t="s">
        <v>252</v>
      </c>
      <c r="R2286" t="s">
        <v>246</v>
      </c>
      <c r="S2286" t="s">
        <v>247</v>
      </c>
    </row>
    <row r="2287" spans="1:19">
      <c r="A2287" s="1" t="n">
        <v>38807</v>
      </c>
      <c r="B2287" t="s">
        <v>391</v>
      </c>
      <c r="C2287" t="n">
        <v>71</v>
      </c>
      <c r="D2287" t="s">
        <v>242</v>
      </c>
      <c r="E2287" t="s">
        <v>243</v>
      </c>
      <c r="F2287" t="s">
        <v>244</v>
      </c>
      <c r="G2287" t="s">
        <v>245</v>
      </c>
      <c r="H2287" t="s">
        <v>246</v>
      </c>
      <c r="I2287" t="s">
        <v>247</v>
      </c>
      <c r="J2287" t="s">
        <v>333</v>
      </c>
      <c r="K2287" t="s">
        <v>334</v>
      </c>
      <c r="L2287" t="n">
        <v>163</v>
      </c>
      <c r="M2287" t="n">
        <v>0.03</v>
      </c>
      <c r="N2287" t="n">
        <v>41</v>
      </c>
      <c r="O2287" t="s">
        <v>391</v>
      </c>
      <c r="P2287" t="s">
        <v>435</v>
      </c>
      <c r="Q2287" t="s">
        <v>252</v>
      </c>
      <c r="R2287" t="s">
        <v>246</v>
      </c>
      <c r="S2287" t="s">
        <v>247</v>
      </c>
    </row>
    <row r="2288" spans="1:19">
      <c r="A2288" s="1" t="n">
        <v>38807</v>
      </c>
      <c r="B2288" t="s">
        <v>391</v>
      </c>
      <c r="C2288" t="n">
        <v>87</v>
      </c>
      <c r="D2288" t="s">
        <v>418</v>
      </c>
      <c r="E2288" t="s">
        <v>419</v>
      </c>
      <c r="F2288" t="s">
        <v>244</v>
      </c>
      <c r="G2288" t="s">
        <v>245</v>
      </c>
      <c r="H2288" t="s">
        <v>246</v>
      </c>
      <c r="I2288" t="s">
        <v>247</v>
      </c>
      <c r="J2288" t="s">
        <v>263</v>
      </c>
      <c r="K2288" t="s">
        <v>264</v>
      </c>
      <c r="L2288" t="n">
        <v>189</v>
      </c>
      <c r="M2288" t="n">
        <v>0</v>
      </c>
      <c r="N2288" t="n">
        <v>0</v>
      </c>
      <c r="O2288" t="s">
        <v>391</v>
      </c>
      <c r="P2288" t="s">
        <v>435</v>
      </c>
      <c r="Q2288" t="s">
        <v>252</v>
      </c>
      <c r="R2288" t="s">
        <v>246</v>
      </c>
      <c r="S2288" t="s">
        <v>247</v>
      </c>
    </row>
    <row r="2289" spans="1:19">
      <c r="A2289" s="1" t="n">
        <v>38807</v>
      </c>
      <c r="B2289" t="s">
        <v>424</v>
      </c>
      <c r="C2289" t="n">
        <v>1</v>
      </c>
      <c r="D2289" t="s">
        <v>425</v>
      </c>
      <c r="E2289" t="s">
        <v>426</v>
      </c>
      <c r="F2289" t="s">
        <v>322</v>
      </c>
      <c r="G2289" t="s">
        <v>323</v>
      </c>
      <c r="H2289" t="s">
        <v>246</v>
      </c>
      <c r="I2289" t="s">
        <v>247</v>
      </c>
      <c r="J2289" t="s">
        <v>446</v>
      </c>
      <c r="K2289" t="s">
        <v>447</v>
      </c>
      <c r="L2289" t="n">
        <v>20</v>
      </c>
      <c r="M2289" t="n">
        <v>0</v>
      </c>
      <c r="N2289" t="n">
        <v>0</v>
      </c>
    </row>
    <row r="2290" spans="1:19">
      <c r="A2290" s="1" t="n">
        <v>38807</v>
      </c>
      <c r="B2290" t="s">
        <v>424</v>
      </c>
      <c r="C2290" t="n">
        <v>2</v>
      </c>
      <c r="D2290" t="s">
        <v>425</v>
      </c>
      <c r="E2290" t="s">
        <v>426</v>
      </c>
      <c r="F2290" t="s">
        <v>427</v>
      </c>
      <c r="G2290" t="s">
        <v>428</v>
      </c>
      <c r="H2290" t="s">
        <v>246</v>
      </c>
      <c r="I2290" t="s">
        <v>247</v>
      </c>
      <c r="J2290" t="s">
        <v>446</v>
      </c>
      <c r="K2290" t="s">
        <v>447</v>
      </c>
      <c r="L2290" t="n">
        <v>14</v>
      </c>
      <c r="M2290" t="n">
        <v>0</v>
      </c>
      <c r="N2290" t="n">
        <v>0</v>
      </c>
    </row>
    <row r="2291" spans="1:19">
      <c r="A2291" s="1" t="n">
        <v>38807</v>
      </c>
      <c r="B2291" t="s">
        <v>424</v>
      </c>
      <c r="C2291" t="n">
        <v>3</v>
      </c>
      <c r="D2291" t="s">
        <v>425</v>
      </c>
      <c r="E2291" t="s">
        <v>426</v>
      </c>
      <c r="F2291" t="s">
        <v>429</v>
      </c>
      <c r="G2291" t="s">
        <v>430</v>
      </c>
      <c r="H2291" t="s">
        <v>246</v>
      </c>
      <c r="I2291" t="s">
        <v>247</v>
      </c>
      <c r="J2291" t="s">
        <v>446</v>
      </c>
      <c r="K2291" t="s">
        <v>447</v>
      </c>
      <c r="L2291" t="n">
        <v>11</v>
      </c>
      <c r="M2291" t="n">
        <v>0</v>
      </c>
      <c r="N2291" t="n">
        <v>0</v>
      </c>
    </row>
    <row r="2292" spans="1:19">
      <c r="A2292" s="1" t="n">
        <v>38807</v>
      </c>
      <c r="B2292" t="s">
        <v>448</v>
      </c>
      <c r="C2292" t="n">
        <v>16</v>
      </c>
      <c r="D2292" t="s">
        <v>440</v>
      </c>
      <c r="E2292" t="s">
        <v>441</v>
      </c>
      <c r="F2292" t="s">
        <v>244</v>
      </c>
      <c r="G2292" t="s">
        <v>245</v>
      </c>
      <c r="H2292" t="s">
        <v>246</v>
      </c>
      <c r="I2292" t="s">
        <v>247</v>
      </c>
      <c r="J2292" t="s">
        <v>442</v>
      </c>
      <c r="K2292" t="s">
        <v>443</v>
      </c>
      <c r="L2292" t="n">
        <v>75</v>
      </c>
      <c r="M2292" t="n">
        <v>0</v>
      </c>
      <c r="N2292" t="n">
        <v>0</v>
      </c>
      <c r="O2292" t="s">
        <v>444</v>
      </c>
      <c r="P2292" t="s">
        <v>445</v>
      </c>
      <c r="Q2292" t="s">
        <v>252</v>
      </c>
      <c r="R2292" t="s">
        <v>246</v>
      </c>
      <c r="S2292" t="s">
        <v>247</v>
      </c>
    </row>
    <row r="2293" spans="1:19">
      <c r="A2293" s="1" t="n">
        <v>38807</v>
      </c>
      <c r="B2293" t="s">
        <v>394</v>
      </c>
      <c r="C2293" t="n">
        <v>3</v>
      </c>
      <c r="D2293" t="s">
        <v>242</v>
      </c>
      <c r="E2293" t="s">
        <v>243</v>
      </c>
      <c r="F2293" t="s">
        <v>244</v>
      </c>
      <c r="G2293" t="s">
        <v>245</v>
      </c>
      <c r="H2293" t="s">
        <v>246</v>
      </c>
      <c r="I2293" t="s">
        <v>247</v>
      </c>
      <c r="J2293" t="s">
        <v>307</v>
      </c>
      <c r="K2293" t="s">
        <v>308</v>
      </c>
      <c r="L2293" t="n">
        <v>365</v>
      </c>
      <c r="M2293" t="n">
        <v>0.08</v>
      </c>
      <c r="N2293" t="n">
        <v>37.2</v>
      </c>
      <c r="O2293" t="s">
        <v>394</v>
      </c>
      <c r="P2293" t="s">
        <v>285</v>
      </c>
      <c r="Q2293" t="s">
        <v>252</v>
      </c>
      <c r="R2293" t="s">
        <v>246</v>
      </c>
      <c r="S2293" t="s">
        <v>247</v>
      </c>
    </row>
    <row r="2294" spans="1:19">
      <c r="A2294" s="1" t="n">
        <v>38807</v>
      </c>
      <c r="B2294" t="s">
        <v>394</v>
      </c>
      <c r="C2294" t="n">
        <v>4</v>
      </c>
      <c r="D2294" t="s">
        <v>242</v>
      </c>
      <c r="E2294" t="s">
        <v>243</v>
      </c>
      <c r="F2294" t="s">
        <v>244</v>
      </c>
      <c r="G2294" t="s">
        <v>245</v>
      </c>
      <c r="H2294" t="s">
        <v>246</v>
      </c>
      <c r="I2294" t="s">
        <v>247</v>
      </c>
      <c r="J2294" t="s">
        <v>248</v>
      </c>
      <c r="K2294" t="s">
        <v>249</v>
      </c>
      <c r="L2294" t="n">
        <v>319</v>
      </c>
      <c r="M2294" t="n">
        <v>0.22</v>
      </c>
      <c r="N2294" t="n">
        <v>20.2</v>
      </c>
      <c r="O2294" t="s">
        <v>394</v>
      </c>
      <c r="P2294" t="s">
        <v>285</v>
      </c>
      <c r="Q2294" t="s">
        <v>252</v>
      </c>
      <c r="R2294" t="s">
        <v>246</v>
      </c>
      <c r="S2294" t="s">
        <v>247</v>
      </c>
    </row>
    <row r="2295" spans="1:19">
      <c r="A2295" s="1" t="n">
        <v>38807</v>
      </c>
      <c r="B2295" t="s">
        <v>394</v>
      </c>
      <c r="C2295" t="n">
        <v>1</v>
      </c>
      <c r="D2295" t="s">
        <v>242</v>
      </c>
      <c r="E2295" t="s">
        <v>243</v>
      </c>
      <c r="F2295" t="s">
        <v>244</v>
      </c>
      <c r="G2295" t="s">
        <v>245</v>
      </c>
      <c r="H2295" t="s">
        <v>246</v>
      </c>
      <c r="I2295" t="s">
        <v>247</v>
      </c>
      <c r="J2295" t="s">
        <v>433</v>
      </c>
      <c r="K2295" t="s">
        <v>434</v>
      </c>
      <c r="L2295" t="n">
        <v>985</v>
      </c>
      <c r="M2295" t="n">
        <v>0.15</v>
      </c>
      <c r="N2295" t="n">
        <v>36.5</v>
      </c>
      <c r="O2295" t="s">
        <v>394</v>
      </c>
      <c r="P2295" t="s">
        <v>285</v>
      </c>
      <c r="Q2295" t="s">
        <v>252</v>
      </c>
      <c r="R2295" t="s">
        <v>246</v>
      </c>
      <c r="S2295" t="s">
        <v>247</v>
      </c>
    </row>
    <row r="2296" spans="1:19">
      <c r="A2296" s="1" t="n">
        <v>38807</v>
      </c>
      <c r="B2296" t="s">
        <v>394</v>
      </c>
      <c r="C2296" t="n">
        <v>2</v>
      </c>
      <c r="D2296" t="s">
        <v>242</v>
      </c>
      <c r="E2296" t="s">
        <v>243</v>
      </c>
      <c r="F2296" t="s">
        <v>244</v>
      </c>
      <c r="G2296" t="s">
        <v>245</v>
      </c>
      <c r="H2296" t="s">
        <v>246</v>
      </c>
      <c r="I2296" t="s">
        <v>247</v>
      </c>
      <c r="J2296" t="s">
        <v>294</v>
      </c>
      <c r="K2296" t="s">
        <v>295</v>
      </c>
      <c r="L2296" t="n">
        <v>1001</v>
      </c>
      <c r="M2296" t="n">
        <v>1.12</v>
      </c>
      <c r="N2296" t="n">
        <v>39.6</v>
      </c>
      <c r="O2296" t="s">
        <v>394</v>
      </c>
      <c r="P2296" t="s">
        <v>285</v>
      </c>
      <c r="Q2296" t="s">
        <v>252</v>
      </c>
      <c r="R2296" t="s">
        <v>246</v>
      </c>
      <c r="S2296" t="s">
        <v>247</v>
      </c>
    </row>
    <row r="2297" spans="1:19">
      <c r="A2297" s="1" t="n">
        <v>38807</v>
      </c>
      <c r="B2297" t="s">
        <v>394</v>
      </c>
      <c r="C2297" t="n">
        <v>5</v>
      </c>
      <c r="D2297" t="s">
        <v>242</v>
      </c>
      <c r="E2297" t="s">
        <v>243</v>
      </c>
      <c r="F2297" t="s">
        <v>244</v>
      </c>
      <c r="G2297" t="s">
        <v>245</v>
      </c>
      <c r="H2297" t="s">
        <v>246</v>
      </c>
      <c r="I2297" t="s">
        <v>247</v>
      </c>
      <c r="J2297" t="s">
        <v>414</v>
      </c>
      <c r="K2297" t="s">
        <v>415</v>
      </c>
      <c r="L2297" t="n">
        <v>177</v>
      </c>
      <c r="M2297" t="n">
        <v>0.58</v>
      </c>
      <c r="N2297" t="n">
        <v>31.4</v>
      </c>
      <c r="O2297" t="s">
        <v>394</v>
      </c>
      <c r="P2297" t="s">
        <v>285</v>
      </c>
      <c r="Q2297" t="s">
        <v>252</v>
      </c>
      <c r="R2297" t="s">
        <v>246</v>
      </c>
      <c r="S2297" t="s">
        <v>247</v>
      </c>
    </row>
    <row r="2298" spans="1:19">
      <c r="A2298" s="1" t="n">
        <v>38837</v>
      </c>
      <c r="B2298" t="s">
        <v>391</v>
      </c>
      <c r="C2298" t="n">
        <v>3</v>
      </c>
      <c r="D2298" t="s">
        <v>242</v>
      </c>
      <c r="E2298" t="s">
        <v>243</v>
      </c>
      <c r="F2298" t="s">
        <v>244</v>
      </c>
      <c r="G2298" t="s">
        <v>245</v>
      </c>
      <c r="H2298" t="s">
        <v>246</v>
      </c>
      <c r="I2298" t="s">
        <v>247</v>
      </c>
      <c r="J2298" t="s">
        <v>282</v>
      </c>
      <c r="K2298" t="s">
        <v>283</v>
      </c>
      <c r="L2298" t="n">
        <v>452</v>
      </c>
      <c r="M2298" t="n">
        <v>0.06</v>
      </c>
      <c r="N2298" t="n">
        <v>38.7</v>
      </c>
      <c r="O2298" t="s">
        <v>391</v>
      </c>
      <c r="P2298" t="s">
        <v>435</v>
      </c>
      <c r="Q2298" t="s">
        <v>252</v>
      </c>
      <c r="R2298" t="s">
        <v>246</v>
      </c>
      <c r="S2298" t="s">
        <v>247</v>
      </c>
    </row>
    <row r="2299" spans="1:19">
      <c r="A2299" s="1" t="n">
        <v>38837</v>
      </c>
      <c r="B2299" t="s">
        <v>391</v>
      </c>
      <c r="C2299" t="n">
        <v>4</v>
      </c>
      <c r="D2299" t="s">
        <v>242</v>
      </c>
      <c r="E2299" t="s">
        <v>243</v>
      </c>
      <c r="F2299" t="s">
        <v>244</v>
      </c>
      <c r="G2299" t="s">
        <v>245</v>
      </c>
      <c r="H2299" t="s">
        <v>246</v>
      </c>
      <c r="I2299" t="s">
        <v>247</v>
      </c>
      <c r="J2299" t="s">
        <v>282</v>
      </c>
      <c r="K2299" t="s">
        <v>283</v>
      </c>
      <c r="L2299" t="n">
        <v>338</v>
      </c>
      <c r="M2299" t="n">
        <v>0.06</v>
      </c>
      <c r="N2299" t="n">
        <v>39.1</v>
      </c>
      <c r="O2299" t="s">
        <v>391</v>
      </c>
      <c r="P2299" t="s">
        <v>435</v>
      </c>
      <c r="Q2299" t="s">
        <v>252</v>
      </c>
      <c r="R2299" t="s">
        <v>246</v>
      </c>
      <c r="S2299" t="s">
        <v>247</v>
      </c>
    </row>
    <row r="2300" spans="1:19">
      <c r="A2300" s="1" t="n">
        <v>38837</v>
      </c>
      <c r="B2300" t="s">
        <v>391</v>
      </c>
      <c r="C2300" t="n">
        <v>79</v>
      </c>
      <c r="D2300" t="s">
        <v>242</v>
      </c>
      <c r="E2300" t="s">
        <v>243</v>
      </c>
      <c r="F2300" t="s">
        <v>244</v>
      </c>
      <c r="G2300" t="s">
        <v>245</v>
      </c>
      <c r="H2300" t="s">
        <v>246</v>
      </c>
      <c r="I2300" t="s">
        <v>247</v>
      </c>
      <c r="J2300" t="s">
        <v>282</v>
      </c>
      <c r="K2300" t="s">
        <v>283</v>
      </c>
      <c r="L2300" t="n">
        <v>198</v>
      </c>
      <c r="M2300" t="n">
        <v>0.28</v>
      </c>
      <c r="N2300" t="n">
        <v>16.2</v>
      </c>
      <c r="O2300" t="s">
        <v>391</v>
      </c>
      <c r="P2300" t="s">
        <v>435</v>
      </c>
      <c r="Q2300" t="s">
        <v>252</v>
      </c>
      <c r="R2300" t="s">
        <v>246</v>
      </c>
      <c r="S2300" t="s">
        <v>247</v>
      </c>
    </row>
    <row r="2301" spans="1:19">
      <c r="A2301" s="1" t="n">
        <v>38837</v>
      </c>
      <c r="B2301" t="s">
        <v>391</v>
      </c>
      <c r="C2301" t="n">
        <v>5</v>
      </c>
      <c r="D2301" t="s">
        <v>242</v>
      </c>
      <c r="E2301" t="s">
        <v>243</v>
      </c>
      <c r="F2301" t="s">
        <v>244</v>
      </c>
      <c r="G2301" t="s">
        <v>245</v>
      </c>
      <c r="H2301" t="s">
        <v>246</v>
      </c>
      <c r="I2301" t="s">
        <v>247</v>
      </c>
      <c r="J2301" t="s">
        <v>369</v>
      </c>
      <c r="K2301" t="s">
        <v>363</v>
      </c>
      <c r="L2301" t="n">
        <v>169</v>
      </c>
      <c r="M2301" t="n">
        <v>0.05</v>
      </c>
      <c r="N2301" t="n">
        <v>40.4</v>
      </c>
      <c r="O2301" t="s">
        <v>391</v>
      </c>
      <c r="P2301" t="s">
        <v>435</v>
      </c>
      <c r="Q2301" t="s">
        <v>252</v>
      </c>
      <c r="R2301" t="s">
        <v>246</v>
      </c>
      <c r="S2301" t="s">
        <v>247</v>
      </c>
    </row>
    <row r="2302" spans="1:19">
      <c r="A2302" s="1" t="n">
        <v>38837</v>
      </c>
      <c r="B2302" t="s">
        <v>391</v>
      </c>
      <c r="C2302" t="n">
        <v>6</v>
      </c>
      <c r="D2302" t="s">
        <v>242</v>
      </c>
      <c r="E2302" t="s">
        <v>243</v>
      </c>
      <c r="F2302" t="s">
        <v>244</v>
      </c>
      <c r="G2302" t="s">
        <v>245</v>
      </c>
      <c r="H2302" t="s">
        <v>246</v>
      </c>
      <c r="I2302" t="s">
        <v>247</v>
      </c>
      <c r="J2302" t="s">
        <v>333</v>
      </c>
      <c r="K2302" t="s">
        <v>334</v>
      </c>
      <c r="L2302" t="n">
        <v>176</v>
      </c>
      <c r="M2302" t="n">
        <v>0.08</v>
      </c>
      <c r="N2302" t="n">
        <v>36</v>
      </c>
      <c r="O2302" t="s">
        <v>391</v>
      </c>
      <c r="P2302" t="s">
        <v>435</v>
      </c>
      <c r="Q2302" t="s">
        <v>252</v>
      </c>
      <c r="R2302" t="s">
        <v>246</v>
      </c>
      <c r="S2302" t="s">
        <v>247</v>
      </c>
    </row>
    <row r="2303" spans="1:19">
      <c r="A2303" s="1" t="n">
        <v>38837</v>
      </c>
      <c r="B2303" t="s">
        <v>391</v>
      </c>
      <c r="C2303" t="n">
        <v>7</v>
      </c>
      <c r="D2303" t="s">
        <v>242</v>
      </c>
      <c r="E2303" t="s">
        <v>243</v>
      </c>
      <c r="F2303" t="s">
        <v>244</v>
      </c>
      <c r="G2303" t="s">
        <v>245</v>
      </c>
      <c r="H2303" t="s">
        <v>246</v>
      </c>
      <c r="I2303" t="s">
        <v>247</v>
      </c>
      <c r="J2303" t="s">
        <v>333</v>
      </c>
      <c r="K2303" t="s">
        <v>334</v>
      </c>
      <c r="L2303" t="n">
        <v>313</v>
      </c>
      <c r="M2303" t="n">
        <v>0.06</v>
      </c>
      <c r="N2303" t="n">
        <v>36.6</v>
      </c>
      <c r="O2303" t="s">
        <v>391</v>
      </c>
      <c r="P2303" t="s">
        <v>435</v>
      </c>
      <c r="Q2303" t="s">
        <v>252</v>
      </c>
      <c r="R2303" t="s">
        <v>246</v>
      </c>
      <c r="S2303" t="s">
        <v>247</v>
      </c>
    </row>
    <row r="2304" spans="1:19">
      <c r="A2304" s="1" t="n">
        <v>38837</v>
      </c>
      <c r="B2304" t="s">
        <v>391</v>
      </c>
      <c r="C2304" t="n">
        <v>8</v>
      </c>
      <c r="D2304" t="s">
        <v>242</v>
      </c>
      <c r="E2304" t="s">
        <v>243</v>
      </c>
      <c r="F2304" t="s">
        <v>244</v>
      </c>
      <c r="G2304" t="s">
        <v>245</v>
      </c>
      <c r="H2304" t="s">
        <v>246</v>
      </c>
      <c r="I2304" t="s">
        <v>247</v>
      </c>
      <c r="J2304" t="s">
        <v>333</v>
      </c>
      <c r="K2304" t="s">
        <v>334</v>
      </c>
      <c r="L2304" t="n">
        <v>333</v>
      </c>
      <c r="M2304" t="n">
        <v>0.04</v>
      </c>
      <c r="N2304" t="n">
        <v>40.3</v>
      </c>
      <c r="O2304" t="s">
        <v>391</v>
      </c>
      <c r="P2304" t="s">
        <v>435</v>
      </c>
      <c r="Q2304" t="s">
        <v>252</v>
      </c>
      <c r="R2304" t="s">
        <v>246</v>
      </c>
      <c r="S2304" t="s">
        <v>247</v>
      </c>
    </row>
    <row r="2305" spans="1:19">
      <c r="A2305" s="1" t="n">
        <v>38837</v>
      </c>
      <c r="B2305" t="s">
        <v>395</v>
      </c>
      <c r="C2305" t="n">
        <v>1</v>
      </c>
      <c r="D2305" t="s">
        <v>436</v>
      </c>
      <c r="E2305" t="s">
        <v>254</v>
      </c>
      <c r="F2305" t="s">
        <v>244</v>
      </c>
      <c r="G2305" t="s">
        <v>245</v>
      </c>
      <c r="H2305" t="s">
        <v>246</v>
      </c>
      <c r="I2305" t="s">
        <v>247</v>
      </c>
      <c r="J2305" t="s">
        <v>373</v>
      </c>
      <c r="K2305" t="s">
        <v>374</v>
      </c>
      <c r="L2305" t="n">
        <v>303</v>
      </c>
      <c r="M2305" t="n">
        <v>0</v>
      </c>
      <c r="N2305" t="n">
        <v>0</v>
      </c>
    </row>
    <row r="2306" spans="1:19">
      <c r="A2306" s="1" t="n">
        <v>38837</v>
      </c>
      <c r="B2306" t="s">
        <v>395</v>
      </c>
      <c r="C2306" t="n">
        <v>2</v>
      </c>
      <c r="D2306" t="s">
        <v>436</v>
      </c>
      <c r="E2306" t="s">
        <v>254</v>
      </c>
      <c r="F2306" t="s">
        <v>244</v>
      </c>
      <c r="G2306" t="s">
        <v>245</v>
      </c>
      <c r="H2306" t="s">
        <v>246</v>
      </c>
      <c r="I2306" t="s">
        <v>247</v>
      </c>
      <c r="J2306" t="s">
        <v>263</v>
      </c>
      <c r="K2306" t="s">
        <v>264</v>
      </c>
      <c r="L2306" t="n">
        <v>304</v>
      </c>
      <c r="M2306" t="n">
        <v>0</v>
      </c>
      <c r="N2306" t="n">
        <v>0</v>
      </c>
    </row>
    <row r="2307" spans="1:19">
      <c r="A2307" s="1" t="n">
        <v>38837</v>
      </c>
      <c r="B2307" t="s">
        <v>394</v>
      </c>
      <c r="C2307" t="n">
        <v>3</v>
      </c>
      <c r="D2307" t="s">
        <v>242</v>
      </c>
      <c r="E2307" t="s">
        <v>243</v>
      </c>
      <c r="F2307" t="s">
        <v>244</v>
      </c>
      <c r="G2307" t="s">
        <v>245</v>
      </c>
      <c r="H2307" t="s">
        <v>246</v>
      </c>
      <c r="I2307" t="s">
        <v>247</v>
      </c>
      <c r="J2307" t="s">
        <v>384</v>
      </c>
      <c r="K2307" t="s">
        <v>359</v>
      </c>
      <c r="L2307" t="n">
        <v>379</v>
      </c>
      <c r="M2307" t="n">
        <v>0.63</v>
      </c>
      <c r="N2307" t="n">
        <v>28.9</v>
      </c>
      <c r="O2307" t="s">
        <v>394</v>
      </c>
      <c r="P2307" t="s">
        <v>285</v>
      </c>
      <c r="Q2307" t="s">
        <v>252</v>
      </c>
      <c r="R2307" t="s">
        <v>246</v>
      </c>
      <c r="S2307" t="s">
        <v>247</v>
      </c>
    </row>
    <row r="2308" spans="1:19">
      <c r="A2308" s="1" t="n">
        <v>38837</v>
      </c>
      <c r="B2308" t="s">
        <v>394</v>
      </c>
      <c r="C2308" t="n">
        <v>5</v>
      </c>
      <c r="D2308" t="s">
        <v>242</v>
      </c>
      <c r="E2308" t="s">
        <v>243</v>
      </c>
      <c r="F2308" t="s">
        <v>244</v>
      </c>
      <c r="G2308" t="s">
        <v>245</v>
      </c>
      <c r="H2308" t="s">
        <v>246</v>
      </c>
      <c r="I2308" t="s">
        <v>247</v>
      </c>
      <c r="J2308" t="s">
        <v>384</v>
      </c>
      <c r="K2308" t="s">
        <v>359</v>
      </c>
      <c r="L2308" t="n">
        <v>453</v>
      </c>
      <c r="M2308" t="n">
        <v>0.37</v>
      </c>
      <c r="N2308" t="n">
        <v>30.1</v>
      </c>
      <c r="O2308" t="s">
        <v>394</v>
      </c>
      <c r="P2308" t="s">
        <v>285</v>
      </c>
      <c r="Q2308" t="s">
        <v>252</v>
      </c>
      <c r="R2308" t="s">
        <v>246</v>
      </c>
      <c r="S2308" t="s">
        <v>247</v>
      </c>
    </row>
    <row r="2309" spans="1:19">
      <c r="A2309" s="1" t="n">
        <v>38837</v>
      </c>
      <c r="B2309" t="s">
        <v>394</v>
      </c>
      <c r="C2309" t="n">
        <v>2</v>
      </c>
      <c r="D2309" t="s">
        <v>242</v>
      </c>
      <c r="E2309" t="s">
        <v>243</v>
      </c>
      <c r="F2309" t="s">
        <v>244</v>
      </c>
      <c r="G2309" t="s">
        <v>245</v>
      </c>
      <c r="H2309" t="s">
        <v>246</v>
      </c>
      <c r="I2309" t="s">
        <v>247</v>
      </c>
      <c r="J2309" t="s">
        <v>307</v>
      </c>
      <c r="K2309" t="s">
        <v>308</v>
      </c>
      <c r="L2309" t="n">
        <v>373</v>
      </c>
      <c r="M2309" t="n">
        <v>0.08</v>
      </c>
      <c r="N2309" t="n">
        <v>37.7</v>
      </c>
      <c r="O2309" t="s">
        <v>394</v>
      </c>
      <c r="P2309" t="s">
        <v>285</v>
      </c>
      <c r="Q2309" t="s">
        <v>252</v>
      </c>
      <c r="R2309" t="s">
        <v>246</v>
      </c>
      <c r="S2309" t="s">
        <v>247</v>
      </c>
    </row>
    <row r="2310" spans="1:19">
      <c r="A2310" s="1" t="n">
        <v>38837</v>
      </c>
      <c r="B2310" t="s">
        <v>394</v>
      </c>
      <c r="C2310" t="n">
        <v>6</v>
      </c>
      <c r="D2310" t="s">
        <v>242</v>
      </c>
      <c r="E2310" t="s">
        <v>243</v>
      </c>
      <c r="F2310" t="s">
        <v>244</v>
      </c>
      <c r="G2310" t="s">
        <v>245</v>
      </c>
      <c r="H2310" t="s">
        <v>246</v>
      </c>
      <c r="I2310" t="s">
        <v>247</v>
      </c>
      <c r="J2310" t="s">
        <v>307</v>
      </c>
      <c r="K2310" t="s">
        <v>308</v>
      </c>
      <c r="L2310" t="n">
        <v>247</v>
      </c>
      <c r="M2310" t="n">
        <v>0.07000000000000001</v>
      </c>
      <c r="N2310" t="n">
        <v>37.1</v>
      </c>
      <c r="O2310" t="s">
        <v>394</v>
      </c>
      <c r="P2310" t="s">
        <v>285</v>
      </c>
      <c r="Q2310" t="s">
        <v>252</v>
      </c>
      <c r="R2310" t="s">
        <v>246</v>
      </c>
      <c r="S2310" t="s">
        <v>247</v>
      </c>
    </row>
    <row r="2311" spans="1:19">
      <c r="A2311" s="1" t="n">
        <v>38837</v>
      </c>
      <c r="B2311" t="s">
        <v>394</v>
      </c>
      <c r="C2311" t="n">
        <v>1</v>
      </c>
      <c r="D2311" t="s">
        <v>242</v>
      </c>
      <c r="E2311" t="s">
        <v>243</v>
      </c>
      <c r="F2311" t="s">
        <v>244</v>
      </c>
      <c r="G2311" t="s">
        <v>245</v>
      </c>
      <c r="H2311" t="s">
        <v>246</v>
      </c>
      <c r="I2311" t="s">
        <v>247</v>
      </c>
      <c r="J2311" t="s">
        <v>248</v>
      </c>
      <c r="K2311" t="s">
        <v>249</v>
      </c>
      <c r="L2311" t="n">
        <v>348</v>
      </c>
      <c r="M2311" t="n">
        <v>0.24</v>
      </c>
      <c r="N2311" t="n">
        <v>20.1</v>
      </c>
      <c r="O2311" t="s">
        <v>394</v>
      </c>
      <c r="P2311" t="s">
        <v>285</v>
      </c>
      <c r="Q2311" t="s">
        <v>252</v>
      </c>
      <c r="R2311" t="s">
        <v>246</v>
      </c>
      <c r="S2311" t="s">
        <v>247</v>
      </c>
    </row>
    <row r="2312" spans="1:19">
      <c r="A2312" s="1" t="n">
        <v>38837</v>
      </c>
      <c r="B2312" t="s">
        <v>394</v>
      </c>
      <c r="C2312" t="n">
        <v>7</v>
      </c>
      <c r="D2312" t="s">
        <v>242</v>
      </c>
      <c r="E2312" t="s">
        <v>243</v>
      </c>
      <c r="F2312" t="s">
        <v>244</v>
      </c>
      <c r="G2312" t="s">
        <v>245</v>
      </c>
      <c r="H2312" t="s">
        <v>246</v>
      </c>
      <c r="I2312" t="s">
        <v>247</v>
      </c>
      <c r="J2312" t="s">
        <v>248</v>
      </c>
      <c r="K2312" t="s">
        <v>249</v>
      </c>
      <c r="L2312" t="n">
        <v>167</v>
      </c>
      <c r="M2312" t="n">
        <v>0.23</v>
      </c>
      <c r="N2312" t="n">
        <v>20</v>
      </c>
      <c r="O2312" t="s">
        <v>394</v>
      </c>
      <c r="P2312" t="s">
        <v>285</v>
      </c>
      <c r="Q2312" t="s">
        <v>252</v>
      </c>
      <c r="R2312" t="s">
        <v>246</v>
      </c>
      <c r="S2312" t="s">
        <v>247</v>
      </c>
    </row>
    <row r="2313" spans="1:19">
      <c r="A2313" s="1" t="n">
        <v>38837</v>
      </c>
      <c r="B2313" t="s">
        <v>394</v>
      </c>
      <c r="C2313" t="n">
        <v>4</v>
      </c>
      <c r="D2313" t="s">
        <v>242</v>
      </c>
      <c r="E2313" t="s">
        <v>243</v>
      </c>
      <c r="F2313" t="s">
        <v>244</v>
      </c>
      <c r="G2313" t="s">
        <v>245</v>
      </c>
      <c r="H2313" t="s">
        <v>246</v>
      </c>
      <c r="I2313" t="s">
        <v>247</v>
      </c>
      <c r="J2313" t="s">
        <v>294</v>
      </c>
      <c r="K2313" t="s">
        <v>295</v>
      </c>
      <c r="L2313" t="n">
        <v>743</v>
      </c>
      <c r="M2313" t="n">
        <v>1.18</v>
      </c>
      <c r="N2313" t="n">
        <v>39.3</v>
      </c>
      <c r="O2313" t="s">
        <v>394</v>
      </c>
      <c r="P2313" t="s">
        <v>285</v>
      </c>
      <c r="Q2313" t="s">
        <v>252</v>
      </c>
      <c r="R2313" t="s">
        <v>246</v>
      </c>
      <c r="S2313" t="s">
        <v>247</v>
      </c>
    </row>
    <row r="2314" spans="1:19">
      <c r="A2314" s="1" t="n">
        <v>38868</v>
      </c>
      <c r="B2314" t="s">
        <v>391</v>
      </c>
      <c r="C2314" t="n">
        <v>65</v>
      </c>
      <c r="D2314" t="s">
        <v>242</v>
      </c>
      <c r="E2314" t="s">
        <v>243</v>
      </c>
      <c r="F2314" t="s">
        <v>244</v>
      </c>
      <c r="G2314" t="s">
        <v>245</v>
      </c>
      <c r="H2314" t="s">
        <v>246</v>
      </c>
      <c r="I2314" t="s">
        <v>247</v>
      </c>
      <c r="J2314" t="s">
        <v>282</v>
      </c>
      <c r="K2314" t="s">
        <v>283</v>
      </c>
      <c r="L2314" t="n">
        <v>210</v>
      </c>
      <c r="M2314" t="n">
        <v>0.03</v>
      </c>
      <c r="N2314" t="n">
        <v>16.1</v>
      </c>
      <c r="O2314" t="s">
        <v>391</v>
      </c>
      <c r="P2314" t="s">
        <v>435</v>
      </c>
      <c r="Q2314" t="s">
        <v>252</v>
      </c>
      <c r="R2314" t="s">
        <v>246</v>
      </c>
      <c r="S2314" t="s">
        <v>247</v>
      </c>
    </row>
    <row r="2315" spans="1:19">
      <c r="A2315" s="1" t="n">
        <v>38868</v>
      </c>
      <c r="B2315" t="s">
        <v>391</v>
      </c>
      <c r="C2315" t="n">
        <v>5</v>
      </c>
      <c r="D2315" t="s">
        <v>242</v>
      </c>
      <c r="E2315" t="s">
        <v>243</v>
      </c>
      <c r="F2315" t="s">
        <v>244</v>
      </c>
      <c r="G2315" t="s">
        <v>245</v>
      </c>
      <c r="H2315" t="s">
        <v>246</v>
      </c>
      <c r="I2315" t="s">
        <v>247</v>
      </c>
      <c r="J2315" t="s">
        <v>369</v>
      </c>
      <c r="K2315" t="s">
        <v>363</v>
      </c>
      <c r="L2315" t="n">
        <v>252</v>
      </c>
      <c r="M2315" t="n">
        <v>0.05</v>
      </c>
      <c r="N2315" t="n">
        <v>41.5</v>
      </c>
      <c r="O2315" t="s">
        <v>391</v>
      </c>
      <c r="P2315" t="s">
        <v>435</v>
      </c>
      <c r="Q2315" t="s">
        <v>252</v>
      </c>
      <c r="R2315" t="s">
        <v>246</v>
      </c>
      <c r="S2315" t="s">
        <v>247</v>
      </c>
    </row>
    <row r="2316" spans="1:19">
      <c r="A2316" s="1" t="n">
        <v>38868</v>
      </c>
      <c r="B2316" t="s">
        <v>391</v>
      </c>
      <c r="C2316" t="n">
        <v>6</v>
      </c>
      <c r="D2316" t="s">
        <v>242</v>
      </c>
      <c r="E2316" t="s">
        <v>243</v>
      </c>
      <c r="F2316" t="s">
        <v>244</v>
      </c>
      <c r="G2316" t="s">
        <v>245</v>
      </c>
      <c r="H2316" t="s">
        <v>246</v>
      </c>
      <c r="I2316" t="s">
        <v>247</v>
      </c>
      <c r="J2316" t="s">
        <v>333</v>
      </c>
      <c r="K2316" t="s">
        <v>334</v>
      </c>
      <c r="L2316" t="n">
        <v>434</v>
      </c>
      <c r="M2316" t="n">
        <v>0.07000000000000001</v>
      </c>
      <c r="N2316" t="n">
        <v>36.5</v>
      </c>
      <c r="O2316" t="s">
        <v>391</v>
      </c>
      <c r="P2316" t="s">
        <v>435</v>
      </c>
      <c r="Q2316" t="s">
        <v>252</v>
      </c>
      <c r="R2316" t="s">
        <v>246</v>
      </c>
      <c r="S2316" t="s">
        <v>247</v>
      </c>
    </row>
    <row r="2317" spans="1:19">
      <c r="A2317" s="1" t="n">
        <v>38868</v>
      </c>
      <c r="B2317" t="s">
        <v>391</v>
      </c>
      <c r="C2317" t="n">
        <v>7</v>
      </c>
      <c r="D2317" t="s">
        <v>242</v>
      </c>
      <c r="E2317" t="s">
        <v>243</v>
      </c>
      <c r="F2317" t="s">
        <v>244</v>
      </c>
      <c r="G2317" t="s">
        <v>245</v>
      </c>
      <c r="H2317" t="s">
        <v>246</v>
      </c>
      <c r="I2317" t="s">
        <v>247</v>
      </c>
      <c r="J2317" t="s">
        <v>333</v>
      </c>
      <c r="K2317" t="s">
        <v>334</v>
      </c>
      <c r="L2317" t="n">
        <v>191</v>
      </c>
      <c r="M2317" t="n">
        <v>0.06</v>
      </c>
      <c r="N2317" t="n">
        <v>36.7</v>
      </c>
      <c r="O2317" t="s">
        <v>391</v>
      </c>
      <c r="P2317" t="s">
        <v>435</v>
      </c>
      <c r="Q2317" t="s">
        <v>252</v>
      </c>
      <c r="R2317" t="s">
        <v>246</v>
      </c>
      <c r="S2317" t="s">
        <v>247</v>
      </c>
    </row>
    <row r="2318" spans="1:19">
      <c r="A2318" s="1" t="n">
        <v>38868</v>
      </c>
      <c r="B2318" t="s">
        <v>391</v>
      </c>
      <c r="C2318" t="n">
        <v>8</v>
      </c>
      <c r="D2318" t="s">
        <v>242</v>
      </c>
      <c r="E2318" t="s">
        <v>243</v>
      </c>
      <c r="F2318" t="s">
        <v>244</v>
      </c>
      <c r="G2318" t="s">
        <v>245</v>
      </c>
      <c r="H2318" t="s">
        <v>246</v>
      </c>
      <c r="I2318" t="s">
        <v>247</v>
      </c>
      <c r="J2318" t="s">
        <v>333</v>
      </c>
      <c r="K2318" t="s">
        <v>334</v>
      </c>
      <c r="L2318" t="n">
        <v>294</v>
      </c>
      <c r="M2318" t="n">
        <v>0.02</v>
      </c>
      <c r="N2318" t="n">
        <v>40.9</v>
      </c>
      <c r="O2318" t="s">
        <v>391</v>
      </c>
      <c r="P2318" t="s">
        <v>435</v>
      </c>
      <c r="Q2318" t="s">
        <v>252</v>
      </c>
      <c r="R2318" t="s">
        <v>246</v>
      </c>
      <c r="S2318" t="s">
        <v>247</v>
      </c>
    </row>
    <row r="2319" spans="1:19">
      <c r="A2319" s="1" t="n">
        <v>38868</v>
      </c>
      <c r="B2319" t="s">
        <v>439</v>
      </c>
      <c r="C2319" t="n">
        <v>2</v>
      </c>
      <c r="D2319" t="s">
        <v>440</v>
      </c>
      <c r="E2319" t="s">
        <v>441</v>
      </c>
      <c r="F2319" t="s">
        <v>244</v>
      </c>
      <c r="G2319" t="s">
        <v>245</v>
      </c>
      <c r="H2319" t="s">
        <v>246</v>
      </c>
      <c r="I2319" t="s">
        <v>247</v>
      </c>
      <c r="J2319" t="s">
        <v>442</v>
      </c>
      <c r="K2319" t="s">
        <v>443</v>
      </c>
      <c r="L2319" t="n">
        <v>90</v>
      </c>
      <c r="M2319" t="n">
        <v>0</v>
      </c>
      <c r="N2319" t="n">
        <v>0</v>
      </c>
      <c r="O2319" t="s">
        <v>444</v>
      </c>
      <c r="P2319" t="s">
        <v>445</v>
      </c>
      <c r="Q2319" t="s">
        <v>252</v>
      </c>
      <c r="R2319" t="s">
        <v>246</v>
      </c>
      <c r="S2319" t="s">
        <v>247</v>
      </c>
    </row>
    <row r="2320" spans="1:19">
      <c r="A2320" s="1" t="n">
        <v>38868</v>
      </c>
      <c r="B2320" t="s">
        <v>424</v>
      </c>
      <c r="C2320" t="n">
        <v>1</v>
      </c>
      <c r="D2320" t="s">
        <v>425</v>
      </c>
      <c r="E2320" t="s">
        <v>426</v>
      </c>
      <c r="F2320" t="s">
        <v>429</v>
      </c>
      <c r="G2320" t="s">
        <v>430</v>
      </c>
      <c r="H2320" t="s">
        <v>246</v>
      </c>
      <c r="I2320" t="s">
        <v>247</v>
      </c>
      <c r="J2320" t="s">
        <v>416</v>
      </c>
      <c r="K2320" t="s">
        <v>417</v>
      </c>
      <c r="L2320" t="n">
        <v>11</v>
      </c>
      <c r="M2320" t="n">
        <v>0</v>
      </c>
      <c r="N2320" t="n">
        <v>0</v>
      </c>
    </row>
    <row r="2321" spans="1:19">
      <c r="A2321" s="1" t="n">
        <v>38868</v>
      </c>
      <c r="B2321" t="s">
        <v>394</v>
      </c>
      <c r="C2321" t="n">
        <v>6</v>
      </c>
      <c r="D2321" t="s">
        <v>242</v>
      </c>
      <c r="E2321" t="s">
        <v>243</v>
      </c>
      <c r="F2321" t="s">
        <v>244</v>
      </c>
      <c r="G2321" t="s">
        <v>245</v>
      </c>
      <c r="H2321" t="s">
        <v>246</v>
      </c>
      <c r="I2321" t="s">
        <v>247</v>
      </c>
      <c r="J2321" t="s">
        <v>307</v>
      </c>
      <c r="K2321" t="s">
        <v>308</v>
      </c>
      <c r="L2321" t="n">
        <v>301</v>
      </c>
      <c r="M2321" t="n">
        <v>0.08</v>
      </c>
      <c r="N2321" t="n">
        <v>38.1</v>
      </c>
      <c r="O2321" t="s">
        <v>394</v>
      </c>
      <c r="P2321" t="s">
        <v>285</v>
      </c>
      <c r="Q2321" t="s">
        <v>252</v>
      </c>
      <c r="R2321" t="s">
        <v>246</v>
      </c>
      <c r="S2321" t="s">
        <v>247</v>
      </c>
    </row>
    <row r="2322" spans="1:19">
      <c r="A2322" s="1" t="n">
        <v>38868</v>
      </c>
      <c r="B2322" t="s">
        <v>394</v>
      </c>
      <c r="C2322" t="n">
        <v>1</v>
      </c>
      <c r="D2322" t="s">
        <v>242</v>
      </c>
      <c r="E2322" t="s">
        <v>243</v>
      </c>
      <c r="F2322" t="s">
        <v>244</v>
      </c>
      <c r="G2322" t="s">
        <v>245</v>
      </c>
      <c r="H2322" t="s">
        <v>246</v>
      </c>
      <c r="I2322" t="s">
        <v>247</v>
      </c>
      <c r="J2322" t="s">
        <v>248</v>
      </c>
      <c r="K2322" t="s">
        <v>249</v>
      </c>
      <c r="L2322" t="n">
        <v>135</v>
      </c>
      <c r="M2322" t="n">
        <v>0.23</v>
      </c>
      <c r="N2322" t="n">
        <v>20</v>
      </c>
      <c r="O2322" t="s">
        <v>394</v>
      </c>
      <c r="P2322" t="s">
        <v>285</v>
      </c>
      <c r="Q2322" t="s">
        <v>252</v>
      </c>
      <c r="R2322" t="s">
        <v>246</v>
      </c>
      <c r="S2322" t="s">
        <v>247</v>
      </c>
    </row>
    <row r="2323" spans="1:19">
      <c r="A2323" s="1" t="n">
        <v>38868</v>
      </c>
      <c r="B2323" t="s">
        <v>394</v>
      </c>
      <c r="C2323" t="n">
        <v>5</v>
      </c>
      <c r="D2323" t="s">
        <v>242</v>
      </c>
      <c r="E2323" t="s">
        <v>243</v>
      </c>
      <c r="F2323" t="s">
        <v>244</v>
      </c>
      <c r="G2323" t="s">
        <v>245</v>
      </c>
      <c r="H2323" t="s">
        <v>246</v>
      </c>
      <c r="I2323" t="s">
        <v>247</v>
      </c>
      <c r="J2323" t="s">
        <v>248</v>
      </c>
      <c r="K2323" t="s">
        <v>249</v>
      </c>
      <c r="L2323" t="n">
        <v>337</v>
      </c>
      <c r="M2323" t="n">
        <v>0.23</v>
      </c>
      <c r="N2323" t="n">
        <v>21.4</v>
      </c>
      <c r="O2323" t="s">
        <v>394</v>
      </c>
      <c r="P2323" t="s">
        <v>285</v>
      </c>
      <c r="Q2323" t="s">
        <v>252</v>
      </c>
      <c r="R2323" t="s">
        <v>246</v>
      </c>
      <c r="S2323" t="s">
        <v>247</v>
      </c>
    </row>
    <row r="2324" spans="1:19">
      <c r="A2324" s="1" t="n">
        <v>38868</v>
      </c>
      <c r="B2324" t="s">
        <v>394</v>
      </c>
      <c r="C2324" t="n">
        <v>3</v>
      </c>
      <c r="D2324" t="s">
        <v>242</v>
      </c>
      <c r="E2324" t="s">
        <v>243</v>
      </c>
      <c r="F2324" t="s">
        <v>244</v>
      </c>
      <c r="G2324" t="s">
        <v>245</v>
      </c>
      <c r="H2324" t="s">
        <v>246</v>
      </c>
      <c r="I2324" t="s">
        <v>247</v>
      </c>
      <c r="J2324" t="s">
        <v>416</v>
      </c>
      <c r="K2324" t="s">
        <v>417</v>
      </c>
      <c r="L2324" t="n">
        <v>956</v>
      </c>
      <c r="M2324" t="n">
        <v>0.1</v>
      </c>
      <c r="N2324" t="n">
        <v>38.8</v>
      </c>
      <c r="O2324" t="s">
        <v>394</v>
      </c>
      <c r="P2324" t="s">
        <v>285</v>
      </c>
      <c r="Q2324" t="s">
        <v>252</v>
      </c>
      <c r="R2324" t="s">
        <v>246</v>
      </c>
      <c r="S2324" t="s">
        <v>247</v>
      </c>
    </row>
    <row r="2325" spans="1:19">
      <c r="A2325" s="1" t="n">
        <v>38868</v>
      </c>
      <c r="B2325" t="s">
        <v>394</v>
      </c>
      <c r="C2325" t="n">
        <v>4</v>
      </c>
      <c r="D2325" t="s">
        <v>242</v>
      </c>
      <c r="E2325" t="s">
        <v>243</v>
      </c>
      <c r="F2325" t="s">
        <v>244</v>
      </c>
      <c r="G2325" t="s">
        <v>245</v>
      </c>
      <c r="H2325" t="s">
        <v>246</v>
      </c>
      <c r="I2325" t="s">
        <v>247</v>
      </c>
      <c r="J2325" t="s">
        <v>294</v>
      </c>
      <c r="K2325" t="s">
        <v>295</v>
      </c>
      <c r="L2325" t="n">
        <v>1000</v>
      </c>
      <c r="M2325" t="n">
        <v>1.11</v>
      </c>
      <c r="N2325" t="n">
        <v>39</v>
      </c>
      <c r="O2325" t="s">
        <v>394</v>
      </c>
      <c r="P2325" t="s">
        <v>285</v>
      </c>
      <c r="Q2325" t="s">
        <v>252</v>
      </c>
      <c r="R2325" t="s">
        <v>246</v>
      </c>
      <c r="S2325" t="s">
        <v>247</v>
      </c>
    </row>
    <row r="2326" spans="1:19">
      <c r="A2326" s="1" t="n">
        <v>38868</v>
      </c>
      <c r="B2326" t="s">
        <v>394</v>
      </c>
      <c r="C2326" t="n">
        <v>2</v>
      </c>
      <c r="D2326" t="s">
        <v>242</v>
      </c>
      <c r="E2326" t="s">
        <v>243</v>
      </c>
      <c r="F2326" t="s">
        <v>244</v>
      </c>
      <c r="G2326" t="s">
        <v>245</v>
      </c>
      <c r="H2326" t="s">
        <v>246</v>
      </c>
      <c r="I2326" t="s">
        <v>247</v>
      </c>
      <c r="J2326" t="s">
        <v>307</v>
      </c>
      <c r="K2326" t="s">
        <v>308</v>
      </c>
      <c r="L2326" t="n">
        <v>128</v>
      </c>
      <c r="M2326" t="n">
        <v>0.07000000000000001</v>
      </c>
      <c r="N2326" t="n">
        <v>37.1</v>
      </c>
      <c r="O2326" t="s">
        <v>394</v>
      </c>
      <c r="P2326" t="s">
        <v>285</v>
      </c>
      <c r="Q2326" t="s">
        <v>252</v>
      </c>
      <c r="R2326" t="s">
        <v>246</v>
      </c>
      <c r="S2326" t="s">
        <v>247</v>
      </c>
    </row>
    <row r="2327" spans="1:19">
      <c r="A2327" s="1" t="n">
        <v>38898</v>
      </c>
      <c r="B2327" t="s">
        <v>391</v>
      </c>
      <c r="C2327" t="n">
        <v>165</v>
      </c>
      <c r="D2327" t="s">
        <v>242</v>
      </c>
      <c r="E2327" t="s">
        <v>243</v>
      </c>
      <c r="F2327" t="s">
        <v>244</v>
      </c>
      <c r="G2327" t="s">
        <v>245</v>
      </c>
      <c r="H2327" t="s">
        <v>246</v>
      </c>
      <c r="I2327" t="s">
        <v>247</v>
      </c>
      <c r="J2327" t="s">
        <v>333</v>
      </c>
      <c r="K2327" t="s">
        <v>334</v>
      </c>
      <c r="L2327" t="n">
        <v>288</v>
      </c>
      <c r="M2327" t="n">
        <v>0.07000000000000001</v>
      </c>
      <c r="N2327" t="n">
        <v>36.2</v>
      </c>
      <c r="O2327" t="s">
        <v>391</v>
      </c>
      <c r="P2327" t="s">
        <v>435</v>
      </c>
      <c r="Q2327" t="s">
        <v>252</v>
      </c>
      <c r="R2327" t="s">
        <v>246</v>
      </c>
      <c r="S2327" t="s">
        <v>247</v>
      </c>
    </row>
    <row r="2328" spans="1:19">
      <c r="A2328" s="1" t="n">
        <v>38898</v>
      </c>
      <c r="B2328" t="s">
        <v>391</v>
      </c>
      <c r="C2328" t="n">
        <v>166</v>
      </c>
      <c r="D2328" t="s">
        <v>242</v>
      </c>
      <c r="E2328" t="s">
        <v>243</v>
      </c>
      <c r="F2328" t="s">
        <v>244</v>
      </c>
      <c r="G2328" t="s">
        <v>245</v>
      </c>
      <c r="H2328" t="s">
        <v>246</v>
      </c>
      <c r="I2328" t="s">
        <v>247</v>
      </c>
      <c r="J2328" t="s">
        <v>333</v>
      </c>
      <c r="K2328" t="s">
        <v>334</v>
      </c>
      <c r="L2328" t="n">
        <v>326</v>
      </c>
      <c r="M2328" t="n">
        <v>0.02</v>
      </c>
      <c r="N2328" t="n">
        <v>40.7</v>
      </c>
      <c r="O2328" t="s">
        <v>391</v>
      </c>
      <c r="P2328" t="s">
        <v>435</v>
      </c>
      <c r="Q2328" t="s">
        <v>252</v>
      </c>
      <c r="R2328" t="s">
        <v>246</v>
      </c>
      <c r="S2328" t="s">
        <v>247</v>
      </c>
    </row>
    <row r="2329" spans="1:19">
      <c r="A2329" s="1" t="n">
        <v>38898</v>
      </c>
      <c r="B2329" t="s">
        <v>391</v>
      </c>
      <c r="C2329" t="n">
        <v>167</v>
      </c>
      <c r="D2329" t="s">
        <v>242</v>
      </c>
      <c r="E2329" t="s">
        <v>243</v>
      </c>
      <c r="F2329" t="s">
        <v>244</v>
      </c>
      <c r="G2329" t="s">
        <v>245</v>
      </c>
      <c r="H2329" t="s">
        <v>246</v>
      </c>
      <c r="I2329" t="s">
        <v>247</v>
      </c>
      <c r="J2329" t="s">
        <v>333</v>
      </c>
      <c r="K2329" t="s">
        <v>334</v>
      </c>
      <c r="L2329" t="n">
        <v>354</v>
      </c>
      <c r="M2329" t="n">
        <v>0.06</v>
      </c>
      <c r="N2329" t="n">
        <v>36.4</v>
      </c>
      <c r="O2329" t="s">
        <v>391</v>
      </c>
      <c r="P2329" t="s">
        <v>435</v>
      </c>
      <c r="Q2329" t="s">
        <v>252</v>
      </c>
      <c r="R2329" t="s">
        <v>246</v>
      </c>
      <c r="S2329" t="s">
        <v>247</v>
      </c>
    </row>
    <row r="2330" spans="1:19">
      <c r="A2330" s="1" t="n">
        <v>38898</v>
      </c>
      <c r="B2330" t="s">
        <v>391</v>
      </c>
      <c r="C2330" t="n">
        <v>168</v>
      </c>
      <c r="D2330" t="s">
        <v>242</v>
      </c>
      <c r="E2330" t="s">
        <v>243</v>
      </c>
      <c r="F2330" t="s">
        <v>244</v>
      </c>
      <c r="G2330" t="s">
        <v>245</v>
      </c>
      <c r="H2330" t="s">
        <v>246</v>
      </c>
      <c r="I2330" t="s">
        <v>247</v>
      </c>
      <c r="J2330" t="s">
        <v>333</v>
      </c>
      <c r="K2330" t="s">
        <v>334</v>
      </c>
      <c r="L2330" t="n">
        <v>360</v>
      </c>
      <c r="M2330" t="n">
        <v>0.06</v>
      </c>
      <c r="N2330" t="n">
        <v>36.6</v>
      </c>
      <c r="O2330" t="s">
        <v>391</v>
      </c>
      <c r="P2330" t="s">
        <v>435</v>
      </c>
      <c r="Q2330" t="s">
        <v>252</v>
      </c>
      <c r="R2330" t="s">
        <v>246</v>
      </c>
      <c r="S2330" t="s">
        <v>247</v>
      </c>
    </row>
    <row r="2331" spans="1:19">
      <c r="A2331" s="1" t="n">
        <v>38898</v>
      </c>
      <c r="B2331" t="s">
        <v>391</v>
      </c>
      <c r="C2331" t="n">
        <v>169</v>
      </c>
      <c r="D2331" t="s">
        <v>242</v>
      </c>
      <c r="E2331" t="s">
        <v>243</v>
      </c>
      <c r="F2331" t="s">
        <v>244</v>
      </c>
      <c r="G2331" t="s">
        <v>245</v>
      </c>
      <c r="H2331" t="s">
        <v>246</v>
      </c>
      <c r="I2331" t="s">
        <v>247</v>
      </c>
      <c r="J2331" t="s">
        <v>333</v>
      </c>
      <c r="K2331" t="s">
        <v>334</v>
      </c>
      <c r="L2331" t="n">
        <v>416</v>
      </c>
      <c r="M2331" t="n">
        <v>0.08</v>
      </c>
      <c r="N2331" t="n">
        <v>35.9</v>
      </c>
      <c r="O2331" t="s">
        <v>391</v>
      </c>
      <c r="P2331" t="s">
        <v>435</v>
      </c>
      <c r="Q2331" t="s">
        <v>252</v>
      </c>
      <c r="R2331" t="s">
        <v>246</v>
      </c>
      <c r="S2331" t="s">
        <v>247</v>
      </c>
    </row>
    <row r="2332" spans="1:19">
      <c r="A2332" s="1" t="n">
        <v>38898</v>
      </c>
      <c r="B2332" t="s">
        <v>391</v>
      </c>
      <c r="C2332" t="n">
        <v>189</v>
      </c>
      <c r="D2332" t="s">
        <v>408</v>
      </c>
      <c r="E2332" t="s">
        <v>409</v>
      </c>
      <c r="F2332" t="s">
        <v>244</v>
      </c>
      <c r="G2332" t="s">
        <v>245</v>
      </c>
      <c r="H2332" t="s">
        <v>246</v>
      </c>
      <c r="I2332" t="s">
        <v>247</v>
      </c>
      <c r="K2332" t="s">
        <v>420</v>
      </c>
      <c r="L2332" t="n">
        <v>142</v>
      </c>
      <c r="M2332" t="n">
        <v>0</v>
      </c>
      <c r="N2332" t="n">
        <v>0</v>
      </c>
      <c r="O2332" t="s">
        <v>391</v>
      </c>
      <c r="P2332" t="s">
        <v>251</v>
      </c>
      <c r="Q2332" t="s">
        <v>252</v>
      </c>
      <c r="R2332" t="s">
        <v>246</v>
      </c>
      <c r="S2332" t="s">
        <v>247</v>
      </c>
    </row>
    <row r="2333" spans="1:19">
      <c r="A2333" s="1" t="n">
        <v>38898</v>
      </c>
      <c r="B2333" t="s">
        <v>391</v>
      </c>
      <c r="C2333" t="n">
        <v>192</v>
      </c>
      <c r="D2333" t="s">
        <v>440</v>
      </c>
      <c r="E2333" t="s">
        <v>441</v>
      </c>
      <c r="F2333" t="s">
        <v>244</v>
      </c>
      <c r="G2333" t="s">
        <v>245</v>
      </c>
      <c r="H2333" t="s">
        <v>246</v>
      </c>
      <c r="I2333" t="s">
        <v>247</v>
      </c>
      <c r="J2333" t="s">
        <v>317</v>
      </c>
      <c r="K2333" t="s">
        <v>318</v>
      </c>
      <c r="L2333" t="n">
        <v>25</v>
      </c>
      <c r="M2333" t="n">
        <v>0</v>
      </c>
      <c r="N2333" t="n">
        <v>0</v>
      </c>
      <c r="O2333" t="s">
        <v>391</v>
      </c>
      <c r="P2333" t="s">
        <v>251</v>
      </c>
      <c r="Q2333" t="s">
        <v>252</v>
      </c>
      <c r="R2333" t="s">
        <v>246</v>
      </c>
      <c r="S2333" t="s">
        <v>247</v>
      </c>
    </row>
    <row r="2334" spans="1:19">
      <c r="A2334" s="1" t="n">
        <v>38898</v>
      </c>
      <c r="B2334" t="s">
        <v>391</v>
      </c>
      <c r="C2334" t="n">
        <v>193</v>
      </c>
      <c r="D2334" t="s">
        <v>440</v>
      </c>
      <c r="E2334" t="s">
        <v>441</v>
      </c>
      <c r="F2334" t="s">
        <v>244</v>
      </c>
      <c r="G2334" t="s">
        <v>245</v>
      </c>
      <c r="H2334" t="s">
        <v>246</v>
      </c>
      <c r="I2334" t="s">
        <v>247</v>
      </c>
      <c r="J2334" t="s">
        <v>317</v>
      </c>
      <c r="K2334" t="s">
        <v>318</v>
      </c>
      <c r="L2334" t="n">
        <v>58</v>
      </c>
      <c r="M2334" t="n">
        <v>0</v>
      </c>
      <c r="N2334" t="n">
        <v>0</v>
      </c>
      <c r="O2334" t="s">
        <v>391</v>
      </c>
      <c r="P2334" t="s">
        <v>251</v>
      </c>
      <c r="Q2334" t="s">
        <v>252</v>
      </c>
      <c r="R2334" t="s">
        <v>246</v>
      </c>
      <c r="S2334" t="s">
        <v>247</v>
      </c>
    </row>
    <row r="2335" spans="1:19">
      <c r="A2335" s="1" t="n">
        <v>38898</v>
      </c>
      <c r="B2335" t="s">
        <v>391</v>
      </c>
      <c r="C2335" t="n">
        <v>109</v>
      </c>
      <c r="D2335" t="s">
        <v>242</v>
      </c>
      <c r="E2335" t="s">
        <v>243</v>
      </c>
      <c r="F2335" t="s">
        <v>244</v>
      </c>
      <c r="G2335" t="s">
        <v>245</v>
      </c>
      <c r="H2335" t="s">
        <v>246</v>
      </c>
      <c r="I2335" t="s">
        <v>247</v>
      </c>
      <c r="J2335" t="s">
        <v>282</v>
      </c>
      <c r="K2335" t="s">
        <v>283</v>
      </c>
      <c r="L2335" t="n">
        <v>149</v>
      </c>
      <c r="M2335" t="n">
        <v>0.28</v>
      </c>
      <c r="N2335" t="n">
        <v>16.1</v>
      </c>
      <c r="O2335" t="s">
        <v>391</v>
      </c>
      <c r="P2335" t="s">
        <v>435</v>
      </c>
      <c r="Q2335" t="s">
        <v>252</v>
      </c>
      <c r="R2335" t="s">
        <v>246</v>
      </c>
      <c r="S2335" t="s">
        <v>247</v>
      </c>
    </row>
    <row r="2336" spans="1:19">
      <c r="A2336" s="1" t="n">
        <v>38898</v>
      </c>
      <c r="B2336" t="s">
        <v>424</v>
      </c>
      <c r="C2336" t="n">
        <v>1</v>
      </c>
      <c r="D2336" t="s">
        <v>425</v>
      </c>
      <c r="E2336" t="s">
        <v>426</v>
      </c>
      <c r="F2336" t="s">
        <v>322</v>
      </c>
      <c r="G2336" t="s">
        <v>323</v>
      </c>
      <c r="H2336" t="s">
        <v>246</v>
      </c>
      <c r="I2336" t="s">
        <v>247</v>
      </c>
      <c r="J2336" t="s">
        <v>416</v>
      </c>
      <c r="K2336" t="s">
        <v>417</v>
      </c>
      <c r="L2336" t="n">
        <v>20</v>
      </c>
      <c r="M2336" t="n">
        <v>0</v>
      </c>
      <c r="N2336" t="n">
        <v>0</v>
      </c>
    </row>
    <row r="2337" spans="1:19">
      <c r="A2337" s="1" t="n">
        <v>38898</v>
      </c>
      <c r="B2337" t="s">
        <v>424</v>
      </c>
      <c r="C2337" t="n">
        <v>2</v>
      </c>
      <c r="D2337" t="s">
        <v>425</v>
      </c>
      <c r="E2337" t="s">
        <v>426</v>
      </c>
      <c r="F2337" t="s">
        <v>427</v>
      </c>
      <c r="G2337" t="s">
        <v>428</v>
      </c>
      <c r="H2337" t="s">
        <v>246</v>
      </c>
      <c r="I2337" t="s">
        <v>247</v>
      </c>
      <c r="J2337" t="s">
        <v>416</v>
      </c>
      <c r="K2337" t="s">
        <v>417</v>
      </c>
      <c r="L2337" t="n">
        <v>14</v>
      </c>
      <c r="M2337" t="n">
        <v>0</v>
      </c>
      <c r="N2337" t="n">
        <v>0</v>
      </c>
    </row>
    <row r="2338" spans="1:19">
      <c r="A2338" s="1" t="n">
        <v>38898</v>
      </c>
      <c r="B2338" t="s">
        <v>395</v>
      </c>
      <c r="C2338" t="n">
        <v>1</v>
      </c>
      <c r="D2338" t="s">
        <v>436</v>
      </c>
      <c r="E2338" t="s">
        <v>254</v>
      </c>
      <c r="F2338" t="s">
        <v>244</v>
      </c>
      <c r="G2338" t="s">
        <v>245</v>
      </c>
      <c r="H2338" t="s">
        <v>246</v>
      </c>
      <c r="I2338" t="s">
        <v>247</v>
      </c>
      <c r="K2338" t="s">
        <v>420</v>
      </c>
      <c r="L2338" t="n">
        <v>312</v>
      </c>
      <c r="M2338" t="n">
        <v>0</v>
      </c>
      <c r="N2338" t="n">
        <v>0</v>
      </c>
    </row>
    <row r="2339" spans="1:19">
      <c r="A2339" s="1" t="n">
        <v>38898</v>
      </c>
      <c r="B2339" t="s">
        <v>449</v>
      </c>
      <c r="C2339" t="n">
        <v>8</v>
      </c>
      <c r="D2339" t="s">
        <v>440</v>
      </c>
      <c r="E2339" t="s">
        <v>441</v>
      </c>
      <c r="F2339" t="s">
        <v>244</v>
      </c>
      <c r="G2339" t="s">
        <v>245</v>
      </c>
      <c r="H2339" t="s">
        <v>246</v>
      </c>
      <c r="I2339" t="s">
        <v>247</v>
      </c>
      <c r="J2339" t="s">
        <v>317</v>
      </c>
      <c r="K2339" t="s">
        <v>318</v>
      </c>
      <c r="L2339" t="n">
        <v>58</v>
      </c>
      <c r="M2339" t="n">
        <v>0</v>
      </c>
      <c r="N2339" t="n">
        <v>0</v>
      </c>
      <c r="O2339" t="s">
        <v>391</v>
      </c>
      <c r="P2339" t="s">
        <v>251</v>
      </c>
      <c r="Q2339" t="s">
        <v>252</v>
      </c>
      <c r="R2339" t="s">
        <v>246</v>
      </c>
      <c r="S2339" t="s">
        <v>247</v>
      </c>
    </row>
    <row r="2340" spans="1:19">
      <c r="A2340" s="1" t="n">
        <v>38898</v>
      </c>
      <c r="B2340" t="s">
        <v>449</v>
      </c>
      <c r="C2340" t="n">
        <v>9</v>
      </c>
      <c r="D2340" t="s">
        <v>440</v>
      </c>
      <c r="E2340" t="s">
        <v>441</v>
      </c>
      <c r="F2340" t="s">
        <v>427</v>
      </c>
      <c r="G2340" t="s">
        <v>428</v>
      </c>
      <c r="H2340" t="s">
        <v>246</v>
      </c>
      <c r="I2340" t="s">
        <v>247</v>
      </c>
      <c r="J2340" t="s">
        <v>317</v>
      </c>
      <c r="K2340" t="s">
        <v>318</v>
      </c>
      <c r="L2340" t="n">
        <v>25</v>
      </c>
      <c r="M2340" t="n">
        <v>0</v>
      </c>
      <c r="N2340" t="n">
        <v>0</v>
      </c>
      <c r="O2340" t="s">
        <v>391</v>
      </c>
      <c r="P2340" t="s">
        <v>450</v>
      </c>
      <c r="Q2340" t="s">
        <v>252</v>
      </c>
      <c r="R2340" t="s">
        <v>246</v>
      </c>
      <c r="S2340" t="s">
        <v>247</v>
      </c>
    </row>
    <row r="2341" spans="1:19">
      <c r="A2341" s="1" t="n">
        <v>38898</v>
      </c>
      <c r="B2341" t="s">
        <v>394</v>
      </c>
      <c r="C2341" t="n">
        <v>1</v>
      </c>
      <c r="D2341" t="s">
        <v>242</v>
      </c>
      <c r="E2341" t="s">
        <v>243</v>
      </c>
      <c r="F2341" t="s">
        <v>244</v>
      </c>
      <c r="G2341" t="s">
        <v>245</v>
      </c>
      <c r="H2341" t="s">
        <v>246</v>
      </c>
      <c r="I2341" t="s">
        <v>247</v>
      </c>
      <c r="J2341" t="s">
        <v>307</v>
      </c>
      <c r="K2341" t="s">
        <v>308</v>
      </c>
      <c r="L2341" t="n">
        <v>74</v>
      </c>
      <c r="M2341" t="n">
        <v>0.08</v>
      </c>
      <c r="N2341" t="n">
        <v>38.1</v>
      </c>
      <c r="O2341" t="s">
        <v>451</v>
      </c>
      <c r="P2341" t="s">
        <v>452</v>
      </c>
      <c r="Q2341" t="s">
        <v>453</v>
      </c>
      <c r="R2341" t="s">
        <v>454</v>
      </c>
      <c r="S2341" t="s">
        <v>247</v>
      </c>
    </row>
    <row r="2342" spans="1:19">
      <c r="A2342" s="1" t="n">
        <v>38898</v>
      </c>
      <c r="B2342" t="s">
        <v>394</v>
      </c>
      <c r="C2342" t="n">
        <v>6</v>
      </c>
      <c r="D2342" t="s">
        <v>242</v>
      </c>
      <c r="E2342" t="s">
        <v>243</v>
      </c>
      <c r="F2342" t="s">
        <v>244</v>
      </c>
      <c r="G2342" t="s">
        <v>245</v>
      </c>
      <c r="H2342" t="s">
        <v>246</v>
      </c>
      <c r="I2342" t="s">
        <v>247</v>
      </c>
      <c r="J2342" t="s">
        <v>307</v>
      </c>
      <c r="K2342" t="s">
        <v>308</v>
      </c>
      <c r="L2342" t="n">
        <v>248</v>
      </c>
      <c r="M2342" t="n">
        <v>0.06</v>
      </c>
      <c r="N2342" t="n">
        <v>41.5</v>
      </c>
      <c r="O2342" t="s">
        <v>451</v>
      </c>
      <c r="P2342" t="s">
        <v>452</v>
      </c>
      <c r="Q2342" t="s">
        <v>453</v>
      </c>
      <c r="R2342" t="s">
        <v>454</v>
      </c>
      <c r="S2342" t="s">
        <v>247</v>
      </c>
    </row>
    <row r="2343" spans="1:19">
      <c r="A2343" s="1" t="n">
        <v>38898</v>
      </c>
      <c r="B2343" t="s">
        <v>394</v>
      </c>
      <c r="C2343" t="n">
        <v>3</v>
      </c>
      <c r="D2343" t="s">
        <v>242</v>
      </c>
      <c r="E2343" t="s">
        <v>243</v>
      </c>
      <c r="F2343" t="s">
        <v>244</v>
      </c>
      <c r="G2343" t="s">
        <v>245</v>
      </c>
      <c r="H2343" t="s">
        <v>246</v>
      </c>
      <c r="I2343" t="s">
        <v>247</v>
      </c>
      <c r="J2343" t="s">
        <v>305</v>
      </c>
      <c r="K2343" t="s">
        <v>306</v>
      </c>
      <c r="L2343" t="n">
        <v>246</v>
      </c>
      <c r="M2343" t="n">
        <v>1.6</v>
      </c>
      <c r="N2343" t="n">
        <v>23.5</v>
      </c>
      <c r="O2343" t="s">
        <v>451</v>
      </c>
      <c r="P2343" t="s">
        <v>452</v>
      </c>
      <c r="Q2343" t="s">
        <v>453</v>
      </c>
      <c r="R2343" t="s">
        <v>454</v>
      </c>
      <c r="S2343" t="s">
        <v>247</v>
      </c>
    </row>
    <row r="2344" spans="1:19">
      <c r="A2344" s="1" t="n">
        <v>38898</v>
      </c>
      <c r="B2344" t="s">
        <v>394</v>
      </c>
      <c r="C2344" t="n">
        <v>2</v>
      </c>
      <c r="D2344" t="s">
        <v>242</v>
      </c>
      <c r="E2344" t="s">
        <v>243</v>
      </c>
      <c r="F2344" t="s">
        <v>244</v>
      </c>
      <c r="G2344" t="s">
        <v>245</v>
      </c>
      <c r="H2344" t="s">
        <v>246</v>
      </c>
      <c r="I2344" t="s">
        <v>247</v>
      </c>
      <c r="J2344" t="s">
        <v>437</v>
      </c>
      <c r="K2344" t="s">
        <v>438</v>
      </c>
      <c r="L2344" t="n">
        <v>435</v>
      </c>
      <c r="M2344" t="n">
        <v>0.57</v>
      </c>
      <c r="N2344" t="n">
        <v>29.8</v>
      </c>
      <c r="O2344" t="s">
        <v>451</v>
      </c>
      <c r="P2344" t="s">
        <v>452</v>
      </c>
      <c r="Q2344" t="s">
        <v>453</v>
      </c>
      <c r="R2344" t="s">
        <v>454</v>
      </c>
      <c r="S2344" t="s">
        <v>247</v>
      </c>
    </row>
    <row r="2345" spans="1:19">
      <c r="A2345" s="1" t="n">
        <v>38898</v>
      </c>
      <c r="B2345" t="s">
        <v>394</v>
      </c>
      <c r="C2345" t="n">
        <v>5</v>
      </c>
      <c r="D2345" t="s">
        <v>242</v>
      </c>
      <c r="E2345" t="s">
        <v>243</v>
      </c>
      <c r="F2345" t="s">
        <v>244</v>
      </c>
      <c r="G2345" t="s">
        <v>245</v>
      </c>
      <c r="H2345" t="s">
        <v>246</v>
      </c>
      <c r="I2345" t="s">
        <v>247</v>
      </c>
      <c r="J2345" t="s">
        <v>248</v>
      </c>
      <c r="K2345" t="s">
        <v>249</v>
      </c>
      <c r="L2345" t="n">
        <v>321</v>
      </c>
      <c r="M2345" t="n">
        <v>0.23</v>
      </c>
      <c r="N2345" t="n">
        <v>20</v>
      </c>
      <c r="O2345" t="s">
        <v>451</v>
      </c>
      <c r="P2345" t="s">
        <v>452</v>
      </c>
      <c r="Q2345" t="s">
        <v>453</v>
      </c>
      <c r="R2345" t="s">
        <v>454</v>
      </c>
      <c r="S2345" t="s">
        <v>247</v>
      </c>
    </row>
    <row r="2346" spans="1:19">
      <c r="A2346" s="1" t="n">
        <v>38898</v>
      </c>
      <c r="B2346" t="s">
        <v>394</v>
      </c>
      <c r="C2346" t="n">
        <v>4</v>
      </c>
      <c r="D2346" t="s">
        <v>242</v>
      </c>
      <c r="E2346" t="s">
        <v>243</v>
      </c>
      <c r="F2346" t="s">
        <v>244</v>
      </c>
      <c r="G2346" t="s">
        <v>245</v>
      </c>
      <c r="H2346" t="s">
        <v>246</v>
      </c>
      <c r="I2346" t="s">
        <v>247</v>
      </c>
      <c r="J2346" t="s">
        <v>294</v>
      </c>
      <c r="K2346" t="s">
        <v>295</v>
      </c>
      <c r="L2346" t="n">
        <v>777</v>
      </c>
      <c r="M2346" t="n">
        <v>1.09</v>
      </c>
      <c r="N2346" t="n">
        <v>38</v>
      </c>
      <c r="O2346" t="s">
        <v>451</v>
      </c>
      <c r="P2346" t="s">
        <v>452</v>
      </c>
      <c r="Q2346" t="s">
        <v>453</v>
      </c>
      <c r="R2346" t="s">
        <v>454</v>
      </c>
      <c r="S2346" t="s">
        <v>247</v>
      </c>
    </row>
    <row r="2347" spans="1:19">
      <c r="A2347" s="1" t="n">
        <v>38929</v>
      </c>
      <c r="B2347" t="s">
        <v>455</v>
      </c>
      <c r="C2347" t="n">
        <v>5</v>
      </c>
      <c r="D2347" t="s">
        <v>440</v>
      </c>
      <c r="E2347" t="s">
        <v>441</v>
      </c>
      <c r="F2347" t="s">
        <v>244</v>
      </c>
      <c r="G2347" t="s">
        <v>245</v>
      </c>
      <c r="H2347" t="s">
        <v>246</v>
      </c>
      <c r="I2347" t="s">
        <v>247</v>
      </c>
      <c r="J2347" t="s">
        <v>442</v>
      </c>
      <c r="K2347" t="s">
        <v>443</v>
      </c>
      <c r="L2347" t="n">
        <v>57</v>
      </c>
      <c r="M2347" t="n">
        <v>0</v>
      </c>
      <c r="N2347" t="n">
        <v>0</v>
      </c>
      <c r="O2347" t="s">
        <v>391</v>
      </c>
      <c r="P2347" t="s">
        <v>251</v>
      </c>
      <c r="Q2347" t="s">
        <v>252</v>
      </c>
      <c r="R2347" t="s">
        <v>246</v>
      </c>
      <c r="S2347" t="s">
        <v>247</v>
      </c>
    </row>
    <row r="2348" spans="1:19">
      <c r="A2348" s="1" t="n">
        <v>38929</v>
      </c>
      <c r="B2348" t="s">
        <v>455</v>
      </c>
      <c r="C2348" t="n">
        <v>6</v>
      </c>
      <c r="D2348" t="s">
        <v>440</v>
      </c>
      <c r="E2348" t="s">
        <v>441</v>
      </c>
      <c r="F2348" t="s">
        <v>244</v>
      </c>
      <c r="G2348" t="s">
        <v>245</v>
      </c>
      <c r="H2348" t="s">
        <v>246</v>
      </c>
      <c r="I2348" t="s">
        <v>247</v>
      </c>
      <c r="J2348" t="s">
        <v>442</v>
      </c>
      <c r="K2348" t="s">
        <v>443</v>
      </c>
      <c r="L2348" t="n">
        <v>38</v>
      </c>
      <c r="M2348" t="n">
        <v>0</v>
      </c>
      <c r="N2348" t="n">
        <v>0</v>
      </c>
      <c r="O2348" t="s">
        <v>394</v>
      </c>
      <c r="P2348" t="s">
        <v>285</v>
      </c>
      <c r="Q2348" t="s">
        <v>252</v>
      </c>
      <c r="R2348" t="s">
        <v>246</v>
      </c>
      <c r="S2348" t="s">
        <v>247</v>
      </c>
    </row>
    <row r="2349" spans="1:19">
      <c r="A2349" s="1" t="n">
        <v>38929</v>
      </c>
      <c r="B2349" t="s">
        <v>391</v>
      </c>
      <c r="C2349" t="n">
        <v>3</v>
      </c>
      <c r="D2349" t="s">
        <v>242</v>
      </c>
      <c r="E2349" t="s">
        <v>243</v>
      </c>
      <c r="F2349" t="s">
        <v>244</v>
      </c>
      <c r="G2349" t="s">
        <v>245</v>
      </c>
      <c r="H2349" t="s">
        <v>246</v>
      </c>
      <c r="I2349" t="s">
        <v>247</v>
      </c>
      <c r="J2349" t="s">
        <v>369</v>
      </c>
      <c r="K2349" t="s">
        <v>363</v>
      </c>
      <c r="L2349" t="n">
        <v>104</v>
      </c>
      <c r="M2349" t="n">
        <v>0.04</v>
      </c>
      <c r="N2349" t="n">
        <v>42</v>
      </c>
      <c r="O2349" t="s">
        <v>391</v>
      </c>
      <c r="P2349" t="s">
        <v>435</v>
      </c>
      <c r="Q2349" t="s">
        <v>252</v>
      </c>
      <c r="R2349" t="s">
        <v>246</v>
      </c>
      <c r="S2349" t="s">
        <v>247</v>
      </c>
    </row>
    <row r="2350" spans="1:19">
      <c r="A2350" s="1" t="n">
        <v>38929</v>
      </c>
      <c r="B2350" t="s">
        <v>391</v>
      </c>
      <c r="C2350" t="n">
        <v>5</v>
      </c>
      <c r="D2350" t="s">
        <v>242</v>
      </c>
      <c r="E2350" t="s">
        <v>243</v>
      </c>
      <c r="F2350" t="s">
        <v>244</v>
      </c>
      <c r="G2350" t="s">
        <v>245</v>
      </c>
      <c r="H2350" t="s">
        <v>246</v>
      </c>
      <c r="I2350" t="s">
        <v>247</v>
      </c>
      <c r="J2350" t="s">
        <v>369</v>
      </c>
      <c r="K2350" t="s">
        <v>363</v>
      </c>
      <c r="L2350" t="n">
        <v>203</v>
      </c>
      <c r="M2350" t="n">
        <v>0.04</v>
      </c>
      <c r="N2350" t="n">
        <v>41.5</v>
      </c>
      <c r="O2350" t="s">
        <v>391</v>
      </c>
      <c r="P2350" t="s">
        <v>435</v>
      </c>
      <c r="Q2350" t="s">
        <v>252</v>
      </c>
      <c r="R2350" t="s">
        <v>246</v>
      </c>
      <c r="S2350" t="s">
        <v>247</v>
      </c>
    </row>
    <row r="2351" spans="1:19">
      <c r="A2351" s="1" t="n">
        <v>38929</v>
      </c>
      <c r="B2351" t="s">
        <v>391</v>
      </c>
      <c r="C2351" t="n">
        <v>2</v>
      </c>
      <c r="D2351" t="s">
        <v>242</v>
      </c>
      <c r="E2351" t="s">
        <v>243</v>
      </c>
      <c r="F2351" t="s">
        <v>244</v>
      </c>
      <c r="G2351" t="s">
        <v>245</v>
      </c>
      <c r="H2351" t="s">
        <v>246</v>
      </c>
      <c r="I2351" t="s">
        <v>247</v>
      </c>
      <c r="J2351" t="s">
        <v>333</v>
      </c>
      <c r="K2351" t="s">
        <v>334</v>
      </c>
      <c r="L2351" t="n">
        <v>572</v>
      </c>
      <c r="M2351" t="n">
        <v>0.06</v>
      </c>
      <c r="N2351" t="n">
        <v>36.4</v>
      </c>
      <c r="O2351" t="s">
        <v>391</v>
      </c>
      <c r="P2351" t="s">
        <v>435</v>
      </c>
      <c r="Q2351" t="s">
        <v>252</v>
      </c>
      <c r="R2351" t="s">
        <v>246</v>
      </c>
      <c r="S2351" t="s">
        <v>247</v>
      </c>
    </row>
    <row r="2352" spans="1:19">
      <c r="A2352" s="1" t="n">
        <v>38929</v>
      </c>
      <c r="B2352" t="s">
        <v>391</v>
      </c>
      <c r="C2352" t="n">
        <v>4</v>
      </c>
      <c r="D2352" t="s">
        <v>242</v>
      </c>
      <c r="E2352" t="s">
        <v>243</v>
      </c>
      <c r="F2352" t="s">
        <v>244</v>
      </c>
      <c r="G2352" t="s">
        <v>245</v>
      </c>
      <c r="H2352" t="s">
        <v>246</v>
      </c>
      <c r="I2352" t="s">
        <v>247</v>
      </c>
      <c r="J2352" t="s">
        <v>333</v>
      </c>
      <c r="K2352" t="s">
        <v>334</v>
      </c>
      <c r="L2352" t="n">
        <v>505</v>
      </c>
      <c r="M2352" t="n">
        <v>0.06</v>
      </c>
      <c r="N2352" t="n">
        <v>36.6</v>
      </c>
      <c r="O2352" t="s">
        <v>391</v>
      </c>
      <c r="P2352" t="s">
        <v>435</v>
      </c>
      <c r="Q2352" t="s">
        <v>252</v>
      </c>
      <c r="R2352" t="s">
        <v>246</v>
      </c>
      <c r="S2352" t="s">
        <v>247</v>
      </c>
    </row>
    <row r="2353" spans="1:19">
      <c r="A2353" s="1" t="n">
        <v>38929</v>
      </c>
      <c r="B2353" t="s">
        <v>391</v>
      </c>
      <c r="C2353" t="n">
        <v>61</v>
      </c>
      <c r="D2353" t="s">
        <v>242</v>
      </c>
      <c r="E2353" t="s">
        <v>243</v>
      </c>
      <c r="F2353" t="s">
        <v>244</v>
      </c>
      <c r="G2353" t="s">
        <v>245</v>
      </c>
      <c r="H2353" t="s">
        <v>246</v>
      </c>
      <c r="I2353" t="s">
        <v>247</v>
      </c>
      <c r="J2353" t="s">
        <v>333</v>
      </c>
      <c r="K2353" t="s">
        <v>334</v>
      </c>
      <c r="L2353" t="n">
        <v>96</v>
      </c>
      <c r="M2353" t="n">
        <v>0.03</v>
      </c>
      <c r="N2353" t="n">
        <v>40.7</v>
      </c>
      <c r="O2353" t="s">
        <v>391</v>
      </c>
      <c r="P2353" t="s">
        <v>435</v>
      </c>
      <c r="Q2353" t="s">
        <v>252</v>
      </c>
      <c r="R2353" t="s">
        <v>246</v>
      </c>
      <c r="S2353" t="s">
        <v>247</v>
      </c>
    </row>
    <row r="2354" spans="1:19">
      <c r="A2354" s="1" t="n">
        <v>38929</v>
      </c>
      <c r="B2354" t="s">
        <v>391</v>
      </c>
      <c r="C2354" t="n">
        <v>23</v>
      </c>
      <c r="D2354" t="s">
        <v>272</v>
      </c>
      <c r="E2354" t="s">
        <v>273</v>
      </c>
      <c r="F2354" t="s">
        <v>244</v>
      </c>
      <c r="G2354" t="s">
        <v>245</v>
      </c>
      <c r="H2354" t="s">
        <v>246</v>
      </c>
      <c r="I2354" t="s">
        <v>247</v>
      </c>
      <c r="J2354" t="s">
        <v>333</v>
      </c>
      <c r="K2354" t="s">
        <v>334</v>
      </c>
      <c r="L2354" t="n">
        <v>367</v>
      </c>
      <c r="M2354" t="n">
        <v>0.06</v>
      </c>
      <c r="N2354" t="n">
        <v>0</v>
      </c>
    </row>
    <row r="2355" spans="1:19">
      <c r="A2355" s="1" t="n">
        <v>38929</v>
      </c>
      <c r="B2355" t="s">
        <v>439</v>
      </c>
      <c r="C2355" t="n">
        <v>2</v>
      </c>
      <c r="D2355" t="s">
        <v>440</v>
      </c>
      <c r="E2355" t="s">
        <v>441</v>
      </c>
      <c r="F2355" t="s">
        <v>244</v>
      </c>
      <c r="G2355" t="s">
        <v>245</v>
      </c>
      <c r="H2355" t="s">
        <v>246</v>
      </c>
      <c r="I2355" t="s">
        <v>247</v>
      </c>
      <c r="J2355" t="s">
        <v>442</v>
      </c>
      <c r="K2355" t="s">
        <v>443</v>
      </c>
      <c r="L2355" t="n">
        <v>79</v>
      </c>
      <c r="M2355" t="n">
        <v>0</v>
      </c>
      <c r="N2355" t="n">
        <v>0</v>
      </c>
      <c r="O2355" t="s">
        <v>444</v>
      </c>
      <c r="P2355" t="s">
        <v>445</v>
      </c>
      <c r="Q2355" t="s">
        <v>252</v>
      </c>
      <c r="R2355" t="s">
        <v>246</v>
      </c>
      <c r="S2355" t="s">
        <v>247</v>
      </c>
    </row>
    <row r="2356" spans="1:19">
      <c r="A2356" s="1" t="n">
        <v>38929</v>
      </c>
      <c r="B2356" t="s">
        <v>394</v>
      </c>
      <c r="C2356" t="n">
        <v>1</v>
      </c>
      <c r="D2356" t="s">
        <v>242</v>
      </c>
      <c r="E2356" t="s">
        <v>243</v>
      </c>
      <c r="F2356" t="s">
        <v>244</v>
      </c>
      <c r="G2356" t="s">
        <v>245</v>
      </c>
      <c r="H2356" t="s">
        <v>246</v>
      </c>
      <c r="I2356" t="s">
        <v>247</v>
      </c>
      <c r="J2356" t="s">
        <v>307</v>
      </c>
      <c r="K2356" t="s">
        <v>308</v>
      </c>
      <c r="L2356" t="n">
        <v>424</v>
      </c>
      <c r="M2356" t="n">
        <v>0.08</v>
      </c>
      <c r="N2356" t="n">
        <v>37.2</v>
      </c>
      <c r="O2356" t="s">
        <v>394</v>
      </c>
      <c r="P2356" t="s">
        <v>285</v>
      </c>
      <c r="Q2356" t="s">
        <v>252</v>
      </c>
      <c r="R2356" t="s">
        <v>246</v>
      </c>
      <c r="S2356" t="s">
        <v>247</v>
      </c>
    </row>
    <row r="2357" spans="1:19">
      <c r="A2357" s="1" t="n">
        <v>38929</v>
      </c>
      <c r="B2357" t="s">
        <v>394</v>
      </c>
      <c r="C2357" t="n">
        <v>5</v>
      </c>
      <c r="D2357" t="s">
        <v>242</v>
      </c>
      <c r="E2357" t="s">
        <v>243</v>
      </c>
      <c r="F2357" t="s">
        <v>244</v>
      </c>
      <c r="G2357" t="s">
        <v>245</v>
      </c>
      <c r="H2357" t="s">
        <v>246</v>
      </c>
      <c r="I2357" t="s">
        <v>247</v>
      </c>
      <c r="J2357" t="s">
        <v>307</v>
      </c>
      <c r="K2357" t="s">
        <v>308</v>
      </c>
      <c r="L2357" t="n">
        <v>365</v>
      </c>
      <c r="M2357" t="n">
        <v>0.08</v>
      </c>
      <c r="N2357" t="n">
        <v>34.9</v>
      </c>
      <c r="O2357" t="s">
        <v>394</v>
      </c>
      <c r="P2357" t="s">
        <v>285</v>
      </c>
      <c r="Q2357" t="s">
        <v>252</v>
      </c>
      <c r="R2357" t="s">
        <v>246</v>
      </c>
      <c r="S2357" t="s">
        <v>247</v>
      </c>
    </row>
    <row r="2358" spans="1:19">
      <c r="A2358" s="1" t="n">
        <v>38929</v>
      </c>
      <c r="B2358" t="s">
        <v>394</v>
      </c>
      <c r="C2358" t="n">
        <v>2</v>
      </c>
      <c r="D2358" t="s">
        <v>242</v>
      </c>
      <c r="E2358" t="s">
        <v>243</v>
      </c>
      <c r="F2358" t="s">
        <v>244</v>
      </c>
      <c r="G2358" t="s">
        <v>245</v>
      </c>
      <c r="H2358" t="s">
        <v>246</v>
      </c>
      <c r="I2358" t="s">
        <v>247</v>
      </c>
      <c r="J2358" t="s">
        <v>248</v>
      </c>
      <c r="K2358" t="s">
        <v>249</v>
      </c>
      <c r="L2358" t="n">
        <v>251</v>
      </c>
      <c r="M2358" t="n">
        <v>0.27</v>
      </c>
      <c r="N2358" t="n">
        <v>20</v>
      </c>
      <c r="O2358" t="s">
        <v>394</v>
      </c>
      <c r="P2358" t="s">
        <v>285</v>
      </c>
      <c r="Q2358" t="s">
        <v>252</v>
      </c>
      <c r="R2358" t="s">
        <v>246</v>
      </c>
      <c r="S2358" t="s">
        <v>247</v>
      </c>
    </row>
    <row r="2359" spans="1:19">
      <c r="A2359" s="1" t="n">
        <v>38929</v>
      </c>
      <c r="B2359" t="s">
        <v>394</v>
      </c>
      <c r="C2359" t="n">
        <v>6</v>
      </c>
      <c r="D2359" t="s">
        <v>242</v>
      </c>
      <c r="E2359" t="s">
        <v>243</v>
      </c>
      <c r="F2359" t="s">
        <v>244</v>
      </c>
      <c r="G2359" t="s">
        <v>245</v>
      </c>
      <c r="H2359" t="s">
        <v>246</v>
      </c>
      <c r="I2359" t="s">
        <v>247</v>
      </c>
      <c r="J2359" t="s">
        <v>248</v>
      </c>
      <c r="K2359" t="s">
        <v>249</v>
      </c>
      <c r="L2359" t="n">
        <v>322</v>
      </c>
      <c r="M2359" t="n">
        <v>0.22</v>
      </c>
      <c r="N2359" t="n">
        <v>20</v>
      </c>
      <c r="O2359" t="s">
        <v>394</v>
      </c>
      <c r="P2359" t="s">
        <v>285</v>
      </c>
      <c r="Q2359" t="s">
        <v>252</v>
      </c>
      <c r="R2359" t="s">
        <v>246</v>
      </c>
      <c r="S2359" t="s">
        <v>247</v>
      </c>
    </row>
    <row r="2360" spans="1:19">
      <c r="A2360" s="1" t="n">
        <v>38929</v>
      </c>
      <c r="B2360" t="s">
        <v>394</v>
      </c>
      <c r="C2360" t="n">
        <v>3</v>
      </c>
      <c r="D2360" t="s">
        <v>242</v>
      </c>
      <c r="E2360" t="s">
        <v>243</v>
      </c>
      <c r="F2360" t="s">
        <v>244</v>
      </c>
      <c r="G2360" t="s">
        <v>245</v>
      </c>
      <c r="H2360" t="s">
        <v>246</v>
      </c>
      <c r="I2360" t="s">
        <v>247</v>
      </c>
      <c r="J2360" t="s">
        <v>259</v>
      </c>
      <c r="K2360" t="s">
        <v>319</v>
      </c>
      <c r="L2360" t="n">
        <v>374</v>
      </c>
      <c r="M2360" t="n">
        <v>1.22</v>
      </c>
      <c r="N2360" t="n">
        <v>32.9</v>
      </c>
      <c r="O2360" t="s">
        <v>394</v>
      </c>
      <c r="P2360" t="s">
        <v>285</v>
      </c>
      <c r="Q2360" t="s">
        <v>252</v>
      </c>
      <c r="R2360" t="s">
        <v>246</v>
      </c>
      <c r="S2360" t="s">
        <v>247</v>
      </c>
    </row>
    <row r="2361" spans="1:19">
      <c r="A2361" s="1" t="n">
        <v>38929</v>
      </c>
      <c r="B2361" t="s">
        <v>394</v>
      </c>
      <c r="C2361" t="n">
        <v>4</v>
      </c>
      <c r="D2361" t="s">
        <v>242</v>
      </c>
      <c r="E2361" t="s">
        <v>243</v>
      </c>
      <c r="F2361" t="s">
        <v>244</v>
      </c>
      <c r="G2361" t="s">
        <v>245</v>
      </c>
      <c r="H2361" t="s">
        <v>246</v>
      </c>
      <c r="I2361" t="s">
        <v>247</v>
      </c>
      <c r="J2361" t="s">
        <v>294</v>
      </c>
      <c r="K2361" t="s">
        <v>295</v>
      </c>
      <c r="L2361" t="n">
        <v>659</v>
      </c>
      <c r="M2361" t="n">
        <v>1.14</v>
      </c>
      <c r="N2361" t="n">
        <v>39</v>
      </c>
      <c r="O2361" t="s">
        <v>394</v>
      </c>
      <c r="P2361" t="s">
        <v>285</v>
      </c>
      <c r="Q2361" t="s">
        <v>252</v>
      </c>
      <c r="R2361" t="s">
        <v>246</v>
      </c>
      <c r="S2361" t="s">
        <v>247</v>
      </c>
    </row>
    <row r="2362" spans="1:19">
      <c r="A2362" s="1" t="n">
        <v>38960</v>
      </c>
      <c r="B2362" t="s">
        <v>391</v>
      </c>
      <c r="C2362" t="n">
        <v>46</v>
      </c>
      <c r="D2362" t="s">
        <v>242</v>
      </c>
      <c r="E2362" t="s">
        <v>243</v>
      </c>
      <c r="F2362" t="s">
        <v>244</v>
      </c>
      <c r="G2362" t="s">
        <v>245</v>
      </c>
      <c r="H2362" t="s">
        <v>246</v>
      </c>
      <c r="I2362" t="s">
        <v>247</v>
      </c>
      <c r="J2362" t="s">
        <v>282</v>
      </c>
      <c r="K2362" t="s">
        <v>283</v>
      </c>
      <c r="L2362" t="n">
        <v>204</v>
      </c>
      <c r="M2362" t="n">
        <v>0.01</v>
      </c>
      <c r="N2362" t="n">
        <v>40.3</v>
      </c>
      <c r="O2362" t="s">
        <v>391</v>
      </c>
      <c r="P2362" t="s">
        <v>435</v>
      </c>
      <c r="Q2362" t="s">
        <v>252</v>
      </c>
      <c r="R2362" t="s">
        <v>246</v>
      </c>
      <c r="S2362" t="s">
        <v>247</v>
      </c>
    </row>
    <row r="2363" spans="1:19">
      <c r="A2363" s="1" t="n">
        <v>38960</v>
      </c>
      <c r="B2363" t="s">
        <v>391</v>
      </c>
      <c r="C2363" t="n">
        <v>45</v>
      </c>
      <c r="D2363" t="s">
        <v>242</v>
      </c>
      <c r="E2363" t="s">
        <v>243</v>
      </c>
      <c r="F2363" t="s">
        <v>244</v>
      </c>
      <c r="G2363" t="s">
        <v>245</v>
      </c>
      <c r="H2363" t="s">
        <v>246</v>
      </c>
      <c r="I2363" t="s">
        <v>247</v>
      </c>
      <c r="J2363" t="s">
        <v>333</v>
      </c>
      <c r="K2363" t="s">
        <v>334</v>
      </c>
      <c r="L2363" t="n">
        <v>393</v>
      </c>
      <c r="M2363" t="n">
        <v>0.06</v>
      </c>
      <c r="N2363" t="n">
        <v>36.1</v>
      </c>
      <c r="O2363" t="s">
        <v>391</v>
      </c>
      <c r="P2363" t="s">
        <v>435</v>
      </c>
      <c r="Q2363" t="s">
        <v>252</v>
      </c>
      <c r="R2363" t="s">
        <v>246</v>
      </c>
      <c r="S2363" t="s">
        <v>247</v>
      </c>
    </row>
    <row r="2364" spans="1:19">
      <c r="A2364" s="1" t="n">
        <v>38960</v>
      </c>
      <c r="B2364" t="s">
        <v>391</v>
      </c>
      <c r="C2364" t="n">
        <v>47</v>
      </c>
      <c r="D2364" t="s">
        <v>242</v>
      </c>
      <c r="E2364" t="s">
        <v>243</v>
      </c>
      <c r="F2364" t="s">
        <v>244</v>
      </c>
      <c r="G2364" t="s">
        <v>245</v>
      </c>
      <c r="H2364" t="s">
        <v>246</v>
      </c>
      <c r="I2364" t="s">
        <v>247</v>
      </c>
      <c r="J2364" t="s">
        <v>333</v>
      </c>
      <c r="K2364" t="s">
        <v>334</v>
      </c>
      <c r="L2364" t="n">
        <v>465</v>
      </c>
      <c r="M2364" t="n">
        <v>0.06</v>
      </c>
      <c r="N2364" t="n">
        <v>36.4</v>
      </c>
      <c r="O2364" t="s">
        <v>391</v>
      </c>
      <c r="P2364" t="s">
        <v>435</v>
      </c>
      <c r="Q2364" t="s">
        <v>252</v>
      </c>
      <c r="R2364" t="s">
        <v>246</v>
      </c>
      <c r="S2364" t="s">
        <v>247</v>
      </c>
    </row>
    <row r="2365" spans="1:19">
      <c r="A2365" s="1" t="n">
        <v>38960</v>
      </c>
      <c r="B2365" t="s">
        <v>391</v>
      </c>
      <c r="C2365" t="n">
        <v>44</v>
      </c>
      <c r="D2365" t="s">
        <v>242</v>
      </c>
      <c r="E2365" t="s">
        <v>243</v>
      </c>
      <c r="F2365" t="s">
        <v>244</v>
      </c>
      <c r="G2365" t="s">
        <v>245</v>
      </c>
      <c r="H2365" t="s">
        <v>246</v>
      </c>
      <c r="I2365" t="s">
        <v>247</v>
      </c>
      <c r="J2365" t="s">
        <v>248</v>
      </c>
      <c r="K2365" t="s">
        <v>249</v>
      </c>
      <c r="L2365" t="n">
        <v>255</v>
      </c>
      <c r="M2365" t="n">
        <v>0.09</v>
      </c>
      <c r="N2365" t="n">
        <v>34.2</v>
      </c>
      <c r="O2365" t="s">
        <v>391</v>
      </c>
      <c r="P2365" t="s">
        <v>435</v>
      </c>
      <c r="Q2365" t="s">
        <v>252</v>
      </c>
      <c r="R2365" t="s">
        <v>246</v>
      </c>
      <c r="S2365" t="s">
        <v>247</v>
      </c>
    </row>
    <row r="2366" spans="1:19">
      <c r="A2366" s="1" t="n">
        <v>38960</v>
      </c>
      <c r="B2366" t="s">
        <v>391</v>
      </c>
      <c r="C2366" t="n">
        <v>85</v>
      </c>
      <c r="D2366" t="s">
        <v>440</v>
      </c>
      <c r="E2366" t="s">
        <v>441</v>
      </c>
      <c r="F2366" t="s">
        <v>244</v>
      </c>
      <c r="G2366" t="s">
        <v>245</v>
      </c>
      <c r="H2366" t="s">
        <v>246</v>
      </c>
      <c r="I2366" t="s">
        <v>247</v>
      </c>
      <c r="J2366" t="s">
        <v>282</v>
      </c>
      <c r="K2366" t="s">
        <v>283</v>
      </c>
      <c r="L2366" t="n">
        <v>42</v>
      </c>
      <c r="M2366" t="n">
        <v>0</v>
      </c>
      <c r="N2366" t="n">
        <v>0</v>
      </c>
      <c r="O2366" t="s">
        <v>391</v>
      </c>
      <c r="P2366" t="s">
        <v>251</v>
      </c>
      <c r="Q2366" t="s">
        <v>252</v>
      </c>
      <c r="R2366" t="s">
        <v>246</v>
      </c>
      <c r="S2366" t="s">
        <v>247</v>
      </c>
    </row>
    <row r="2367" spans="1:19">
      <c r="A2367" s="1" t="n">
        <v>38960</v>
      </c>
      <c r="B2367" t="s">
        <v>394</v>
      </c>
      <c r="C2367" t="n">
        <v>1</v>
      </c>
      <c r="D2367" t="s">
        <v>242</v>
      </c>
      <c r="E2367" t="s">
        <v>243</v>
      </c>
      <c r="F2367" t="s">
        <v>244</v>
      </c>
      <c r="G2367" t="s">
        <v>245</v>
      </c>
      <c r="H2367" t="s">
        <v>246</v>
      </c>
      <c r="I2367" t="s">
        <v>247</v>
      </c>
      <c r="J2367" t="s">
        <v>382</v>
      </c>
      <c r="K2367" t="s">
        <v>383</v>
      </c>
      <c r="L2367" t="n">
        <v>432</v>
      </c>
      <c r="M2367" t="n">
        <v>0.8100000000000001</v>
      </c>
      <c r="N2367" t="n">
        <v>39.5</v>
      </c>
      <c r="O2367" t="s">
        <v>394</v>
      </c>
      <c r="P2367" t="s">
        <v>285</v>
      </c>
      <c r="Q2367" t="s">
        <v>252</v>
      </c>
      <c r="R2367" t="s">
        <v>246</v>
      </c>
      <c r="S2367" t="s">
        <v>247</v>
      </c>
    </row>
    <row r="2368" spans="1:19">
      <c r="A2368" s="1" t="n">
        <v>38960</v>
      </c>
      <c r="B2368" t="s">
        <v>394</v>
      </c>
      <c r="C2368" t="n">
        <v>2</v>
      </c>
      <c r="D2368" t="s">
        <v>242</v>
      </c>
      <c r="E2368" t="s">
        <v>243</v>
      </c>
      <c r="F2368" t="s">
        <v>244</v>
      </c>
      <c r="G2368" t="s">
        <v>245</v>
      </c>
      <c r="H2368" t="s">
        <v>246</v>
      </c>
      <c r="I2368" t="s">
        <v>247</v>
      </c>
      <c r="J2368" t="s">
        <v>307</v>
      </c>
      <c r="K2368" t="s">
        <v>308</v>
      </c>
      <c r="L2368" t="n">
        <v>305</v>
      </c>
      <c r="M2368" t="n">
        <v>0.07000000000000001</v>
      </c>
      <c r="N2368" t="n">
        <v>38.3</v>
      </c>
      <c r="O2368" t="s">
        <v>394</v>
      </c>
      <c r="P2368" t="s">
        <v>285</v>
      </c>
      <c r="Q2368" t="s">
        <v>252</v>
      </c>
      <c r="R2368" t="s">
        <v>246</v>
      </c>
      <c r="S2368" t="s">
        <v>247</v>
      </c>
    </row>
    <row r="2369" spans="1:19">
      <c r="A2369" s="1" t="n">
        <v>38960</v>
      </c>
      <c r="B2369" t="s">
        <v>394</v>
      </c>
      <c r="C2369" t="n">
        <v>8</v>
      </c>
      <c r="D2369" t="s">
        <v>242</v>
      </c>
      <c r="E2369" t="s">
        <v>243</v>
      </c>
      <c r="F2369" t="s">
        <v>244</v>
      </c>
      <c r="G2369" t="s">
        <v>245</v>
      </c>
      <c r="H2369" t="s">
        <v>246</v>
      </c>
      <c r="I2369" t="s">
        <v>247</v>
      </c>
      <c r="J2369" t="s">
        <v>307</v>
      </c>
      <c r="K2369" t="s">
        <v>308</v>
      </c>
      <c r="L2369" t="n">
        <v>349</v>
      </c>
      <c r="M2369" t="n">
        <v>0.08</v>
      </c>
      <c r="N2369" t="n">
        <v>36.3</v>
      </c>
      <c r="O2369" t="s">
        <v>394</v>
      </c>
      <c r="P2369" t="s">
        <v>285</v>
      </c>
      <c r="Q2369" t="s">
        <v>252</v>
      </c>
      <c r="R2369" t="s">
        <v>246</v>
      </c>
      <c r="S2369" t="s">
        <v>247</v>
      </c>
    </row>
    <row r="2370" spans="1:19">
      <c r="A2370" s="1" t="n">
        <v>38960</v>
      </c>
      <c r="B2370" t="s">
        <v>394</v>
      </c>
      <c r="C2370" t="n">
        <v>3</v>
      </c>
      <c r="D2370" t="s">
        <v>242</v>
      </c>
      <c r="E2370" t="s">
        <v>243</v>
      </c>
      <c r="F2370" t="s">
        <v>244</v>
      </c>
      <c r="G2370" t="s">
        <v>245</v>
      </c>
      <c r="H2370" t="s">
        <v>246</v>
      </c>
      <c r="I2370" t="s">
        <v>247</v>
      </c>
      <c r="J2370" t="s">
        <v>282</v>
      </c>
      <c r="K2370" t="s">
        <v>283</v>
      </c>
      <c r="L2370" t="n">
        <v>207</v>
      </c>
      <c r="M2370" t="n">
        <v>0.28</v>
      </c>
      <c r="N2370" t="n">
        <v>15.8</v>
      </c>
      <c r="O2370" t="s">
        <v>394</v>
      </c>
      <c r="P2370" t="s">
        <v>285</v>
      </c>
      <c r="Q2370" t="s">
        <v>252</v>
      </c>
      <c r="R2370" t="s">
        <v>246</v>
      </c>
      <c r="S2370" t="s">
        <v>247</v>
      </c>
    </row>
    <row r="2371" spans="1:19">
      <c r="A2371" s="1" t="n">
        <v>38960</v>
      </c>
      <c r="B2371" t="s">
        <v>394</v>
      </c>
      <c r="C2371" t="n">
        <v>5</v>
      </c>
      <c r="D2371" t="s">
        <v>242</v>
      </c>
      <c r="E2371" t="s">
        <v>243</v>
      </c>
      <c r="F2371" t="s">
        <v>244</v>
      </c>
      <c r="G2371" t="s">
        <v>245</v>
      </c>
      <c r="H2371" t="s">
        <v>246</v>
      </c>
      <c r="I2371" t="s">
        <v>247</v>
      </c>
      <c r="J2371" t="s">
        <v>305</v>
      </c>
      <c r="K2371" t="s">
        <v>306</v>
      </c>
      <c r="L2371" t="n">
        <v>326</v>
      </c>
      <c r="M2371" t="n">
        <v>1.61</v>
      </c>
      <c r="N2371" t="n">
        <v>23.4</v>
      </c>
      <c r="O2371" t="s">
        <v>394</v>
      </c>
      <c r="P2371" t="s">
        <v>285</v>
      </c>
      <c r="Q2371" t="s">
        <v>252</v>
      </c>
      <c r="R2371" t="s">
        <v>246</v>
      </c>
      <c r="S2371" t="s">
        <v>247</v>
      </c>
    </row>
    <row r="2372" spans="1:19">
      <c r="A2372" s="1" t="n">
        <v>38960</v>
      </c>
      <c r="B2372" t="s">
        <v>394</v>
      </c>
      <c r="C2372" t="n">
        <v>7</v>
      </c>
      <c r="D2372" t="s">
        <v>242</v>
      </c>
      <c r="E2372" t="s">
        <v>243</v>
      </c>
      <c r="F2372" t="s">
        <v>244</v>
      </c>
      <c r="G2372" t="s">
        <v>245</v>
      </c>
      <c r="H2372" t="s">
        <v>246</v>
      </c>
      <c r="I2372" t="s">
        <v>247</v>
      </c>
      <c r="J2372" t="s">
        <v>248</v>
      </c>
      <c r="K2372" t="s">
        <v>249</v>
      </c>
      <c r="L2372" t="n">
        <v>309</v>
      </c>
      <c r="M2372" t="n">
        <v>0.22</v>
      </c>
      <c r="N2372" t="n">
        <v>19.9</v>
      </c>
      <c r="O2372" t="s">
        <v>394</v>
      </c>
      <c r="P2372" t="s">
        <v>285</v>
      </c>
      <c r="Q2372" t="s">
        <v>252</v>
      </c>
      <c r="R2372" t="s">
        <v>246</v>
      </c>
      <c r="S2372" t="s">
        <v>247</v>
      </c>
    </row>
    <row r="2373" spans="1:19">
      <c r="A2373" s="1" t="n">
        <v>38960</v>
      </c>
      <c r="B2373" t="s">
        <v>394</v>
      </c>
      <c r="C2373" t="n">
        <v>6</v>
      </c>
      <c r="D2373" t="s">
        <v>242</v>
      </c>
      <c r="E2373" t="s">
        <v>243</v>
      </c>
      <c r="F2373" t="s">
        <v>244</v>
      </c>
      <c r="G2373" t="s">
        <v>245</v>
      </c>
      <c r="H2373" t="s">
        <v>246</v>
      </c>
      <c r="I2373" t="s">
        <v>247</v>
      </c>
      <c r="J2373" t="s">
        <v>294</v>
      </c>
      <c r="K2373" t="s">
        <v>295</v>
      </c>
      <c r="L2373" t="n">
        <v>662</v>
      </c>
      <c r="M2373" t="n">
        <v>1.12</v>
      </c>
      <c r="N2373" t="n">
        <v>38.9</v>
      </c>
      <c r="O2373" t="s">
        <v>394</v>
      </c>
      <c r="P2373" t="s">
        <v>285</v>
      </c>
      <c r="Q2373" t="s">
        <v>252</v>
      </c>
      <c r="R2373" t="s">
        <v>246</v>
      </c>
      <c r="S2373" t="s">
        <v>247</v>
      </c>
    </row>
    <row r="2374" spans="1:19">
      <c r="A2374" s="1" t="n">
        <v>38960</v>
      </c>
      <c r="B2374" t="s">
        <v>394</v>
      </c>
      <c r="C2374" t="n">
        <v>4</v>
      </c>
      <c r="D2374" t="s">
        <v>242</v>
      </c>
      <c r="E2374" t="s">
        <v>243</v>
      </c>
      <c r="F2374" t="s">
        <v>244</v>
      </c>
      <c r="G2374" t="s">
        <v>245</v>
      </c>
      <c r="H2374" t="s">
        <v>246</v>
      </c>
      <c r="I2374" t="s">
        <v>247</v>
      </c>
      <c r="J2374" t="s">
        <v>414</v>
      </c>
      <c r="K2374" t="s">
        <v>415</v>
      </c>
      <c r="L2374" t="n">
        <v>369</v>
      </c>
      <c r="M2374" t="n">
        <v>0.58</v>
      </c>
      <c r="N2374" t="n">
        <v>32</v>
      </c>
      <c r="O2374" t="s">
        <v>394</v>
      </c>
      <c r="P2374" t="s">
        <v>285</v>
      </c>
      <c r="Q2374" t="s">
        <v>252</v>
      </c>
      <c r="R2374" t="s">
        <v>246</v>
      </c>
      <c r="S2374" t="s">
        <v>247</v>
      </c>
    </row>
    <row r="2375" spans="1:19">
      <c r="A2375" s="1" t="n">
        <v>38990</v>
      </c>
      <c r="B2375" t="s">
        <v>455</v>
      </c>
      <c r="C2375" t="n">
        <v>3</v>
      </c>
      <c r="D2375" t="s">
        <v>440</v>
      </c>
      <c r="E2375" t="s">
        <v>441</v>
      </c>
      <c r="F2375" t="s">
        <v>244</v>
      </c>
      <c r="G2375" t="s">
        <v>245</v>
      </c>
      <c r="H2375" t="s">
        <v>246</v>
      </c>
      <c r="I2375" t="s">
        <v>247</v>
      </c>
      <c r="J2375" t="s">
        <v>442</v>
      </c>
      <c r="K2375" t="s">
        <v>443</v>
      </c>
      <c r="L2375" t="n">
        <v>25</v>
      </c>
      <c r="M2375" t="n">
        <v>0</v>
      </c>
      <c r="N2375" t="n">
        <v>0</v>
      </c>
      <c r="O2375" t="s">
        <v>444</v>
      </c>
      <c r="P2375" t="s">
        <v>445</v>
      </c>
      <c r="Q2375" t="s">
        <v>252</v>
      </c>
      <c r="R2375" t="s">
        <v>246</v>
      </c>
      <c r="S2375" t="s">
        <v>247</v>
      </c>
    </row>
    <row r="2376" spans="1:19">
      <c r="A2376" s="1" t="n">
        <v>38990</v>
      </c>
      <c r="B2376" t="s">
        <v>455</v>
      </c>
      <c r="C2376" t="n">
        <v>4</v>
      </c>
      <c r="D2376" t="s">
        <v>440</v>
      </c>
      <c r="E2376" t="s">
        <v>441</v>
      </c>
      <c r="F2376" t="s">
        <v>244</v>
      </c>
      <c r="G2376" t="s">
        <v>245</v>
      </c>
      <c r="H2376" t="s">
        <v>246</v>
      </c>
      <c r="I2376" t="s">
        <v>247</v>
      </c>
      <c r="J2376" t="s">
        <v>442</v>
      </c>
      <c r="K2376" t="s">
        <v>443</v>
      </c>
      <c r="L2376" t="n">
        <v>34</v>
      </c>
      <c r="M2376" t="n">
        <v>0</v>
      </c>
      <c r="N2376" t="n">
        <v>0</v>
      </c>
      <c r="O2376" t="s">
        <v>391</v>
      </c>
      <c r="P2376" t="s">
        <v>251</v>
      </c>
      <c r="Q2376" t="s">
        <v>252</v>
      </c>
      <c r="R2376" t="s">
        <v>246</v>
      </c>
      <c r="S2376" t="s">
        <v>247</v>
      </c>
    </row>
    <row r="2377" spans="1:19">
      <c r="A2377" s="1" t="n">
        <v>38990</v>
      </c>
      <c r="B2377" t="s">
        <v>391</v>
      </c>
      <c r="C2377" t="n">
        <v>3</v>
      </c>
      <c r="D2377" t="s">
        <v>242</v>
      </c>
      <c r="E2377" t="s">
        <v>243</v>
      </c>
      <c r="F2377" t="s">
        <v>244</v>
      </c>
      <c r="G2377" t="s">
        <v>245</v>
      </c>
      <c r="H2377" t="s">
        <v>246</v>
      </c>
      <c r="I2377" t="s">
        <v>247</v>
      </c>
      <c r="J2377" t="s">
        <v>369</v>
      </c>
      <c r="K2377" t="s">
        <v>363</v>
      </c>
      <c r="L2377" t="n">
        <v>386</v>
      </c>
      <c r="M2377" t="n">
        <v>0.04</v>
      </c>
      <c r="N2377" t="n">
        <v>42.4</v>
      </c>
      <c r="O2377" t="s">
        <v>391</v>
      </c>
      <c r="P2377" t="s">
        <v>435</v>
      </c>
      <c r="Q2377" t="s">
        <v>252</v>
      </c>
      <c r="R2377" t="s">
        <v>246</v>
      </c>
      <c r="S2377" t="s">
        <v>247</v>
      </c>
    </row>
    <row r="2378" spans="1:19">
      <c r="A2378" s="1" t="n">
        <v>38990</v>
      </c>
      <c r="B2378" t="s">
        <v>391</v>
      </c>
      <c r="C2378" t="n">
        <v>2</v>
      </c>
      <c r="D2378" t="s">
        <v>242</v>
      </c>
      <c r="E2378" t="s">
        <v>243</v>
      </c>
      <c r="F2378" t="s">
        <v>244</v>
      </c>
      <c r="G2378" t="s">
        <v>245</v>
      </c>
      <c r="H2378" t="s">
        <v>246</v>
      </c>
      <c r="I2378" t="s">
        <v>247</v>
      </c>
      <c r="J2378" t="s">
        <v>333</v>
      </c>
      <c r="K2378" t="s">
        <v>334</v>
      </c>
      <c r="L2378" t="n">
        <v>315</v>
      </c>
      <c r="M2378" t="n">
        <v>0.06</v>
      </c>
      <c r="N2378" t="n">
        <v>36.5</v>
      </c>
      <c r="O2378" t="s">
        <v>391</v>
      </c>
      <c r="P2378" t="s">
        <v>435</v>
      </c>
      <c r="Q2378" t="s">
        <v>252</v>
      </c>
      <c r="R2378" t="s">
        <v>246</v>
      </c>
      <c r="S2378" t="s">
        <v>247</v>
      </c>
    </row>
    <row r="2379" spans="1:19">
      <c r="A2379" s="1" t="n">
        <v>38990</v>
      </c>
      <c r="B2379" t="s">
        <v>391</v>
      </c>
      <c r="C2379" t="n">
        <v>31</v>
      </c>
      <c r="D2379" t="s">
        <v>242</v>
      </c>
      <c r="E2379" t="s">
        <v>243</v>
      </c>
      <c r="F2379" t="s">
        <v>244</v>
      </c>
      <c r="G2379" t="s">
        <v>245</v>
      </c>
      <c r="H2379" t="s">
        <v>246</v>
      </c>
      <c r="I2379" t="s">
        <v>247</v>
      </c>
      <c r="J2379" t="s">
        <v>282</v>
      </c>
      <c r="K2379" t="s">
        <v>283</v>
      </c>
      <c r="L2379" t="n">
        <v>201</v>
      </c>
      <c r="M2379" t="n">
        <v>0.28</v>
      </c>
      <c r="N2379" t="n">
        <v>24.9</v>
      </c>
      <c r="O2379" t="s">
        <v>391</v>
      </c>
      <c r="P2379" t="s">
        <v>435</v>
      </c>
      <c r="Q2379" t="s">
        <v>252</v>
      </c>
      <c r="R2379" t="s">
        <v>246</v>
      </c>
      <c r="S2379" t="s">
        <v>247</v>
      </c>
    </row>
    <row r="2380" spans="1:19">
      <c r="A2380" s="1" t="n">
        <v>38990</v>
      </c>
      <c r="B2380" t="s">
        <v>391</v>
      </c>
      <c r="C2380" t="n">
        <v>36</v>
      </c>
      <c r="D2380" t="s">
        <v>242</v>
      </c>
      <c r="E2380" t="s">
        <v>243</v>
      </c>
      <c r="F2380" t="s">
        <v>244</v>
      </c>
      <c r="G2380" t="s">
        <v>245</v>
      </c>
      <c r="H2380" t="s">
        <v>246</v>
      </c>
      <c r="I2380" t="s">
        <v>247</v>
      </c>
      <c r="J2380" t="s">
        <v>282</v>
      </c>
      <c r="K2380" t="s">
        <v>283</v>
      </c>
      <c r="L2380" t="n">
        <v>314</v>
      </c>
      <c r="M2380" t="n">
        <v>0.06</v>
      </c>
      <c r="N2380" t="n">
        <v>39.7</v>
      </c>
      <c r="O2380" t="s">
        <v>391</v>
      </c>
      <c r="P2380" t="s">
        <v>435</v>
      </c>
      <c r="Q2380" t="s">
        <v>252</v>
      </c>
      <c r="R2380" t="s">
        <v>246</v>
      </c>
      <c r="S2380" t="s">
        <v>247</v>
      </c>
    </row>
    <row r="2381" spans="1:19">
      <c r="A2381" s="1" t="n">
        <v>38990</v>
      </c>
      <c r="B2381" t="s">
        <v>391</v>
      </c>
      <c r="C2381" t="n">
        <v>34</v>
      </c>
      <c r="D2381" t="s">
        <v>242</v>
      </c>
      <c r="E2381" t="s">
        <v>243</v>
      </c>
      <c r="F2381" t="s">
        <v>244</v>
      </c>
      <c r="G2381" t="s">
        <v>245</v>
      </c>
      <c r="H2381" t="s">
        <v>246</v>
      </c>
      <c r="I2381" t="s">
        <v>247</v>
      </c>
      <c r="J2381" t="s">
        <v>333</v>
      </c>
      <c r="K2381" t="s">
        <v>334</v>
      </c>
      <c r="L2381" t="n">
        <v>495</v>
      </c>
      <c r="M2381" t="n">
        <v>0.06</v>
      </c>
      <c r="N2381" t="n">
        <v>36.5</v>
      </c>
      <c r="O2381" t="s">
        <v>391</v>
      </c>
      <c r="P2381" t="s">
        <v>435</v>
      </c>
      <c r="Q2381" t="s">
        <v>252</v>
      </c>
      <c r="R2381" t="s">
        <v>246</v>
      </c>
      <c r="S2381" t="s">
        <v>247</v>
      </c>
    </row>
    <row r="2382" spans="1:19">
      <c r="A2382" s="1" t="n">
        <v>38990</v>
      </c>
      <c r="B2382" t="s">
        <v>391</v>
      </c>
      <c r="C2382" t="n">
        <v>35</v>
      </c>
      <c r="D2382" t="s">
        <v>242</v>
      </c>
      <c r="E2382" t="s">
        <v>243</v>
      </c>
      <c r="F2382" t="s">
        <v>244</v>
      </c>
      <c r="G2382" t="s">
        <v>245</v>
      </c>
      <c r="H2382" t="s">
        <v>246</v>
      </c>
      <c r="I2382" t="s">
        <v>247</v>
      </c>
      <c r="J2382" t="s">
        <v>333</v>
      </c>
      <c r="K2382" t="s">
        <v>334</v>
      </c>
      <c r="L2382" t="n">
        <v>347</v>
      </c>
      <c r="M2382" t="n">
        <v>0.06</v>
      </c>
      <c r="N2382" t="n">
        <v>36.5</v>
      </c>
      <c r="O2382" t="s">
        <v>391</v>
      </c>
      <c r="P2382" t="s">
        <v>435</v>
      </c>
      <c r="Q2382" t="s">
        <v>252</v>
      </c>
      <c r="R2382" t="s">
        <v>246</v>
      </c>
      <c r="S2382" t="s">
        <v>247</v>
      </c>
    </row>
    <row r="2383" spans="1:19">
      <c r="A2383" s="1" t="n">
        <v>38990</v>
      </c>
      <c r="B2383" t="s">
        <v>439</v>
      </c>
      <c r="C2383" t="n">
        <v>1</v>
      </c>
      <c r="D2383" t="s">
        <v>440</v>
      </c>
      <c r="E2383" t="s">
        <v>441</v>
      </c>
      <c r="F2383" t="s">
        <v>244</v>
      </c>
      <c r="G2383" t="s">
        <v>245</v>
      </c>
      <c r="H2383" t="s">
        <v>246</v>
      </c>
      <c r="I2383" t="s">
        <v>247</v>
      </c>
      <c r="J2383" t="s">
        <v>456</v>
      </c>
      <c r="K2383" t="s">
        <v>457</v>
      </c>
      <c r="L2383" t="n">
        <v>100</v>
      </c>
      <c r="M2383" t="n">
        <v>0</v>
      </c>
      <c r="N2383" t="n">
        <v>0</v>
      </c>
      <c r="O2383" t="s">
        <v>444</v>
      </c>
      <c r="P2383" t="s">
        <v>445</v>
      </c>
      <c r="Q2383" t="s">
        <v>252</v>
      </c>
      <c r="R2383" t="s">
        <v>246</v>
      </c>
      <c r="S2383" t="s">
        <v>247</v>
      </c>
    </row>
    <row r="2384" spans="1:19">
      <c r="A2384" s="1" t="n">
        <v>38990</v>
      </c>
      <c r="B2384" t="s">
        <v>395</v>
      </c>
      <c r="C2384" t="n">
        <v>1</v>
      </c>
      <c r="D2384" t="s">
        <v>436</v>
      </c>
      <c r="E2384" t="s">
        <v>254</v>
      </c>
      <c r="F2384" t="s">
        <v>244</v>
      </c>
      <c r="G2384" t="s">
        <v>245</v>
      </c>
      <c r="H2384" t="s">
        <v>246</v>
      </c>
      <c r="I2384" t="s">
        <v>247</v>
      </c>
      <c r="K2384" t="s">
        <v>420</v>
      </c>
      <c r="L2384" t="n">
        <v>319</v>
      </c>
      <c r="M2384" t="n">
        <v>0</v>
      </c>
      <c r="N2384" t="n">
        <v>0</v>
      </c>
    </row>
    <row r="2385" spans="1:19">
      <c r="A2385" s="1" t="n">
        <v>38990</v>
      </c>
      <c r="B2385" t="s">
        <v>448</v>
      </c>
      <c r="C2385" t="n">
        <v>51</v>
      </c>
      <c r="D2385" t="s">
        <v>440</v>
      </c>
      <c r="E2385" t="s">
        <v>441</v>
      </c>
      <c r="F2385" t="s">
        <v>244</v>
      </c>
      <c r="G2385" t="s">
        <v>245</v>
      </c>
      <c r="H2385" t="s">
        <v>246</v>
      </c>
      <c r="I2385" t="s">
        <v>247</v>
      </c>
      <c r="J2385" t="s">
        <v>442</v>
      </c>
      <c r="K2385" t="s">
        <v>443</v>
      </c>
      <c r="L2385" t="n">
        <v>44</v>
      </c>
      <c r="M2385" t="n">
        <v>0</v>
      </c>
      <c r="N2385" t="n">
        <v>0</v>
      </c>
      <c r="O2385" t="s">
        <v>444</v>
      </c>
      <c r="P2385" t="s">
        <v>445</v>
      </c>
      <c r="Q2385" t="s">
        <v>252</v>
      </c>
      <c r="R2385" t="s">
        <v>246</v>
      </c>
      <c r="S2385" t="s">
        <v>247</v>
      </c>
    </row>
    <row r="2386" spans="1:19">
      <c r="A2386" s="1" t="n">
        <v>38990</v>
      </c>
      <c r="B2386" t="s">
        <v>394</v>
      </c>
      <c r="C2386" t="n">
        <v>1</v>
      </c>
      <c r="D2386" t="s">
        <v>242</v>
      </c>
      <c r="E2386" t="s">
        <v>243</v>
      </c>
      <c r="F2386" t="s">
        <v>244</v>
      </c>
      <c r="G2386" t="s">
        <v>245</v>
      </c>
      <c r="H2386" t="s">
        <v>246</v>
      </c>
      <c r="I2386" t="s">
        <v>247</v>
      </c>
      <c r="J2386" t="s">
        <v>382</v>
      </c>
      <c r="K2386" t="s">
        <v>383</v>
      </c>
      <c r="L2386" t="n">
        <v>722</v>
      </c>
      <c r="M2386" t="n">
        <v>0.79</v>
      </c>
      <c r="N2386" t="n">
        <v>39.1</v>
      </c>
      <c r="O2386" t="s">
        <v>394</v>
      </c>
      <c r="P2386" t="s">
        <v>285</v>
      </c>
      <c r="Q2386" t="s">
        <v>252</v>
      </c>
      <c r="R2386" t="s">
        <v>246</v>
      </c>
      <c r="S2386" t="s">
        <v>247</v>
      </c>
    </row>
    <row r="2387" spans="1:19">
      <c r="A2387" s="1" t="n">
        <v>38990</v>
      </c>
      <c r="B2387" t="s">
        <v>394</v>
      </c>
      <c r="C2387" t="n">
        <v>2</v>
      </c>
      <c r="D2387" t="s">
        <v>242</v>
      </c>
      <c r="E2387" t="s">
        <v>243</v>
      </c>
      <c r="F2387" t="s">
        <v>244</v>
      </c>
      <c r="G2387" t="s">
        <v>245</v>
      </c>
      <c r="H2387" t="s">
        <v>246</v>
      </c>
      <c r="I2387" t="s">
        <v>247</v>
      </c>
      <c r="J2387" t="s">
        <v>307</v>
      </c>
      <c r="K2387" t="s">
        <v>308</v>
      </c>
      <c r="L2387" t="n">
        <v>399</v>
      </c>
      <c r="M2387" t="n">
        <v>0.07000000000000001</v>
      </c>
      <c r="N2387" t="n">
        <v>38.2</v>
      </c>
      <c r="O2387" t="s">
        <v>394</v>
      </c>
      <c r="P2387" t="s">
        <v>285</v>
      </c>
      <c r="Q2387" t="s">
        <v>252</v>
      </c>
      <c r="R2387" t="s">
        <v>246</v>
      </c>
      <c r="S2387" t="s">
        <v>247</v>
      </c>
    </row>
    <row r="2388" spans="1:19">
      <c r="A2388" s="1" t="n">
        <v>38990</v>
      </c>
      <c r="B2388" t="s">
        <v>394</v>
      </c>
      <c r="C2388" t="n">
        <v>4</v>
      </c>
      <c r="D2388" t="s">
        <v>242</v>
      </c>
      <c r="E2388" t="s">
        <v>243</v>
      </c>
      <c r="F2388" t="s">
        <v>244</v>
      </c>
      <c r="G2388" t="s">
        <v>245</v>
      </c>
      <c r="H2388" t="s">
        <v>246</v>
      </c>
      <c r="I2388" t="s">
        <v>247</v>
      </c>
      <c r="J2388" t="s">
        <v>305</v>
      </c>
      <c r="K2388" t="s">
        <v>306</v>
      </c>
      <c r="L2388" t="n">
        <v>361</v>
      </c>
      <c r="M2388" t="n">
        <v>1.59</v>
      </c>
      <c r="N2388" t="n">
        <v>23.9</v>
      </c>
      <c r="O2388" t="s">
        <v>394</v>
      </c>
      <c r="P2388" t="s">
        <v>285</v>
      </c>
      <c r="Q2388" t="s">
        <v>252</v>
      </c>
      <c r="R2388" t="s">
        <v>246</v>
      </c>
      <c r="S2388" t="s">
        <v>247</v>
      </c>
    </row>
    <row r="2389" spans="1:19">
      <c r="A2389" s="1" t="n">
        <v>38990</v>
      </c>
      <c r="B2389" t="s">
        <v>394</v>
      </c>
      <c r="C2389" t="n">
        <v>3</v>
      </c>
      <c r="D2389" t="s">
        <v>242</v>
      </c>
      <c r="E2389" t="s">
        <v>243</v>
      </c>
      <c r="F2389" t="s">
        <v>244</v>
      </c>
      <c r="G2389" t="s">
        <v>245</v>
      </c>
      <c r="H2389" t="s">
        <v>246</v>
      </c>
      <c r="I2389" t="s">
        <v>247</v>
      </c>
      <c r="J2389" t="s">
        <v>248</v>
      </c>
      <c r="K2389" t="s">
        <v>249</v>
      </c>
      <c r="L2389" t="n">
        <v>250</v>
      </c>
      <c r="M2389" t="n">
        <v>0.22</v>
      </c>
      <c r="N2389" t="n">
        <v>19.9</v>
      </c>
      <c r="O2389" t="s">
        <v>394</v>
      </c>
      <c r="P2389" t="s">
        <v>285</v>
      </c>
      <c r="Q2389" t="s">
        <v>252</v>
      </c>
      <c r="R2389" t="s">
        <v>246</v>
      </c>
      <c r="S2389" t="s">
        <v>247</v>
      </c>
    </row>
    <row r="2390" spans="1:19">
      <c r="A2390" s="1" t="n">
        <v>38990</v>
      </c>
      <c r="B2390" t="s">
        <v>394</v>
      </c>
      <c r="C2390" t="n">
        <v>5</v>
      </c>
      <c r="D2390" t="s">
        <v>242</v>
      </c>
      <c r="E2390" t="s">
        <v>243</v>
      </c>
      <c r="F2390" t="s">
        <v>244</v>
      </c>
      <c r="G2390" t="s">
        <v>245</v>
      </c>
      <c r="H2390" t="s">
        <v>246</v>
      </c>
      <c r="I2390" t="s">
        <v>247</v>
      </c>
      <c r="J2390" t="s">
        <v>294</v>
      </c>
      <c r="K2390" t="s">
        <v>295</v>
      </c>
      <c r="L2390" t="n">
        <v>849</v>
      </c>
      <c r="M2390" t="n">
        <v>1.17</v>
      </c>
      <c r="N2390" t="n">
        <v>38.7</v>
      </c>
      <c r="O2390" t="s">
        <v>394</v>
      </c>
      <c r="P2390" t="s">
        <v>285</v>
      </c>
      <c r="Q2390" t="s">
        <v>252</v>
      </c>
      <c r="R2390" t="s">
        <v>246</v>
      </c>
      <c r="S2390" t="s">
        <v>247</v>
      </c>
    </row>
    <row r="2391" spans="1:19">
      <c r="A2391" s="1" t="n">
        <v>38990</v>
      </c>
      <c r="B2391" t="s">
        <v>394</v>
      </c>
      <c r="C2391" t="n">
        <v>6</v>
      </c>
      <c r="D2391" t="s">
        <v>272</v>
      </c>
      <c r="E2391" t="s">
        <v>273</v>
      </c>
      <c r="F2391" t="s">
        <v>244</v>
      </c>
      <c r="G2391" t="s">
        <v>245</v>
      </c>
      <c r="H2391" t="s">
        <v>246</v>
      </c>
      <c r="I2391" t="s">
        <v>247</v>
      </c>
      <c r="J2391" t="s">
        <v>248</v>
      </c>
      <c r="K2391" t="s">
        <v>249</v>
      </c>
      <c r="L2391" t="n">
        <v>217</v>
      </c>
      <c r="M2391" t="n">
        <v>0.16</v>
      </c>
      <c r="N2391" t="n">
        <v>0</v>
      </c>
    </row>
    <row r="2392" spans="1:19">
      <c r="A2392" s="1" t="n">
        <v>38990</v>
      </c>
      <c r="B2392" t="s">
        <v>458</v>
      </c>
      <c r="C2392" t="n">
        <v>9</v>
      </c>
      <c r="D2392" t="s">
        <v>422</v>
      </c>
      <c r="E2392" t="s">
        <v>423</v>
      </c>
      <c r="F2392" t="s">
        <v>244</v>
      </c>
      <c r="G2392" t="s">
        <v>245</v>
      </c>
      <c r="H2392" t="s">
        <v>246</v>
      </c>
      <c r="I2392" t="s">
        <v>247</v>
      </c>
      <c r="K2392" t="s">
        <v>420</v>
      </c>
      <c r="L2392" t="n">
        <v>30</v>
      </c>
      <c r="M2392" t="n">
        <v>0</v>
      </c>
      <c r="N2392" t="n">
        <v>0</v>
      </c>
    </row>
    <row r="2393" spans="1:19">
      <c r="A2393" s="1" t="n">
        <v>38990</v>
      </c>
      <c r="B2393" t="s">
        <v>458</v>
      </c>
      <c r="C2393" t="n">
        <v>10</v>
      </c>
      <c r="D2393" t="s">
        <v>422</v>
      </c>
      <c r="E2393" t="s">
        <v>423</v>
      </c>
      <c r="F2393" t="s">
        <v>244</v>
      </c>
      <c r="G2393" t="s">
        <v>245</v>
      </c>
      <c r="H2393" t="s">
        <v>246</v>
      </c>
      <c r="I2393" t="s">
        <v>247</v>
      </c>
      <c r="K2393" t="s">
        <v>420</v>
      </c>
      <c r="L2393" t="n">
        <v>50</v>
      </c>
      <c r="M2393" t="n">
        <v>0</v>
      </c>
      <c r="N2393" t="n">
        <v>0</v>
      </c>
    </row>
    <row r="2394" spans="1:19">
      <c r="A2394" s="1" t="n">
        <v>39021</v>
      </c>
      <c r="B2394" t="s">
        <v>455</v>
      </c>
      <c r="C2394" t="n">
        <v>2</v>
      </c>
      <c r="D2394" t="s">
        <v>440</v>
      </c>
      <c r="E2394" t="s">
        <v>441</v>
      </c>
      <c r="F2394" t="s">
        <v>244</v>
      </c>
      <c r="G2394" t="s">
        <v>245</v>
      </c>
      <c r="H2394" t="s">
        <v>246</v>
      </c>
      <c r="I2394" t="s">
        <v>247</v>
      </c>
      <c r="J2394" t="s">
        <v>442</v>
      </c>
      <c r="K2394" t="s">
        <v>443</v>
      </c>
      <c r="L2394" t="n">
        <v>20</v>
      </c>
      <c r="M2394" t="n">
        <v>0</v>
      </c>
      <c r="N2394" t="n">
        <v>0</v>
      </c>
      <c r="O2394" t="s">
        <v>444</v>
      </c>
      <c r="P2394" t="s">
        <v>445</v>
      </c>
      <c r="Q2394" t="s">
        <v>252</v>
      </c>
      <c r="R2394" t="s">
        <v>246</v>
      </c>
      <c r="S2394" t="s">
        <v>247</v>
      </c>
    </row>
    <row r="2395" spans="1:19">
      <c r="A2395" s="1" t="n">
        <v>39021</v>
      </c>
      <c r="B2395" t="s">
        <v>455</v>
      </c>
      <c r="C2395" t="n">
        <v>3</v>
      </c>
      <c r="D2395" t="s">
        <v>440</v>
      </c>
      <c r="E2395" t="s">
        <v>441</v>
      </c>
      <c r="F2395" t="s">
        <v>244</v>
      </c>
      <c r="G2395" t="s">
        <v>245</v>
      </c>
      <c r="H2395" t="s">
        <v>246</v>
      </c>
      <c r="I2395" t="s">
        <v>247</v>
      </c>
      <c r="J2395" t="s">
        <v>442</v>
      </c>
      <c r="K2395" t="s">
        <v>443</v>
      </c>
      <c r="L2395" t="n">
        <v>30</v>
      </c>
      <c r="M2395" t="n">
        <v>0</v>
      </c>
      <c r="N2395" t="n">
        <v>0</v>
      </c>
      <c r="O2395" t="s">
        <v>459</v>
      </c>
      <c r="P2395" t="s">
        <v>460</v>
      </c>
      <c r="Q2395" t="s">
        <v>461</v>
      </c>
      <c r="R2395" t="s">
        <v>462</v>
      </c>
      <c r="S2395" t="s">
        <v>247</v>
      </c>
    </row>
    <row r="2396" spans="1:19">
      <c r="A2396" s="1" t="n">
        <v>39021</v>
      </c>
      <c r="B2396" t="s">
        <v>455</v>
      </c>
      <c r="C2396" t="n">
        <v>4</v>
      </c>
      <c r="D2396" t="s">
        <v>440</v>
      </c>
      <c r="E2396" t="s">
        <v>441</v>
      </c>
      <c r="F2396" t="s">
        <v>244</v>
      </c>
      <c r="G2396" t="s">
        <v>245</v>
      </c>
      <c r="H2396" t="s">
        <v>246</v>
      </c>
      <c r="I2396" t="s">
        <v>247</v>
      </c>
      <c r="J2396" t="s">
        <v>442</v>
      </c>
      <c r="K2396" t="s">
        <v>443</v>
      </c>
      <c r="L2396" t="n">
        <v>10</v>
      </c>
      <c r="M2396" t="n">
        <v>0</v>
      </c>
      <c r="N2396" t="n">
        <v>0</v>
      </c>
      <c r="O2396" t="s">
        <v>444</v>
      </c>
      <c r="P2396" t="s">
        <v>445</v>
      </c>
      <c r="Q2396" t="s">
        <v>252</v>
      </c>
      <c r="R2396" t="s">
        <v>246</v>
      </c>
      <c r="S2396" t="s">
        <v>247</v>
      </c>
    </row>
    <row r="2397" spans="1:19">
      <c r="A2397" s="1" t="n">
        <v>39021</v>
      </c>
      <c r="B2397" t="s">
        <v>391</v>
      </c>
      <c r="C2397" t="n">
        <v>67</v>
      </c>
      <c r="D2397" t="s">
        <v>242</v>
      </c>
      <c r="E2397" t="s">
        <v>243</v>
      </c>
      <c r="F2397" t="s">
        <v>244</v>
      </c>
      <c r="G2397" t="s">
        <v>245</v>
      </c>
      <c r="H2397" t="s">
        <v>246</v>
      </c>
      <c r="I2397" t="s">
        <v>247</v>
      </c>
      <c r="J2397" t="s">
        <v>282</v>
      </c>
      <c r="K2397" t="s">
        <v>283</v>
      </c>
      <c r="L2397" t="n">
        <v>450</v>
      </c>
      <c r="M2397" t="n">
        <v>0.06</v>
      </c>
      <c r="N2397" t="n">
        <v>38.5</v>
      </c>
      <c r="O2397" t="s">
        <v>391</v>
      </c>
      <c r="P2397" t="s">
        <v>435</v>
      </c>
      <c r="Q2397" t="s">
        <v>252</v>
      </c>
      <c r="R2397" t="s">
        <v>246</v>
      </c>
      <c r="S2397" t="s">
        <v>247</v>
      </c>
    </row>
    <row r="2398" spans="1:19">
      <c r="A2398" s="1" t="n">
        <v>39021</v>
      </c>
      <c r="B2398" t="s">
        <v>391</v>
      </c>
      <c r="C2398" t="n">
        <v>6</v>
      </c>
      <c r="D2398" t="s">
        <v>242</v>
      </c>
      <c r="E2398" t="s">
        <v>243</v>
      </c>
      <c r="F2398" t="s">
        <v>244</v>
      </c>
      <c r="G2398" t="s">
        <v>245</v>
      </c>
      <c r="H2398" t="s">
        <v>246</v>
      </c>
      <c r="I2398" t="s">
        <v>247</v>
      </c>
      <c r="J2398" t="s">
        <v>333</v>
      </c>
      <c r="K2398" t="s">
        <v>334</v>
      </c>
      <c r="L2398" t="n">
        <v>706</v>
      </c>
      <c r="M2398" t="n">
        <v>0.05</v>
      </c>
      <c r="N2398" t="n">
        <v>36.4</v>
      </c>
      <c r="O2398" t="s">
        <v>391</v>
      </c>
      <c r="P2398" t="s">
        <v>435</v>
      </c>
      <c r="Q2398" t="s">
        <v>252</v>
      </c>
      <c r="R2398" t="s">
        <v>246</v>
      </c>
      <c r="S2398" t="s">
        <v>247</v>
      </c>
    </row>
    <row r="2399" spans="1:19">
      <c r="A2399" s="1" t="n">
        <v>39021</v>
      </c>
      <c r="B2399" t="s">
        <v>395</v>
      </c>
      <c r="C2399" t="n">
        <v>1</v>
      </c>
      <c r="D2399" t="s">
        <v>436</v>
      </c>
      <c r="E2399" t="s">
        <v>254</v>
      </c>
      <c r="F2399" t="s">
        <v>244</v>
      </c>
      <c r="G2399" t="s">
        <v>245</v>
      </c>
      <c r="H2399" t="s">
        <v>246</v>
      </c>
      <c r="I2399" t="s">
        <v>247</v>
      </c>
      <c r="J2399" t="s">
        <v>373</v>
      </c>
      <c r="K2399" t="s">
        <v>374</v>
      </c>
      <c r="L2399" t="n">
        <v>304</v>
      </c>
      <c r="M2399" t="n">
        <v>0</v>
      </c>
      <c r="N2399" t="n">
        <v>0</v>
      </c>
    </row>
    <row r="2400" spans="1:19">
      <c r="A2400" s="1" t="n">
        <v>39021</v>
      </c>
      <c r="B2400" t="s">
        <v>448</v>
      </c>
      <c r="C2400" t="n">
        <v>33</v>
      </c>
      <c r="D2400" t="s">
        <v>440</v>
      </c>
      <c r="E2400" t="s">
        <v>441</v>
      </c>
      <c r="F2400" t="s">
        <v>244</v>
      </c>
      <c r="G2400" t="s">
        <v>245</v>
      </c>
      <c r="H2400" t="s">
        <v>246</v>
      </c>
      <c r="I2400" t="s">
        <v>247</v>
      </c>
      <c r="J2400" t="s">
        <v>442</v>
      </c>
      <c r="K2400" t="s">
        <v>443</v>
      </c>
      <c r="L2400" t="n">
        <v>10</v>
      </c>
      <c r="M2400" t="n">
        <v>0</v>
      </c>
      <c r="N2400" t="n">
        <v>0</v>
      </c>
      <c r="O2400" t="s">
        <v>444</v>
      </c>
      <c r="P2400" t="s">
        <v>445</v>
      </c>
      <c r="Q2400" t="s">
        <v>252</v>
      </c>
      <c r="R2400" t="s">
        <v>246</v>
      </c>
      <c r="S2400" t="s">
        <v>247</v>
      </c>
    </row>
    <row r="2401" spans="1:19">
      <c r="A2401" s="1" t="n">
        <v>39021</v>
      </c>
      <c r="B2401" t="s">
        <v>448</v>
      </c>
      <c r="C2401" t="n">
        <v>34</v>
      </c>
      <c r="D2401" t="s">
        <v>440</v>
      </c>
      <c r="E2401" t="s">
        <v>441</v>
      </c>
      <c r="F2401" t="s">
        <v>244</v>
      </c>
      <c r="G2401" t="s">
        <v>245</v>
      </c>
      <c r="H2401" t="s">
        <v>246</v>
      </c>
      <c r="I2401" t="s">
        <v>247</v>
      </c>
      <c r="J2401" t="s">
        <v>442</v>
      </c>
      <c r="K2401" t="s">
        <v>443</v>
      </c>
      <c r="L2401" t="n">
        <v>8</v>
      </c>
      <c r="M2401" t="n">
        <v>0</v>
      </c>
      <c r="N2401" t="n">
        <v>0</v>
      </c>
      <c r="O2401" t="s">
        <v>444</v>
      </c>
      <c r="P2401" t="s">
        <v>445</v>
      </c>
      <c r="Q2401" t="s">
        <v>252</v>
      </c>
      <c r="R2401" t="s">
        <v>246</v>
      </c>
      <c r="S2401" t="s">
        <v>247</v>
      </c>
    </row>
    <row r="2402" spans="1:19">
      <c r="A2402" s="1" t="n">
        <v>39021</v>
      </c>
      <c r="B2402" t="s">
        <v>394</v>
      </c>
      <c r="C2402" t="n">
        <v>1</v>
      </c>
      <c r="D2402" t="s">
        <v>242</v>
      </c>
      <c r="E2402" t="s">
        <v>243</v>
      </c>
      <c r="F2402" t="s">
        <v>244</v>
      </c>
      <c r="G2402" t="s">
        <v>245</v>
      </c>
      <c r="H2402" t="s">
        <v>246</v>
      </c>
      <c r="I2402" t="s">
        <v>247</v>
      </c>
      <c r="J2402" t="s">
        <v>307</v>
      </c>
      <c r="K2402" t="s">
        <v>308</v>
      </c>
      <c r="L2402" t="n">
        <v>358</v>
      </c>
      <c r="M2402" t="n">
        <v>0.07000000000000001</v>
      </c>
      <c r="N2402" t="n">
        <v>38.4</v>
      </c>
      <c r="O2402" t="s">
        <v>394</v>
      </c>
      <c r="P2402" t="s">
        <v>285</v>
      </c>
      <c r="Q2402" t="s">
        <v>252</v>
      </c>
      <c r="R2402" t="s">
        <v>246</v>
      </c>
      <c r="S2402" t="s">
        <v>247</v>
      </c>
    </row>
    <row r="2403" spans="1:19">
      <c r="A2403" s="1" t="n">
        <v>39021</v>
      </c>
      <c r="B2403" t="s">
        <v>394</v>
      </c>
      <c r="C2403" t="n">
        <v>2</v>
      </c>
      <c r="D2403" t="s">
        <v>242</v>
      </c>
      <c r="E2403" t="s">
        <v>243</v>
      </c>
      <c r="F2403" t="s">
        <v>244</v>
      </c>
      <c r="G2403" t="s">
        <v>245</v>
      </c>
      <c r="H2403" t="s">
        <v>246</v>
      </c>
      <c r="I2403" t="s">
        <v>247</v>
      </c>
      <c r="J2403" t="s">
        <v>248</v>
      </c>
      <c r="K2403" t="s">
        <v>249</v>
      </c>
      <c r="L2403" t="n">
        <v>290</v>
      </c>
      <c r="M2403" t="n">
        <v>0.22</v>
      </c>
      <c r="N2403" t="n">
        <v>20</v>
      </c>
      <c r="O2403" t="s">
        <v>394</v>
      </c>
      <c r="P2403" t="s">
        <v>285</v>
      </c>
      <c r="Q2403" t="s">
        <v>252</v>
      </c>
      <c r="R2403" t="s">
        <v>246</v>
      </c>
      <c r="S2403" t="s">
        <v>247</v>
      </c>
    </row>
    <row r="2404" spans="1:19">
      <c r="A2404" s="1" t="n">
        <v>39021</v>
      </c>
      <c r="B2404" t="s">
        <v>394</v>
      </c>
      <c r="C2404" t="n">
        <v>5</v>
      </c>
      <c r="D2404" t="s">
        <v>242</v>
      </c>
      <c r="E2404" t="s">
        <v>243</v>
      </c>
      <c r="F2404" t="s">
        <v>244</v>
      </c>
      <c r="G2404" t="s">
        <v>245</v>
      </c>
      <c r="H2404" t="s">
        <v>246</v>
      </c>
      <c r="I2404" t="s">
        <v>247</v>
      </c>
      <c r="J2404" t="s">
        <v>433</v>
      </c>
      <c r="K2404" t="s">
        <v>434</v>
      </c>
      <c r="L2404" t="n">
        <v>260</v>
      </c>
      <c r="M2404" t="n">
        <v>0.15</v>
      </c>
      <c r="N2404" t="n">
        <v>36.2</v>
      </c>
      <c r="O2404" t="s">
        <v>394</v>
      </c>
      <c r="P2404" t="s">
        <v>285</v>
      </c>
      <c r="Q2404" t="s">
        <v>252</v>
      </c>
      <c r="R2404" t="s">
        <v>246</v>
      </c>
      <c r="S2404" t="s">
        <v>247</v>
      </c>
    </row>
    <row r="2405" spans="1:19">
      <c r="A2405" s="1" t="n">
        <v>39021</v>
      </c>
      <c r="B2405" t="s">
        <v>394</v>
      </c>
      <c r="C2405" t="n">
        <v>3</v>
      </c>
      <c r="D2405" t="s">
        <v>242</v>
      </c>
      <c r="E2405" t="s">
        <v>243</v>
      </c>
      <c r="F2405" t="s">
        <v>244</v>
      </c>
      <c r="G2405" t="s">
        <v>245</v>
      </c>
      <c r="H2405" t="s">
        <v>246</v>
      </c>
      <c r="I2405" t="s">
        <v>247</v>
      </c>
      <c r="J2405" t="s">
        <v>259</v>
      </c>
      <c r="K2405" t="s">
        <v>319</v>
      </c>
      <c r="L2405" t="n">
        <v>653</v>
      </c>
      <c r="M2405" t="n">
        <v>1.21</v>
      </c>
      <c r="N2405" t="n">
        <v>32.8</v>
      </c>
      <c r="O2405" t="s">
        <v>394</v>
      </c>
      <c r="P2405" t="s">
        <v>285</v>
      </c>
      <c r="Q2405" t="s">
        <v>252</v>
      </c>
      <c r="R2405" t="s">
        <v>246</v>
      </c>
      <c r="S2405" t="s">
        <v>247</v>
      </c>
    </row>
    <row r="2406" spans="1:19">
      <c r="A2406" s="1" t="n">
        <v>39021</v>
      </c>
      <c r="B2406" t="s">
        <v>394</v>
      </c>
      <c r="C2406" t="n">
        <v>4</v>
      </c>
      <c r="D2406" t="s">
        <v>242</v>
      </c>
      <c r="E2406" t="s">
        <v>243</v>
      </c>
      <c r="F2406" t="s">
        <v>244</v>
      </c>
      <c r="G2406" t="s">
        <v>245</v>
      </c>
      <c r="H2406" t="s">
        <v>246</v>
      </c>
      <c r="I2406" t="s">
        <v>247</v>
      </c>
      <c r="J2406" t="s">
        <v>294</v>
      </c>
      <c r="K2406" t="s">
        <v>295</v>
      </c>
      <c r="L2406" t="n">
        <v>720</v>
      </c>
      <c r="M2406" t="n">
        <v>1.25</v>
      </c>
      <c r="N2406" t="n">
        <v>39</v>
      </c>
      <c r="O2406" t="s">
        <v>394</v>
      </c>
      <c r="P2406" t="s">
        <v>285</v>
      </c>
      <c r="Q2406" t="s">
        <v>252</v>
      </c>
      <c r="R2406" t="s">
        <v>246</v>
      </c>
      <c r="S2406" t="s">
        <v>247</v>
      </c>
    </row>
    <row r="2407" spans="1:19">
      <c r="A2407" s="1" t="n">
        <v>39051</v>
      </c>
      <c r="B2407" t="s">
        <v>391</v>
      </c>
      <c r="C2407" t="n">
        <v>22</v>
      </c>
      <c r="D2407" t="s">
        <v>242</v>
      </c>
      <c r="E2407" t="s">
        <v>243</v>
      </c>
      <c r="F2407" t="s">
        <v>244</v>
      </c>
      <c r="G2407" t="s">
        <v>245</v>
      </c>
      <c r="H2407" t="s">
        <v>246</v>
      </c>
      <c r="I2407" t="s">
        <v>247</v>
      </c>
      <c r="J2407" t="s">
        <v>369</v>
      </c>
      <c r="K2407" t="s">
        <v>363</v>
      </c>
      <c r="L2407" t="n">
        <v>387</v>
      </c>
      <c r="M2407" t="n">
        <v>0.04</v>
      </c>
      <c r="N2407" t="n">
        <v>42</v>
      </c>
      <c r="O2407" t="s">
        <v>391</v>
      </c>
      <c r="P2407" t="s">
        <v>435</v>
      </c>
      <c r="Q2407" t="s">
        <v>252</v>
      </c>
      <c r="R2407" t="s">
        <v>246</v>
      </c>
      <c r="S2407" t="s">
        <v>247</v>
      </c>
    </row>
    <row r="2408" spans="1:19">
      <c r="A2408" s="1" t="n">
        <v>39051</v>
      </c>
      <c r="B2408" t="s">
        <v>391</v>
      </c>
      <c r="C2408" t="n">
        <v>24</v>
      </c>
      <c r="D2408" t="s">
        <v>242</v>
      </c>
      <c r="E2408" t="s">
        <v>243</v>
      </c>
      <c r="F2408" t="s">
        <v>244</v>
      </c>
      <c r="G2408" t="s">
        <v>245</v>
      </c>
      <c r="H2408" t="s">
        <v>246</v>
      </c>
      <c r="I2408" t="s">
        <v>247</v>
      </c>
      <c r="J2408" t="s">
        <v>369</v>
      </c>
      <c r="K2408" t="s">
        <v>363</v>
      </c>
      <c r="L2408" t="n">
        <v>209</v>
      </c>
      <c r="M2408" t="n">
        <v>0.04</v>
      </c>
      <c r="N2408" t="n">
        <v>42.4</v>
      </c>
      <c r="O2408" t="s">
        <v>391</v>
      </c>
      <c r="P2408" t="s">
        <v>435</v>
      </c>
      <c r="Q2408" t="s">
        <v>252</v>
      </c>
      <c r="R2408" t="s">
        <v>246</v>
      </c>
      <c r="S2408" t="s">
        <v>247</v>
      </c>
    </row>
    <row r="2409" spans="1:19">
      <c r="A2409" s="1" t="n">
        <v>39051</v>
      </c>
      <c r="B2409" t="s">
        <v>391</v>
      </c>
      <c r="C2409" t="n">
        <v>23</v>
      </c>
      <c r="D2409" t="s">
        <v>242</v>
      </c>
      <c r="E2409" t="s">
        <v>243</v>
      </c>
      <c r="F2409" t="s">
        <v>244</v>
      </c>
      <c r="G2409" t="s">
        <v>245</v>
      </c>
      <c r="H2409" t="s">
        <v>246</v>
      </c>
      <c r="I2409" t="s">
        <v>247</v>
      </c>
      <c r="J2409" t="s">
        <v>333</v>
      </c>
      <c r="K2409" t="s">
        <v>334</v>
      </c>
      <c r="L2409" t="n">
        <v>476</v>
      </c>
      <c r="M2409" t="n">
        <v>0.05</v>
      </c>
      <c r="N2409" t="n">
        <v>36.1</v>
      </c>
      <c r="O2409" t="s">
        <v>391</v>
      </c>
      <c r="P2409" t="s">
        <v>435</v>
      </c>
      <c r="Q2409" t="s">
        <v>252</v>
      </c>
      <c r="R2409" t="s">
        <v>246</v>
      </c>
      <c r="S2409" t="s">
        <v>247</v>
      </c>
    </row>
    <row r="2410" spans="1:19">
      <c r="A2410" s="1" t="n">
        <v>39051</v>
      </c>
      <c r="B2410" t="s">
        <v>391</v>
      </c>
      <c r="C2410" t="n">
        <v>25</v>
      </c>
      <c r="D2410" t="s">
        <v>242</v>
      </c>
      <c r="E2410" t="s">
        <v>243</v>
      </c>
      <c r="F2410" t="s">
        <v>244</v>
      </c>
      <c r="G2410" t="s">
        <v>245</v>
      </c>
      <c r="H2410" t="s">
        <v>246</v>
      </c>
      <c r="I2410" t="s">
        <v>247</v>
      </c>
      <c r="J2410" t="s">
        <v>333</v>
      </c>
      <c r="K2410" t="s">
        <v>334</v>
      </c>
      <c r="L2410" t="n">
        <v>430</v>
      </c>
      <c r="M2410" t="n">
        <v>0.05</v>
      </c>
      <c r="N2410" t="n">
        <v>36.4</v>
      </c>
      <c r="O2410" t="s">
        <v>391</v>
      </c>
      <c r="P2410" t="s">
        <v>435</v>
      </c>
      <c r="Q2410" t="s">
        <v>252</v>
      </c>
      <c r="R2410" t="s">
        <v>246</v>
      </c>
      <c r="S2410" t="s">
        <v>247</v>
      </c>
    </row>
    <row r="2411" spans="1:19">
      <c r="A2411" s="1" t="n">
        <v>39051</v>
      </c>
      <c r="B2411" t="s">
        <v>439</v>
      </c>
      <c r="C2411" t="n">
        <v>1</v>
      </c>
      <c r="D2411" t="s">
        <v>440</v>
      </c>
      <c r="E2411" t="s">
        <v>441</v>
      </c>
      <c r="F2411" t="s">
        <v>244</v>
      </c>
      <c r="G2411" t="s">
        <v>245</v>
      </c>
      <c r="H2411" t="s">
        <v>246</v>
      </c>
      <c r="I2411" t="s">
        <v>247</v>
      </c>
      <c r="J2411" t="s">
        <v>456</v>
      </c>
      <c r="K2411" t="s">
        <v>457</v>
      </c>
      <c r="L2411" t="n">
        <v>78</v>
      </c>
      <c r="M2411" t="n">
        <v>0</v>
      </c>
      <c r="N2411" t="n">
        <v>0</v>
      </c>
      <c r="O2411" t="s">
        <v>444</v>
      </c>
      <c r="P2411" t="s">
        <v>445</v>
      </c>
      <c r="Q2411" t="s">
        <v>252</v>
      </c>
      <c r="R2411" t="s">
        <v>246</v>
      </c>
      <c r="S2411" t="s">
        <v>247</v>
      </c>
    </row>
    <row r="2412" spans="1:19">
      <c r="A2412" s="1" t="n">
        <v>39051</v>
      </c>
      <c r="B2412" t="s">
        <v>394</v>
      </c>
      <c r="C2412" t="n">
        <v>3</v>
      </c>
      <c r="D2412" t="s">
        <v>242</v>
      </c>
      <c r="E2412" t="s">
        <v>243</v>
      </c>
      <c r="F2412" t="s">
        <v>244</v>
      </c>
      <c r="G2412" t="s">
        <v>245</v>
      </c>
      <c r="H2412" t="s">
        <v>246</v>
      </c>
      <c r="I2412" t="s">
        <v>247</v>
      </c>
      <c r="J2412" t="s">
        <v>307</v>
      </c>
      <c r="K2412" t="s">
        <v>308</v>
      </c>
      <c r="L2412" t="n">
        <v>335</v>
      </c>
      <c r="M2412" t="n">
        <v>0.08</v>
      </c>
      <c r="N2412" t="n">
        <v>35.9</v>
      </c>
      <c r="O2412" t="s">
        <v>394</v>
      </c>
      <c r="P2412" t="s">
        <v>285</v>
      </c>
      <c r="Q2412" t="s">
        <v>252</v>
      </c>
      <c r="R2412" t="s">
        <v>246</v>
      </c>
      <c r="S2412" t="s">
        <v>247</v>
      </c>
    </row>
    <row r="2413" spans="1:19">
      <c r="A2413" s="1" t="n">
        <v>39051</v>
      </c>
      <c r="B2413" t="s">
        <v>394</v>
      </c>
      <c r="C2413" t="n">
        <v>4</v>
      </c>
      <c r="D2413" t="s">
        <v>242</v>
      </c>
      <c r="E2413" t="s">
        <v>243</v>
      </c>
      <c r="F2413" t="s">
        <v>244</v>
      </c>
      <c r="G2413" t="s">
        <v>245</v>
      </c>
      <c r="H2413" t="s">
        <v>246</v>
      </c>
      <c r="I2413" t="s">
        <v>247</v>
      </c>
      <c r="J2413" t="s">
        <v>248</v>
      </c>
      <c r="K2413" t="s">
        <v>249</v>
      </c>
      <c r="L2413" t="n">
        <v>303</v>
      </c>
      <c r="M2413" t="n">
        <v>0.22</v>
      </c>
      <c r="N2413" t="n">
        <v>20</v>
      </c>
      <c r="O2413" t="s">
        <v>394</v>
      </c>
      <c r="P2413" t="s">
        <v>285</v>
      </c>
      <c r="Q2413" t="s">
        <v>252</v>
      </c>
      <c r="R2413" t="s">
        <v>246</v>
      </c>
      <c r="S2413" t="s">
        <v>247</v>
      </c>
    </row>
    <row r="2414" spans="1:19">
      <c r="A2414" s="1" t="n">
        <v>39051</v>
      </c>
      <c r="B2414" t="s">
        <v>394</v>
      </c>
      <c r="C2414" t="n">
        <v>1</v>
      </c>
      <c r="D2414" t="s">
        <v>242</v>
      </c>
      <c r="E2414" t="s">
        <v>243</v>
      </c>
      <c r="F2414" t="s">
        <v>244</v>
      </c>
      <c r="G2414" t="s">
        <v>245</v>
      </c>
      <c r="H2414" t="s">
        <v>246</v>
      </c>
      <c r="I2414" t="s">
        <v>247</v>
      </c>
      <c r="J2414" t="s">
        <v>433</v>
      </c>
      <c r="K2414" t="s">
        <v>434</v>
      </c>
      <c r="L2414" t="n">
        <v>739</v>
      </c>
      <c r="M2414" t="n">
        <v>0.15</v>
      </c>
      <c r="N2414" t="n">
        <v>36.2</v>
      </c>
      <c r="O2414" t="s">
        <v>394</v>
      </c>
      <c r="P2414" t="s">
        <v>285</v>
      </c>
      <c r="Q2414" t="s">
        <v>252</v>
      </c>
      <c r="R2414" t="s">
        <v>246</v>
      </c>
      <c r="S2414" t="s">
        <v>247</v>
      </c>
    </row>
    <row r="2415" spans="1:19">
      <c r="A2415" s="1" t="n">
        <v>39051</v>
      </c>
      <c r="B2415" t="s">
        <v>394</v>
      </c>
      <c r="C2415" t="n">
        <v>2</v>
      </c>
      <c r="D2415" t="s">
        <v>242</v>
      </c>
      <c r="E2415" t="s">
        <v>243</v>
      </c>
      <c r="F2415" t="s">
        <v>244</v>
      </c>
      <c r="G2415" t="s">
        <v>245</v>
      </c>
      <c r="H2415" t="s">
        <v>246</v>
      </c>
      <c r="I2415" t="s">
        <v>247</v>
      </c>
      <c r="J2415" t="s">
        <v>294</v>
      </c>
      <c r="K2415" t="s">
        <v>295</v>
      </c>
      <c r="L2415" t="n">
        <v>1077</v>
      </c>
      <c r="M2415" t="n">
        <v>1.16</v>
      </c>
      <c r="N2415" t="n">
        <v>38.8</v>
      </c>
      <c r="O2415" t="s">
        <v>394</v>
      </c>
      <c r="P2415" t="s">
        <v>285</v>
      </c>
      <c r="Q2415" t="s">
        <v>252</v>
      </c>
      <c r="R2415" t="s">
        <v>246</v>
      </c>
      <c r="S2415" t="s">
        <v>247</v>
      </c>
    </row>
    <row r="2416" spans="1:19">
      <c r="A2416" s="1" t="n">
        <v>39051</v>
      </c>
      <c r="B2416" t="s">
        <v>463</v>
      </c>
      <c r="C2416" t="n">
        <v>16</v>
      </c>
      <c r="D2416" t="s">
        <v>436</v>
      </c>
      <c r="E2416" t="s">
        <v>254</v>
      </c>
      <c r="F2416" t="s">
        <v>322</v>
      </c>
      <c r="G2416" t="s">
        <v>323</v>
      </c>
      <c r="H2416" t="s">
        <v>246</v>
      </c>
      <c r="I2416" t="s">
        <v>247</v>
      </c>
      <c r="K2416" t="s">
        <v>420</v>
      </c>
      <c r="L2416" t="n">
        <v>220</v>
      </c>
      <c r="M2416" t="n">
        <v>0</v>
      </c>
      <c r="N2416" t="n">
        <v>0</v>
      </c>
    </row>
    <row r="2417" spans="1:19">
      <c r="A2417" s="1" t="n">
        <v>39051</v>
      </c>
      <c r="B2417" t="s">
        <v>463</v>
      </c>
      <c r="C2417" t="n">
        <v>17</v>
      </c>
      <c r="D2417" t="s">
        <v>422</v>
      </c>
      <c r="E2417" t="s">
        <v>423</v>
      </c>
      <c r="F2417" t="s">
        <v>322</v>
      </c>
      <c r="G2417" t="s">
        <v>323</v>
      </c>
      <c r="H2417" t="s">
        <v>246</v>
      </c>
      <c r="I2417" t="s">
        <v>247</v>
      </c>
      <c r="K2417" t="s">
        <v>420</v>
      </c>
      <c r="L2417" t="n">
        <v>95</v>
      </c>
      <c r="M2417" t="n">
        <v>0</v>
      </c>
      <c r="N2417" t="n">
        <v>0</v>
      </c>
    </row>
    <row r="2418" spans="1:19">
      <c r="A2418" s="1" t="n">
        <v>39082</v>
      </c>
      <c r="B2418" t="s">
        <v>455</v>
      </c>
      <c r="C2418" t="n">
        <v>1</v>
      </c>
      <c r="D2418" t="s">
        <v>440</v>
      </c>
      <c r="E2418" t="s">
        <v>441</v>
      </c>
      <c r="F2418" t="s">
        <v>244</v>
      </c>
      <c r="G2418" t="s">
        <v>245</v>
      </c>
      <c r="H2418" t="s">
        <v>246</v>
      </c>
      <c r="I2418" t="s">
        <v>247</v>
      </c>
      <c r="J2418" t="s">
        <v>442</v>
      </c>
      <c r="K2418" t="s">
        <v>443</v>
      </c>
      <c r="L2418" t="n">
        <v>34</v>
      </c>
      <c r="M2418" t="n">
        <v>0</v>
      </c>
      <c r="N2418" t="n">
        <v>0</v>
      </c>
      <c r="O2418" t="s">
        <v>391</v>
      </c>
      <c r="P2418" t="s">
        <v>251</v>
      </c>
      <c r="Q2418" t="s">
        <v>252</v>
      </c>
      <c r="R2418" t="s">
        <v>246</v>
      </c>
      <c r="S2418" t="s">
        <v>247</v>
      </c>
    </row>
    <row r="2419" spans="1:19">
      <c r="A2419" s="1" t="n">
        <v>39082</v>
      </c>
      <c r="B2419" t="s">
        <v>455</v>
      </c>
      <c r="C2419" t="n">
        <v>2</v>
      </c>
      <c r="D2419" t="s">
        <v>440</v>
      </c>
      <c r="E2419" t="s">
        <v>441</v>
      </c>
      <c r="F2419" t="s">
        <v>244</v>
      </c>
      <c r="G2419" t="s">
        <v>245</v>
      </c>
      <c r="H2419" t="s">
        <v>246</v>
      </c>
      <c r="I2419" t="s">
        <v>247</v>
      </c>
      <c r="J2419" t="s">
        <v>442</v>
      </c>
      <c r="K2419" t="s">
        <v>443</v>
      </c>
      <c r="L2419" t="n">
        <v>29</v>
      </c>
      <c r="M2419" t="n">
        <v>0</v>
      </c>
      <c r="N2419" t="n">
        <v>0</v>
      </c>
      <c r="O2419" t="s">
        <v>444</v>
      </c>
      <c r="P2419" t="s">
        <v>445</v>
      </c>
      <c r="Q2419" t="s">
        <v>252</v>
      </c>
      <c r="R2419" t="s">
        <v>246</v>
      </c>
      <c r="S2419" t="s">
        <v>247</v>
      </c>
    </row>
    <row r="2420" spans="1:19">
      <c r="A2420" s="1" t="n">
        <v>39082</v>
      </c>
      <c r="B2420" t="s">
        <v>391</v>
      </c>
      <c r="C2420" t="n">
        <v>8</v>
      </c>
      <c r="D2420" t="s">
        <v>242</v>
      </c>
      <c r="E2420" t="s">
        <v>243</v>
      </c>
      <c r="F2420" t="s">
        <v>244</v>
      </c>
      <c r="G2420" t="s">
        <v>245</v>
      </c>
      <c r="H2420" t="s">
        <v>246</v>
      </c>
      <c r="I2420" t="s">
        <v>247</v>
      </c>
      <c r="J2420" t="s">
        <v>333</v>
      </c>
      <c r="K2420" t="s">
        <v>334</v>
      </c>
      <c r="L2420" t="n">
        <v>336</v>
      </c>
      <c r="M2420" t="n">
        <v>0.5</v>
      </c>
      <c r="N2420" t="n">
        <v>36.6</v>
      </c>
      <c r="O2420" t="s">
        <v>391</v>
      </c>
      <c r="P2420" t="s">
        <v>435</v>
      </c>
      <c r="Q2420" t="s">
        <v>252</v>
      </c>
      <c r="R2420" t="s">
        <v>246</v>
      </c>
      <c r="S2420" t="s">
        <v>247</v>
      </c>
    </row>
    <row r="2421" spans="1:19">
      <c r="A2421" s="1" t="n">
        <v>39082</v>
      </c>
      <c r="B2421" t="s">
        <v>391</v>
      </c>
      <c r="C2421" t="n">
        <v>11</v>
      </c>
      <c r="D2421" t="s">
        <v>242</v>
      </c>
      <c r="E2421" t="s">
        <v>243</v>
      </c>
      <c r="F2421" t="s">
        <v>244</v>
      </c>
      <c r="G2421" t="s">
        <v>245</v>
      </c>
      <c r="H2421" t="s">
        <v>246</v>
      </c>
      <c r="I2421" t="s">
        <v>247</v>
      </c>
      <c r="J2421" t="s">
        <v>333</v>
      </c>
      <c r="K2421" t="s">
        <v>334</v>
      </c>
      <c r="L2421" t="n">
        <v>331</v>
      </c>
      <c r="M2421" t="n">
        <v>0.5</v>
      </c>
      <c r="N2421" t="n">
        <v>36.4</v>
      </c>
      <c r="O2421" t="s">
        <v>391</v>
      </c>
      <c r="P2421" t="s">
        <v>435</v>
      </c>
      <c r="Q2421" t="s">
        <v>252</v>
      </c>
      <c r="R2421" t="s">
        <v>246</v>
      </c>
      <c r="S2421" t="s">
        <v>247</v>
      </c>
    </row>
    <row r="2422" spans="1:19">
      <c r="A2422" s="1" t="n">
        <v>39082</v>
      </c>
      <c r="B2422" t="s">
        <v>391</v>
      </c>
      <c r="C2422" t="n">
        <v>9</v>
      </c>
      <c r="D2422" t="s">
        <v>242</v>
      </c>
      <c r="E2422" t="s">
        <v>243</v>
      </c>
      <c r="F2422" t="s">
        <v>244</v>
      </c>
      <c r="G2422" t="s">
        <v>245</v>
      </c>
      <c r="H2422" t="s">
        <v>246</v>
      </c>
      <c r="I2422" t="s">
        <v>247</v>
      </c>
      <c r="J2422" t="s">
        <v>248</v>
      </c>
      <c r="K2422" t="s">
        <v>249</v>
      </c>
      <c r="L2422" t="n">
        <v>210</v>
      </c>
      <c r="M2422" t="n">
        <v>0.05</v>
      </c>
      <c r="N2422" t="n">
        <v>36</v>
      </c>
      <c r="O2422" t="s">
        <v>391</v>
      </c>
      <c r="P2422" t="s">
        <v>435</v>
      </c>
      <c r="Q2422" t="s">
        <v>252</v>
      </c>
      <c r="R2422" t="s">
        <v>246</v>
      </c>
      <c r="S2422" t="s">
        <v>247</v>
      </c>
    </row>
    <row r="2423" spans="1:19">
      <c r="A2423" s="1" t="n">
        <v>39082</v>
      </c>
      <c r="B2423" t="s">
        <v>391</v>
      </c>
      <c r="C2423" t="n">
        <v>10</v>
      </c>
      <c r="D2423" t="s">
        <v>242</v>
      </c>
      <c r="E2423" t="s">
        <v>243</v>
      </c>
      <c r="F2423" t="s">
        <v>244</v>
      </c>
      <c r="G2423" t="s">
        <v>245</v>
      </c>
      <c r="H2423" t="s">
        <v>246</v>
      </c>
      <c r="I2423" t="s">
        <v>247</v>
      </c>
      <c r="J2423" t="s">
        <v>248</v>
      </c>
      <c r="K2423" t="s">
        <v>249</v>
      </c>
      <c r="L2423" t="n">
        <v>333</v>
      </c>
      <c r="M2423" t="n">
        <v>0.09</v>
      </c>
      <c r="N2423" t="n">
        <v>34.3</v>
      </c>
      <c r="O2423" t="s">
        <v>391</v>
      </c>
      <c r="P2423" t="s">
        <v>435</v>
      </c>
      <c r="Q2423" t="s">
        <v>252</v>
      </c>
      <c r="R2423" t="s">
        <v>246</v>
      </c>
      <c r="S2423" t="s">
        <v>247</v>
      </c>
    </row>
    <row r="2424" spans="1:19">
      <c r="A2424" s="1" t="n">
        <v>39082</v>
      </c>
      <c r="B2424" t="s">
        <v>391</v>
      </c>
      <c r="C2424" t="n">
        <v>65</v>
      </c>
      <c r="D2424" t="s">
        <v>242</v>
      </c>
      <c r="E2424" t="s">
        <v>243</v>
      </c>
      <c r="F2424" t="s">
        <v>244</v>
      </c>
      <c r="G2424" t="s">
        <v>245</v>
      </c>
      <c r="H2424" t="s">
        <v>246</v>
      </c>
      <c r="I2424" t="s">
        <v>247</v>
      </c>
      <c r="J2424" t="s">
        <v>248</v>
      </c>
      <c r="K2424" t="s">
        <v>249</v>
      </c>
      <c r="L2424" t="n">
        <v>123</v>
      </c>
      <c r="M2424" t="n">
        <v>0.1</v>
      </c>
      <c r="N2424" t="n">
        <v>34.2</v>
      </c>
      <c r="O2424" t="s">
        <v>391</v>
      </c>
      <c r="P2424" t="s">
        <v>435</v>
      </c>
      <c r="Q2424" t="s">
        <v>252</v>
      </c>
      <c r="R2424" t="s">
        <v>246</v>
      </c>
      <c r="S2424" t="s">
        <v>247</v>
      </c>
    </row>
    <row r="2425" spans="1:19">
      <c r="A2425" s="1" t="n">
        <v>39082</v>
      </c>
      <c r="B2425" t="s">
        <v>424</v>
      </c>
      <c r="C2425" t="n">
        <v>4</v>
      </c>
      <c r="D2425" t="s">
        <v>425</v>
      </c>
      <c r="E2425" t="s">
        <v>426</v>
      </c>
      <c r="F2425" t="s">
        <v>322</v>
      </c>
      <c r="G2425" t="s">
        <v>323</v>
      </c>
      <c r="H2425" t="s">
        <v>246</v>
      </c>
      <c r="I2425" t="s">
        <v>247</v>
      </c>
      <c r="J2425" t="s">
        <v>416</v>
      </c>
      <c r="K2425" t="s">
        <v>417</v>
      </c>
      <c r="L2425" t="n">
        <v>20</v>
      </c>
      <c r="M2425" t="n">
        <v>0</v>
      </c>
      <c r="N2425" t="n">
        <v>0</v>
      </c>
    </row>
    <row r="2426" spans="1:19">
      <c r="A2426" s="1" t="n">
        <v>39082</v>
      </c>
      <c r="B2426" t="s">
        <v>424</v>
      </c>
      <c r="C2426" t="n">
        <v>5</v>
      </c>
      <c r="D2426" t="s">
        <v>425</v>
      </c>
      <c r="E2426" t="s">
        <v>426</v>
      </c>
      <c r="F2426" t="s">
        <v>427</v>
      </c>
      <c r="G2426" t="s">
        <v>428</v>
      </c>
      <c r="H2426" t="s">
        <v>246</v>
      </c>
      <c r="I2426" t="s">
        <v>247</v>
      </c>
      <c r="J2426" t="s">
        <v>416</v>
      </c>
      <c r="K2426" t="s">
        <v>417</v>
      </c>
      <c r="L2426" t="n">
        <v>13</v>
      </c>
      <c r="M2426" t="n">
        <v>0</v>
      </c>
      <c r="N2426" t="n">
        <v>0</v>
      </c>
    </row>
    <row r="2427" spans="1:19">
      <c r="A2427" s="1" t="n">
        <v>39082</v>
      </c>
      <c r="B2427" t="s">
        <v>424</v>
      </c>
      <c r="C2427" t="n">
        <v>6</v>
      </c>
      <c r="D2427" t="s">
        <v>425</v>
      </c>
      <c r="E2427" t="s">
        <v>426</v>
      </c>
      <c r="F2427" t="s">
        <v>429</v>
      </c>
      <c r="G2427" t="s">
        <v>430</v>
      </c>
      <c r="H2427" t="s">
        <v>246</v>
      </c>
      <c r="I2427" t="s">
        <v>247</v>
      </c>
      <c r="J2427" t="s">
        <v>416</v>
      </c>
      <c r="K2427" t="s">
        <v>417</v>
      </c>
      <c r="L2427" t="n">
        <v>11</v>
      </c>
      <c r="M2427" t="n">
        <v>0</v>
      </c>
      <c r="N2427" t="n">
        <v>0</v>
      </c>
    </row>
    <row r="2428" spans="1:19">
      <c r="A2428" s="1" t="n">
        <v>39082</v>
      </c>
      <c r="B2428" t="s">
        <v>395</v>
      </c>
      <c r="C2428" t="n">
        <v>1</v>
      </c>
      <c r="D2428" t="s">
        <v>436</v>
      </c>
      <c r="E2428" t="s">
        <v>254</v>
      </c>
      <c r="F2428" t="s">
        <v>244</v>
      </c>
      <c r="G2428" t="s">
        <v>245</v>
      </c>
      <c r="H2428" t="s">
        <v>246</v>
      </c>
      <c r="I2428" t="s">
        <v>247</v>
      </c>
      <c r="K2428" t="s">
        <v>420</v>
      </c>
      <c r="L2428" t="n">
        <v>222</v>
      </c>
      <c r="M2428" t="n">
        <v>0</v>
      </c>
      <c r="N2428" t="n">
        <v>0</v>
      </c>
    </row>
    <row r="2429" spans="1:19">
      <c r="A2429" s="1" t="n">
        <v>39082</v>
      </c>
      <c r="B2429" t="s">
        <v>395</v>
      </c>
      <c r="C2429" t="n">
        <v>2</v>
      </c>
      <c r="D2429" t="s">
        <v>436</v>
      </c>
      <c r="E2429" t="s">
        <v>254</v>
      </c>
      <c r="F2429" t="s">
        <v>244</v>
      </c>
      <c r="G2429" t="s">
        <v>245</v>
      </c>
      <c r="H2429" t="s">
        <v>246</v>
      </c>
      <c r="I2429" t="s">
        <v>247</v>
      </c>
      <c r="K2429" t="s">
        <v>420</v>
      </c>
      <c r="L2429" t="n">
        <v>317</v>
      </c>
      <c r="M2429" t="n">
        <v>0</v>
      </c>
      <c r="N2429" t="n">
        <v>0</v>
      </c>
    </row>
    <row r="2430" spans="1:19">
      <c r="A2430" s="1" t="n">
        <v>39082</v>
      </c>
      <c r="B2430" t="s">
        <v>448</v>
      </c>
      <c r="C2430" t="n">
        <v>11</v>
      </c>
      <c r="D2430" t="s">
        <v>440</v>
      </c>
      <c r="E2430" t="s">
        <v>441</v>
      </c>
      <c r="F2430" t="s">
        <v>244</v>
      </c>
      <c r="G2430" t="s">
        <v>245</v>
      </c>
      <c r="H2430" t="s">
        <v>246</v>
      </c>
      <c r="I2430" t="s">
        <v>247</v>
      </c>
      <c r="J2430" t="s">
        <v>442</v>
      </c>
      <c r="K2430" t="s">
        <v>443</v>
      </c>
      <c r="L2430" t="n">
        <v>18</v>
      </c>
      <c r="M2430" t="n">
        <v>0</v>
      </c>
      <c r="N2430" t="n">
        <v>0</v>
      </c>
      <c r="O2430" t="s">
        <v>444</v>
      </c>
      <c r="P2430" t="s">
        <v>445</v>
      </c>
      <c r="Q2430" t="s">
        <v>252</v>
      </c>
      <c r="R2430" t="s">
        <v>246</v>
      </c>
      <c r="S2430" t="s">
        <v>247</v>
      </c>
    </row>
    <row r="2431" spans="1:19">
      <c r="A2431" s="1" t="n">
        <v>39082</v>
      </c>
      <c r="B2431" t="s">
        <v>394</v>
      </c>
      <c r="C2431" t="n">
        <v>5</v>
      </c>
      <c r="D2431" t="s">
        <v>464</v>
      </c>
      <c r="E2431" t="s">
        <v>465</v>
      </c>
      <c r="F2431" t="s">
        <v>244</v>
      </c>
      <c r="G2431" t="s">
        <v>245</v>
      </c>
      <c r="H2431" t="s">
        <v>246</v>
      </c>
      <c r="I2431" t="s">
        <v>247</v>
      </c>
      <c r="K2431" t="s">
        <v>420</v>
      </c>
      <c r="L2431" t="n">
        <v>63</v>
      </c>
      <c r="M2431" t="n">
        <v>0</v>
      </c>
      <c r="N2431" t="n">
        <v>0</v>
      </c>
    </row>
    <row r="2432" spans="1:19">
      <c r="A2432" s="1" t="n">
        <v>39082</v>
      </c>
      <c r="B2432" t="s">
        <v>394</v>
      </c>
      <c r="C2432" t="n">
        <v>1</v>
      </c>
      <c r="D2432" t="s">
        <v>242</v>
      </c>
      <c r="E2432" t="s">
        <v>243</v>
      </c>
      <c r="F2432" t="s">
        <v>244</v>
      </c>
      <c r="G2432" t="s">
        <v>245</v>
      </c>
      <c r="H2432" t="s">
        <v>246</v>
      </c>
      <c r="I2432" t="s">
        <v>247</v>
      </c>
      <c r="J2432" t="s">
        <v>307</v>
      </c>
      <c r="K2432" t="s">
        <v>308</v>
      </c>
      <c r="L2432" t="n">
        <v>337</v>
      </c>
      <c r="M2432" t="n">
        <v>0.07000000000000001</v>
      </c>
      <c r="N2432" t="n">
        <v>37.9</v>
      </c>
      <c r="O2432" t="s">
        <v>394</v>
      </c>
      <c r="P2432" t="s">
        <v>285</v>
      </c>
      <c r="Q2432" t="s">
        <v>252</v>
      </c>
      <c r="R2432" t="s">
        <v>246</v>
      </c>
      <c r="S2432" t="s">
        <v>247</v>
      </c>
    </row>
    <row r="2433" spans="1:19">
      <c r="A2433" s="1" t="n">
        <v>39082</v>
      </c>
      <c r="B2433" t="s">
        <v>394</v>
      </c>
      <c r="C2433" t="n">
        <v>4</v>
      </c>
      <c r="D2433" t="s">
        <v>242</v>
      </c>
      <c r="E2433" t="s">
        <v>243</v>
      </c>
      <c r="F2433" t="s">
        <v>244</v>
      </c>
      <c r="G2433" t="s">
        <v>245</v>
      </c>
      <c r="H2433" t="s">
        <v>246</v>
      </c>
      <c r="I2433" t="s">
        <v>247</v>
      </c>
      <c r="J2433" t="s">
        <v>307</v>
      </c>
      <c r="K2433" t="s">
        <v>308</v>
      </c>
      <c r="L2433" t="n">
        <v>246</v>
      </c>
      <c r="M2433" t="n">
        <v>0.06</v>
      </c>
      <c r="N2433" t="n">
        <v>38.7</v>
      </c>
      <c r="O2433" t="s">
        <v>394</v>
      </c>
      <c r="P2433" t="s">
        <v>285</v>
      </c>
      <c r="Q2433" t="s">
        <v>252</v>
      </c>
      <c r="R2433" t="s">
        <v>246</v>
      </c>
      <c r="S2433" t="s">
        <v>247</v>
      </c>
    </row>
    <row r="2434" spans="1:19">
      <c r="A2434" s="1" t="n">
        <v>39082</v>
      </c>
      <c r="B2434" t="s">
        <v>394</v>
      </c>
      <c r="C2434" t="n">
        <v>2</v>
      </c>
      <c r="D2434" t="s">
        <v>242</v>
      </c>
      <c r="E2434" t="s">
        <v>243</v>
      </c>
      <c r="F2434" t="s">
        <v>244</v>
      </c>
      <c r="G2434" t="s">
        <v>245</v>
      </c>
      <c r="H2434" t="s">
        <v>246</v>
      </c>
      <c r="I2434" t="s">
        <v>247</v>
      </c>
      <c r="J2434" t="s">
        <v>248</v>
      </c>
      <c r="K2434" t="s">
        <v>249</v>
      </c>
      <c r="L2434" t="n">
        <v>268</v>
      </c>
      <c r="M2434" t="n">
        <v>0.23</v>
      </c>
      <c r="N2434" t="n">
        <v>19.9</v>
      </c>
      <c r="O2434" t="s">
        <v>394</v>
      </c>
      <c r="P2434" t="s">
        <v>285</v>
      </c>
      <c r="Q2434" t="s">
        <v>252</v>
      </c>
      <c r="R2434" t="s">
        <v>246</v>
      </c>
      <c r="S2434" t="s">
        <v>247</v>
      </c>
    </row>
    <row r="2435" spans="1:19">
      <c r="A2435" s="1" t="n">
        <v>39082</v>
      </c>
      <c r="B2435" t="s">
        <v>394</v>
      </c>
      <c r="C2435" t="n">
        <v>3</v>
      </c>
      <c r="D2435" t="s">
        <v>242</v>
      </c>
      <c r="E2435" t="s">
        <v>243</v>
      </c>
      <c r="F2435" t="s">
        <v>244</v>
      </c>
      <c r="G2435" t="s">
        <v>245</v>
      </c>
      <c r="H2435" t="s">
        <v>246</v>
      </c>
      <c r="I2435" t="s">
        <v>247</v>
      </c>
      <c r="J2435" t="s">
        <v>294</v>
      </c>
      <c r="K2435" t="s">
        <v>295</v>
      </c>
      <c r="L2435" t="n">
        <v>1025</v>
      </c>
      <c r="M2435" t="n">
        <v>1.08</v>
      </c>
      <c r="N2435" t="n">
        <v>39.3</v>
      </c>
      <c r="O2435" t="s">
        <v>394</v>
      </c>
      <c r="P2435" t="s">
        <v>285</v>
      </c>
      <c r="Q2435" t="s">
        <v>252</v>
      </c>
      <c r="R2435" t="s">
        <v>246</v>
      </c>
      <c r="S2435" t="s">
        <v>247</v>
      </c>
    </row>
    <row r="2436" spans="1:19">
      <c r="A2436" s="1" t="n">
        <v>39113</v>
      </c>
      <c r="B2436" t="s">
        <v>391</v>
      </c>
      <c r="C2436" t="n">
        <v>106</v>
      </c>
      <c r="D2436" t="s">
        <v>287</v>
      </c>
      <c r="E2436" t="s">
        <v>288</v>
      </c>
      <c r="F2436" t="s">
        <v>244</v>
      </c>
      <c r="G2436" t="s">
        <v>245</v>
      </c>
      <c r="H2436" t="s">
        <v>246</v>
      </c>
      <c r="I2436" t="s">
        <v>247</v>
      </c>
      <c r="J2436" t="s">
        <v>280</v>
      </c>
      <c r="K2436" t="s">
        <v>281</v>
      </c>
      <c r="L2436" t="n">
        <v>64</v>
      </c>
      <c r="M2436" t="n">
        <v>1.78</v>
      </c>
      <c r="N2436" t="n">
        <v>0</v>
      </c>
    </row>
    <row r="2437" spans="1:19">
      <c r="A2437" s="1" t="n">
        <v>39113</v>
      </c>
      <c r="B2437" t="s">
        <v>391</v>
      </c>
      <c r="C2437" t="n">
        <v>2</v>
      </c>
      <c r="D2437" t="s">
        <v>242</v>
      </c>
      <c r="E2437" t="s">
        <v>243</v>
      </c>
      <c r="F2437" t="s">
        <v>244</v>
      </c>
      <c r="G2437" t="s">
        <v>245</v>
      </c>
      <c r="H2437" t="s">
        <v>246</v>
      </c>
      <c r="I2437" t="s">
        <v>247</v>
      </c>
      <c r="J2437" t="s">
        <v>369</v>
      </c>
      <c r="K2437" t="s">
        <v>363</v>
      </c>
      <c r="L2437" t="n">
        <v>319</v>
      </c>
      <c r="M2437" t="n">
        <v>0.04</v>
      </c>
      <c r="N2437" t="n">
        <v>42</v>
      </c>
      <c r="O2437" t="s">
        <v>391</v>
      </c>
      <c r="P2437" t="s">
        <v>435</v>
      </c>
      <c r="Q2437" t="s">
        <v>252</v>
      </c>
      <c r="R2437" t="s">
        <v>246</v>
      </c>
      <c r="S2437" t="s">
        <v>247</v>
      </c>
    </row>
    <row r="2438" spans="1:19">
      <c r="A2438" s="1" t="n">
        <v>39113</v>
      </c>
      <c r="B2438" t="s">
        <v>391</v>
      </c>
      <c r="C2438" t="n">
        <v>1</v>
      </c>
      <c r="D2438" t="s">
        <v>242</v>
      </c>
      <c r="E2438" t="s">
        <v>243</v>
      </c>
      <c r="F2438" t="s">
        <v>244</v>
      </c>
      <c r="G2438" t="s">
        <v>245</v>
      </c>
      <c r="H2438" t="s">
        <v>246</v>
      </c>
      <c r="I2438" t="s">
        <v>247</v>
      </c>
      <c r="J2438" t="s">
        <v>333</v>
      </c>
      <c r="K2438" t="s">
        <v>334</v>
      </c>
      <c r="L2438" t="n">
        <v>483</v>
      </c>
      <c r="M2438" t="n">
        <v>0.08</v>
      </c>
      <c r="N2438" t="n">
        <v>35.9</v>
      </c>
      <c r="O2438" t="s">
        <v>391</v>
      </c>
      <c r="P2438" t="s">
        <v>435</v>
      </c>
      <c r="Q2438" t="s">
        <v>252</v>
      </c>
      <c r="R2438" t="s">
        <v>246</v>
      </c>
      <c r="S2438" t="s">
        <v>247</v>
      </c>
    </row>
    <row r="2439" spans="1:19">
      <c r="A2439" s="1" t="n">
        <v>39113</v>
      </c>
      <c r="B2439" t="s">
        <v>391</v>
      </c>
      <c r="C2439" t="n">
        <v>54</v>
      </c>
      <c r="D2439" t="s">
        <v>242</v>
      </c>
      <c r="E2439" t="s">
        <v>243</v>
      </c>
      <c r="F2439" t="s">
        <v>244</v>
      </c>
      <c r="G2439" t="s">
        <v>245</v>
      </c>
      <c r="H2439" t="s">
        <v>246</v>
      </c>
      <c r="I2439" t="s">
        <v>247</v>
      </c>
      <c r="J2439" t="s">
        <v>282</v>
      </c>
      <c r="K2439" t="s">
        <v>283</v>
      </c>
      <c r="L2439" t="n">
        <v>243</v>
      </c>
      <c r="M2439" t="n">
        <v>0.28</v>
      </c>
      <c r="N2439" t="n">
        <v>24.9</v>
      </c>
      <c r="O2439" t="s">
        <v>391</v>
      </c>
      <c r="P2439" t="s">
        <v>435</v>
      </c>
      <c r="Q2439" t="s">
        <v>252</v>
      </c>
      <c r="R2439" t="s">
        <v>246</v>
      </c>
      <c r="S2439" t="s">
        <v>247</v>
      </c>
    </row>
    <row r="2440" spans="1:19">
      <c r="A2440" s="1" t="n">
        <v>39113</v>
      </c>
      <c r="B2440" t="s">
        <v>391</v>
      </c>
      <c r="C2440" t="n">
        <v>3</v>
      </c>
      <c r="D2440" t="s">
        <v>242</v>
      </c>
      <c r="E2440" t="s">
        <v>243</v>
      </c>
      <c r="F2440" t="s">
        <v>244</v>
      </c>
      <c r="G2440" t="s">
        <v>245</v>
      </c>
      <c r="H2440" t="s">
        <v>246</v>
      </c>
      <c r="I2440" t="s">
        <v>247</v>
      </c>
      <c r="J2440" t="s">
        <v>248</v>
      </c>
      <c r="K2440" t="s">
        <v>249</v>
      </c>
      <c r="L2440" t="n">
        <v>101</v>
      </c>
      <c r="M2440" t="n">
        <v>0.03</v>
      </c>
      <c r="N2440" t="n">
        <v>46.3</v>
      </c>
      <c r="O2440" t="s">
        <v>391</v>
      </c>
      <c r="P2440" t="s">
        <v>435</v>
      </c>
      <c r="Q2440" t="s">
        <v>252</v>
      </c>
      <c r="R2440" t="s">
        <v>246</v>
      </c>
      <c r="S2440" t="s">
        <v>247</v>
      </c>
    </row>
    <row r="2441" spans="1:19">
      <c r="A2441" s="1" t="n">
        <v>39113</v>
      </c>
      <c r="B2441" t="s">
        <v>391</v>
      </c>
      <c r="C2441" t="n">
        <v>53</v>
      </c>
      <c r="D2441" t="s">
        <v>242</v>
      </c>
      <c r="E2441" t="s">
        <v>243</v>
      </c>
      <c r="F2441" t="s">
        <v>244</v>
      </c>
      <c r="G2441" t="s">
        <v>245</v>
      </c>
      <c r="H2441" t="s">
        <v>246</v>
      </c>
      <c r="I2441" t="s">
        <v>247</v>
      </c>
      <c r="J2441" t="s">
        <v>248</v>
      </c>
      <c r="K2441" t="s">
        <v>249</v>
      </c>
      <c r="L2441" t="n">
        <v>253</v>
      </c>
      <c r="M2441" t="n">
        <v>0.1</v>
      </c>
      <c r="N2441" t="n">
        <v>34</v>
      </c>
      <c r="O2441" t="s">
        <v>391</v>
      </c>
      <c r="P2441" t="s">
        <v>435</v>
      </c>
      <c r="Q2441" t="s">
        <v>252</v>
      </c>
      <c r="R2441" t="s">
        <v>246</v>
      </c>
      <c r="S2441" t="s">
        <v>247</v>
      </c>
    </row>
    <row r="2442" spans="1:19">
      <c r="A2442" s="1" t="n">
        <v>39113</v>
      </c>
      <c r="B2442" t="s">
        <v>395</v>
      </c>
      <c r="C2442" t="n">
        <v>1</v>
      </c>
      <c r="D2442" t="s">
        <v>436</v>
      </c>
      <c r="E2442" t="s">
        <v>254</v>
      </c>
      <c r="F2442" t="s">
        <v>244</v>
      </c>
      <c r="G2442" t="s">
        <v>245</v>
      </c>
      <c r="H2442" t="s">
        <v>246</v>
      </c>
      <c r="I2442" t="s">
        <v>247</v>
      </c>
      <c r="K2442" t="s">
        <v>420</v>
      </c>
      <c r="L2442" t="n">
        <v>218</v>
      </c>
      <c r="M2442" t="n">
        <v>0</v>
      </c>
      <c r="N2442" t="n">
        <v>0</v>
      </c>
    </row>
    <row r="2443" spans="1:19">
      <c r="A2443" s="1" t="n">
        <v>39113</v>
      </c>
      <c r="B2443" t="s">
        <v>395</v>
      </c>
      <c r="C2443" t="n">
        <v>2</v>
      </c>
      <c r="D2443" t="s">
        <v>436</v>
      </c>
      <c r="E2443" t="s">
        <v>254</v>
      </c>
      <c r="F2443" t="s">
        <v>244</v>
      </c>
      <c r="G2443" t="s">
        <v>245</v>
      </c>
      <c r="H2443" t="s">
        <v>246</v>
      </c>
      <c r="I2443" t="s">
        <v>247</v>
      </c>
      <c r="K2443" t="s">
        <v>420</v>
      </c>
      <c r="L2443" t="n">
        <v>295</v>
      </c>
      <c r="M2443" t="n">
        <v>0</v>
      </c>
      <c r="N2443" t="n">
        <v>0</v>
      </c>
    </row>
    <row r="2444" spans="1:19">
      <c r="A2444" s="1" t="n">
        <v>39113</v>
      </c>
      <c r="B2444" t="s">
        <v>394</v>
      </c>
      <c r="C2444" t="n">
        <v>1</v>
      </c>
      <c r="D2444" t="s">
        <v>242</v>
      </c>
      <c r="E2444" t="s">
        <v>243</v>
      </c>
      <c r="F2444" t="s">
        <v>244</v>
      </c>
      <c r="G2444" t="s">
        <v>245</v>
      </c>
      <c r="H2444" t="s">
        <v>246</v>
      </c>
      <c r="I2444" t="s">
        <v>247</v>
      </c>
      <c r="J2444" t="s">
        <v>307</v>
      </c>
      <c r="K2444" t="s">
        <v>308</v>
      </c>
      <c r="L2444" t="n">
        <v>105</v>
      </c>
      <c r="M2444" t="n">
        <v>0.06</v>
      </c>
      <c r="N2444" t="n">
        <v>38.7</v>
      </c>
      <c r="O2444" t="s">
        <v>394</v>
      </c>
      <c r="P2444" t="s">
        <v>285</v>
      </c>
      <c r="Q2444" t="s">
        <v>252</v>
      </c>
      <c r="R2444" t="s">
        <v>246</v>
      </c>
      <c r="S2444" t="s">
        <v>247</v>
      </c>
    </row>
    <row r="2445" spans="1:19">
      <c r="A2445" s="1" t="n">
        <v>39113</v>
      </c>
      <c r="B2445" t="s">
        <v>394</v>
      </c>
      <c r="C2445" t="n">
        <v>3</v>
      </c>
      <c r="D2445" t="s">
        <v>242</v>
      </c>
      <c r="E2445" t="s">
        <v>243</v>
      </c>
      <c r="F2445" t="s">
        <v>244</v>
      </c>
      <c r="G2445" t="s">
        <v>245</v>
      </c>
      <c r="H2445" t="s">
        <v>246</v>
      </c>
      <c r="I2445" t="s">
        <v>247</v>
      </c>
      <c r="J2445" t="s">
        <v>307</v>
      </c>
      <c r="K2445" t="s">
        <v>308</v>
      </c>
      <c r="L2445" t="n">
        <v>339</v>
      </c>
      <c r="M2445" t="n">
        <v>0.08</v>
      </c>
      <c r="N2445" t="n">
        <v>35.2</v>
      </c>
      <c r="O2445" t="s">
        <v>394</v>
      </c>
      <c r="P2445" t="s">
        <v>285</v>
      </c>
      <c r="Q2445" t="s">
        <v>252</v>
      </c>
      <c r="R2445" t="s">
        <v>246</v>
      </c>
      <c r="S2445" t="s">
        <v>247</v>
      </c>
    </row>
    <row r="2446" spans="1:19">
      <c r="A2446" s="1" t="n">
        <v>39113</v>
      </c>
      <c r="B2446" t="s">
        <v>394</v>
      </c>
      <c r="C2446" t="n">
        <v>2</v>
      </c>
      <c r="D2446" t="s">
        <v>242</v>
      </c>
      <c r="E2446" t="s">
        <v>243</v>
      </c>
      <c r="F2446" t="s">
        <v>244</v>
      </c>
      <c r="G2446" t="s">
        <v>245</v>
      </c>
      <c r="H2446" t="s">
        <v>246</v>
      </c>
      <c r="I2446" t="s">
        <v>247</v>
      </c>
      <c r="J2446" t="s">
        <v>248</v>
      </c>
      <c r="K2446" t="s">
        <v>249</v>
      </c>
      <c r="L2446" t="n">
        <v>290</v>
      </c>
      <c r="M2446" t="n">
        <v>0.23</v>
      </c>
      <c r="N2446" t="n">
        <v>20.1</v>
      </c>
      <c r="O2446" t="s">
        <v>394</v>
      </c>
      <c r="P2446" t="s">
        <v>285</v>
      </c>
      <c r="Q2446" t="s">
        <v>252</v>
      </c>
      <c r="R2446" t="s">
        <v>246</v>
      </c>
      <c r="S2446" t="s">
        <v>247</v>
      </c>
    </row>
    <row r="2447" spans="1:19">
      <c r="A2447" s="1" t="n">
        <v>39113</v>
      </c>
      <c r="B2447" t="s">
        <v>394</v>
      </c>
      <c r="C2447" t="n">
        <v>4</v>
      </c>
      <c r="D2447" t="s">
        <v>242</v>
      </c>
      <c r="E2447" t="s">
        <v>243</v>
      </c>
      <c r="F2447" t="s">
        <v>244</v>
      </c>
      <c r="G2447" t="s">
        <v>245</v>
      </c>
      <c r="H2447" t="s">
        <v>246</v>
      </c>
      <c r="I2447" t="s">
        <v>247</v>
      </c>
      <c r="J2447" t="s">
        <v>248</v>
      </c>
      <c r="K2447" t="s">
        <v>249</v>
      </c>
      <c r="L2447" t="n">
        <v>300</v>
      </c>
      <c r="M2447" t="n">
        <v>0.22</v>
      </c>
      <c r="N2447" t="n">
        <v>20.4</v>
      </c>
      <c r="O2447" t="s">
        <v>394</v>
      </c>
      <c r="P2447" t="s">
        <v>285</v>
      </c>
      <c r="Q2447" t="s">
        <v>252</v>
      </c>
      <c r="R2447" t="s">
        <v>246</v>
      </c>
      <c r="S2447" t="s">
        <v>247</v>
      </c>
    </row>
    <row r="2448" spans="1:19">
      <c r="A2448" s="1" t="n">
        <v>39113</v>
      </c>
      <c r="B2448" t="s">
        <v>394</v>
      </c>
      <c r="C2448" t="n">
        <v>5</v>
      </c>
      <c r="D2448" t="s">
        <v>242</v>
      </c>
      <c r="E2448" t="s">
        <v>243</v>
      </c>
      <c r="F2448" t="s">
        <v>244</v>
      </c>
      <c r="G2448" t="s">
        <v>245</v>
      </c>
      <c r="H2448" t="s">
        <v>246</v>
      </c>
      <c r="I2448" t="s">
        <v>247</v>
      </c>
      <c r="J2448" t="s">
        <v>294</v>
      </c>
      <c r="K2448" t="s">
        <v>295</v>
      </c>
      <c r="L2448" t="n">
        <v>790</v>
      </c>
      <c r="M2448" t="n">
        <v>1.11</v>
      </c>
      <c r="N2448" t="n">
        <v>40.1</v>
      </c>
      <c r="O2448" t="s">
        <v>394</v>
      </c>
      <c r="P2448" t="s">
        <v>285</v>
      </c>
      <c r="Q2448" t="s">
        <v>252</v>
      </c>
      <c r="R2448" t="s">
        <v>246</v>
      </c>
      <c r="S2448" t="s">
        <v>247</v>
      </c>
    </row>
    <row r="2449" spans="1:19">
      <c r="A2449" s="1" t="n">
        <v>39113</v>
      </c>
      <c r="B2449" t="s">
        <v>394</v>
      </c>
      <c r="C2449" t="n">
        <v>6</v>
      </c>
      <c r="D2449" t="s">
        <v>242</v>
      </c>
      <c r="E2449" t="s">
        <v>243</v>
      </c>
      <c r="F2449" t="s">
        <v>244</v>
      </c>
      <c r="G2449" t="s">
        <v>245</v>
      </c>
      <c r="H2449" t="s">
        <v>246</v>
      </c>
      <c r="I2449" t="s">
        <v>247</v>
      </c>
      <c r="J2449" t="s">
        <v>382</v>
      </c>
      <c r="K2449" t="s">
        <v>383</v>
      </c>
      <c r="L2449" t="n">
        <v>252</v>
      </c>
      <c r="M2449" t="n">
        <v>0.8100000000000001</v>
      </c>
      <c r="N2449" t="n">
        <v>39.5</v>
      </c>
      <c r="O2449" t="s">
        <v>394</v>
      </c>
      <c r="P2449" t="s">
        <v>285</v>
      </c>
      <c r="Q2449" t="s">
        <v>252</v>
      </c>
      <c r="R2449" t="s">
        <v>246</v>
      </c>
      <c r="S2449" t="s">
        <v>247</v>
      </c>
    </row>
    <row r="2450" spans="1:19">
      <c r="A2450" s="1" t="n">
        <v>39113</v>
      </c>
      <c r="B2450" t="s">
        <v>458</v>
      </c>
      <c r="C2450" t="n">
        <v>37</v>
      </c>
      <c r="D2450" t="s">
        <v>436</v>
      </c>
      <c r="E2450" t="s">
        <v>254</v>
      </c>
      <c r="F2450" t="s">
        <v>244</v>
      </c>
      <c r="G2450" t="s">
        <v>245</v>
      </c>
      <c r="H2450" t="s">
        <v>246</v>
      </c>
      <c r="I2450" t="s">
        <v>247</v>
      </c>
      <c r="K2450" t="s">
        <v>420</v>
      </c>
      <c r="L2450" t="n">
        <v>162</v>
      </c>
      <c r="M2450" t="n">
        <v>0</v>
      </c>
      <c r="N2450" t="n">
        <v>0</v>
      </c>
    </row>
    <row r="2451" spans="1:19">
      <c r="A2451" s="1" t="n">
        <v>39113</v>
      </c>
      <c r="B2451" t="s">
        <v>458</v>
      </c>
      <c r="C2451" t="n">
        <v>34</v>
      </c>
      <c r="D2451" t="s">
        <v>422</v>
      </c>
      <c r="E2451" t="s">
        <v>423</v>
      </c>
      <c r="F2451" t="s">
        <v>244</v>
      </c>
      <c r="G2451" t="s">
        <v>245</v>
      </c>
      <c r="H2451" t="s">
        <v>246</v>
      </c>
      <c r="I2451" t="s">
        <v>247</v>
      </c>
      <c r="K2451" t="s">
        <v>420</v>
      </c>
      <c r="L2451" t="n">
        <v>58</v>
      </c>
      <c r="M2451" t="n">
        <v>0</v>
      </c>
      <c r="N2451" t="n">
        <v>0</v>
      </c>
    </row>
    <row r="2452" spans="1:19">
      <c r="A2452" s="1" t="n">
        <v>39141</v>
      </c>
      <c r="B2452" t="s">
        <v>455</v>
      </c>
      <c r="C2452" t="n">
        <v>2</v>
      </c>
      <c r="D2452" t="s">
        <v>440</v>
      </c>
      <c r="E2452" t="s">
        <v>441</v>
      </c>
      <c r="F2452" t="s">
        <v>244</v>
      </c>
      <c r="G2452" t="s">
        <v>245</v>
      </c>
      <c r="H2452" t="s">
        <v>246</v>
      </c>
      <c r="I2452" t="s">
        <v>247</v>
      </c>
      <c r="J2452" t="s">
        <v>442</v>
      </c>
      <c r="K2452" t="s">
        <v>443</v>
      </c>
      <c r="L2452" t="n">
        <v>34</v>
      </c>
      <c r="M2452" t="n">
        <v>0</v>
      </c>
      <c r="N2452" t="n">
        <v>0</v>
      </c>
      <c r="O2452" t="s">
        <v>444</v>
      </c>
      <c r="P2452" t="s">
        <v>445</v>
      </c>
      <c r="Q2452" t="s">
        <v>252</v>
      </c>
      <c r="R2452" t="s">
        <v>246</v>
      </c>
      <c r="S2452" t="s">
        <v>247</v>
      </c>
    </row>
    <row r="2453" spans="1:19">
      <c r="A2453" s="1" t="n">
        <v>39141</v>
      </c>
      <c r="B2453" t="s">
        <v>455</v>
      </c>
      <c r="C2453" t="n">
        <v>3</v>
      </c>
      <c r="D2453" t="s">
        <v>440</v>
      </c>
      <c r="E2453" t="s">
        <v>441</v>
      </c>
      <c r="F2453" t="s">
        <v>244</v>
      </c>
      <c r="G2453" t="s">
        <v>245</v>
      </c>
      <c r="H2453" t="s">
        <v>246</v>
      </c>
      <c r="I2453" t="s">
        <v>247</v>
      </c>
      <c r="J2453" t="s">
        <v>442</v>
      </c>
      <c r="K2453" t="s">
        <v>443</v>
      </c>
      <c r="L2453" t="n">
        <v>27</v>
      </c>
      <c r="M2453" t="n">
        <v>0</v>
      </c>
      <c r="N2453" t="n">
        <v>0</v>
      </c>
      <c r="O2453" t="s">
        <v>444</v>
      </c>
      <c r="P2453" t="s">
        <v>445</v>
      </c>
      <c r="Q2453" t="s">
        <v>252</v>
      </c>
      <c r="R2453" t="s">
        <v>246</v>
      </c>
      <c r="S2453" t="s">
        <v>247</v>
      </c>
    </row>
    <row r="2454" spans="1:19">
      <c r="A2454" s="1" t="n">
        <v>39141</v>
      </c>
      <c r="B2454" t="s">
        <v>391</v>
      </c>
      <c r="C2454" t="n">
        <v>21</v>
      </c>
      <c r="D2454" t="s">
        <v>242</v>
      </c>
      <c r="E2454" t="s">
        <v>243</v>
      </c>
      <c r="F2454" t="s">
        <v>244</v>
      </c>
      <c r="G2454" t="s">
        <v>245</v>
      </c>
      <c r="H2454" t="s">
        <v>246</v>
      </c>
      <c r="I2454" t="s">
        <v>247</v>
      </c>
      <c r="J2454" t="s">
        <v>369</v>
      </c>
      <c r="K2454" t="s">
        <v>363</v>
      </c>
      <c r="L2454" t="n">
        <v>396</v>
      </c>
      <c r="M2454" t="n">
        <v>0.04</v>
      </c>
      <c r="N2454" t="n">
        <v>41.9</v>
      </c>
      <c r="O2454" t="s">
        <v>391</v>
      </c>
      <c r="P2454" t="s">
        <v>435</v>
      </c>
      <c r="Q2454" t="s">
        <v>252</v>
      </c>
      <c r="R2454" t="s">
        <v>246</v>
      </c>
      <c r="S2454" t="s">
        <v>247</v>
      </c>
    </row>
    <row r="2455" spans="1:19">
      <c r="A2455" s="1" t="n">
        <v>39141</v>
      </c>
      <c r="B2455" t="s">
        <v>391</v>
      </c>
      <c r="C2455" t="n">
        <v>37</v>
      </c>
      <c r="D2455" t="s">
        <v>242</v>
      </c>
      <c r="E2455" t="s">
        <v>243</v>
      </c>
      <c r="F2455" t="s">
        <v>244</v>
      </c>
      <c r="G2455" t="s">
        <v>245</v>
      </c>
      <c r="H2455" t="s">
        <v>246</v>
      </c>
      <c r="I2455" t="s">
        <v>247</v>
      </c>
      <c r="J2455" t="s">
        <v>333</v>
      </c>
      <c r="K2455" t="s">
        <v>334</v>
      </c>
      <c r="L2455" t="n">
        <v>372</v>
      </c>
      <c r="M2455" t="n">
        <v>0.5</v>
      </c>
      <c r="N2455" t="n">
        <v>36.1</v>
      </c>
      <c r="O2455" t="s">
        <v>391</v>
      </c>
      <c r="P2455" t="s">
        <v>435</v>
      </c>
      <c r="Q2455" t="s">
        <v>252</v>
      </c>
      <c r="R2455" t="s">
        <v>246</v>
      </c>
      <c r="S2455" t="s">
        <v>247</v>
      </c>
    </row>
    <row r="2456" spans="1:19">
      <c r="A2456" s="1" t="n">
        <v>39141</v>
      </c>
      <c r="B2456" t="s">
        <v>391</v>
      </c>
      <c r="C2456" t="n">
        <v>20</v>
      </c>
      <c r="D2456" t="s">
        <v>242</v>
      </c>
      <c r="E2456" t="s">
        <v>243</v>
      </c>
      <c r="F2456" t="s">
        <v>244</v>
      </c>
      <c r="G2456" t="s">
        <v>245</v>
      </c>
      <c r="H2456" t="s">
        <v>246</v>
      </c>
      <c r="I2456" t="s">
        <v>247</v>
      </c>
      <c r="J2456" t="s">
        <v>282</v>
      </c>
      <c r="K2456" t="s">
        <v>283</v>
      </c>
      <c r="L2456" t="n">
        <v>250</v>
      </c>
      <c r="M2456" t="n">
        <v>0.06</v>
      </c>
      <c r="N2456" t="n">
        <v>38.95</v>
      </c>
      <c r="O2456" t="s">
        <v>391</v>
      </c>
      <c r="P2456" t="s">
        <v>435</v>
      </c>
      <c r="Q2456" t="s">
        <v>252</v>
      </c>
      <c r="R2456" t="s">
        <v>246</v>
      </c>
      <c r="S2456" t="s">
        <v>247</v>
      </c>
    </row>
    <row r="2457" spans="1:19">
      <c r="A2457" s="1" t="n">
        <v>39141</v>
      </c>
      <c r="B2457" t="s">
        <v>391</v>
      </c>
      <c r="C2457" t="n">
        <v>36</v>
      </c>
      <c r="D2457" t="s">
        <v>242</v>
      </c>
      <c r="E2457" t="s">
        <v>243</v>
      </c>
      <c r="F2457" t="s">
        <v>244</v>
      </c>
      <c r="G2457" t="s">
        <v>245</v>
      </c>
      <c r="H2457" t="s">
        <v>246</v>
      </c>
      <c r="I2457" t="s">
        <v>247</v>
      </c>
      <c r="J2457" t="s">
        <v>248</v>
      </c>
      <c r="K2457" t="s">
        <v>249</v>
      </c>
      <c r="L2457" t="n">
        <v>253</v>
      </c>
      <c r="M2457" t="n">
        <v>0.1</v>
      </c>
      <c r="N2457" t="n">
        <v>34.4</v>
      </c>
      <c r="O2457" t="s">
        <v>391</v>
      </c>
      <c r="P2457" t="s">
        <v>435</v>
      </c>
      <c r="Q2457" t="s">
        <v>252</v>
      </c>
      <c r="R2457" t="s">
        <v>246</v>
      </c>
      <c r="S2457" t="s">
        <v>247</v>
      </c>
    </row>
    <row r="2458" spans="1:19">
      <c r="A2458" s="1" t="n">
        <v>39141</v>
      </c>
      <c r="B2458" t="s">
        <v>395</v>
      </c>
      <c r="C2458" t="n">
        <v>1</v>
      </c>
      <c r="D2458" t="s">
        <v>436</v>
      </c>
      <c r="E2458" t="s">
        <v>254</v>
      </c>
      <c r="F2458" t="s">
        <v>244</v>
      </c>
      <c r="G2458" t="s">
        <v>245</v>
      </c>
      <c r="H2458" t="s">
        <v>246</v>
      </c>
      <c r="I2458" t="s">
        <v>247</v>
      </c>
      <c r="K2458" t="s">
        <v>420</v>
      </c>
      <c r="L2458" t="n">
        <v>308</v>
      </c>
      <c r="M2458" t="n">
        <v>0</v>
      </c>
      <c r="N2458" t="n">
        <v>0</v>
      </c>
    </row>
    <row r="2459" spans="1:19">
      <c r="A2459" s="1" t="n">
        <v>39141</v>
      </c>
      <c r="B2459" t="s">
        <v>448</v>
      </c>
      <c r="C2459" t="n">
        <v>9</v>
      </c>
      <c r="D2459" t="s">
        <v>440</v>
      </c>
      <c r="E2459" t="s">
        <v>441</v>
      </c>
      <c r="F2459" t="s">
        <v>244</v>
      </c>
      <c r="G2459" t="s">
        <v>245</v>
      </c>
      <c r="H2459" t="s">
        <v>246</v>
      </c>
      <c r="I2459" t="s">
        <v>247</v>
      </c>
      <c r="J2459" t="s">
        <v>442</v>
      </c>
      <c r="K2459" t="s">
        <v>443</v>
      </c>
      <c r="L2459" t="n">
        <v>17</v>
      </c>
      <c r="M2459" t="n">
        <v>0</v>
      </c>
      <c r="N2459" t="n">
        <v>0</v>
      </c>
      <c r="O2459" t="s">
        <v>444</v>
      </c>
      <c r="P2459" t="s">
        <v>445</v>
      </c>
      <c r="Q2459" t="s">
        <v>252</v>
      </c>
      <c r="R2459" t="s">
        <v>246</v>
      </c>
      <c r="S2459" t="s">
        <v>247</v>
      </c>
    </row>
    <row r="2460" spans="1:19">
      <c r="A2460" s="1" t="n">
        <v>39141</v>
      </c>
      <c r="B2460" t="s">
        <v>394</v>
      </c>
      <c r="C2460" t="n">
        <v>1</v>
      </c>
      <c r="D2460" t="s">
        <v>242</v>
      </c>
      <c r="E2460" t="s">
        <v>243</v>
      </c>
      <c r="F2460" t="s">
        <v>244</v>
      </c>
      <c r="G2460" t="s">
        <v>245</v>
      </c>
      <c r="H2460" t="s">
        <v>246</v>
      </c>
      <c r="I2460" t="s">
        <v>247</v>
      </c>
      <c r="J2460" t="s">
        <v>382</v>
      </c>
      <c r="K2460" t="s">
        <v>383</v>
      </c>
      <c r="L2460" t="n">
        <v>446</v>
      </c>
      <c r="M2460" t="n">
        <v>0.8100000000000001</v>
      </c>
      <c r="N2460" t="n">
        <v>39.5</v>
      </c>
      <c r="O2460" t="s">
        <v>394</v>
      </c>
      <c r="P2460" t="s">
        <v>285</v>
      </c>
      <c r="Q2460" t="s">
        <v>252</v>
      </c>
      <c r="R2460" t="s">
        <v>246</v>
      </c>
      <c r="S2460" t="s">
        <v>247</v>
      </c>
    </row>
    <row r="2461" spans="1:19">
      <c r="A2461" s="1" t="n">
        <v>39141</v>
      </c>
      <c r="B2461" t="s">
        <v>394</v>
      </c>
      <c r="C2461" t="n">
        <v>2</v>
      </c>
      <c r="D2461" t="s">
        <v>242</v>
      </c>
      <c r="E2461" t="s">
        <v>243</v>
      </c>
      <c r="F2461" t="s">
        <v>244</v>
      </c>
      <c r="G2461" t="s">
        <v>245</v>
      </c>
      <c r="H2461" t="s">
        <v>246</v>
      </c>
      <c r="I2461" t="s">
        <v>247</v>
      </c>
      <c r="J2461" t="s">
        <v>307</v>
      </c>
      <c r="K2461" t="s">
        <v>308</v>
      </c>
      <c r="L2461" t="n">
        <v>362</v>
      </c>
      <c r="M2461" t="n">
        <v>0.08</v>
      </c>
      <c r="N2461" t="n">
        <v>40.6</v>
      </c>
      <c r="O2461" t="s">
        <v>394</v>
      </c>
      <c r="P2461" t="s">
        <v>285</v>
      </c>
      <c r="Q2461" t="s">
        <v>252</v>
      </c>
      <c r="R2461" t="s">
        <v>246</v>
      </c>
      <c r="S2461" t="s">
        <v>247</v>
      </c>
    </row>
    <row r="2462" spans="1:19">
      <c r="A2462" s="1" t="n">
        <v>39141</v>
      </c>
      <c r="B2462" t="s">
        <v>394</v>
      </c>
      <c r="C2462" t="n">
        <v>6</v>
      </c>
      <c r="D2462" t="s">
        <v>242</v>
      </c>
      <c r="E2462" t="s">
        <v>243</v>
      </c>
      <c r="F2462" t="s">
        <v>244</v>
      </c>
      <c r="G2462" t="s">
        <v>245</v>
      </c>
      <c r="H2462" t="s">
        <v>246</v>
      </c>
      <c r="I2462" t="s">
        <v>247</v>
      </c>
      <c r="J2462" t="s">
        <v>307</v>
      </c>
      <c r="K2462" t="s">
        <v>308</v>
      </c>
      <c r="L2462" t="n">
        <v>375</v>
      </c>
      <c r="M2462" t="n">
        <v>0.08</v>
      </c>
      <c r="N2462" t="n">
        <v>36.2</v>
      </c>
      <c r="O2462" t="s">
        <v>394</v>
      </c>
      <c r="P2462" t="s">
        <v>285</v>
      </c>
      <c r="Q2462" t="s">
        <v>252</v>
      </c>
      <c r="R2462" t="s">
        <v>246</v>
      </c>
      <c r="S2462" t="s">
        <v>247</v>
      </c>
    </row>
    <row r="2463" spans="1:19">
      <c r="A2463" s="1" t="n">
        <v>39141</v>
      </c>
      <c r="B2463" t="s">
        <v>394</v>
      </c>
      <c r="C2463" t="n">
        <v>3</v>
      </c>
      <c r="D2463" t="s">
        <v>242</v>
      </c>
      <c r="E2463" t="s">
        <v>243</v>
      </c>
      <c r="F2463" t="s">
        <v>244</v>
      </c>
      <c r="G2463" t="s">
        <v>245</v>
      </c>
      <c r="H2463" t="s">
        <v>246</v>
      </c>
      <c r="I2463" t="s">
        <v>247</v>
      </c>
      <c r="J2463" t="s">
        <v>248</v>
      </c>
      <c r="K2463" t="s">
        <v>249</v>
      </c>
      <c r="L2463" t="n">
        <v>259</v>
      </c>
      <c r="M2463" t="n">
        <v>0.22</v>
      </c>
      <c r="N2463" t="n">
        <v>20.8</v>
      </c>
      <c r="O2463" t="s">
        <v>394</v>
      </c>
      <c r="P2463" t="s">
        <v>285</v>
      </c>
      <c r="Q2463" t="s">
        <v>252</v>
      </c>
      <c r="R2463" t="s">
        <v>246</v>
      </c>
      <c r="S2463" t="s">
        <v>247</v>
      </c>
    </row>
    <row r="2464" spans="1:19">
      <c r="A2464" s="1" t="n">
        <v>39141</v>
      </c>
      <c r="B2464" t="s">
        <v>394</v>
      </c>
      <c r="C2464" t="n">
        <v>5</v>
      </c>
      <c r="D2464" t="s">
        <v>242</v>
      </c>
      <c r="E2464" t="s">
        <v>243</v>
      </c>
      <c r="F2464" t="s">
        <v>244</v>
      </c>
      <c r="G2464" t="s">
        <v>245</v>
      </c>
      <c r="H2464" t="s">
        <v>246</v>
      </c>
      <c r="I2464" t="s">
        <v>247</v>
      </c>
      <c r="J2464" t="s">
        <v>248</v>
      </c>
      <c r="K2464" t="s">
        <v>249</v>
      </c>
      <c r="L2464" t="n">
        <v>300</v>
      </c>
      <c r="M2464" t="n">
        <v>0.22</v>
      </c>
      <c r="N2464" t="n">
        <v>20</v>
      </c>
      <c r="O2464" t="s">
        <v>394</v>
      </c>
      <c r="P2464" t="s">
        <v>285</v>
      </c>
      <c r="Q2464" t="s">
        <v>252</v>
      </c>
      <c r="R2464" t="s">
        <v>246</v>
      </c>
      <c r="S2464" t="s">
        <v>247</v>
      </c>
    </row>
    <row r="2465" spans="1:19">
      <c r="A2465" s="1" t="n">
        <v>39141</v>
      </c>
      <c r="B2465" t="s">
        <v>394</v>
      </c>
      <c r="C2465" t="n">
        <v>4</v>
      </c>
      <c r="D2465" t="s">
        <v>242</v>
      </c>
      <c r="E2465" t="s">
        <v>243</v>
      </c>
      <c r="F2465" t="s">
        <v>244</v>
      </c>
      <c r="G2465" t="s">
        <v>245</v>
      </c>
      <c r="H2465" t="s">
        <v>246</v>
      </c>
      <c r="I2465" t="s">
        <v>247</v>
      </c>
      <c r="J2465" t="s">
        <v>294</v>
      </c>
      <c r="K2465" t="s">
        <v>295</v>
      </c>
      <c r="L2465" t="n">
        <v>790</v>
      </c>
      <c r="M2465" t="n">
        <v>1.17</v>
      </c>
      <c r="N2465" t="n">
        <v>38.8</v>
      </c>
      <c r="O2465" t="s">
        <v>394</v>
      </c>
      <c r="P2465" t="s">
        <v>285</v>
      </c>
      <c r="Q2465" t="s">
        <v>252</v>
      </c>
      <c r="R2465" t="s">
        <v>246</v>
      </c>
      <c r="S2465" t="s">
        <v>247</v>
      </c>
    </row>
    <row r="2466" spans="1:19">
      <c r="A2466" s="1" t="n">
        <v>39172</v>
      </c>
      <c r="B2466" t="s">
        <v>391</v>
      </c>
      <c r="C2466" t="n">
        <v>2</v>
      </c>
      <c r="D2466" t="s">
        <v>242</v>
      </c>
      <c r="E2466" t="s">
        <v>243</v>
      </c>
      <c r="F2466" t="s">
        <v>244</v>
      </c>
      <c r="G2466" t="s">
        <v>245</v>
      </c>
      <c r="H2466" t="s">
        <v>246</v>
      </c>
      <c r="I2466" t="s">
        <v>247</v>
      </c>
      <c r="J2466" t="s">
        <v>333</v>
      </c>
      <c r="K2466" t="s">
        <v>334</v>
      </c>
      <c r="L2466" t="n">
        <v>400</v>
      </c>
      <c r="M2466" t="n">
        <v>0.05</v>
      </c>
      <c r="N2466" t="n">
        <v>36.4</v>
      </c>
      <c r="O2466" t="s">
        <v>391</v>
      </c>
      <c r="P2466" t="s">
        <v>435</v>
      </c>
      <c r="Q2466" t="s">
        <v>252</v>
      </c>
      <c r="R2466" t="s">
        <v>246</v>
      </c>
      <c r="S2466" t="s">
        <v>247</v>
      </c>
    </row>
    <row r="2467" spans="1:19">
      <c r="A2467" s="1" t="n">
        <v>39172</v>
      </c>
      <c r="B2467" t="s">
        <v>391</v>
      </c>
      <c r="C2467" t="n">
        <v>4</v>
      </c>
      <c r="D2467" t="s">
        <v>242</v>
      </c>
      <c r="E2467" t="s">
        <v>243</v>
      </c>
      <c r="F2467" t="s">
        <v>244</v>
      </c>
      <c r="G2467" t="s">
        <v>245</v>
      </c>
      <c r="H2467" t="s">
        <v>246</v>
      </c>
      <c r="I2467" t="s">
        <v>247</v>
      </c>
      <c r="J2467" t="s">
        <v>333</v>
      </c>
      <c r="K2467" t="s">
        <v>334</v>
      </c>
      <c r="L2467" t="n">
        <v>210</v>
      </c>
      <c r="M2467" t="n">
        <v>0.05</v>
      </c>
      <c r="N2467" t="n">
        <v>36.4</v>
      </c>
      <c r="O2467" t="s">
        <v>391</v>
      </c>
      <c r="P2467" t="s">
        <v>435</v>
      </c>
      <c r="Q2467" t="s">
        <v>252</v>
      </c>
      <c r="R2467" t="s">
        <v>246</v>
      </c>
      <c r="S2467" t="s">
        <v>247</v>
      </c>
    </row>
    <row r="2468" spans="1:19">
      <c r="A2468" s="1" t="n">
        <v>39172</v>
      </c>
      <c r="B2468" t="s">
        <v>391</v>
      </c>
      <c r="C2468" t="n">
        <v>6</v>
      </c>
      <c r="D2468" t="s">
        <v>242</v>
      </c>
      <c r="E2468" t="s">
        <v>243</v>
      </c>
      <c r="F2468" t="s">
        <v>244</v>
      </c>
      <c r="G2468" t="s">
        <v>245</v>
      </c>
      <c r="H2468" t="s">
        <v>246</v>
      </c>
      <c r="I2468" t="s">
        <v>247</v>
      </c>
      <c r="J2468" t="s">
        <v>333</v>
      </c>
      <c r="K2468" t="s">
        <v>334</v>
      </c>
      <c r="L2468" t="n">
        <v>191</v>
      </c>
      <c r="M2468" t="n">
        <v>0.05</v>
      </c>
      <c r="N2468" t="n">
        <v>36.1</v>
      </c>
      <c r="O2468" t="s">
        <v>391</v>
      </c>
      <c r="P2468" t="s">
        <v>435</v>
      </c>
      <c r="Q2468" t="s">
        <v>252</v>
      </c>
      <c r="R2468" t="s">
        <v>246</v>
      </c>
      <c r="S2468" t="s">
        <v>247</v>
      </c>
    </row>
    <row r="2469" spans="1:19">
      <c r="A2469" s="1" t="n">
        <v>39172</v>
      </c>
      <c r="B2469" t="s">
        <v>391</v>
      </c>
      <c r="C2469" t="n">
        <v>3</v>
      </c>
      <c r="D2469" t="s">
        <v>242</v>
      </c>
      <c r="E2469" t="s">
        <v>243</v>
      </c>
      <c r="F2469" t="s">
        <v>244</v>
      </c>
      <c r="G2469" t="s">
        <v>245</v>
      </c>
      <c r="H2469" t="s">
        <v>246</v>
      </c>
      <c r="I2469" t="s">
        <v>247</v>
      </c>
      <c r="J2469" t="s">
        <v>369</v>
      </c>
      <c r="K2469" t="s">
        <v>363</v>
      </c>
      <c r="L2469" t="n">
        <v>416</v>
      </c>
      <c r="M2469" t="n">
        <v>0.42</v>
      </c>
      <c r="N2469" t="n">
        <v>42</v>
      </c>
      <c r="O2469" t="s">
        <v>391</v>
      </c>
      <c r="P2469" t="s">
        <v>435</v>
      </c>
      <c r="Q2469" t="s">
        <v>252</v>
      </c>
      <c r="R2469" t="s">
        <v>246</v>
      </c>
      <c r="S2469" t="s">
        <v>247</v>
      </c>
    </row>
    <row r="2470" spans="1:19">
      <c r="A2470" s="1" t="n">
        <v>39172</v>
      </c>
      <c r="B2470" t="s">
        <v>391</v>
      </c>
      <c r="C2470" t="n">
        <v>5</v>
      </c>
      <c r="D2470" t="s">
        <v>242</v>
      </c>
      <c r="E2470" t="s">
        <v>243</v>
      </c>
      <c r="F2470" t="s">
        <v>244</v>
      </c>
      <c r="G2470" t="s">
        <v>245</v>
      </c>
      <c r="H2470" t="s">
        <v>246</v>
      </c>
      <c r="I2470" t="s">
        <v>247</v>
      </c>
      <c r="J2470" t="s">
        <v>369</v>
      </c>
      <c r="K2470" t="s">
        <v>363</v>
      </c>
      <c r="L2470" t="n">
        <v>227</v>
      </c>
      <c r="M2470" t="n">
        <v>0.42</v>
      </c>
      <c r="N2470" t="n">
        <v>41.6</v>
      </c>
      <c r="O2470" t="s">
        <v>391</v>
      </c>
      <c r="P2470" t="s">
        <v>435</v>
      </c>
      <c r="Q2470" t="s">
        <v>252</v>
      </c>
      <c r="R2470" t="s">
        <v>246</v>
      </c>
      <c r="S2470" t="s">
        <v>247</v>
      </c>
    </row>
    <row r="2471" spans="1:19">
      <c r="A2471" s="1" t="n">
        <v>39172</v>
      </c>
      <c r="B2471" t="s">
        <v>391</v>
      </c>
      <c r="C2471" t="n">
        <v>1</v>
      </c>
      <c r="D2471" t="s">
        <v>242</v>
      </c>
      <c r="E2471" t="s">
        <v>243</v>
      </c>
      <c r="F2471" t="s">
        <v>244</v>
      </c>
      <c r="G2471" t="s">
        <v>245</v>
      </c>
      <c r="H2471" t="s">
        <v>246</v>
      </c>
      <c r="I2471" t="s">
        <v>247</v>
      </c>
      <c r="J2471" t="s">
        <v>333</v>
      </c>
      <c r="K2471" t="s">
        <v>334</v>
      </c>
      <c r="L2471" t="n">
        <v>291</v>
      </c>
      <c r="M2471" t="n">
        <v>0.42</v>
      </c>
      <c r="N2471" t="n">
        <v>40.2</v>
      </c>
      <c r="O2471" t="s">
        <v>391</v>
      </c>
      <c r="P2471" t="s">
        <v>435</v>
      </c>
      <c r="Q2471" t="s">
        <v>252</v>
      </c>
      <c r="R2471" t="s">
        <v>246</v>
      </c>
      <c r="S2471" t="s">
        <v>247</v>
      </c>
    </row>
    <row r="2472" spans="1:19">
      <c r="A2472" s="1" t="n">
        <v>39172</v>
      </c>
      <c r="B2472" t="s">
        <v>391</v>
      </c>
      <c r="C2472" t="n">
        <v>52</v>
      </c>
      <c r="D2472" t="s">
        <v>242</v>
      </c>
      <c r="E2472" t="s">
        <v>243</v>
      </c>
      <c r="F2472" t="s">
        <v>244</v>
      </c>
      <c r="G2472" t="s">
        <v>245</v>
      </c>
      <c r="H2472" t="s">
        <v>246</v>
      </c>
      <c r="I2472" t="s">
        <v>247</v>
      </c>
      <c r="J2472" t="s">
        <v>282</v>
      </c>
      <c r="K2472" t="s">
        <v>283</v>
      </c>
      <c r="L2472" t="n">
        <v>260</v>
      </c>
      <c r="M2472" t="n">
        <v>0.25</v>
      </c>
      <c r="N2472" t="n">
        <v>16.7</v>
      </c>
      <c r="O2472" t="s">
        <v>391</v>
      </c>
      <c r="P2472" t="s">
        <v>435</v>
      </c>
      <c r="Q2472" t="s">
        <v>252</v>
      </c>
      <c r="R2472" t="s">
        <v>246</v>
      </c>
      <c r="S2472" t="s">
        <v>247</v>
      </c>
    </row>
    <row r="2473" spans="1:19">
      <c r="A2473" s="1" t="n">
        <v>39172</v>
      </c>
      <c r="B2473" t="s">
        <v>439</v>
      </c>
      <c r="C2473" t="n">
        <v>1</v>
      </c>
      <c r="D2473" t="s">
        <v>440</v>
      </c>
      <c r="E2473" t="s">
        <v>441</v>
      </c>
      <c r="F2473" t="s">
        <v>244</v>
      </c>
      <c r="G2473" t="s">
        <v>245</v>
      </c>
      <c r="H2473" t="s">
        <v>246</v>
      </c>
      <c r="I2473" t="s">
        <v>247</v>
      </c>
      <c r="J2473" t="s">
        <v>456</v>
      </c>
      <c r="K2473" t="s">
        <v>457</v>
      </c>
      <c r="L2473" t="n">
        <v>81</v>
      </c>
      <c r="M2473" t="n">
        <v>0</v>
      </c>
      <c r="N2473" t="n">
        <v>0</v>
      </c>
      <c r="O2473" t="s">
        <v>466</v>
      </c>
      <c r="P2473" t="s">
        <v>251</v>
      </c>
      <c r="Q2473" t="s">
        <v>252</v>
      </c>
      <c r="R2473" t="s">
        <v>246</v>
      </c>
      <c r="S2473" t="s">
        <v>247</v>
      </c>
    </row>
    <row r="2474" spans="1:19">
      <c r="A2474" s="1" t="n">
        <v>39172</v>
      </c>
      <c r="B2474" t="s">
        <v>395</v>
      </c>
      <c r="C2474" t="n">
        <v>1</v>
      </c>
      <c r="D2474" t="s">
        <v>436</v>
      </c>
      <c r="E2474" t="s">
        <v>254</v>
      </c>
      <c r="F2474" t="s">
        <v>244</v>
      </c>
      <c r="G2474" t="s">
        <v>245</v>
      </c>
      <c r="H2474" t="s">
        <v>246</v>
      </c>
      <c r="I2474" t="s">
        <v>247</v>
      </c>
      <c r="K2474" t="s">
        <v>420</v>
      </c>
      <c r="L2474" t="n">
        <v>302</v>
      </c>
      <c r="M2474" t="n">
        <v>0</v>
      </c>
      <c r="N2474" t="n">
        <v>0</v>
      </c>
    </row>
    <row r="2475" spans="1:19">
      <c r="A2475" s="1" t="n">
        <v>39172</v>
      </c>
      <c r="B2475" t="s">
        <v>394</v>
      </c>
      <c r="C2475" t="n">
        <v>2</v>
      </c>
      <c r="D2475" t="s">
        <v>242</v>
      </c>
      <c r="E2475" t="s">
        <v>243</v>
      </c>
      <c r="F2475" t="s">
        <v>244</v>
      </c>
      <c r="G2475" t="s">
        <v>245</v>
      </c>
      <c r="H2475" t="s">
        <v>246</v>
      </c>
      <c r="I2475" t="s">
        <v>247</v>
      </c>
      <c r="J2475" t="s">
        <v>307</v>
      </c>
      <c r="K2475" t="s">
        <v>308</v>
      </c>
      <c r="L2475" t="n">
        <v>360</v>
      </c>
      <c r="M2475" t="n">
        <v>0.07000000000000001</v>
      </c>
      <c r="N2475" t="n">
        <v>36</v>
      </c>
      <c r="O2475" t="s">
        <v>394</v>
      </c>
      <c r="P2475" t="s">
        <v>285</v>
      </c>
      <c r="Q2475" t="s">
        <v>252</v>
      </c>
      <c r="R2475" t="s">
        <v>246</v>
      </c>
      <c r="S2475" t="s">
        <v>247</v>
      </c>
    </row>
    <row r="2476" spans="1:19">
      <c r="A2476" s="1" t="n">
        <v>39172</v>
      </c>
      <c r="B2476" t="s">
        <v>394</v>
      </c>
      <c r="C2476" t="n">
        <v>3</v>
      </c>
      <c r="D2476" t="s">
        <v>242</v>
      </c>
      <c r="E2476" t="s">
        <v>243</v>
      </c>
      <c r="F2476" t="s">
        <v>244</v>
      </c>
      <c r="G2476" t="s">
        <v>245</v>
      </c>
      <c r="H2476" t="s">
        <v>246</v>
      </c>
      <c r="I2476" t="s">
        <v>247</v>
      </c>
      <c r="J2476" t="s">
        <v>248</v>
      </c>
      <c r="K2476" t="s">
        <v>249</v>
      </c>
      <c r="L2476" t="n">
        <v>300</v>
      </c>
      <c r="M2476" t="n">
        <v>0.22</v>
      </c>
      <c r="N2476" t="n">
        <v>20</v>
      </c>
      <c r="O2476" t="s">
        <v>394</v>
      </c>
      <c r="P2476" t="s">
        <v>285</v>
      </c>
      <c r="Q2476" t="s">
        <v>252</v>
      </c>
      <c r="R2476" t="s">
        <v>246</v>
      </c>
      <c r="S2476" t="s">
        <v>247</v>
      </c>
    </row>
    <row r="2477" spans="1:19">
      <c r="A2477" s="1" t="n">
        <v>39172</v>
      </c>
      <c r="B2477" t="s">
        <v>394</v>
      </c>
      <c r="C2477" t="n">
        <v>1</v>
      </c>
      <c r="D2477" t="s">
        <v>242</v>
      </c>
      <c r="E2477" t="s">
        <v>243</v>
      </c>
      <c r="F2477" t="s">
        <v>244</v>
      </c>
      <c r="G2477" t="s">
        <v>245</v>
      </c>
      <c r="H2477" t="s">
        <v>246</v>
      </c>
      <c r="I2477" t="s">
        <v>247</v>
      </c>
      <c r="J2477" t="s">
        <v>294</v>
      </c>
      <c r="K2477" t="s">
        <v>295</v>
      </c>
      <c r="L2477" t="n">
        <v>1035</v>
      </c>
      <c r="M2477" t="n">
        <v>1.04</v>
      </c>
      <c r="N2477" t="n">
        <v>39.7</v>
      </c>
      <c r="O2477" t="s">
        <v>394</v>
      </c>
      <c r="P2477" t="s">
        <v>285</v>
      </c>
      <c r="Q2477" t="s">
        <v>252</v>
      </c>
      <c r="R2477" t="s">
        <v>246</v>
      </c>
      <c r="S2477" t="s">
        <v>247</v>
      </c>
    </row>
    <row r="2478" spans="1:19">
      <c r="A2478" s="1" t="n">
        <v>39172</v>
      </c>
      <c r="B2478" t="s">
        <v>458</v>
      </c>
      <c r="C2478" t="n">
        <v>55</v>
      </c>
      <c r="D2478" t="s">
        <v>422</v>
      </c>
      <c r="E2478" t="s">
        <v>423</v>
      </c>
      <c r="F2478" t="s">
        <v>244</v>
      </c>
      <c r="G2478" t="s">
        <v>245</v>
      </c>
      <c r="H2478" t="s">
        <v>246</v>
      </c>
      <c r="I2478" t="s">
        <v>247</v>
      </c>
      <c r="J2478" t="s">
        <v>269</v>
      </c>
      <c r="K2478" t="s">
        <v>270</v>
      </c>
      <c r="L2478" t="n">
        <v>35</v>
      </c>
      <c r="M2478" t="n">
        <v>0</v>
      </c>
      <c r="N2478" t="n">
        <v>0</v>
      </c>
    </row>
    <row r="2479" spans="1:19">
      <c r="A2479" s="1" t="n">
        <v>39202</v>
      </c>
      <c r="B2479" t="s">
        <v>391</v>
      </c>
      <c r="C2479" t="n">
        <v>97</v>
      </c>
      <c r="D2479" t="s">
        <v>408</v>
      </c>
      <c r="E2479" t="s">
        <v>409</v>
      </c>
      <c r="F2479" t="s">
        <v>244</v>
      </c>
      <c r="G2479" t="s">
        <v>245</v>
      </c>
      <c r="H2479" t="s">
        <v>246</v>
      </c>
      <c r="I2479" t="s">
        <v>247</v>
      </c>
      <c r="J2479" t="s">
        <v>386</v>
      </c>
      <c r="K2479" t="s">
        <v>387</v>
      </c>
      <c r="L2479" t="n">
        <v>49</v>
      </c>
      <c r="M2479" t="n">
        <v>0</v>
      </c>
      <c r="N2479" t="n">
        <v>0</v>
      </c>
      <c r="O2479" t="s">
        <v>391</v>
      </c>
      <c r="P2479" t="s">
        <v>435</v>
      </c>
      <c r="Q2479" t="s">
        <v>252</v>
      </c>
      <c r="R2479" t="s">
        <v>246</v>
      </c>
      <c r="S2479" t="s">
        <v>247</v>
      </c>
    </row>
    <row r="2480" spans="1:19">
      <c r="A2480" s="1" t="n">
        <v>39202</v>
      </c>
      <c r="B2480" t="s">
        <v>391</v>
      </c>
      <c r="C2480" t="n">
        <v>7</v>
      </c>
      <c r="D2480" t="s">
        <v>242</v>
      </c>
      <c r="E2480" t="s">
        <v>243</v>
      </c>
      <c r="F2480" t="s">
        <v>244</v>
      </c>
      <c r="G2480" t="s">
        <v>245</v>
      </c>
      <c r="H2480" t="s">
        <v>246</v>
      </c>
      <c r="I2480" t="s">
        <v>247</v>
      </c>
      <c r="J2480" t="s">
        <v>369</v>
      </c>
      <c r="K2480" t="s">
        <v>363</v>
      </c>
      <c r="L2480" t="n">
        <v>179</v>
      </c>
      <c r="M2480" t="n">
        <v>0.04</v>
      </c>
      <c r="N2480" t="n">
        <v>42.6</v>
      </c>
      <c r="O2480" t="s">
        <v>391</v>
      </c>
      <c r="P2480" t="s">
        <v>435</v>
      </c>
      <c r="Q2480" t="s">
        <v>252</v>
      </c>
      <c r="R2480" t="s">
        <v>246</v>
      </c>
      <c r="S2480" t="s">
        <v>247</v>
      </c>
    </row>
    <row r="2481" spans="1:19">
      <c r="A2481" s="1" t="n">
        <v>39202</v>
      </c>
      <c r="B2481" t="s">
        <v>391</v>
      </c>
      <c r="C2481" t="n">
        <v>5</v>
      </c>
      <c r="D2481" t="s">
        <v>242</v>
      </c>
      <c r="E2481" t="s">
        <v>243</v>
      </c>
      <c r="F2481" t="s">
        <v>244</v>
      </c>
      <c r="G2481" t="s">
        <v>245</v>
      </c>
      <c r="H2481" t="s">
        <v>246</v>
      </c>
      <c r="I2481" t="s">
        <v>247</v>
      </c>
      <c r="J2481" t="s">
        <v>369</v>
      </c>
      <c r="K2481" t="s">
        <v>363</v>
      </c>
      <c r="L2481" t="n">
        <v>199</v>
      </c>
      <c r="M2481" t="n">
        <v>0.04</v>
      </c>
      <c r="N2481" t="n">
        <v>42.6</v>
      </c>
      <c r="O2481" t="s">
        <v>391</v>
      </c>
      <c r="P2481" t="s">
        <v>435</v>
      </c>
      <c r="Q2481" t="s">
        <v>252</v>
      </c>
      <c r="R2481" t="s">
        <v>246</v>
      </c>
      <c r="S2481" t="s">
        <v>247</v>
      </c>
    </row>
    <row r="2482" spans="1:19">
      <c r="A2482" s="1" t="n">
        <v>39202</v>
      </c>
      <c r="B2482" t="s">
        <v>391</v>
      </c>
      <c r="C2482" t="n">
        <v>6</v>
      </c>
      <c r="D2482" t="s">
        <v>242</v>
      </c>
      <c r="E2482" t="s">
        <v>243</v>
      </c>
      <c r="F2482" t="s">
        <v>244</v>
      </c>
      <c r="G2482" t="s">
        <v>245</v>
      </c>
      <c r="H2482" t="s">
        <v>246</v>
      </c>
      <c r="I2482" t="s">
        <v>247</v>
      </c>
      <c r="J2482" t="s">
        <v>333</v>
      </c>
      <c r="K2482" t="s">
        <v>334</v>
      </c>
      <c r="L2482" t="n">
        <v>201</v>
      </c>
      <c r="M2482" t="n">
        <v>0.05</v>
      </c>
      <c r="N2482" t="n">
        <v>36.2</v>
      </c>
      <c r="O2482" t="s">
        <v>391</v>
      </c>
      <c r="P2482" t="s">
        <v>435</v>
      </c>
      <c r="Q2482" t="s">
        <v>252</v>
      </c>
      <c r="R2482" t="s">
        <v>246</v>
      </c>
      <c r="S2482" t="s">
        <v>247</v>
      </c>
    </row>
    <row r="2483" spans="1:19">
      <c r="A2483" s="1" t="n">
        <v>39202</v>
      </c>
      <c r="B2483" t="s">
        <v>391</v>
      </c>
      <c r="C2483" t="n">
        <v>4</v>
      </c>
      <c r="D2483" t="s">
        <v>242</v>
      </c>
      <c r="E2483" t="s">
        <v>243</v>
      </c>
      <c r="F2483" t="s">
        <v>244</v>
      </c>
      <c r="G2483" t="s">
        <v>245</v>
      </c>
      <c r="H2483" t="s">
        <v>246</v>
      </c>
      <c r="I2483" t="s">
        <v>247</v>
      </c>
      <c r="J2483" t="s">
        <v>333</v>
      </c>
      <c r="K2483" t="s">
        <v>334</v>
      </c>
      <c r="L2483" t="n">
        <v>444</v>
      </c>
      <c r="M2483" t="n">
        <v>0.05</v>
      </c>
      <c r="N2483" t="n">
        <v>36.2</v>
      </c>
      <c r="O2483" t="s">
        <v>391</v>
      </c>
      <c r="P2483" t="s">
        <v>435</v>
      </c>
      <c r="Q2483" t="s">
        <v>252</v>
      </c>
      <c r="R2483" t="s">
        <v>246</v>
      </c>
      <c r="S2483" t="s">
        <v>247</v>
      </c>
    </row>
    <row r="2484" spans="1:19">
      <c r="A2484" s="1" t="n">
        <v>39202</v>
      </c>
      <c r="B2484" t="s">
        <v>391</v>
      </c>
      <c r="C2484" t="n">
        <v>68</v>
      </c>
      <c r="D2484" t="s">
        <v>242</v>
      </c>
      <c r="E2484" t="s">
        <v>243</v>
      </c>
      <c r="F2484" t="s">
        <v>244</v>
      </c>
      <c r="G2484" t="s">
        <v>245</v>
      </c>
      <c r="H2484" t="s">
        <v>246</v>
      </c>
      <c r="I2484" t="s">
        <v>247</v>
      </c>
      <c r="J2484" t="s">
        <v>333</v>
      </c>
      <c r="K2484" t="s">
        <v>334</v>
      </c>
      <c r="L2484" t="n">
        <v>246</v>
      </c>
      <c r="M2484" t="n">
        <v>0.05</v>
      </c>
      <c r="N2484" t="n">
        <v>36.2</v>
      </c>
      <c r="O2484" t="s">
        <v>391</v>
      </c>
      <c r="P2484" t="s">
        <v>435</v>
      </c>
      <c r="Q2484" t="s">
        <v>252</v>
      </c>
      <c r="R2484" t="s">
        <v>246</v>
      </c>
      <c r="S2484" t="s">
        <v>247</v>
      </c>
    </row>
    <row r="2485" spans="1:19">
      <c r="A2485" s="1" t="n">
        <v>39202</v>
      </c>
      <c r="B2485" t="s">
        <v>391</v>
      </c>
      <c r="C2485" t="n">
        <v>8</v>
      </c>
      <c r="D2485" t="s">
        <v>242</v>
      </c>
      <c r="E2485" t="s">
        <v>243</v>
      </c>
      <c r="F2485" t="s">
        <v>244</v>
      </c>
      <c r="G2485" t="s">
        <v>245</v>
      </c>
      <c r="H2485" t="s">
        <v>246</v>
      </c>
      <c r="I2485" t="s">
        <v>247</v>
      </c>
      <c r="J2485" t="s">
        <v>333</v>
      </c>
      <c r="K2485" t="s">
        <v>334</v>
      </c>
      <c r="L2485" t="n">
        <v>359</v>
      </c>
      <c r="M2485" t="n">
        <v>0.05</v>
      </c>
      <c r="N2485" t="n">
        <v>36.2</v>
      </c>
      <c r="O2485" t="s">
        <v>391</v>
      </c>
      <c r="P2485" t="s">
        <v>435</v>
      </c>
      <c r="Q2485" t="s">
        <v>252</v>
      </c>
      <c r="R2485" t="s">
        <v>246</v>
      </c>
      <c r="S2485" t="s">
        <v>247</v>
      </c>
    </row>
    <row r="2486" spans="1:19">
      <c r="A2486" s="1" t="n">
        <v>39202</v>
      </c>
      <c r="B2486" t="s">
        <v>391</v>
      </c>
      <c r="C2486" t="n">
        <v>3</v>
      </c>
      <c r="D2486" t="s">
        <v>242</v>
      </c>
      <c r="E2486" t="s">
        <v>243</v>
      </c>
      <c r="F2486" t="s">
        <v>244</v>
      </c>
      <c r="G2486" t="s">
        <v>245</v>
      </c>
      <c r="H2486" t="s">
        <v>246</v>
      </c>
      <c r="I2486" t="s">
        <v>247</v>
      </c>
      <c r="J2486" t="s">
        <v>369</v>
      </c>
      <c r="K2486" t="s">
        <v>363</v>
      </c>
      <c r="L2486" t="n">
        <v>188</v>
      </c>
      <c r="M2486" t="n">
        <v>0.04</v>
      </c>
      <c r="N2486" t="n">
        <v>42.6</v>
      </c>
      <c r="O2486" t="s">
        <v>391</v>
      </c>
      <c r="P2486" t="s">
        <v>435</v>
      </c>
      <c r="Q2486" t="s">
        <v>252</v>
      </c>
      <c r="R2486" t="s">
        <v>246</v>
      </c>
      <c r="S2486" t="s">
        <v>247</v>
      </c>
    </row>
    <row r="2487" spans="1:19">
      <c r="A2487" s="1" t="n">
        <v>39202</v>
      </c>
      <c r="B2487" t="s">
        <v>391</v>
      </c>
      <c r="C2487" t="n">
        <v>9</v>
      </c>
      <c r="D2487" t="s">
        <v>242</v>
      </c>
      <c r="E2487" t="s">
        <v>243</v>
      </c>
      <c r="F2487" t="s">
        <v>244</v>
      </c>
      <c r="G2487" t="s">
        <v>245</v>
      </c>
      <c r="H2487" t="s">
        <v>246</v>
      </c>
      <c r="I2487" t="s">
        <v>247</v>
      </c>
      <c r="J2487" t="s">
        <v>333</v>
      </c>
      <c r="K2487" t="s">
        <v>334</v>
      </c>
      <c r="L2487" t="n">
        <v>74</v>
      </c>
      <c r="M2487" t="n">
        <v>0.05</v>
      </c>
      <c r="N2487" t="n">
        <v>36.2</v>
      </c>
      <c r="O2487" t="s">
        <v>391</v>
      </c>
      <c r="P2487" t="s">
        <v>435</v>
      </c>
      <c r="Q2487" t="s">
        <v>252</v>
      </c>
      <c r="R2487" t="s">
        <v>246</v>
      </c>
      <c r="S2487" t="s">
        <v>247</v>
      </c>
    </row>
    <row r="2488" spans="1:19">
      <c r="A2488" s="1" t="n">
        <v>39202</v>
      </c>
      <c r="B2488" t="s">
        <v>439</v>
      </c>
      <c r="C2488" t="n">
        <v>1</v>
      </c>
      <c r="D2488" t="s">
        <v>440</v>
      </c>
      <c r="E2488" t="s">
        <v>441</v>
      </c>
      <c r="F2488" t="s">
        <v>244</v>
      </c>
      <c r="G2488" t="s">
        <v>245</v>
      </c>
      <c r="H2488" t="s">
        <v>246</v>
      </c>
      <c r="I2488" t="s">
        <v>247</v>
      </c>
      <c r="J2488" t="s">
        <v>456</v>
      </c>
      <c r="K2488" t="s">
        <v>457</v>
      </c>
      <c r="L2488" t="n">
        <v>98</v>
      </c>
      <c r="M2488" t="n">
        <v>0</v>
      </c>
      <c r="N2488" t="n">
        <v>0</v>
      </c>
      <c r="O2488" t="s">
        <v>466</v>
      </c>
      <c r="P2488" t="s">
        <v>251</v>
      </c>
      <c r="Q2488" t="s">
        <v>252</v>
      </c>
      <c r="R2488" t="s">
        <v>246</v>
      </c>
      <c r="S2488" t="s">
        <v>247</v>
      </c>
    </row>
    <row r="2489" spans="1:19">
      <c r="A2489" s="1" t="n">
        <v>39202</v>
      </c>
      <c r="B2489" t="s">
        <v>424</v>
      </c>
      <c r="C2489" t="n">
        <v>3</v>
      </c>
      <c r="D2489" t="s">
        <v>425</v>
      </c>
      <c r="E2489" t="s">
        <v>426</v>
      </c>
      <c r="F2489" t="s">
        <v>429</v>
      </c>
      <c r="G2489" t="s">
        <v>430</v>
      </c>
      <c r="H2489" t="s">
        <v>246</v>
      </c>
      <c r="I2489" t="s">
        <v>247</v>
      </c>
      <c r="J2489" t="s">
        <v>255</v>
      </c>
      <c r="K2489" t="s">
        <v>256</v>
      </c>
      <c r="L2489" t="n">
        <v>11</v>
      </c>
      <c r="M2489" t="n">
        <v>0</v>
      </c>
      <c r="N2489" t="n">
        <v>0</v>
      </c>
    </row>
    <row r="2490" spans="1:19">
      <c r="A2490" s="1" t="n">
        <v>39202</v>
      </c>
      <c r="B2490" t="s">
        <v>424</v>
      </c>
      <c r="C2490" t="n">
        <v>2</v>
      </c>
      <c r="D2490" t="s">
        <v>425</v>
      </c>
      <c r="E2490" t="s">
        <v>426</v>
      </c>
      <c r="F2490" t="s">
        <v>427</v>
      </c>
      <c r="G2490" t="s">
        <v>428</v>
      </c>
      <c r="H2490" t="s">
        <v>246</v>
      </c>
      <c r="I2490" t="s">
        <v>247</v>
      </c>
      <c r="J2490" t="s">
        <v>255</v>
      </c>
      <c r="K2490" t="s">
        <v>256</v>
      </c>
      <c r="L2490" t="n">
        <v>14</v>
      </c>
      <c r="M2490" t="n">
        <v>0</v>
      </c>
      <c r="N2490" t="n">
        <v>0</v>
      </c>
    </row>
    <row r="2491" spans="1:19">
      <c r="A2491" s="1" t="n">
        <v>39202</v>
      </c>
      <c r="B2491" t="s">
        <v>424</v>
      </c>
      <c r="C2491" t="n">
        <v>1</v>
      </c>
      <c r="D2491" t="s">
        <v>425</v>
      </c>
      <c r="E2491" t="s">
        <v>426</v>
      </c>
      <c r="F2491" t="s">
        <v>322</v>
      </c>
      <c r="G2491" t="s">
        <v>323</v>
      </c>
      <c r="H2491" t="s">
        <v>246</v>
      </c>
      <c r="I2491" t="s">
        <v>247</v>
      </c>
      <c r="J2491" t="s">
        <v>255</v>
      </c>
      <c r="K2491" t="s">
        <v>256</v>
      </c>
      <c r="L2491" t="n">
        <v>20</v>
      </c>
      <c r="M2491" t="n">
        <v>0</v>
      </c>
      <c r="N2491" t="n">
        <v>0</v>
      </c>
    </row>
    <row r="2492" spans="1:19">
      <c r="A2492" s="1" t="n">
        <v>39202</v>
      </c>
      <c r="B2492" t="s">
        <v>395</v>
      </c>
      <c r="C2492" t="n">
        <v>1</v>
      </c>
      <c r="D2492" t="s">
        <v>436</v>
      </c>
      <c r="E2492" t="s">
        <v>254</v>
      </c>
      <c r="F2492" t="s">
        <v>244</v>
      </c>
      <c r="G2492" t="s">
        <v>245</v>
      </c>
      <c r="H2492" t="s">
        <v>246</v>
      </c>
      <c r="I2492" t="s">
        <v>247</v>
      </c>
      <c r="K2492" t="s">
        <v>420</v>
      </c>
      <c r="L2492" t="n">
        <v>310</v>
      </c>
      <c r="M2492" t="n">
        <v>0</v>
      </c>
      <c r="N2492" t="n">
        <v>0</v>
      </c>
    </row>
    <row r="2493" spans="1:19">
      <c r="A2493" s="1" t="n">
        <v>39202</v>
      </c>
      <c r="B2493" t="s">
        <v>394</v>
      </c>
      <c r="C2493" t="n">
        <v>3</v>
      </c>
      <c r="D2493" t="s">
        <v>242</v>
      </c>
      <c r="E2493" t="s">
        <v>243</v>
      </c>
      <c r="F2493" t="s">
        <v>244</v>
      </c>
      <c r="G2493" t="s">
        <v>245</v>
      </c>
      <c r="H2493" t="s">
        <v>246</v>
      </c>
      <c r="I2493" t="s">
        <v>247</v>
      </c>
      <c r="J2493" t="s">
        <v>416</v>
      </c>
      <c r="K2493" t="s">
        <v>417</v>
      </c>
      <c r="L2493" t="n">
        <v>472</v>
      </c>
      <c r="M2493" t="n">
        <v>0.09</v>
      </c>
      <c r="N2493" t="n">
        <v>39.9</v>
      </c>
      <c r="O2493" t="s">
        <v>394</v>
      </c>
      <c r="P2493" t="s">
        <v>285</v>
      </c>
      <c r="Q2493" t="s">
        <v>252</v>
      </c>
      <c r="R2493" t="s">
        <v>246</v>
      </c>
      <c r="S2493" t="s">
        <v>247</v>
      </c>
    </row>
    <row r="2494" spans="1:19">
      <c r="A2494" s="1" t="n">
        <v>39202</v>
      </c>
      <c r="B2494" t="s">
        <v>394</v>
      </c>
      <c r="C2494" t="n">
        <v>1</v>
      </c>
      <c r="D2494" t="s">
        <v>242</v>
      </c>
      <c r="E2494" t="s">
        <v>243</v>
      </c>
      <c r="F2494" t="s">
        <v>244</v>
      </c>
      <c r="G2494" t="s">
        <v>245</v>
      </c>
      <c r="H2494" t="s">
        <v>246</v>
      </c>
      <c r="I2494" t="s">
        <v>247</v>
      </c>
      <c r="J2494" t="s">
        <v>294</v>
      </c>
      <c r="K2494" t="s">
        <v>295</v>
      </c>
      <c r="L2494" t="n">
        <v>777</v>
      </c>
      <c r="M2494" t="n">
        <v>1.17</v>
      </c>
      <c r="N2494" t="n">
        <v>38.9</v>
      </c>
      <c r="O2494" t="s">
        <v>394</v>
      </c>
      <c r="P2494" t="s">
        <v>285</v>
      </c>
      <c r="Q2494" t="s">
        <v>252</v>
      </c>
      <c r="R2494" t="s">
        <v>246</v>
      </c>
      <c r="S2494" t="s">
        <v>247</v>
      </c>
    </row>
    <row r="2495" spans="1:19">
      <c r="A2495" s="1" t="n">
        <v>39202</v>
      </c>
      <c r="B2495" t="s">
        <v>394</v>
      </c>
      <c r="C2495" t="n">
        <v>2</v>
      </c>
      <c r="D2495" t="s">
        <v>242</v>
      </c>
      <c r="E2495" t="s">
        <v>243</v>
      </c>
      <c r="F2495" t="s">
        <v>244</v>
      </c>
      <c r="G2495" t="s">
        <v>245</v>
      </c>
      <c r="H2495" t="s">
        <v>246</v>
      </c>
      <c r="I2495" t="s">
        <v>247</v>
      </c>
      <c r="J2495" t="s">
        <v>433</v>
      </c>
      <c r="K2495" t="s">
        <v>434</v>
      </c>
      <c r="L2495" t="n">
        <v>503</v>
      </c>
      <c r="M2495" t="n">
        <v>0.16</v>
      </c>
      <c r="N2495" t="n">
        <v>36.4</v>
      </c>
      <c r="O2495" t="s">
        <v>394</v>
      </c>
      <c r="P2495" t="s">
        <v>285</v>
      </c>
      <c r="Q2495" t="s">
        <v>252</v>
      </c>
      <c r="R2495" t="s">
        <v>246</v>
      </c>
      <c r="S2495" t="s">
        <v>247</v>
      </c>
    </row>
    <row r="2496" spans="1:19">
      <c r="A2496" s="1" t="n">
        <v>39202</v>
      </c>
      <c r="B2496" t="s">
        <v>394</v>
      </c>
      <c r="C2496" t="n">
        <v>4</v>
      </c>
      <c r="D2496" t="s">
        <v>242</v>
      </c>
      <c r="E2496" t="s">
        <v>243</v>
      </c>
      <c r="F2496" t="s">
        <v>244</v>
      </c>
      <c r="G2496" t="s">
        <v>245</v>
      </c>
      <c r="H2496" t="s">
        <v>246</v>
      </c>
      <c r="I2496" t="s">
        <v>247</v>
      </c>
      <c r="J2496" t="s">
        <v>259</v>
      </c>
      <c r="K2496" t="s">
        <v>319</v>
      </c>
      <c r="L2496" t="n">
        <v>692</v>
      </c>
      <c r="M2496" t="n">
        <v>1.17</v>
      </c>
      <c r="N2496" t="n">
        <v>33.8</v>
      </c>
      <c r="O2496" t="s">
        <v>394</v>
      </c>
      <c r="P2496" t="s">
        <v>285</v>
      </c>
      <c r="Q2496" t="s">
        <v>252</v>
      </c>
      <c r="R2496" t="s">
        <v>246</v>
      </c>
      <c r="S2496" t="s">
        <v>247</v>
      </c>
    </row>
    <row r="2497" spans="1:19">
      <c r="A2497" s="1" t="n">
        <v>39233</v>
      </c>
      <c r="B2497" t="s">
        <v>391</v>
      </c>
      <c r="C2497" t="n">
        <v>65</v>
      </c>
      <c r="D2497" t="s">
        <v>242</v>
      </c>
      <c r="E2497" t="s">
        <v>243</v>
      </c>
      <c r="F2497" t="s">
        <v>244</v>
      </c>
      <c r="G2497" t="s">
        <v>245</v>
      </c>
      <c r="H2497" t="s">
        <v>246</v>
      </c>
      <c r="I2497" t="s">
        <v>247</v>
      </c>
      <c r="J2497" t="s">
        <v>282</v>
      </c>
      <c r="K2497" t="s">
        <v>283</v>
      </c>
      <c r="L2497" t="n">
        <v>218</v>
      </c>
      <c r="M2497" t="n">
        <v>0.25</v>
      </c>
      <c r="N2497" t="n">
        <v>25</v>
      </c>
      <c r="O2497" t="s">
        <v>391</v>
      </c>
      <c r="P2497" t="s">
        <v>435</v>
      </c>
      <c r="Q2497" t="s">
        <v>252</v>
      </c>
      <c r="R2497" t="s">
        <v>246</v>
      </c>
      <c r="S2497" t="s">
        <v>247</v>
      </c>
    </row>
    <row r="2498" spans="1:19">
      <c r="A2498" s="1" t="n">
        <v>39233</v>
      </c>
      <c r="B2498" t="s">
        <v>391</v>
      </c>
      <c r="C2498" t="n">
        <v>4</v>
      </c>
      <c r="D2498" t="s">
        <v>242</v>
      </c>
      <c r="E2498" t="s">
        <v>243</v>
      </c>
      <c r="F2498" t="s">
        <v>244</v>
      </c>
      <c r="G2498" t="s">
        <v>245</v>
      </c>
      <c r="H2498" t="s">
        <v>246</v>
      </c>
      <c r="I2498" t="s">
        <v>247</v>
      </c>
      <c r="J2498" t="s">
        <v>248</v>
      </c>
      <c r="K2498" t="s">
        <v>249</v>
      </c>
      <c r="L2498" t="n">
        <v>200</v>
      </c>
      <c r="M2498" t="n">
        <v>0.03</v>
      </c>
      <c r="N2498" t="n">
        <v>33.9</v>
      </c>
      <c r="O2498" t="s">
        <v>391</v>
      </c>
      <c r="P2498" t="s">
        <v>435</v>
      </c>
      <c r="Q2498" t="s">
        <v>252</v>
      </c>
      <c r="R2498" t="s">
        <v>246</v>
      </c>
      <c r="S2498" t="s">
        <v>247</v>
      </c>
    </row>
    <row r="2499" spans="1:19">
      <c r="A2499" s="1" t="n">
        <v>39233</v>
      </c>
      <c r="B2499" t="s">
        <v>391</v>
      </c>
      <c r="C2499" t="n">
        <v>66</v>
      </c>
      <c r="D2499" t="s">
        <v>242</v>
      </c>
      <c r="E2499" t="s">
        <v>243</v>
      </c>
      <c r="F2499" t="s">
        <v>244</v>
      </c>
      <c r="G2499" t="s">
        <v>245</v>
      </c>
      <c r="H2499" t="s">
        <v>246</v>
      </c>
      <c r="I2499" t="s">
        <v>247</v>
      </c>
      <c r="J2499" t="s">
        <v>333</v>
      </c>
      <c r="K2499" t="s">
        <v>334</v>
      </c>
      <c r="L2499" t="n">
        <v>621</v>
      </c>
      <c r="M2499" t="n">
        <v>0.07000000000000001</v>
      </c>
      <c r="N2499" t="n">
        <v>36.1</v>
      </c>
      <c r="O2499" t="s">
        <v>391</v>
      </c>
      <c r="P2499" t="s">
        <v>435</v>
      </c>
      <c r="Q2499" t="s">
        <v>252</v>
      </c>
      <c r="R2499" t="s">
        <v>246</v>
      </c>
      <c r="S2499" t="s">
        <v>247</v>
      </c>
    </row>
    <row r="2500" spans="1:19">
      <c r="A2500" s="1" t="n">
        <v>39233</v>
      </c>
      <c r="B2500" t="s">
        <v>391</v>
      </c>
      <c r="C2500" t="n">
        <v>3</v>
      </c>
      <c r="D2500" t="s">
        <v>242</v>
      </c>
      <c r="E2500" t="s">
        <v>243</v>
      </c>
      <c r="F2500" t="s">
        <v>244</v>
      </c>
      <c r="G2500" t="s">
        <v>245</v>
      </c>
      <c r="H2500" t="s">
        <v>246</v>
      </c>
      <c r="I2500" t="s">
        <v>247</v>
      </c>
      <c r="J2500" t="s">
        <v>369</v>
      </c>
      <c r="K2500" t="s">
        <v>363</v>
      </c>
      <c r="L2500" t="n">
        <v>205</v>
      </c>
      <c r="M2500" t="n">
        <v>0.04</v>
      </c>
      <c r="N2500" t="n">
        <v>42.1</v>
      </c>
      <c r="O2500" t="s">
        <v>391</v>
      </c>
      <c r="P2500" t="s">
        <v>435</v>
      </c>
      <c r="Q2500" t="s">
        <v>252</v>
      </c>
      <c r="R2500" t="s">
        <v>246</v>
      </c>
      <c r="S2500" t="s">
        <v>247</v>
      </c>
    </row>
    <row r="2501" spans="1:19">
      <c r="A2501" s="1" t="n">
        <v>39233</v>
      </c>
      <c r="B2501" t="s">
        <v>391</v>
      </c>
      <c r="C2501" t="n">
        <v>80</v>
      </c>
      <c r="D2501" t="s">
        <v>418</v>
      </c>
      <c r="E2501" t="s">
        <v>419</v>
      </c>
      <c r="F2501" t="s">
        <v>244</v>
      </c>
      <c r="G2501" t="s">
        <v>245</v>
      </c>
      <c r="H2501" t="s">
        <v>246</v>
      </c>
      <c r="I2501" t="s">
        <v>247</v>
      </c>
      <c r="J2501" t="s">
        <v>276</v>
      </c>
      <c r="K2501" t="s">
        <v>277</v>
      </c>
      <c r="L2501" t="n">
        <v>98</v>
      </c>
      <c r="M2501" t="n">
        <v>0</v>
      </c>
      <c r="N2501" t="n">
        <v>0</v>
      </c>
      <c r="O2501" t="s">
        <v>391</v>
      </c>
      <c r="P2501" t="s">
        <v>435</v>
      </c>
      <c r="Q2501" t="s">
        <v>252</v>
      </c>
      <c r="R2501" t="s">
        <v>246</v>
      </c>
      <c r="S2501" t="s">
        <v>247</v>
      </c>
    </row>
    <row r="2502" spans="1:19">
      <c r="A2502" s="1" t="n">
        <v>39233</v>
      </c>
      <c r="B2502" t="s">
        <v>391</v>
      </c>
      <c r="C2502" t="n">
        <v>1</v>
      </c>
      <c r="D2502" t="s">
        <v>242</v>
      </c>
      <c r="E2502" t="s">
        <v>243</v>
      </c>
      <c r="F2502" t="s">
        <v>244</v>
      </c>
      <c r="G2502" t="s">
        <v>245</v>
      </c>
      <c r="H2502" t="s">
        <v>246</v>
      </c>
      <c r="I2502" t="s">
        <v>247</v>
      </c>
      <c r="J2502" t="s">
        <v>369</v>
      </c>
      <c r="K2502" t="s">
        <v>363</v>
      </c>
      <c r="L2502" t="n">
        <v>196</v>
      </c>
      <c r="M2502" t="n">
        <v>0.04</v>
      </c>
      <c r="N2502" t="n">
        <v>42.4</v>
      </c>
      <c r="O2502" t="s">
        <v>391</v>
      </c>
      <c r="P2502" t="s">
        <v>435</v>
      </c>
      <c r="Q2502" t="s">
        <v>252</v>
      </c>
      <c r="R2502" t="s">
        <v>246</v>
      </c>
      <c r="S2502" t="s">
        <v>247</v>
      </c>
    </row>
    <row r="2503" spans="1:19">
      <c r="A2503" s="1" t="n">
        <v>39233</v>
      </c>
      <c r="B2503" t="s">
        <v>391</v>
      </c>
      <c r="C2503" t="n">
        <v>2</v>
      </c>
      <c r="D2503" t="s">
        <v>242</v>
      </c>
      <c r="E2503" t="s">
        <v>243</v>
      </c>
      <c r="F2503" t="s">
        <v>244</v>
      </c>
      <c r="G2503" t="s">
        <v>245</v>
      </c>
      <c r="H2503" t="s">
        <v>246</v>
      </c>
      <c r="I2503" t="s">
        <v>247</v>
      </c>
      <c r="J2503" t="s">
        <v>333</v>
      </c>
      <c r="K2503" t="s">
        <v>334</v>
      </c>
      <c r="L2503" t="n">
        <v>481</v>
      </c>
      <c r="M2503" t="n">
        <v>0.05</v>
      </c>
      <c r="N2503" t="n">
        <v>36.2</v>
      </c>
      <c r="O2503" t="s">
        <v>391</v>
      </c>
      <c r="P2503" t="s">
        <v>435</v>
      </c>
      <c r="Q2503" t="s">
        <v>252</v>
      </c>
      <c r="R2503" t="s">
        <v>246</v>
      </c>
      <c r="S2503" t="s">
        <v>247</v>
      </c>
    </row>
    <row r="2504" spans="1:19">
      <c r="A2504" s="1" t="n">
        <v>39233</v>
      </c>
      <c r="B2504" t="s">
        <v>395</v>
      </c>
      <c r="C2504" t="n">
        <v>1</v>
      </c>
      <c r="D2504" t="s">
        <v>436</v>
      </c>
      <c r="E2504" t="s">
        <v>254</v>
      </c>
      <c r="F2504" t="s">
        <v>244</v>
      </c>
      <c r="G2504" t="s">
        <v>245</v>
      </c>
      <c r="H2504" t="s">
        <v>246</v>
      </c>
      <c r="I2504" t="s">
        <v>247</v>
      </c>
      <c r="K2504" t="s">
        <v>420</v>
      </c>
      <c r="L2504" t="n">
        <v>252</v>
      </c>
      <c r="M2504" t="n">
        <v>0</v>
      </c>
      <c r="N2504" t="n">
        <v>0</v>
      </c>
    </row>
    <row r="2505" spans="1:19">
      <c r="A2505" s="1" t="n">
        <v>39233</v>
      </c>
      <c r="B2505" t="s">
        <v>394</v>
      </c>
      <c r="C2505" t="n">
        <v>6</v>
      </c>
      <c r="D2505" t="s">
        <v>242</v>
      </c>
      <c r="E2505" t="s">
        <v>243</v>
      </c>
      <c r="F2505" t="s">
        <v>244</v>
      </c>
      <c r="G2505" t="s">
        <v>245</v>
      </c>
      <c r="H2505" t="s">
        <v>246</v>
      </c>
      <c r="I2505" t="s">
        <v>247</v>
      </c>
      <c r="J2505" t="s">
        <v>400</v>
      </c>
      <c r="K2505" t="s">
        <v>353</v>
      </c>
      <c r="L2505" t="n">
        <v>226</v>
      </c>
      <c r="M2505" t="n">
        <v>0.18</v>
      </c>
      <c r="N2505" t="n">
        <v>39</v>
      </c>
      <c r="O2505" t="s">
        <v>394</v>
      </c>
      <c r="P2505" t="s">
        <v>285</v>
      </c>
      <c r="Q2505" t="s">
        <v>252</v>
      </c>
      <c r="R2505" t="s">
        <v>246</v>
      </c>
      <c r="S2505" t="s">
        <v>247</v>
      </c>
    </row>
    <row r="2506" spans="1:19">
      <c r="A2506" s="1" t="n">
        <v>39233</v>
      </c>
      <c r="B2506" t="s">
        <v>394</v>
      </c>
      <c r="C2506" t="n">
        <v>3</v>
      </c>
      <c r="D2506" t="s">
        <v>242</v>
      </c>
      <c r="E2506" t="s">
        <v>243</v>
      </c>
      <c r="F2506" t="s">
        <v>244</v>
      </c>
      <c r="G2506" t="s">
        <v>245</v>
      </c>
      <c r="H2506" t="s">
        <v>246</v>
      </c>
      <c r="I2506" t="s">
        <v>247</v>
      </c>
      <c r="J2506" t="s">
        <v>336</v>
      </c>
      <c r="K2506" t="s">
        <v>337</v>
      </c>
      <c r="L2506" t="n">
        <v>348</v>
      </c>
      <c r="M2506" t="n">
        <v>0.79</v>
      </c>
      <c r="N2506" t="n">
        <v>29.2</v>
      </c>
      <c r="O2506" t="s">
        <v>394</v>
      </c>
      <c r="P2506" t="s">
        <v>285</v>
      </c>
      <c r="Q2506" t="s">
        <v>252</v>
      </c>
      <c r="R2506" t="s">
        <v>246</v>
      </c>
      <c r="S2506" t="s">
        <v>247</v>
      </c>
    </row>
    <row r="2507" spans="1:19">
      <c r="A2507" s="1" t="n">
        <v>39233</v>
      </c>
      <c r="B2507" t="s">
        <v>394</v>
      </c>
      <c r="C2507" t="n">
        <v>1</v>
      </c>
      <c r="D2507" t="s">
        <v>242</v>
      </c>
      <c r="E2507" t="s">
        <v>243</v>
      </c>
      <c r="F2507" t="s">
        <v>244</v>
      </c>
      <c r="G2507" t="s">
        <v>245</v>
      </c>
      <c r="H2507" t="s">
        <v>246</v>
      </c>
      <c r="I2507" t="s">
        <v>247</v>
      </c>
      <c r="J2507" t="s">
        <v>248</v>
      </c>
      <c r="K2507" t="s">
        <v>249</v>
      </c>
      <c r="L2507" t="n">
        <v>331</v>
      </c>
      <c r="M2507" t="n">
        <v>0.22</v>
      </c>
      <c r="N2507" t="n">
        <v>20.2</v>
      </c>
      <c r="O2507" t="s">
        <v>394</v>
      </c>
      <c r="P2507" t="s">
        <v>285</v>
      </c>
      <c r="Q2507" t="s">
        <v>252</v>
      </c>
      <c r="R2507" t="s">
        <v>246</v>
      </c>
      <c r="S2507" t="s">
        <v>247</v>
      </c>
    </row>
    <row r="2508" spans="1:19">
      <c r="A2508" s="1" t="n">
        <v>39233</v>
      </c>
      <c r="B2508" t="s">
        <v>394</v>
      </c>
      <c r="C2508" t="n">
        <v>4</v>
      </c>
      <c r="D2508" t="s">
        <v>242</v>
      </c>
      <c r="E2508" t="s">
        <v>243</v>
      </c>
      <c r="F2508" t="s">
        <v>244</v>
      </c>
      <c r="G2508" t="s">
        <v>245</v>
      </c>
      <c r="H2508" t="s">
        <v>246</v>
      </c>
      <c r="I2508" t="s">
        <v>247</v>
      </c>
      <c r="J2508" t="s">
        <v>400</v>
      </c>
      <c r="K2508" t="s">
        <v>353</v>
      </c>
      <c r="L2508" t="n">
        <v>671</v>
      </c>
      <c r="M2508" t="n">
        <v>0.16</v>
      </c>
      <c r="N2508" t="n">
        <v>35.2</v>
      </c>
      <c r="O2508" t="s">
        <v>394</v>
      </c>
      <c r="P2508" t="s">
        <v>285</v>
      </c>
      <c r="Q2508" t="s">
        <v>252</v>
      </c>
      <c r="R2508" t="s">
        <v>246</v>
      </c>
      <c r="S2508" t="s">
        <v>247</v>
      </c>
    </row>
    <row r="2509" spans="1:19">
      <c r="A2509" s="1" t="n">
        <v>39233</v>
      </c>
      <c r="B2509" t="s">
        <v>394</v>
      </c>
      <c r="C2509" t="n">
        <v>2</v>
      </c>
      <c r="D2509" t="s">
        <v>242</v>
      </c>
      <c r="E2509" t="s">
        <v>243</v>
      </c>
      <c r="F2509" t="s">
        <v>244</v>
      </c>
      <c r="G2509" t="s">
        <v>245</v>
      </c>
      <c r="H2509" t="s">
        <v>246</v>
      </c>
      <c r="I2509" t="s">
        <v>247</v>
      </c>
      <c r="J2509" t="s">
        <v>307</v>
      </c>
      <c r="K2509" t="s">
        <v>308</v>
      </c>
      <c r="L2509" t="n">
        <v>379</v>
      </c>
      <c r="M2509" t="n">
        <v>0.08</v>
      </c>
      <c r="N2509" t="n">
        <v>38.6</v>
      </c>
      <c r="O2509" t="s">
        <v>394</v>
      </c>
      <c r="P2509" t="s">
        <v>285</v>
      </c>
      <c r="Q2509" t="s">
        <v>252</v>
      </c>
      <c r="R2509" t="s">
        <v>246</v>
      </c>
      <c r="S2509" t="s">
        <v>247</v>
      </c>
    </row>
    <row r="2510" spans="1:19">
      <c r="A2510" s="1" t="n">
        <v>39233</v>
      </c>
      <c r="B2510" t="s">
        <v>394</v>
      </c>
      <c r="C2510" t="n">
        <v>7</v>
      </c>
      <c r="D2510" t="s">
        <v>272</v>
      </c>
      <c r="E2510" t="s">
        <v>273</v>
      </c>
      <c r="F2510" t="s">
        <v>244</v>
      </c>
      <c r="G2510" t="s">
        <v>245</v>
      </c>
      <c r="H2510" t="s">
        <v>246</v>
      </c>
      <c r="I2510" t="s">
        <v>247</v>
      </c>
      <c r="J2510" t="s">
        <v>276</v>
      </c>
      <c r="K2510" t="s">
        <v>277</v>
      </c>
      <c r="L2510" t="n">
        <v>98</v>
      </c>
      <c r="M2510" t="n">
        <v>0.08</v>
      </c>
      <c r="N2510" t="n">
        <v>0</v>
      </c>
    </row>
    <row r="2511" spans="1:19">
      <c r="A2511" s="1" t="n">
        <v>39233</v>
      </c>
      <c r="B2511" t="s">
        <v>394</v>
      </c>
      <c r="C2511" t="n">
        <v>5</v>
      </c>
      <c r="D2511" t="s">
        <v>242</v>
      </c>
      <c r="E2511" t="s">
        <v>243</v>
      </c>
      <c r="F2511" t="s">
        <v>244</v>
      </c>
      <c r="G2511" t="s">
        <v>245</v>
      </c>
      <c r="H2511" t="s">
        <v>246</v>
      </c>
      <c r="I2511" t="s">
        <v>247</v>
      </c>
      <c r="J2511" t="s">
        <v>294</v>
      </c>
      <c r="K2511" t="s">
        <v>295</v>
      </c>
      <c r="L2511" t="n">
        <v>600</v>
      </c>
      <c r="M2511" t="n">
        <v>1.12</v>
      </c>
      <c r="N2511" t="n">
        <v>39.2</v>
      </c>
      <c r="O2511" t="s">
        <v>394</v>
      </c>
      <c r="P2511" t="s">
        <v>285</v>
      </c>
      <c r="Q2511" t="s">
        <v>252</v>
      </c>
      <c r="R2511" t="s">
        <v>246</v>
      </c>
      <c r="S2511" t="s">
        <v>247</v>
      </c>
    </row>
    <row r="2512" spans="1:19">
      <c r="A2512" s="1" t="n">
        <v>39263</v>
      </c>
      <c r="B2512" t="s">
        <v>391</v>
      </c>
      <c r="C2512" t="n">
        <v>43</v>
      </c>
      <c r="D2512" t="s">
        <v>242</v>
      </c>
      <c r="E2512" t="s">
        <v>243</v>
      </c>
      <c r="F2512" t="s">
        <v>244</v>
      </c>
      <c r="G2512" t="s">
        <v>245</v>
      </c>
      <c r="H2512" t="s">
        <v>246</v>
      </c>
      <c r="I2512" t="s">
        <v>247</v>
      </c>
      <c r="J2512" t="s">
        <v>282</v>
      </c>
      <c r="K2512" t="s">
        <v>283</v>
      </c>
      <c r="L2512" t="n">
        <v>210</v>
      </c>
      <c r="M2512" t="n">
        <v>0.07000000000000001</v>
      </c>
      <c r="N2512" t="n">
        <v>39.9</v>
      </c>
      <c r="O2512" t="s">
        <v>391</v>
      </c>
      <c r="P2512" t="s">
        <v>435</v>
      </c>
      <c r="Q2512" t="s">
        <v>252</v>
      </c>
      <c r="R2512" t="s">
        <v>246</v>
      </c>
      <c r="S2512" t="s">
        <v>247</v>
      </c>
    </row>
    <row r="2513" spans="1:19">
      <c r="A2513" s="1" t="n">
        <v>39263</v>
      </c>
      <c r="B2513" t="s">
        <v>391</v>
      </c>
      <c r="C2513" t="n">
        <v>1</v>
      </c>
      <c r="D2513" t="s">
        <v>242</v>
      </c>
      <c r="E2513" t="s">
        <v>243</v>
      </c>
      <c r="F2513" t="s">
        <v>244</v>
      </c>
      <c r="G2513" t="s">
        <v>245</v>
      </c>
      <c r="H2513" t="s">
        <v>246</v>
      </c>
      <c r="I2513" t="s">
        <v>247</v>
      </c>
      <c r="J2513" t="s">
        <v>369</v>
      </c>
      <c r="K2513" t="s">
        <v>363</v>
      </c>
      <c r="L2513" t="n">
        <v>380</v>
      </c>
      <c r="M2513" t="n">
        <v>0.05</v>
      </c>
      <c r="N2513" t="n">
        <v>43.2</v>
      </c>
      <c r="O2513" t="s">
        <v>391</v>
      </c>
      <c r="P2513" t="s">
        <v>435</v>
      </c>
      <c r="Q2513" t="s">
        <v>252</v>
      </c>
      <c r="R2513" t="s">
        <v>246</v>
      </c>
      <c r="S2513" t="s">
        <v>247</v>
      </c>
    </row>
    <row r="2514" spans="1:19">
      <c r="A2514" s="1" t="n">
        <v>39263</v>
      </c>
      <c r="B2514" t="s">
        <v>391</v>
      </c>
      <c r="C2514" t="n">
        <v>42</v>
      </c>
      <c r="D2514" t="s">
        <v>242</v>
      </c>
      <c r="E2514" t="s">
        <v>243</v>
      </c>
      <c r="F2514" t="s">
        <v>244</v>
      </c>
      <c r="G2514" t="s">
        <v>245</v>
      </c>
      <c r="H2514" t="s">
        <v>246</v>
      </c>
      <c r="I2514" t="s">
        <v>247</v>
      </c>
      <c r="J2514" t="s">
        <v>369</v>
      </c>
      <c r="K2514" t="s">
        <v>363</v>
      </c>
      <c r="L2514" t="n">
        <v>189</v>
      </c>
      <c r="M2514" t="n">
        <v>0.05</v>
      </c>
      <c r="N2514" t="n">
        <v>42.9</v>
      </c>
      <c r="O2514" t="s">
        <v>391</v>
      </c>
      <c r="P2514" t="s">
        <v>435</v>
      </c>
      <c r="Q2514" t="s">
        <v>252</v>
      </c>
      <c r="R2514" t="s">
        <v>246</v>
      </c>
      <c r="S2514" t="s">
        <v>247</v>
      </c>
    </row>
    <row r="2515" spans="1:19">
      <c r="A2515" s="1" t="n">
        <v>39263</v>
      </c>
      <c r="B2515" t="s">
        <v>391</v>
      </c>
      <c r="C2515" t="n">
        <v>41</v>
      </c>
      <c r="D2515" t="s">
        <v>242</v>
      </c>
      <c r="E2515" t="s">
        <v>243</v>
      </c>
      <c r="F2515" t="s">
        <v>244</v>
      </c>
      <c r="G2515" t="s">
        <v>245</v>
      </c>
      <c r="H2515" t="s">
        <v>246</v>
      </c>
      <c r="I2515" t="s">
        <v>247</v>
      </c>
      <c r="J2515" t="s">
        <v>333</v>
      </c>
      <c r="K2515" t="s">
        <v>334</v>
      </c>
      <c r="L2515" t="n">
        <v>286</v>
      </c>
      <c r="M2515" t="n">
        <v>0.08</v>
      </c>
      <c r="N2515" t="n">
        <v>36.4</v>
      </c>
      <c r="O2515" t="s">
        <v>391</v>
      </c>
      <c r="P2515" t="s">
        <v>435</v>
      </c>
      <c r="Q2515" t="s">
        <v>252</v>
      </c>
      <c r="R2515" t="s">
        <v>246</v>
      </c>
      <c r="S2515" t="s">
        <v>247</v>
      </c>
    </row>
    <row r="2516" spans="1:19">
      <c r="A2516" s="1" t="n">
        <v>39263</v>
      </c>
      <c r="B2516" t="s">
        <v>391</v>
      </c>
      <c r="C2516" t="n">
        <v>2</v>
      </c>
      <c r="D2516" t="s">
        <v>242</v>
      </c>
      <c r="E2516" t="s">
        <v>243</v>
      </c>
      <c r="F2516" t="s">
        <v>244</v>
      </c>
      <c r="G2516" t="s">
        <v>245</v>
      </c>
      <c r="H2516" t="s">
        <v>246</v>
      </c>
      <c r="I2516" t="s">
        <v>247</v>
      </c>
      <c r="J2516" t="s">
        <v>333</v>
      </c>
      <c r="K2516" t="s">
        <v>334</v>
      </c>
      <c r="L2516" t="n">
        <v>248</v>
      </c>
      <c r="M2516" t="n">
        <v>0.07000000000000001</v>
      </c>
      <c r="N2516" t="n">
        <v>38.2</v>
      </c>
      <c r="O2516" t="s">
        <v>391</v>
      </c>
      <c r="P2516" t="s">
        <v>435</v>
      </c>
      <c r="Q2516" t="s">
        <v>252</v>
      </c>
      <c r="R2516" t="s">
        <v>246</v>
      </c>
      <c r="S2516" t="s">
        <v>247</v>
      </c>
    </row>
    <row r="2517" spans="1:19">
      <c r="A2517" s="1" t="n">
        <v>39263</v>
      </c>
      <c r="B2517" t="s">
        <v>439</v>
      </c>
      <c r="C2517" t="n">
        <v>1</v>
      </c>
      <c r="D2517" t="s">
        <v>440</v>
      </c>
      <c r="E2517" t="s">
        <v>441</v>
      </c>
      <c r="F2517" t="s">
        <v>244</v>
      </c>
      <c r="G2517" t="s">
        <v>245</v>
      </c>
      <c r="H2517" t="s">
        <v>246</v>
      </c>
      <c r="I2517" t="s">
        <v>247</v>
      </c>
      <c r="J2517" t="s">
        <v>456</v>
      </c>
      <c r="K2517" t="s">
        <v>457</v>
      </c>
      <c r="L2517" t="n">
        <v>94</v>
      </c>
      <c r="M2517" t="n">
        <v>0</v>
      </c>
      <c r="N2517" t="n">
        <v>0</v>
      </c>
      <c r="O2517" t="s">
        <v>444</v>
      </c>
      <c r="P2517" t="s">
        <v>445</v>
      </c>
      <c r="Q2517" t="s">
        <v>252</v>
      </c>
      <c r="R2517" t="s">
        <v>246</v>
      </c>
      <c r="S2517" t="s">
        <v>247</v>
      </c>
    </row>
    <row r="2518" spans="1:19">
      <c r="A2518" s="1" t="n">
        <v>39263</v>
      </c>
      <c r="B2518" t="s">
        <v>395</v>
      </c>
      <c r="C2518" t="n">
        <v>1</v>
      </c>
      <c r="D2518" t="s">
        <v>436</v>
      </c>
      <c r="E2518" t="s">
        <v>254</v>
      </c>
      <c r="F2518" t="s">
        <v>244</v>
      </c>
      <c r="G2518" t="s">
        <v>245</v>
      </c>
      <c r="H2518" t="s">
        <v>246</v>
      </c>
      <c r="I2518" t="s">
        <v>247</v>
      </c>
      <c r="K2518" t="s">
        <v>420</v>
      </c>
      <c r="L2518" t="n">
        <v>306</v>
      </c>
      <c r="M2518" t="n">
        <v>0</v>
      </c>
      <c r="N2518" t="n">
        <v>0</v>
      </c>
    </row>
    <row r="2519" spans="1:19">
      <c r="A2519" s="1" t="n">
        <v>39263</v>
      </c>
      <c r="B2519" t="s">
        <v>394</v>
      </c>
      <c r="C2519" t="n">
        <v>4</v>
      </c>
      <c r="D2519" t="s">
        <v>242</v>
      </c>
      <c r="E2519" t="s">
        <v>243</v>
      </c>
      <c r="F2519" t="s">
        <v>244</v>
      </c>
      <c r="G2519" t="s">
        <v>245</v>
      </c>
      <c r="H2519" t="s">
        <v>246</v>
      </c>
      <c r="I2519" t="s">
        <v>247</v>
      </c>
      <c r="J2519" t="s">
        <v>307</v>
      </c>
      <c r="K2519" t="s">
        <v>308</v>
      </c>
      <c r="L2519" t="n">
        <v>326</v>
      </c>
      <c r="M2519" t="n">
        <v>0.08</v>
      </c>
      <c r="N2519" t="n">
        <v>38.1</v>
      </c>
      <c r="O2519" t="s">
        <v>394</v>
      </c>
      <c r="P2519" t="s">
        <v>285</v>
      </c>
      <c r="Q2519" t="s">
        <v>252</v>
      </c>
      <c r="R2519" t="s">
        <v>246</v>
      </c>
      <c r="S2519" t="s">
        <v>247</v>
      </c>
    </row>
    <row r="2520" spans="1:19">
      <c r="A2520" s="1" t="n">
        <v>39263</v>
      </c>
      <c r="B2520" t="s">
        <v>394</v>
      </c>
      <c r="C2520" t="n">
        <v>5</v>
      </c>
      <c r="D2520" t="s">
        <v>242</v>
      </c>
      <c r="E2520" t="s">
        <v>243</v>
      </c>
      <c r="F2520" t="s">
        <v>244</v>
      </c>
      <c r="G2520" t="s">
        <v>245</v>
      </c>
      <c r="H2520" t="s">
        <v>246</v>
      </c>
      <c r="I2520" t="s">
        <v>247</v>
      </c>
      <c r="J2520" t="s">
        <v>307</v>
      </c>
      <c r="K2520" t="s">
        <v>308</v>
      </c>
      <c r="L2520" t="n">
        <v>259</v>
      </c>
      <c r="M2520" t="n">
        <v>0.08</v>
      </c>
      <c r="N2520" t="n">
        <v>36</v>
      </c>
      <c r="O2520" t="s">
        <v>394</v>
      </c>
      <c r="P2520" t="s">
        <v>285</v>
      </c>
      <c r="Q2520" t="s">
        <v>252</v>
      </c>
      <c r="R2520" t="s">
        <v>246</v>
      </c>
      <c r="S2520" t="s">
        <v>247</v>
      </c>
    </row>
    <row r="2521" spans="1:19">
      <c r="A2521" s="1" t="n">
        <v>39263</v>
      </c>
      <c r="B2521" t="s">
        <v>394</v>
      </c>
      <c r="C2521" t="n">
        <v>2</v>
      </c>
      <c r="D2521" t="s">
        <v>242</v>
      </c>
      <c r="E2521" t="s">
        <v>243</v>
      </c>
      <c r="F2521" t="s">
        <v>244</v>
      </c>
      <c r="G2521" t="s">
        <v>245</v>
      </c>
      <c r="H2521" t="s">
        <v>246</v>
      </c>
      <c r="I2521" t="s">
        <v>247</v>
      </c>
      <c r="J2521" t="s">
        <v>248</v>
      </c>
      <c r="K2521" t="s">
        <v>249</v>
      </c>
      <c r="L2521" t="n">
        <v>336</v>
      </c>
      <c r="M2521" t="n">
        <v>0.22</v>
      </c>
      <c r="N2521" t="n">
        <v>20.2</v>
      </c>
      <c r="O2521" t="s">
        <v>394</v>
      </c>
      <c r="P2521" t="s">
        <v>285</v>
      </c>
      <c r="Q2521" t="s">
        <v>252</v>
      </c>
      <c r="R2521" t="s">
        <v>246</v>
      </c>
      <c r="S2521" t="s">
        <v>247</v>
      </c>
    </row>
    <row r="2522" spans="1:19">
      <c r="A2522" s="1" t="n">
        <v>39263</v>
      </c>
      <c r="B2522" t="s">
        <v>394</v>
      </c>
      <c r="C2522" t="n">
        <v>1</v>
      </c>
      <c r="D2522" t="s">
        <v>242</v>
      </c>
      <c r="E2522" t="s">
        <v>243</v>
      </c>
      <c r="F2522" t="s">
        <v>244</v>
      </c>
      <c r="G2522" t="s">
        <v>245</v>
      </c>
      <c r="H2522" t="s">
        <v>246</v>
      </c>
      <c r="I2522" t="s">
        <v>247</v>
      </c>
      <c r="J2522" t="s">
        <v>294</v>
      </c>
      <c r="K2522" t="s">
        <v>295</v>
      </c>
      <c r="L2522" t="n">
        <v>709</v>
      </c>
      <c r="M2522" t="n">
        <v>1.07</v>
      </c>
      <c r="N2522" t="n">
        <v>39</v>
      </c>
      <c r="O2522" t="s">
        <v>394</v>
      </c>
      <c r="P2522" t="s">
        <v>285</v>
      </c>
      <c r="Q2522" t="s">
        <v>252</v>
      </c>
      <c r="R2522" t="s">
        <v>246</v>
      </c>
      <c r="S2522" t="s">
        <v>247</v>
      </c>
    </row>
    <row r="2523" spans="1:19">
      <c r="A2523" s="1" t="n">
        <v>39263</v>
      </c>
      <c r="B2523" t="s">
        <v>394</v>
      </c>
      <c r="C2523" t="n">
        <v>6</v>
      </c>
      <c r="D2523" t="s">
        <v>272</v>
      </c>
      <c r="E2523" t="s">
        <v>273</v>
      </c>
      <c r="F2523" t="s">
        <v>244</v>
      </c>
      <c r="G2523" t="s">
        <v>245</v>
      </c>
      <c r="H2523" t="s">
        <v>246</v>
      </c>
      <c r="I2523" t="s">
        <v>247</v>
      </c>
      <c r="J2523" t="s">
        <v>369</v>
      </c>
      <c r="K2523" t="s">
        <v>363</v>
      </c>
      <c r="L2523" t="n">
        <v>203</v>
      </c>
      <c r="M2523" t="n">
        <v>0.22</v>
      </c>
      <c r="N2523" t="n">
        <v>0</v>
      </c>
    </row>
    <row r="2524" spans="1:19">
      <c r="A2524" s="1" t="n">
        <v>39263</v>
      </c>
      <c r="B2524" t="s">
        <v>394</v>
      </c>
      <c r="C2524" t="n">
        <v>3</v>
      </c>
      <c r="D2524" t="s">
        <v>242</v>
      </c>
      <c r="E2524" t="s">
        <v>243</v>
      </c>
      <c r="F2524" t="s">
        <v>244</v>
      </c>
      <c r="G2524" t="s">
        <v>245</v>
      </c>
      <c r="H2524" t="s">
        <v>246</v>
      </c>
      <c r="I2524" t="s">
        <v>247</v>
      </c>
      <c r="J2524" t="s">
        <v>248</v>
      </c>
      <c r="K2524" t="s">
        <v>249</v>
      </c>
      <c r="L2524" t="n">
        <v>169</v>
      </c>
      <c r="M2524" t="n">
        <v>0.24</v>
      </c>
      <c r="N2524" t="n">
        <v>19.3</v>
      </c>
      <c r="O2524" t="s">
        <v>394</v>
      </c>
      <c r="P2524" t="s">
        <v>285</v>
      </c>
      <c r="Q2524" t="s">
        <v>252</v>
      </c>
      <c r="R2524" t="s">
        <v>246</v>
      </c>
      <c r="S2524" t="s">
        <v>247</v>
      </c>
    </row>
    <row r="2525" spans="1:19">
      <c r="A2525" s="1" t="n">
        <v>39263</v>
      </c>
      <c r="B2525" t="s">
        <v>463</v>
      </c>
      <c r="C2525" t="n">
        <v>19</v>
      </c>
      <c r="D2525" t="s">
        <v>436</v>
      </c>
      <c r="E2525" t="s">
        <v>254</v>
      </c>
      <c r="F2525" t="s">
        <v>322</v>
      </c>
      <c r="G2525" t="s">
        <v>323</v>
      </c>
      <c r="H2525" t="s">
        <v>246</v>
      </c>
      <c r="I2525" t="s">
        <v>247</v>
      </c>
      <c r="K2525" t="s">
        <v>420</v>
      </c>
      <c r="L2525" t="n">
        <v>301</v>
      </c>
      <c r="M2525" t="n">
        <v>0</v>
      </c>
      <c r="N2525" t="n">
        <v>0</v>
      </c>
    </row>
    <row r="2526" spans="1:19">
      <c r="A2526" s="1" t="n">
        <v>39263</v>
      </c>
      <c r="B2526" t="s">
        <v>463</v>
      </c>
      <c r="C2526" t="n">
        <v>21</v>
      </c>
      <c r="D2526" t="s">
        <v>274</v>
      </c>
      <c r="E2526" t="s">
        <v>275</v>
      </c>
      <c r="F2526" t="s">
        <v>322</v>
      </c>
      <c r="G2526" t="s">
        <v>323</v>
      </c>
      <c r="H2526" t="s">
        <v>246</v>
      </c>
      <c r="I2526" t="s">
        <v>247</v>
      </c>
      <c r="J2526" t="s">
        <v>269</v>
      </c>
      <c r="K2526" t="s">
        <v>270</v>
      </c>
      <c r="L2526" t="n">
        <v>202</v>
      </c>
      <c r="M2526" t="n">
        <v>0.5</v>
      </c>
      <c r="N2526" t="n">
        <v>0</v>
      </c>
    </row>
    <row r="2527" spans="1:19">
      <c r="A2527" s="1" t="n">
        <v>39263</v>
      </c>
      <c r="B2527" t="s">
        <v>458</v>
      </c>
      <c r="C2527" t="n">
        <v>45</v>
      </c>
      <c r="D2527" t="s">
        <v>422</v>
      </c>
      <c r="E2527" t="s">
        <v>423</v>
      </c>
      <c r="F2527" t="s">
        <v>244</v>
      </c>
      <c r="G2527" t="s">
        <v>245</v>
      </c>
      <c r="H2527" t="s">
        <v>246</v>
      </c>
      <c r="I2527" t="s">
        <v>247</v>
      </c>
      <c r="J2527" t="s">
        <v>282</v>
      </c>
      <c r="K2527" t="s">
        <v>283</v>
      </c>
      <c r="L2527" t="n">
        <v>50</v>
      </c>
      <c r="M2527" t="n">
        <v>0</v>
      </c>
      <c r="N2527" t="n">
        <v>0</v>
      </c>
    </row>
    <row r="2528" spans="1:19">
      <c r="A2528" s="1" t="n">
        <v>39294</v>
      </c>
      <c r="B2528" t="s">
        <v>455</v>
      </c>
      <c r="C2528" t="n">
        <v>1</v>
      </c>
      <c r="D2528" t="s">
        <v>440</v>
      </c>
      <c r="E2528" t="s">
        <v>441</v>
      </c>
      <c r="F2528" t="s">
        <v>244</v>
      </c>
      <c r="G2528" t="s">
        <v>245</v>
      </c>
      <c r="H2528" t="s">
        <v>246</v>
      </c>
      <c r="I2528" t="s">
        <v>247</v>
      </c>
      <c r="J2528" t="s">
        <v>442</v>
      </c>
      <c r="K2528" t="s">
        <v>443</v>
      </c>
      <c r="L2528" t="n">
        <v>58</v>
      </c>
      <c r="M2528" t="n">
        <v>0</v>
      </c>
      <c r="N2528" t="n">
        <v>0</v>
      </c>
      <c r="O2528" t="s">
        <v>466</v>
      </c>
      <c r="P2528" t="s">
        <v>251</v>
      </c>
      <c r="Q2528" t="s">
        <v>252</v>
      </c>
      <c r="R2528" t="s">
        <v>246</v>
      </c>
      <c r="S2528" t="s">
        <v>247</v>
      </c>
    </row>
    <row r="2529" spans="1:19">
      <c r="A2529" s="1" t="n">
        <v>39294</v>
      </c>
      <c r="B2529" t="s">
        <v>455</v>
      </c>
      <c r="C2529" t="n">
        <v>2</v>
      </c>
      <c r="D2529" t="s">
        <v>440</v>
      </c>
      <c r="E2529" t="s">
        <v>441</v>
      </c>
      <c r="F2529" t="s">
        <v>244</v>
      </c>
      <c r="G2529" t="s">
        <v>245</v>
      </c>
      <c r="H2529" t="s">
        <v>246</v>
      </c>
      <c r="I2529" t="s">
        <v>247</v>
      </c>
      <c r="J2529" t="s">
        <v>442</v>
      </c>
      <c r="K2529" t="s">
        <v>443</v>
      </c>
      <c r="L2529" t="n">
        <v>34</v>
      </c>
      <c r="M2529" t="n">
        <v>0</v>
      </c>
      <c r="N2529" t="n">
        <v>0</v>
      </c>
      <c r="O2529" t="s">
        <v>391</v>
      </c>
      <c r="P2529" t="s">
        <v>435</v>
      </c>
      <c r="Q2529" t="s">
        <v>252</v>
      </c>
      <c r="R2529" t="s">
        <v>246</v>
      </c>
      <c r="S2529" t="s">
        <v>247</v>
      </c>
    </row>
    <row r="2530" spans="1:19">
      <c r="A2530" s="1" t="n">
        <v>39294</v>
      </c>
      <c r="B2530" t="s">
        <v>391</v>
      </c>
      <c r="C2530" t="n">
        <v>44</v>
      </c>
      <c r="D2530" t="s">
        <v>242</v>
      </c>
      <c r="E2530" t="s">
        <v>243</v>
      </c>
      <c r="F2530" t="s">
        <v>244</v>
      </c>
      <c r="G2530" t="s">
        <v>245</v>
      </c>
      <c r="H2530" t="s">
        <v>246</v>
      </c>
      <c r="I2530" t="s">
        <v>247</v>
      </c>
      <c r="J2530" t="s">
        <v>333</v>
      </c>
      <c r="K2530" t="s">
        <v>334</v>
      </c>
      <c r="L2530" t="n">
        <v>237</v>
      </c>
      <c r="M2530" t="n">
        <v>0.05</v>
      </c>
      <c r="N2530" t="n">
        <v>36.2</v>
      </c>
      <c r="O2530" t="s">
        <v>391</v>
      </c>
      <c r="P2530" t="s">
        <v>435</v>
      </c>
      <c r="Q2530" t="s">
        <v>252</v>
      </c>
      <c r="R2530" t="s">
        <v>246</v>
      </c>
      <c r="S2530" t="s">
        <v>247</v>
      </c>
    </row>
    <row r="2531" spans="1:19">
      <c r="A2531" s="1" t="n">
        <v>39294</v>
      </c>
      <c r="B2531" t="s">
        <v>391</v>
      </c>
      <c r="C2531" t="n">
        <v>2</v>
      </c>
      <c r="D2531" t="s">
        <v>242</v>
      </c>
      <c r="E2531" t="s">
        <v>243</v>
      </c>
      <c r="F2531" t="s">
        <v>244</v>
      </c>
      <c r="G2531" t="s">
        <v>245</v>
      </c>
      <c r="H2531" t="s">
        <v>246</v>
      </c>
      <c r="I2531" t="s">
        <v>247</v>
      </c>
      <c r="J2531" t="s">
        <v>248</v>
      </c>
      <c r="K2531" t="s">
        <v>249</v>
      </c>
      <c r="L2531" t="n">
        <v>154</v>
      </c>
      <c r="M2531" t="n">
        <v>0.1</v>
      </c>
      <c r="N2531" t="n">
        <v>32</v>
      </c>
      <c r="O2531" t="s">
        <v>391</v>
      </c>
      <c r="P2531" t="s">
        <v>435</v>
      </c>
      <c r="Q2531" t="s">
        <v>252</v>
      </c>
      <c r="R2531" t="s">
        <v>246</v>
      </c>
      <c r="S2531" t="s">
        <v>247</v>
      </c>
    </row>
    <row r="2532" spans="1:19">
      <c r="A2532" s="1" t="n">
        <v>39294</v>
      </c>
      <c r="B2532" t="s">
        <v>391</v>
      </c>
      <c r="C2532" t="n">
        <v>43</v>
      </c>
      <c r="D2532" t="s">
        <v>242</v>
      </c>
      <c r="E2532" t="s">
        <v>243</v>
      </c>
      <c r="F2532" t="s">
        <v>244</v>
      </c>
      <c r="G2532" t="s">
        <v>245</v>
      </c>
      <c r="H2532" t="s">
        <v>246</v>
      </c>
      <c r="I2532" t="s">
        <v>247</v>
      </c>
      <c r="J2532" t="s">
        <v>248</v>
      </c>
      <c r="K2532" t="s">
        <v>249</v>
      </c>
      <c r="L2532" t="n">
        <v>200</v>
      </c>
      <c r="M2532" t="n">
        <v>0.08</v>
      </c>
      <c r="N2532" t="n">
        <v>34</v>
      </c>
      <c r="O2532" t="s">
        <v>391</v>
      </c>
      <c r="P2532" t="s">
        <v>435</v>
      </c>
      <c r="Q2532" t="s">
        <v>252</v>
      </c>
      <c r="R2532" t="s">
        <v>246</v>
      </c>
      <c r="S2532" t="s">
        <v>247</v>
      </c>
    </row>
    <row r="2533" spans="1:19">
      <c r="A2533" s="1" t="n">
        <v>39294</v>
      </c>
      <c r="B2533" t="s">
        <v>391</v>
      </c>
      <c r="C2533" t="n">
        <v>1</v>
      </c>
      <c r="D2533" t="s">
        <v>242</v>
      </c>
      <c r="E2533" t="s">
        <v>243</v>
      </c>
      <c r="F2533" t="s">
        <v>244</v>
      </c>
      <c r="G2533" t="s">
        <v>245</v>
      </c>
      <c r="H2533" t="s">
        <v>246</v>
      </c>
      <c r="I2533" t="s">
        <v>247</v>
      </c>
      <c r="J2533" t="s">
        <v>333</v>
      </c>
      <c r="K2533" t="s">
        <v>334</v>
      </c>
      <c r="L2533" t="n">
        <v>238</v>
      </c>
      <c r="M2533" t="n">
        <v>0.05</v>
      </c>
      <c r="N2533" t="n">
        <v>35.9</v>
      </c>
      <c r="O2533" t="s">
        <v>391</v>
      </c>
      <c r="P2533" t="s">
        <v>435</v>
      </c>
      <c r="Q2533" t="s">
        <v>252</v>
      </c>
      <c r="R2533" t="s">
        <v>246</v>
      </c>
      <c r="S2533" t="s">
        <v>247</v>
      </c>
    </row>
    <row r="2534" spans="1:19">
      <c r="A2534" s="1" t="n">
        <v>39294</v>
      </c>
      <c r="B2534" t="s">
        <v>391</v>
      </c>
      <c r="C2534" t="n">
        <v>4</v>
      </c>
      <c r="D2534" t="s">
        <v>242</v>
      </c>
      <c r="E2534" t="s">
        <v>243</v>
      </c>
      <c r="F2534" t="s">
        <v>244</v>
      </c>
      <c r="G2534" t="s">
        <v>245</v>
      </c>
      <c r="H2534" t="s">
        <v>246</v>
      </c>
      <c r="I2534" t="s">
        <v>247</v>
      </c>
      <c r="J2534" t="s">
        <v>333</v>
      </c>
      <c r="K2534" t="s">
        <v>334</v>
      </c>
      <c r="L2534" t="n">
        <v>532</v>
      </c>
      <c r="M2534" t="n">
        <v>0.05</v>
      </c>
      <c r="N2534" t="n">
        <v>36.1</v>
      </c>
      <c r="O2534" t="s">
        <v>391</v>
      </c>
      <c r="P2534" t="s">
        <v>435</v>
      </c>
      <c r="Q2534" t="s">
        <v>252</v>
      </c>
      <c r="R2534" t="s">
        <v>246</v>
      </c>
      <c r="S2534" t="s">
        <v>247</v>
      </c>
    </row>
    <row r="2535" spans="1:19">
      <c r="A2535" s="1" t="n">
        <v>39294</v>
      </c>
      <c r="B2535" t="s">
        <v>391</v>
      </c>
      <c r="C2535" t="n">
        <v>45</v>
      </c>
      <c r="D2535" t="s">
        <v>242</v>
      </c>
      <c r="E2535" t="s">
        <v>243</v>
      </c>
      <c r="F2535" t="s">
        <v>244</v>
      </c>
      <c r="G2535" t="s">
        <v>245</v>
      </c>
      <c r="H2535" t="s">
        <v>246</v>
      </c>
      <c r="I2535" t="s">
        <v>247</v>
      </c>
      <c r="J2535" t="s">
        <v>369</v>
      </c>
      <c r="K2535" t="s">
        <v>363</v>
      </c>
      <c r="L2535" t="n">
        <v>230</v>
      </c>
      <c r="M2535" t="n">
        <v>0.04</v>
      </c>
      <c r="N2535" t="n">
        <v>42.6</v>
      </c>
      <c r="O2535" t="s">
        <v>391</v>
      </c>
      <c r="P2535" t="s">
        <v>435</v>
      </c>
      <c r="Q2535" t="s">
        <v>252</v>
      </c>
      <c r="R2535" t="s">
        <v>246</v>
      </c>
      <c r="S2535" t="s">
        <v>247</v>
      </c>
    </row>
    <row r="2536" spans="1:19">
      <c r="A2536" s="1" t="n">
        <v>39294</v>
      </c>
      <c r="B2536" t="s">
        <v>391</v>
      </c>
      <c r="C2536" t="n">
        <v>3</v>
      </c>
      <c r="D2536" t="s">
        <v>242</v>
      </c>
      <c r="E2536" t="s">
        <v>243</v>
      </c>
      <c r="F2536" t="s">
        <v>244</v>
      </c>
      <c r="G2536" t="s">
        <v>245</v>
      </c>
      <c r="H2536" t="s">
        <v>246</v>
      </c>
      <c r="I2536" t="s">
        <v>247</v>
      </c>
      <c r="J2536" t="s">
        <v>369</v>
      </c>
      <c r="K2536" t="s">
        <v>363</v>
      </c>
      <c r="L2536" t="n">
        <v>149</v>
      </c>
      <c r="M2536" t="n">
        <v>0.04</v>
      </c>
      <c r="N2536" t="n">
        <v>42.7</v>
      </c>
      <c r="O2536" t="s">
        <v>391</v>
      </c>
      <c r="P2536" t="s">
        <v>435</v>
      </c>
      <c r="Q2536" t="s">
        <v>252</v>
      </c>
      <c r="R2536" t="s">
        <v>246</v>
      </c>
      <c r="S2536" t="s">
        <v>247</v>
      </c>
    </row>
    <row r="2537" spans="1:19">
      <c r="A2537" s="1" t="n">
        <v>39294</v>
      </c>
      <c r="B2537" t="s">
        <v>395</v>
      </c>
      <c r="C2537" t="n">
        <v>2</v>
      </c>
      <c r="D2537" t="s">
        <v>436</v>
      </c>
      <c r="E2537" t="s">
        <v>254</v>
      </c>
      <c r="F2537" t="s">
        <v>244</v>
      </c>
      <c r="G2537" t="s">
        <v>245</v>
      </c>
      <c r="H2537" t="s">
        <v>246</v>
      </c>
      <c r="I2537" t="s">
        <v>247</v>
      </c>
      <c r="J2537" t="s">
        <v>282</v>
      </c>
      <c r="K2537" t="s">
        <v>283</v>
      </c>
      <c r="L2537" t="n">
        <v>253</v>
      </c>
      <c r="M2537" t="n">
        <v>0</v>
      </c>
      <c r="N2537" t="n">
        <v>0</v>
      </c>
    </row>
    <row r="2538" spans="1:19">
      <c r="A2538" s="1" t="n">
        <v>39294</v>
      </c>
      <c r="B2538" t="s">
        <v>395</v>
      </c>
      <c r="C2538" t="n">
        <v>1</v>
      </c>
      <c r="D2538" t="s">
        <v>436</v>
      </c>
      <c r="E2538" t="s">
        <v>254</v>
      </c>
      <c r="F2538" t="s">
        <v>244</v>
      </c>
      <c r="G2538" t="s">
        <v>245</v>
      </c>
      <c r="H2538" t="s">
        <v>246</v>
      </c>
      <c r="I2538" t="s">
        <v>247</v>
      </c>
      <c r="K2538" t="s">
        <v>420</v>
      </c>
      <c r="L2538" t="n">
        <v>312</v>
      </c>
      <c r="M2538" t="n">
        <v>0</v>
      </c>
      <c r="N2538" t="n">
        <v>0</v>
      </c>
    </row>
    <row r="2539" spans="1:19">
      <c r="A2539" s="1" t="n">
        <v>39294</v>
      </c>
      <c r="B2539" t="s">
        <v>394</v>
      </c>
      <c r="C2539" t="n">
        <v>4</v>
      </c>
      <c r="D2539" t="s">
        <v>242</v>
      </c>
      <c r="E2539" t="s">
        <v>243</v>
      </c>
      <c r="F2539" t="s">
        <v>244</v>
      </c>
      <c r="G2539" t="s">
        <v>245</v>
      </c>
      <c r="H2539" t="s">
        <v>246</v>
      </c>
      <c r="I2539" t="s">
        <v>247</v>
      </c>
      <c r="J2539" t="s">
        <v>384</v>
      </c>
      <c r="K2539" t="s">
        <v>359</v>
      </c>
      <c r="L2539" t="n">
        <v>156</v>
      </c>
      <c r="M2539" t="n">
        <v>0.35</v>
      </c>
      <c r="N2539" t="n">
        <v>30.7</v>
      </c>
      <c r="O2539" t="s">
        <v>394</v>
      </c>
      <c r="P2539" t="s">
        <v>285</v>
      </c>
      <c r="Q2539" t="s">
        <v>252</v>
      </c>
      <c r="R2539" t="s">
        <v>246</v>
      </c>
      <c r="S2539" t="s">
        <v>247</v>
      </c>
    </row>
    <row r="2540" spans="1:19">
      <c r="A2540" s="1" t="n">
        <v>39294</v>
      </c>
      <c r="B2540" t="s">
        <v>394</v>
      </c>
      <c r="C2540" t="n">
        <v>8</v>
      </c>
      <c r="D2540" t="s">
        <v>242</v>
      </c>
      <c r="E2540" t="s">
        <v>243</v>
      </c>
      <c r="F2540" t="s">
        <v>244</v>
      </c>
      <c r="G2540" t="s">
        <v>245</v>
      </c>
      <c r="H2540" t="s">
        <v>246</v>
      </c>
      <c r="I2540" t="s">
        <v>247</v>
      </c>
      <c r="J2540" t="s">
        <v>384</v>
      </c>
      <c r="K2540" t="s">
        <v>359</v>
      </c>
      <c r="L2540" t="n">
        <v>154</v>
      </c>
      <c r="M2540" t="n">
        <v>0.22</v>
      </c>
      <c r="N2540" t="n">
        <v>38.9</v>
      </c>
      <c r="O2540" t="s">
        <v>394</v>
      </c>
      <c r="P2540" t="s">
        <v>285</v>
      </c>
      <c r="Q2540" t="s">
        <v>252</v>
      </c>
      <c r="R2540" t="s">
        <v>246</v>
      </c>
      <c r="S2540" t="s">
        <v>247</v>
      </c>
    </row>
    <row r="2541" spans="1:19">
      <c r="A2541" s="1" t="n">
        <v>39294</v>
      </c>
      <c r="B2541" t="s">
        <v>394</v>
      </c>
      <c r="C2541" t="n">
        <v>3</v>
      </c>
      <c r="D2541" t="s">
        <v>242</v>
      </c>
      <c r="E2541" t="s">
        <v>243</v>
      </c>
      <c r="F2541" t="s">
        <v>244</v>
      </c>
      <c r="G2541" t="s">
        <v>245</v>
      </c>
      <c r="H2541" t="s">
        <v>246</v>
      </c>
      <c r="I2541" t="s">
        <v>247</v>
      </c>
      <c r="J2541" t="s">
        <v>307</v>
      </c>
      <c r="K2541" t="s">
        <v>308</v>
      </c>
      <c r="L2541" t="n">
        <v>135</v>
      </c>
      <c r="M2541" t="n">
        <v>0.07000000000000001</v>
      </c>
      <c r="N2541" t="n">
        <v>37.6</v>
      </c>
      <c r="O2541" t="s">
        <v>394</v>
      </c>
      <c r="P2541" t="s">
        <v>285</v>
      </c>
      <c r="Q2541" t="s">
        <v>252</v>
      </c>
      <c r="R2541" t="s">
        <v>246</v>
      </c>
      <c r="S2541" t="s">
        <v>247</v>
      </c>
    </row>
    <row r="2542" spans="1:19">
      <c r="A2542" s="1" t="n">
        <v>39294</v>
      </c>
      <c r="B2542" t="s">
        <v>394</v>
      </c>
      <c r="C2542" t="n">
        <v>5</v>
      </c>
      <c r="D2542" t="s">
        <v>242</v>
      </c>
      <c r="E2542" t="s">
        <v>243</v>
      </c>
      <c r="F2542" t="s">
        <v>244</v>
      </c>
      <c r="G2542" t="s">
        <v>245</v>
      </c>
      <c r="H2542" t="s">
        <v>246</v>
      </c>
      <c r="I2542" t="s">
        <v>247</v>
      </c>
      <c r="J2542" t="s">
        <v>433</v>
      </c>
      <c r="K2542" t="s">
        <v>434</v>
      </c>
      <c r="L2542" t="n">
        <v>936</v>
      </c>
      <c r="M2542" t="n">
        <v>0.15</v>
      </c>
      <c r="N2542" t="n">
        <v>35.6</v>
      </c>
      <c r="O2542" t="s">
        <v>394</v>
      </c>
      <c r="P2542" t="s">
        <v>285</v>
      </c>
      <c r="Q2542" t="s">
        <v>252</v>
      </c>
      <c r="R2542" t="s">
        <v>246</v>
      </c>
      <c r="S2542" t="s">
        <v>247</v>
      </c>
    </row>
    <row r="2543" spans="1:19">
      <c r="A2543" s="1" t="n">
        <v>39294</v>
      </c>
      <c r="B2543" t="s">
        <v>394</v>
      </c>
      <c r="C2543" t="n">
        <v>1</v>
      </c>
      <c r="D2543" t="s">
        <v>242</v>
      </c>
      <c r="E2543" t="s">
        <v>243</v>
      </c>
      <c r="F2543" t="s">
        <v>244</v>
      </c>
      <c r="G2543" t="s">
        <v>245</v>
      </c>
      <c r="H2543" t="s">
        <v>246</v>
      </c>
      <c r="I2543" t="s">
        <v>247</v>
      </c>
      <c r="J2543" t="s">
        <v>400</v>
      </c>
      <c r="K2543" t="s">
        <v>353</v>
      </c>
      <c r="L2543" t="n">
        <v>271</v>
      </c>
      <c r="M2543" t="n">
        <v>0.2</v>
      </c>
      <c r="N2543" t="n">
        <v>39.4</v>
      </c>
      <c r="O2543" t="s">
        <v>394</v>
      </c>
      <c r="P2543" t="s">
        <v>285</v>
      </c>
      <c r="Q2543" t="s">
        <v>252</v>
      </c>
      <c r="R2543" t="s">
        <v>246</v>
      </c>
      <c r="S2543" t="s">
        <v>247</v>
      </c>
    </row>
    <row r="2544" spans="1:19">
      <c r="A2544" s="1" t="n">
        <v>39294</v>
      </c>
      <c r="B2544" t="s">
        <v>394</v>
      </c>
      <c r="C2544" t="n">
        <v>6</v>
      </c>
      <c r="D2544" t="s">
        <v>242</v>
      </c>
      <c r="E2544" t="s">
        <v>243</v>
      </c>
      <c r="F2544" t="s">
        <v>244</v>
      </c>
      <c r="G2544" t="s">
        <v>245</v>
      </c>
      <c r="H2544" t="s">
        <v>246</v>
      </c>
      <c r="I2544" t="s">
        <v>247</v>
      </c>
      <c r="J2544" t="s">
        <v>400</v>
      </c>
      <c r="K2544" t="s">
        <v>353</v>
      </c>
      <c r="L2544" t="n">
        <v>222</v>
      </c>
      <c r="M2544" t="n">
        <v>0.19</v>
      </c>
      <c r="N2544" t="n">
        <v>39.5</v>
      </c>
      <c r="O2544" t="s">
        <v>394</v>
      </c>
      <c r="P2544" t="s">
        <v>285</v>
      </c>
      <c r="Q2544" t="s">
        <v>252</v>
      </c>
      <c r="R2544" t="s">
        <v>246</v>
      </c>
      <c r="S2544" t="s">
        <v>247</v>
      </c>
    </row>
    <row r="2545" spans="1:19">
      <c r="A2545" s="1" t="n">
        <v>39294</v>
      </c>
      <c r="B2545" t="s">
        <v>394</v>
      </c>
      <c r="C2545" t="n">
        <v>2</v>
      </c>
      <c r="D2545" t="s">
        <v>242</v>
      </c>
      <c r="E2545" t="s">
        <v>243</v>
      </c>
      <c r="F2545" t="s">
        <v>244</v>
      </c>
      <c r="G2545" t="s">
        <v>245</v>
      </c>
      <c r="H2545" t="s">
        <v>246</v>
      </c>
      <c r="I2545" t="s">
        <v>247</v>
      </c>
      <c r="J2545" t="s">
        <v>248</v>
      </c>
      <c r="K2545" t="s">
        <v>249</v>
      </c>
      <c r="L2545" t="n">
        <v>130</v>
      </c>
      <c r="M2545" t="n">
        <v>0.24</v>
      </c>
      <c r="N2545" t="n">
        <v>19.3</v>
      </c>
      <c r="O2545" t="s">
        <v>394</v>
      </c>
      <c r="P2545" t="s">
        <v>285</v>
      </c>
      <c r="Q2545" t="s">
        <v>252</v>
      </c>
      <c r="R2545" t="s">
        <v>246</v>
      </c>
      <c r="S2545" t="s">
        <v>247</v>
      </c>
    </row>
    <row r="2546" spans="1:19">
      <c r="A2546" s="1" t="n">
        <v>39294</v>
      </c>
      <c r="B2546" t="s">
        <v>394</v>
      </c>
      <c r="C2546" t="n">
        <v>7</v>
      </c>
      <c r="D2546" t="s">
        <v>242</v>
      </c>
      <c r="E2546" t="s">
        <v>243</v>
      </c>
      <c r="F2546" t="s">
        <v>244</v>
      </c>
      <c r="G2546" t="s">
        <v>245</v>
      </c>
      <c r="H2546" t="s">
        <v>246</v>
      </c>
      <c r="I2546" t="s">
        <v>247</v>
      </c>
      <c r="J2546" t="s">
        <v>294</v>
      </c>
      <c r="K2546" t="s">
        <v>295</v>
      </c>
      <c r="L2546" t="n">
        <v>247</v>
      </c>
      <c r="M2546" t="n">
        <v>1.09</v>
      </c>
      <c r="N2546" t="n">
        <v>38.9</v>
      </c>
      <c r="O2546" t="s">
        <v>394</v>
      </c>
      <c r="P2546" t="s">
        <v>285</v>
      </c>
      <c r="Q2546" t="s">
        <v>252</v>
      </c>
      <c r="R2546" t="s">
        <v>246</v>
      </c>
      <c r="S2546" t="s">
        <v>247</v>
      </c>
    </row>
    <row r="2547" spans="1:19">
      <c r="A2547" s="1" t="n">
        <v>39294</v>
      </c>
      <c r="B2547" t="s">
        <v>458</v>
      </c>
      <c r="C2547" t="n">
        <v>39</v>
      </c>
      <c r="D2547" t="s">
        <v>422</v>
      </c>
      <c r="E2547" t="s">
        <v>423</v>
      </c>
      <c r="F2547" t="s">
        <v>244</v>
      </c>
      <c r="G2547" t="s">
        <v>245</v>
      </c>
      <c r="H2547" t="s">
        <v>246</v>
      </c>
      <c r="I2547" t="s">
        <v>247</v>
      </c>
      <c r="J2547" t="s">
        <v>269</v>
      </c>
      <c r="K2547" t="s">
        <v>270</v>
      </c>
      <c r="L2547" t="n">
        <v>38</v>
      </c>
      <c r="M2547" t="n">
        <v>0</v>
      </c>
      <c r="N2547" t="n">
        <v>0</v>
      </c>
    </row>
    <row r="2548" spans="1:19">
      <c r="A2548" s="1" t="n">
        <v>39325</v>
      </c>
      <c r="B2548" t="s">
        <v>391</v>
      </c>
      <c r="C2548" t="n">
        <v>27</v>
      </c>
      <c r="D2548" t="s">
        <v>242</v>
      </c>
      <c r="E2548" t="s">
        <v>243</v>
      </c>
      <c r="F2548" t="s">
        <v>244</v>
      </c>
      <c r="G2548" t="s">
        <v>245</v>
      </c>
      <c r="H2548" t="s">
        <v>246</v>
      </c>
      <c r="I2548" t="s">
        <v>247</v>
      </c>
      <c r="J2548" t="s">
        <v>248</v>
      </c>
      <c r="K2548" t="s">
        <v>249</v>
      </c>
      <c r="L2548" t="n">
        <v>184</v>
      </c>
      <c r="M2548" t="n">
        <v>0.04</v>
      </c>
      <c r="N2548" t="n">
        <v>45.9</v>
      </c>
      <c r="O2548" t="s">
        <v>391</v>
      </c>
      <c r="P2548" t="s">
        <v>435</v>
      </c>
      <c r="Q2548" t="s">
        <v>252</v>
      </c>
      <c r="R2548" t="s">
        <v>246</v>
      </c>
      <c r="S2548" t="s">
        <v>247</v>
      </c>
    </row>
    <row r="2549" spans="1:19">
      <c r="A2549" s="1" t="n">
        <v>39325</v>
      </c>
      <c r="B2549" t="s">
        <v>391</v>
      </c>
      <c r="C2549" t="n">
        <v>28</v>
      </c>
      <c r="D2549" t="s">
        <v>242</v>
      </c>
      <c r="E2549" t="s">
        <v>243</v>
      </c>
      <c r="F2549" t="s">
        <v>244</v>
      </c>
      <c r="G2549" t="s">
        <v>245</v>
      </c>
      <c r="H2549" t="s">
        <v>246</v>
      </c>
      <c r="I2549" t="s">
        <v>247</v>
      </c>
      <c r="J2549" t="s">
        <v>369</v>
      </c>
      <c r="K2549" t="s">
        <v>363</v>
      </c>
      <c r="L2549" t="n">
        <v>260</v>
      </c>
      <c r="M2549" t="n">
        <v>0.04</v>
      </c>
      <c r="N2549" t="n">
        <v>42.7</v>
      </c>
      <c r="O2549" t="s">
        <v>391</v>
      </c>
      <c r="P2549" t="s">
        <v>435</v>
      </c>
      <c r="Q2549" t="s">
        <v>252</v>
      </c>
      <c r="R2549" t="s">
        <v>246</v>
      </c>
      <c r="S2549" t="s">
        <v>247</v>
      </c>
    </row>
    <row r="2550" spans="1:19">
      <c r="A2550" s="1" t="n">
        <v>39325</v>
      </c>
      <c r="B2550" t="s">
        <v>391</v>
      </c>
      <c r="C2550" t="n">
        <v>30</v>
      </c>
      <c r="D2550" t="s">
        <v>242</v>
      </c>
      <c r="E2550" t="s">
        <v>243</v>
      </c>
      <c r="F2550" t="s">
        <v>244</v>
      </c>
      <c r="G2550" t="s">
        <v>245</v>
      </c>
      <c r="H2550" t="s">
        <v>246</v>
      </c>
      <c r="I2550" t="s">
        <v>247</v>
      </c>
      <c r="J2550" t="s">
        <v>333</v>
      </c>
      <c r="K2550" t="s">
        <v>334</v>
      </c>
      <c r="L2550" t="n">
        <v>398</v>
      </c>
      <c r="M2550" t="n">
        <v>0.05</v>
      </c>
      <c r="N2550" t="n">
        <v>36.2</v>
      </c>
      <c r="O2550" t="s">
        <v>391</v>
      </c>
      <c r="P2550" t="s">
        <v>435</v>
      </c>
      <c r="Q2550" t="s">
        <v>252</v>
      </c>
      <c r="R2550" t="s">
        <v>246</v>
      </c>
      <c r="S2550" t="s">
        <v>247</v>
      </c>
    </row>
    <row r="2551" spans="1:19">
      <c r="A2551" s="1" t="n">
        <v>39325</v>
      </c>
      <c r="B2551" t="s">
        <v>391</v>
      </c>
      <c r="C2551" t="n">
        <v>31</v>
      </c>
      <c r="D2551" t="s">
        <v>242</v>
      </c>
      <c r="E2551" t="s">
        <v>243</v>
      </c>
      <c r="F2551" t="s">
        <v>244</v>
      </c>
      <c r="G2551" t="s">
        <v>245</v>
      </c>
      <c r="H2551" t="s">
        <v>246</v>
      </c>
      <c r="I2551" t="s">
        <v>247</v>
      </c>
      <c r="J2551" t="s">
        <v>333</v>
      </c>
      <c r="K2551" t="s">
        <v>334</v>
      </c>
      <c r="L2551" t="n">
        <v>453</v>
      </c>
      <c r="M2551" t="n">
        <v>0.05</v>
      </c>
      <c r="N2551" t="n">
        <v>36.2</v>
      </c>
      <c r="O2551" t="s">
        <v>391</v>
      </c>
      <c r="P2551" t="s">
        <v>435</v>
      </c>
      <c r="Q2551" t="s">
        <v>252</v>
      </c>
      <c r="R2551" t="s">
        <v>246</v>
      </c>
      <c r="S2551" t="s">
        <v>247</v>
      </c>
    </row>
    <row r="2552" spans="1:19">
      <c r="A2552" s="1" t="n">
        <v>39325</v>
      </c>
      <c r="B2552" t="s">
        <v>391</v>
      </c>
      <c r="C2552" t="n">
        <v>29</v>
      </c>
      <c r="D2552" t="s">
        <v>242</v>
      </c>
      <c r="E2552" t="s">
        <v>243</v>
      </c>
      <c r="F2552" t="s">
        <v>244</v>
      </c>
      <c r="G2552" t="s">
        <v>245</v>
      </c>
      <c r="H2552" t="s">
        <v>246</v>
      </c>
      <c r="I2552" t="s">
        <v>247</v>
      </c>
      <c r="J2552" t="s">
        <v>282</v>
      </c>
      <c r="K2552" t="s">
        <v>283</v>
      </c>
      <c r="L2552" t="n">
        <v>208</v>
      </c>
      <c r="M2552" t="n">
        <v>0.25</v>
      </c>
      <c r="N2552" t="n">
        <v>24.9</v>
      </c>
      <c r="O2552" t="s">
        <v>391</v>
      </c>
      <c r="P2552" t="s">
        <v>435</v>
      </c>
      <c r="Q2552" t="s">
        <v>252</v>
      </c>
      <c r="R2552" t="s">
        <v>246</v>
      </c>
      <c r="S2552" t="s">
        <v>247</v>
      </c>
    </row>
    <row r="2553" spans="1:19">
      <c r="A2553" s="1" t="n">
        <v>39325</v>
      </c>
      <c r="B2553" t="s">
        <v>439</v>
      </c>
      <c r="C2553" t="n">
        <v>1</v>
      </c>
      <c r="D2553" t="s">
        <v>440</v>
      </c>
      <c r="E2553" t="s">
        <v>441</v>
      </c>
      <c r="F2553" t="s">
        <v>244</v>
      </c>
      <c r="G2553" t="s">
        <v>245</v>
      </c>
      <c r="H2553" t="s">
        <v>246</v>
      </c>
      <c r="I2553" t="s">
        <v>247</v>
      </c>
      <c r="J2553" t="s">
        <v>456</v>
      </c>
      <c r="K2553" t="s">
        <v>457</v>
      </c>
      <c r="L2553" t="n">
        <v>96</v>
      </c>
      <c r="M2553" t="n">
        <v>0</v>
      </c>
      <c r="N2553" t="n">
        <v>0</v>
      </c>
      <c r="O2553" t="s">
        <v>391</v>
      </c>
      <c r="P2553" t="s">
        <v>450</v>
      </c>
      <c r="Q2553" t="s">
        <v>252</v>
      </c>
      <c r="R2553" t="s">
        <v>246</v>
      </c>
      <c r="S2553" t="s">
        <v>247</v>
      </c>
    </row>
    <row r="2554" spans="1:19">
      <c r="A2554" s="1" t="n">
        <v>39325</v>
      </c>
      <c r="B2554" t="s">
        <v>424</v>
      </c>
      <c r="C2554" t="n">
        <v>1</v>
      </c>
      <c r="D2554" t="s">
        <v>425</v>
      </c>
      <c r="E2554" t="s">
        <v>426</v>
      </c>
      <c r="F2554" t="s">
        <v>322</v>
      </c>
      <c r="G2554" t="s">
        <v>323</v>
      </c>
      <c r="H2554" t="s">
        <v>246</v>
      </c>
      <c r="I2554" t="s">
        <v>247</v>
      </c>
      <c r="J2554" t="s">
        <v>255</v>
      </c>
      <c r="K2554" t="s">
        <v>256</v>
      </c>
      <c r="L2554" t="n">
        <v>20</v>
      </c>
      <c r="M2554" t="n">
        <v>0</v>
      </c>
      <c r="N2554" t="n">
        <v>0</v>
      </c>
    </row>
    <row r="2555" spans="1:19">
      <c r="A2555" s="1" t="n">
        <v>39325</v>
      </c>
      <c r="B2555" t="s">
        <v>424</v>
      </c>
      <c r="C2555" t="n">
        <v>2</v>
      </c>
      <c r="D2555" t="s">
        <v>425</v>
      </c>
      <c r="E2555" t="s">
        <v>426</v>
      </c>
      <c r="F2555" t="s">
        <v>427</v>
      </c>
      <c r="G2555" t="s">
        <v>428</v>
      </c>
      <c r="H2555" t="s">
        <v>246</v>
      </c>
      <c r="I2555" t="s">
        <v>247</v>
      </c>
      <c r="J2555" t="s">
        <v>255</v>
      </c>
      <c r="K2555" t="s">
        <v>256</v>
      </c>
      <c r="L2555" t="n">
        <v>12</v>
      </c>
      <c r="M2555" t="n">
        <v>0</v>
      </c>
      <c r="N2555" t="n">
        <v>0</v>
      </c>
    </row>
    <row r="2556" spans="1:19">
      <c r="A2556" s="1" t="n">
        <v>39325</v>
      </c>
      <c r="B2556" t="s">
        <v>424</v>
      </c>
      <c r="C2556" t="n">
        <v>3</v>
      </c>
      <c r="D2556" t="s">
        <v>425</v>
      </c>
      <c r="E2556" t="s">
        <v>426</v>
      </c>
      <c r="F2556" t="s">
        <v>429</v>
      </c>
      <c r="G2556" t="s">
        <v>430</v>
      </c>
      <c r="H2556" t="s">
        <v>246</v>
      </c>
      <c r="I2556" t="s">
        <v>247</v>
      </c>
      <c r="J2556" t="s">
        <v>255</v>
      </c>
      <c r="K2556" t="s">
        <v>256</v>
      </c>
      <c r="L2556" t="n">
        <v>12</v>
      </c>
      <c r="M2556" t="n">
        <v>0</v>
      </c>
      <c r="N2556" t="n">
        <v>0</v>
      </c>
    </row>
    <row r="2557" spans="1:19">
      <c r="A2557" s="1" t="n">
        <v>39325</v>
      </c>
      <c r="B2557" t="s">
        <v>395</v>
      </c>
      <c r="C2557" t="n">
        <v>1</v>
      </c>
      <c r="D2557" t="s">
        <v>436</v>
      </c>
      <c r="E2557" t="s">
        <v>254</v>
      </c>
      <c r="F2557" t="s">
        <v>244</v>
      </c>
      <c r="G2557" t="s">
        <v>245</v>
      </c>
      <c r="H2557" t="s">
        <v>246</v>
      </c>
      <c r="I2557" t="s">
        <v>247</v>
      </c>
      <c r="K2557" t="s">
        <v>420</v>
      </c>
      <c r="L2557" t="n">
        <v>151</v>
      </c>
      <c r="M2557" t="n">
        <v>0</v>
      </c>
      <c r="N2557" t="n">
        <v>0</v>
      </c>
    </row>
    <row r="2558" spans="1:19">
      <c r="A2558" s="1" t="n">
        <v>39325</v>
      </c>
      <c r="B2558" t="s">
        <v>394</v>
      </c>
      <c r="C2558" t="n">
        <v>3</v>
      </c>
      <c r="D2558" t="s">
        <v>242</v>
      </c>
      <c r="E2558" t="s">
        <v>243</v>
      </c>
      <c r="F2558" t="s">
        <v>244</v>
      </c>
      <c r="G2558" t="s">
        <v>245</v>
      </c>
      <c r="H2558" t="s">
        <v>246</v>
      </c>
      <c r="I2558" t="s">
        <v>247</v>
      </c>
      <c r="J2558" t="s">
        <v>307</v>
      </c>
      <c r="K2558" t="s">
        <v>308</v>
      </c>
      <c r="L2558" t="n">
        <v>370</v>
      </c>
      <c r="M2558" t="n">
        <v>0.07000000000000001</v>
      </c>
      <c r="N2558" t="n">
        <v>38.1</v>
      </c>
      <c r="O2558" t="s">
        <v>394</v>
      </c>
      <c r="P2558" t="s">
        <v>285</v>
      </c>
      <c r="Q2558" t="s">
        <v>252</v>
      </c>
      <c r="R2558" t="s">
        <v>246</v>
      </c>
      <c r="S2558" t="s">
        <v>247</v>
      </c>
    </row>
    <row r="2559" spans="1:19">
      <c r="A2559" s="1" t="n">
        <v>39325</v>
      </c>
      <c r="B2559" t="s">
        <v>394</v>
      </c>
      <c r="C2559" t="n">
        <v>5</v>
      </c>
      <c r="D2559" t="s">
        <v>242</v>
      </c>
      <c r="E2559" t="s">
        <v>243</v>
      </c>
      <c r="F2559" t="s">
        <v>244</v>
      </c>
      <c r="G2559" t="s">
        <v>245</v>
      </c>
      <c r="H2559" t="s">
        <v>246</v>
      </c>
      <c r="I2559" t="s">
        <v>247</v>
      </c>
      <c r="J2559" t="s">
        <v>414</v>
      </c>
      <c r="K2559" t="s">
        <v>415</v>
      </c>
      <c r="L2559" t="n">
        <v>664</v>
      </c>
      <c r="M2559" t="n">
        <v>0.63</v>
      </c>
      <c r="N2559" t="n">
        <v>31.6</v>
      </c>
      <c r="O2559" t="s">
        <v>394</v>
      </c>
      <c r="P2559" t="s">
        <v>285</v>
      </c>
      <c r="Q2559" t="s">
        <v>252</v>
      </c>
      <c r="R2559" t="s">
        <v>246</v>
      </c>
      <c r="S2559" t="s">
        <v>247</v>
      </c>
    </row>
    <row r="2560" spans="1:19">
      <c r="A2560" s="1" t="n">
        <v>39325</v>
      </c>
      <c r="B2560" t="s">
        <v>394</v>
      </c>
      <c r="C2560" t="n">
        <v>2</v>
      </c>
      <c r="D2560" t="s">
        <v>242</v>
      </c>
      <c r="E2560" t="s">
        <v>243</v>
      </c>
      <c r="F2560" t="s">
        <v>244</v>
      </c>
      <c r="G2560" t="s">
        <v>245</v>
      </c>
      <c r="H2560" t="s">
        <v>246</v>
      </c>
      <c r="I2560" t="s">
        <v>247</v>
      </c>
      <c r="J2560" t="s">
        <v>294</v>
      </c>
      <c r="K2560" t="s">
        <v>295</v>
      </c>
      <c r="L2560" t="n">
        <v>439</v>
      </c>
      <c r="M2560" t="n">
        <v>1.09</v>
      </c>
      <c r="N2560" t="n">
        <v>38.9</v>
      </c>
      <c r="O2560" t="s">
        <v>394</v>
      </c>
      <c r="P2560" t="s">
        <v>285</v>
      </c>
      <c r="Q2560" t="s">
        <v>252</v>
      </c>
      <c r="R2560" t="s">
        <v>246</v>
      </c>
      <c r="S2560" t="s">
        <v>247</v>
      </c>
    </row>
    <row r="2561" spans="1:19">
      <c r="A2561" s="1" t="n">
        <v>39325</v>
      </c>
      <c r="B2561" t="s">
        <v>394</v>
      </c>
      <c r="C2561" t="n">
        <v>1</v>
      </c>
      <c r="D2561" t="s">
        <v>242</v>
      </c>
      <c r="E2561" t="s">
        <v>243</v>
      </c>
      <c r="F2561" t="s">
        <v>244</v>
      </c>
      <c r="G2561" t="s">
        <v>245</v>
      </c>
      <c r="H2561" t="s">
        <v>246</v>
      </c>
      <c r="I2561" t="s">
        <v>247</v>
      </c>
      <c r="J2561" t="s">
        <v>248</v>
      </c>
      <c r="K2561" t="s">
        <v>249</v>
      </c>
      <c r="L2561" t="n">
        <v>300</v>
      </c>
      <c r="M2561" t="n">
        <v>0.23</v>
      </c>
      <c r="N2561" t="n">
        <v>20.1</v>
      </c>
      <c r="O2561" t="s">
        <v>394</v>
      </c>
      <c r="P2561" t="s">
        <v>285</v>
      </c>
      <c r="Q2561" t="s">
        <v>252</v>
      </c>
      <c r="R2561" t="s">
        <v>246</v>
      </c>
      <c r="S2561" t="s">
        <v>247</v>
      </c>
    </row>
    <row r="2562" spans="1:19">
      <c r="A2562" s="1" t="n">
        <v>39325</v>
      </c>
      <c r="B2562" t="s">
        <v>394</v>
      </c>
      <c r="C2562" t="n">
        <v>4</v>
      </c>
      <c r="D2562" t="s">
        <v>242</v>
      </c>
      <c r="E2562" t="s">
        <v>243</v>
      </c>
      <c r="F2562" t="s">
        <v>244</v>
      </c>
      <c r="G2562" t="s">
        <v>245</v>
      </c>
      <c r="H2562" t="s">
        <v>246</v>
      </c>
      <c r="I2562" t="s">
        <v>247</v>
      </c>
      <c r="J2562" t="s">
        <v>433</v>
      </c>
      <c r="K2562" t="s">
        <v>434</v>
      </c>
      <c r="L2562" t="n">
        <v>995</v>
      </c>
      <c r="M2562" t="n">
        <v>0.15</v>
      </c>
      <c r="N2562" t="n">
        <v>33.1</v>
      </c>
      <c r="O2562" t="s">
        <v>394</v>
      </c>
      <c r="P2562" t="s">
        <v>285</v>
      </c>
      <c r="Q2562" t="s">
        <v>252</v>
      </c>
      <c r="R2562" t="s">
        <v>246</v>
      </c>
      <c r="S2562" t="s">
        <v>247</v>
      </c>
    </row>
    <row r="2563" spans="1:19">
      <c r="A2563" s="1" t="n">
        <v>39355</v>
      </c>
      <c r="B2563" t="s">
        <v>391</v>
      </c>
      <c r="C2563" t="n">
        <v>61</v>
      </c>
      <c r="D2563" t="s">
        <v>242</v>
      </c>
      <c r="E2563" t="s">
        <v>243</v>
      </c>
      <c r="F2563" t="s">
        <v>244</v>
      </c>
      <c r="G2563" t="s">
        <v>245</v>
      </c>
      <c r="H2563" t="s">
        <v>246</v>
      </c>
      <c r="I2563" t="s">
        <v>247</v>
      </c>
      <c r="J2563" t="s">
        <v>282</v>
      </c>
      <c r="K2563" t="s">
        <v>283</v>
      </c>
      <c r="L2563" t="n">
        <v>208</v>
      </c>
      <c r="M2563" t="n">
        <v>0.25</v>
      </c>
      <c r="N2563" t="n">
        <v>24.9</v>
      </c>
      <c r="O2563" t="s">
        <v>391</v>
      </c>
      <c r="P2563" t="s">
        <v>435</v>
      </c>
      <c r="Q2563" t="s">
        <v>252</v>
      </c>
      <c r="R2563" t="s">
        <v>246</v>
      </c>
      <c r="S2563" t="s">
        <v>247</v>
      </c>
    </row>
    <row r="2564" spans="1:19">
      <c r="A2564" s="1" t="n">
        <v>39355</v>
      </c>
      <c r="B2564" t="s">
        <v>391</v>
      </c>
      <c r="C2564" t="n">
        <v>60</v>
      </c>
      <c r="D2564" t="s">
        <v>242</v>
      </c>
      <c r="E2564" t="s">
        <v>243</v>
      </c>
      <c r="F2564" t="s">
        <v>244</v>
      </c>
      <c r="G2564" t="s">
        <v>245</v>
      </c>
      <c r="H2564" t="s">
        <v>246</v>
      </c>
      <c r="I2564" t="s">
        <v>247</v>
      </c>
      <c r="J2564" t="s">
        <v>248</v>
      </c>
      <c r="K2564" t="s">
        <v>249</v>
      </c>
      <c r="L2564" t="n">
        <v>350</v>
      </c>
      <c r="M2564" t="n">
        <v>0.08</v>
      </c>
      <c r="N2564" t="n">
        <v>33.8</v>
      </c>
      <c r="O2564" t="s">
        <v>391</v>
      </c>
      <c r="P2564" t="s">
        <v>435</v>
      </c>
      <c r="Q2564" t="s">
        <v>252</v>
      </c>
      <c r="R2564" t="s">
        <v>246</v>
      </c>
      <c r="S2564" t="s">
        <v>247</v>
      </c>
    </row>
    <row r="2565" spans="1:19">
      <c r="A2565" s="1" t="n">
        <v>39355</v>
      </c>
      <c r="B2565" t="s">
        <v>391</v>
      </c>
      <c r="C2565" t="n">
        <v>63</v>
      </c>
      <c r="D2565" t="s">
        <v>242</v>
      </c>
      <c r="E2565" t="s">
        <v>243</v>
      </c>
      <c r="F2565" t="s">
        <v>244</v>
      </c>
      <c r="G2565" t="s">
        <v>245</v>
      </c>
      <c r="H2565" t="s">
        <v>246</v>
      </c>
      <c r="I2565" t="s">
        <v>247</v>
      </c>
      <c r="J2565" t="s">
        <v>333</v>
      </c>
      <c r="K2565" t="s">
        <v>334</v>
      </c>
      <c r="L2565" t="n">
        <v>360</v>
      </c>
      <c r="M2565" t="n">
        <v>0.05</v>
      </c>
      <c r="N2565" t="n">
        <v>35.9</v>
      </c>
      <c r="O2565" t="s">
        <v>391</v>
      </c>
      <c r="P2565" t="s">
        <v>435</v>
      </c>
      <c r="Q2565" t="s">
        <v>252</v>
      </c>
      <c r="R2565" t="s">
        <v>246</v>
      </c>
      <c r="S2565" t="s">
        <v>247</v>
      </c>
    </row>
    <row r="2566" spans="1:19">
      <c r="A2566" s="1" t="n">
        <v>39355</v>
      </c>
      <c r="B2566" t="s">
        <v>391</v>
      </c>
      <c r="C2566" t="n">
        <v>58</v>
      </c>
      <c r="D2566" t="s">
        <v>242</v>
      </c>
      <c r="E2566" t="s">
        <v>243</v>
      </c>
      <c r="F2566" t="s">
        <v>244</v>
      </c>
      <c r="G2566" t="s">
        <v>245</v>
      </c>
      <c r="H2566" t="s">
        <v>246</v>
      </c>
      <c r="I2566" t="s">
        <v>247</v>
      </c>
      <c r="J2566" t="s">
        <v>369</v>
      </c>
      <c r="K2566" t="s">
        <v>363</v>
      </c>
      <c r="L2566" t="n">
        <v>96</v>
      </c>
      <c r="M2566" t="n">
        <v>0.04</v>
      </c>
      <c r="N2566" t="n">
        <v>43</v>
      </c>
      <c r="O2566" t="s">
        <v>391</v>
      </c>
      <c r="P2566" t="s">
        <v>435</v>
      </c>
      <c r="Q2566" t="s">
        <v>252</v>
      </c>
      <c r="R2566" t="s">
        <v>246</v>
      </c>
      <c r="S2566" t="s">
        <v>247</v>
      </c>
    </row>
    <row r="2567" spans="1:19">
      <c r="A2567" s="1" t="n">
        <v>39355</v>
      </c>
      <c r="B2567" t="s">
        <v>391</v>
      </c>
      <c r="C2567" t="n">
        <v>59</v>
      </c>
      <c r="D2567" t="s">
        <v>242</v>
      </c>
      <c r="E2567" t="s">
        <v>243</v>
      </c>
      <c r="F2567" t="s">
        <v>244</v>
      </c>
      <c r="G2567" t="s">
        <v>245</v>
      </c>
      <c r="H2567" t="s">
        <v>246</v>
      </c>
      <c r="I2567" t="s">
        <v>247</v>
      </c>
      <c r="J2567" t="s">
        <v>369</v>
      </c>
      <c r="K2567" t="s">
        <v>363</v>
      </c>
      <c r="L2567" t="n">
        <v>297</v>
      </c>
      <c r="M2567" t="n">
        <v>0.04</v>
      </c>
      <c r="N2567" t="n">
        <v>42.9</v>
      </c>
      <c r="O2567" t="s">
        <v>391</v>
      </c>
      <c r="P2567" t="s">
        <v>435</v>
      </c>
      <c r="Q2567" t="s">
        <v>252</v>
      </c>
      <c r="R2567" t="s">
        <v>246</v>
      </c>
      <c r="S2567" t="s">
        <v>247</v>
      </c>
    </row>
    <row r="2568" spans="1:19">
      <c r="A2568" s="1" t="n">
        <v>39355</v>
      </c>
      <c r="B2568" t="s">
        <v>391</v>
      </c>
      <c r="C2568" t="n">
        <v>64</v>
      </c>
      <c r="D2568" t="s">
        <v>242</v>
      </c>
      <c r="E2568" t="s">
        <v>243</v>
      </c>
      <c r="F2568" t="s">
        <v>244</v>
      </c>
      <c r="G2568" t="s">
        <v>245</v>
      </c>
      <c r="H2568" t="s">
        <v>246</v>
      </c>
      <c r="I2568" t="s">
        <v>247</v>
      </c>
      <c r="J2568" t="s">
        <v>369</v>
      </c>
      <c r="K2568" t="s">
        <v>363</v>
      </c>
      <c r="L2568" t="n">
        <v>147</v>
      </c>
      <c r="M2568" t="n">
        <v>0.03</v>
      </c>
      <c r="N2568" t="n">
        <v>43</v>
      </c>
      <c r="O2568" t="s">
        <v>391</v>
      </c>
      <c r="P2568" t="s">
        <v>435</v>
      </c>
      <c r="Q2568" t="s">
        <v>252</v>
      </c>
      <c r="R2568" t="s">
        <v>246</v>
      </c>
      <c r="S2568" t="s">
        <v>247</v>
      </c>
    </row>
    <row r="2569" spans="1:19">
      <c r="A2569" s="1" t="n">
        <v>39355</v>
      </c>
      <c r="B2569" t="s">
        <v>391</v>
      </c>
      <c r="C2569" t="n">
        <v>62</v>
      </c>
      <c r="D2569" t="s">
        <v>242</v>
      </c>
      <c r="E2569" t="s">
        <v>243</v>
      </c>
      <c r="F2569" t="s">
        <v>244</v>
      </c>
      <c r="G2569" t="s">
        <v>245</v>
      </c>
      <c r="H2569" t="s">
        <v>246</v>
      </c>
      <c r="I2569" t="s">
        <v>247</v>
      </c>
      <c r="J2569" t="s">
        <v>333</v>
      </c>
      <c r="K2569" t="s">
        <v>334</v>
      </c>
      <c r="L2569" t="n">
        <v>576</v>
      </c>
      <c r="M2569" t="n">
        <v>0.05</v>
      </c>
      <c r="N2569" t="n">
        <v>36.4</v>
      </c>
      <c r="O2569" t="s">
        <v>391</v>
      </c>
      <c r="P2569" t="s">
        <v>435</v>
      </c>
      <c r="Q2569" t="s">
        <v>252</v>
      </c>
      <c r="R2569" t="s">
        <v>246</v>
      </c>
      <c r="S2569" t="s">
        <v>247</v>
      </c>
    </row>
    <row r="2570" spans="1:19">
      <c r="A2570" s="1" t="n">
        <v>39355</v>
      </c>
      <c r="B2570" t="s">
        <v>394</v>
      </c>
      <c r="C2570" t="n">
        <v>2</v>
      </c>
      <c r="D2570" t="s">
        <v>242</v>
      </c>
      <c r="E2570" t="s">
        <v>243</v>
      </c>
      <c r="F2570" t="s">
        <v>244</v>
      </c>
      <c r="G2570" t="s">
        <v>245</v>
      </c>
      <c r="H2570" t="s">
        <v>246</v>
      </c>
      <c r="I2570" t="s">
        <v>247</v>
      </c>
      <c r="J2570" t="s">
        <v>294</v>
      </c>
      <c r="K2570" t="s">
        <v>295</v>
      </c>
      <c r="L2570" t="n">
        <v>713</v>
      </c>
      <c r="M2570" t="n">
        <v>1.13</v>
      </c>
      <c r="N2570" t="n">
        <v>39.1</v>
      </c>
      <c r="O2570" t="s">
        <v>394</v>
      </c>
      <c r="P2570" t="s">
        <v>285</v>
      </c>
      <c r="Q2570" t="s">
        <v>252</v>
      </c>
      <c r="R2570" t="s">
        <v>246</v>
      </c>
      <c r="S2570" t="s">
        <v>247</v>
      </c>
    </row>
    <row r="2571" spans="1:19">
      <c r="A2571" s="1" t="n">
        <v>39355</v>
      </c>
      <c r="B2571" t="s">
        <v>394</v>
      </c>
      <c r="C2571" t="n">
        <v>5</v>
      </c>
      <c r="D2571" t="s">
        <v>242</v>
      </c>
      <c r="E2571" t="s">
        <v>243</v>
      </c>
      <c r="F2571" t="s">
        <v>244</v>
      </c>
      <c r="G2571" t="s">
        <v>245</v>
      </c>
      <c r="H2571" t="s">
        <v>246</v>
      </c>
      <c r="I2571" t="s">
        <v>247</v>
      </c>
      <c r="J2571" t="s">
        <v>294</v>
      </c>
      <c r="K2571" t="s">
        <v>295</v>
      </c>
      <c r="L2571" t="n">
        <v>634</v>
      </c>
      <c r="M2571" t="n">
        <v>1.13</v>
      </c>
      <c r="N2571" t="n">
        <v>39.1</v>
      </c>
      <c r="O2571" t="s">
        <v>394</v>
      </c>
      <c r="P2571" t="s">
        <v>285</v>
      </c>
      <c r="Q2571" t="s">
        <v>252</v>
      </c>
      <c r="R2571" t="s">
        <v>246</v>
      </c>
      <c r="S2571" t="s">
        <v>247</v>
      </c>
    </row>
    <row r="2572" spans="1:19">
      <c r="A2572" s="1" t="n">
        <v>39355</v>
      </c>
      <c r="B2572" t="s">
        <v>394</v>
      </c>
      <c r="C2572" t="n">
        <v>4</v>
      </c>
      <c r="D2572" t="s">
        <v>242</v>
      </c>
      <c r="E2572" t="s">
        <v>243</v>
      </c>
      <c r="F2572" t="s">
        <v>244</v>
      </c>
      <c r="G2572" t="s">
        <v>245</v>
      </c>
      <c r="H2572" t="s">
        <v>246</v>
      </c>
      <c r="I2572" t="s">
        <v>247</v>
      </c>
      <c r="J2572" t="s">
        <v>307</v>
      </c>
      <c r="K2572" t="s">
        <v>308</v>
      </c>
      <c r="L2572" t="n">
        <v>338</v>
      </c>
      <c r="M2572" t="n">
        <v>0.08</v>
      </c>
      <c r="N2572" t="n">
        <v>36.1</v>
      </c>
      <c r="O2572" t="s">
        <v>394</v>
      </c>
      <c r="P2572" t="s">
        <v>285</v>
      </c>
      <c r="Q2572" t="s">
        <v>252</v>
      </c>
      <c r="R2572" t="s">
        <v>246</v>
      </c>
      <c r="S2572" t="s">
        <v>247</v>
      </c>
    </row>
    <row r="2573" spans="1:19">
      <c r="A2573" s="1" t="n">
        <v>39355</v>
      </c>
      <c r="B2573" t="s">
        <v>394</v>
      </c>
      <c r="C2573" t="n">
        <v>3</v>
      </c>
      <c r="D2573" t="s">
        <v>242</v>
      </c>
      <c r="E2573" t="s">
        <v>243</v>
      </c>
      <c r="F2573" t="s">
        <v>244</v>
      </c>
      <c r="G2573" t="s">
        <v>245</v>
      </c>
      <c r="H2573" t="s">
        <v>246</v>
      </c>
      <c r="I2573" t="s">
        <v>247</v>
      </c>
      <c r="J2573" t="s">
        <v>248</v>
      </c>
      <c r="K2573" t="s">
        <v>249</v>
      </c>
      <c r="L2573" t="n">
        <v>318</v>
      </c>
      <c r="M2573" t="n">
        <v>0.22</v>
      </c>
      <c r="N2573" t="n">
        <v>20.1</v>
      </c>
      <c r="O2573" t="s">
        <v>394</v>
      </c>
      <c r="P2573" t="s">
        <v>285</v>
      </c>
      <c r="Q2573" t="s">
        <v>252</v>
      </c>
      <c r="R2573" t="s">
        <v>246</v>
      </c>
      <c r="S2573" t="s">
        <v>247</v>
      </c>
    </row>
    <row r="2574" spans="1:19">
      <c r="A2574" s="1" t="n">
        <v>39355</v>
      </c>
      <c r="B2574" t="s">
        <v>394</v>
      </c>
      <c r="C2574" t="n">
        <v>1</v>
      </c>
      <c r="D2574" t="s">
        <v>242</v>
      </c>
      <c r="E2574" t="s">
        <v>243</v>
      </c>
      <c r="F2574" t="s">
        <v>244</v>
      </c>
      <c r="G2574" t="s">
        <v>245</v>
      </c>
      <c r="H2574" t="s">
        <v>246</v>
      </c>
      <c r="I2574" t="s">
        <v>247</v>
      </c>
      <c r="J2574" t="s">
        <v>400</v>
      </c>
      <c r="K2574" t="s">
        <v>353</v>
      </c>
      <c r="L2574" t="n">
        <v>229</v>
      </c>
      <c r="M2574" t="n">
        <v>0.18</v>
      </c>
      <c r="N2574" t="n">
        <v>39.5</v>
      </c>
      <c r="O2574" t="s">
        <v>394</v>
      </c>
      <c r="P2574" t="s">
        <v>285</v>
      </c>
      <c r="Q2574" t="s">
        <v>252</v>
      </c>
      <c r="R2574" t="s">
        <v>246</v>
      </c>
      <c r="S2574" t="s">
        <v>247</v>
      </c>
    </row>
    <row r="2575" spans="1:19">
      <c r="A2575" s="1" t="n">
        <v>39355</v>
      </c>
      <c r="B2575" t="s">
        <v>458</v>
      </c>
      <c r="C2575" t="n">
        <v>33</v>
      </c>
      <c r="D2575" t="s">
        <v>436</v>
      </c>
      <c r="E2575" t="s">
        <v>254</v>
      </c>
      <c r="F2575" t="s">
        <v>244</v>
      </c>
      <c r="G2575" t="s">
        <v>245</v>
      </c>
      <c r="H2575" t="s">
        <v>246</v>
      </c>
      <c r="I2575" t="s">
        <v>247</v>
      </c>
      <c r="K2575" t="s">
        <v>420</v>
      </c>
      <c r="L2575" t="n">
        <v>304</v>
      </c>
      <c r="M2575" t="n">
        <v>0</v>
      </c>
      <c r="N2575" t="n">
        <v>0</v>
      </c>
    </row>
    <row r="2576" spans="1:19">
      <c r="A2576" s="1" t="n">
        <v>39386</v>
      </c>
      <c r="B2576" t="s">
        <v>391</v>
      </c>
      <c r="C2576" t="n">
        <v>20</v>
      </c>
      <c r="D2576" t="s">
        <v>242</v>
      </c>
      <c r="E2576" t="s">
        <v>243</v>
      </c>
      <c r="F2576" t="s">
        <v>244</v>
      </c>
      <c r="G2576" t="s">
        <v>245</v>
      </c>
      <c r="H2576" t="s">
        <v>246</v>
      </c>
      <c r="I2576" t="s">
        <v>247</v>
      </c>
      <c r="J2576" t="s">
        <v>333</v>
      </c>
      <c r="K2576" t="s">
        <v>334</v>
      </c>
      <c r="L2576" t="n">
        <v>425</v>
      </c>
      <c r="M2576" t="n">
        <v>0.05</v>
      </c>
      <c r="N2576" t="n">
        <v>36.3</v>
      </c>
      <c r="O2576" t="s">
        <v>391</v>
      </c>
      <c r="P2576" t="s">
        <v>435</v>
      </c>
      <c r="Q2576" t="s">
        <v>252</v>
      </c>
      <c r="R2576" t="s">
        <v>246</v>
      </c>
      <c r="S2576" t="s">
        <v>247</v>
      </c>
    </row>
    <row r="2577" spans="1:19">
      <c r="A2577" s="1" t="n">
        <v>39386</v>
      </c>
      <c r="B2577" t="s">
        <v>391</v>
      </c>
      <c r="C2577" t="n">
        <v>21</v>
      </c>
      <c r="D2577" t="s">
        <v>242</v>
      </c>
      <c r="E2577" t="s">
        <v>243</v>
      </c>
      <c r="F2577" t="s">
        <v>244</v>
      </c>
      <c r="G2577" t="s">
        <v>245</v>
      </c>
      <c r="H2577" t="s">
        <v>246</v>
      </c>
      <c r="I2577" t="s">
        <v>247</v>
      </c>
      <c r="J2577" t="s">
        <v>369</v>
      </c>
      <c r="K2577" t="s">
        <v>363</v>
      </c>
      <c r="L2577" t="n">
        <v>199</v>
      </c>
      <c r="M2577" t="n">
        <v>0.04</v>
      </c>
      <c r="N2577" t="n">
        <v>42.8</v>
      </c>
      <c r="O2577" t="s">
        <v>391</v>
      </c>
      <c r="P2577" t="s">
        <v>435</v>
      </c>
      <c r="Q2577" t="s">
        <v>252</v>
      </c>
      <c r="R2577" t="s">
        <v>246</v>
      </c>
      <c r="S2577" t="s">
        <v>247</v>
      </c>
    </row>
    <row r="2578" spans="1:19">
      <c r="A2578" s="1" t="n">
        <v>39386</v>
      </c>
      <c r="B2578" t="s">
        <v>391</v>
      </c>
      <c r="C2578" t="n">
        <v>22</v>
      </c>
      <c r="D2578" t="s">
        <v>242</v>
      </c>
      <c r="E2578" t="s">
        <v>243</v>
      </c>
      <c r="F2578" t="s">
        <v>244</v>
      </c>
      <c r="G2578" t="s">
        <v>245</v>
      </c>
      <c r="H2578" t="s">
        <v>246</v>
      </c>
      <c r="I2578" t="s">
        <v>247</v>
      </c>
      <c r="J2578" t="s">
        <v>282</v>
      </c>
      <c r="K2578" t="s">
        <v>283</v>
      </c>
      <c r="L2578" t="n">
        <v>210</v>
      </c>
      <c r="M2578" t="n">
        <v>0.06</v>
      </c>
      <c r="N2578" t="n">
        <v>40.1</v>
      </c>
      <c r="O2578" t="s">
        <v>391</v>
      </c>
      <c r="P2578" t="s">
        <v>435</v>
      </c>
      <c r="Q2578" t="s">
        <v>252</v>
      </c>
      <c r="R2578" t="s">
        <v>246</v>
      </c>
      <c r="S2578" t="s">
        <v>247</v>
      </c>
    </row>
    <row r="2579" spans="1:19">
      <c r="A2579" s="1" t="n">
        <v>39386</v>
      </c>
      <c r="B2579" t="s">
        <v>391</v>
      </c>
      <c r="C2579" t="n">
        <v>23</v>
      </c>
      <c r="D2579" t="s">
        <v>242</v>
      </c>
      <c r="E2579" t="s">
        <v>243</v>
      </c>
      <c r="F2579" t="s">
        <v>244</v>
      </c>
      <c r="G2579" t="s">
        <v>245</v>
      </c>
      <c r="H2579" t="s">
        <v>246</v>
      </c>
      <c r="I2579" t="s">
        <v>247</v>
      </c>
      <c r="J2579" t="s">
        <v>333</v>
      </c>
      <c r="K2579" t="s">
        <v>334</v>
      </c>
      <c r="L2579" t="n">
        <v>260</v>
      </c>
      <c r="M2579" t="n">
        <v>0.08</v>
      </c>
      <c r="N2579" t="n">
        <v>35.9</v>
      </c>
      <c r="O2579" t="s">
        <v>391</v>
      </c>
      <c r="P2579" t="s">
        <v>435</v>
      </c>
      <c r="Q2579" t="s">
        <v>252</v>
      </c>
      <c r="R2579" t="s">
        <v>246</v>
      </c>
      <c r="S2579" t="s">
        <v>247</v>
      </c>
    </row>
    <row r="2580" spans="1:19">
      <c r="A2580" s="1" t="n">
        <v>39386</v>
      </c>
      <c r="B2580" t="s">
        <v>391</v>
      </c>
      <c r="C2580" t="n">
        <v>65</v>
      </c>
      <c r="D2580" t="s">
        <v>418</v>
      </c>
      <c r="E2580" t="s">
        <v>419</v>
      </c>
      <c r="F2580" t="s">
        <v>244</v>
      </c>
      <c r="G2580" t="s">
        <v>245</v>
      </c>
      <c r="H2580" t="s">
        <v>246</v>
      </c>
      <c r="I2580" t="s">
        <v>247</v>
      </c>
      <c r="J2580" t="s">
        <v>276</v>
      </c>
      <c r="K2580" t="s">
        <v>277</v>
      </c>
      <c r="L2580" t="n">
        <v>97</v>
      </c>
      <c r="M2580" t="n">
        <v>0</v>
      </c>
      <c r="N2580" t="n">
        <v>0</v>
      </c>
      <c r="O2580" t="s">
        <v>391</v>
      </c>
      <c r="P2580" t="s">
        <v>435</v>
      </c>
      <c r="Q2580" t="s">
        <v>252</v>
      </c>
      <c r="R2580" t="s">
        <v>246</v>
      </c>
      <c r="S2580" t="s">
        <v>247</v>
      </c>
    </row>
    <row r="2581" spans="1:19">
      <c r="A2581" s="1" t="n">
        <v>39386</v>
      </c>
      <c r="B2581" t="s">
        <v>391</v>
      </c>
      <c r="C2581" t="n">
        <v>24</v>
      </c>
      <c r="D2581" t="s">
        <v>242</v>
      </c>
      <c r="E2581" t="s">
        <v>243</v>
      </c>
      <c r="F2581" t="s">
        <v>244</v>
      </c>
      <c r="G2581" t="s">
        <v>245</v>
      </c>
      <c r="H2581" t="s">
        <v>246</v>
      </c>
      <c r="I2581" t="s">
        <v>247</v>
      </c>
      <c r="J2581" t="s">
        <v>369</v>
      </c>
      <c r="K2581" t="s">
        <v>363</v>
      </c>
      <c r="L2581" t="n">
        <v>199</v>
      </c>
      <c r="M2581" t="n">
        <v>0.04</v>
      </c>
      <c r="N2581" t="n">
        <v>43</v>
      </c>
      <c r="O2581" t="s">
        <v>391</v>
      </c>
      <c r="P2581" t="s">
        <v>435</v>
      </c>
      <c r="Q2581" t="s">
        <v>252</v>
      </c>
      <c r="R2581" t="s">
        <v>246</v>
      </c>
      <c r="S2581" t="s">
        <v>247</v>
      </c>
    </row>
    <row r="2582" spans="1:19">
      <c r="A2582" s="1" t="n">
        <v>39386</v>
      </c>
      <c r="B2582" t="s">
        <v>439</v>
      </c>
      <c r="C2582" t="n">
        <v>1</v>
      </c>
      <c r="D2582" t="s">
        <v>440</v>
      </c>
      <c r="E2582" t="s">
        <v>441</v>
      </c>
      <c r="F2582" t="s">
        <v>244</v>
      </c>
      <c r="G2582" t="s">
        <v>245</v>
      </c>
      <c r="H2582" t="s">
        <v>246</v>
      </c>
      <c r="I2582" t="s">
        <v>247</v>
      </c>
      <c r="J2582" t="s">
        <v>456</v>
      </c>
      <c r="K2582" t="s">
        <v>457</v>
      </c>
      <c r="L2582" t="n">
        <v>96</v>
      </c>
      <c r="M2582" t="n">
        <v>0</v>
      </c>
      <c r="N2582" t="n">
        <v>0</v>
      </c>
      <c r="O2582" t="s">
        <v>467</v>
      </c>
      <c r="P2582" t="s">
        <v>468</v>
      </c>
      <c r="Q2582" t="s">
        <v>252</v>
      </c>
      <c r="R2582" t="s">
        <v>246</v>
      </c>
      <c r="S2582" t="s">
        <v>247</v>
      </c>
    </row>
    <row r="2583" spans="1:19">
      <c r="A2583" s="1" t="n">
        <v>39386</v>
      </c>
      <c r="B2583" t="s">
        <v>395</v>
      </c>
      <c r="C2583" t="n">
        <v>1</v>
      </c>
      <c r="D2583" t="s">
        <v>303</v>
      </c>
      <c r="E2583" t="s">
        <v>304</v>
      </c>
      <c r="F2583" t="s">
        <v>244</v>
      </c>
      <c r="G2583" t="s">
        <v>245</v>
      </c>
      <c r="H2583" t="s">
        <v>246</v>
      </c>
      <c r="I2583" t="s">
        <v>247</v>
      </c>
      <c r="K2583" t="s">
        <v>420</v>
      </c>
      <c r="L2583" t="n">
        <v>315</v>
      </c>
      <c r="M2583" t="n">
        <v>0</v>
      </c>
      <c r="N2583" t="n">
        <v>0</v>
      </c>
    </row>
    <row r="2584" spans="1:19">
      <c r="A2584" s="1" t="n">
        <v>39386</v>
      </c>
      <c r="B2584" t="s">
        <v>395</v>
      </c>
      <c r="C2584" t="n">
        <v>2</v>
      </c>
      <c r="D2584" t="s">
        <v>303</v>
      </c>
      <c r="E2584" t="s">
        <v>304</v>
      </c>
      <c r="F2584" t="s">
        <v>244</v>
      </c>
      <c r="G2584" t="s">
        <v>245</v>
      </c>
      <c r="H2584" t="s">
        <v>246</v>
      </c>
      <c r="I2584" t="s">
        <v>247</v>
      </c>
      <c r="K2584" t="s">
        <v>420</v>
      </c>
      <c r="L2584" t="n">
        <v>304</v>
      </c>
      <c r="M2584" t="n">
        <v>0</v>
      </c>
      <c r="N2584" t="n">
        <v>0</v>
      </c>
    </row>
    <row r="2585" spans="1:19">
      <c r="A2585" s="1" t="n">
        <v>39386</v>
      </c>
      <c r="B2585" t="s">
        <v>394</v>
      </c>
      <c r="C2585" t="n">
        <v>6</v>
      </c>
      <c r="D2585" t="s">
        <v>242</v>
      </c>
      <c r="E2585" t="s">
        <v>243</v>
      </c>
      <c r="F2585" t="s">
        <v>244</v>
      </c>
      <c r="G2585" t="s">
        <v>245</v>
      </c>
      <c r="H2585" t="s">
        <v>246</v>
      </c>
      <c r="I2585" t="s">
        <v>247</v>
      </c>
      <c r="J2585" t="s">
        <v>400</v>
      </c>
      <c r="K2585" t="s">
        <v>353</v>
      </c>
      <c r="L2585" t="n">
        <v>236</v>
      </c>
      <c r="M2585" t="n">
        <v>0.18</v>
      </c>
      <c r="N2585" t="n">
        <v>39.5</v>
      </c>
      <c r="O2585" t="s">
        <v>394</v>
      </c>
      <c r="P2585" t="s">
        <v>285</v>
      </c>
      <c r="Q2585" t="s">
        <v>252</v>
      </c>
      <c r="R2585" t="s">
        <v>246</v>
      </c>
      <c r="S2585" t="s">
        <v>247</v>
      </c>
    </row>
    <row r="2586" spans="1:19">
      <c r="A2586" s="1" t="n">
        <v>39386</v>
      </c>
      <c r="B2586" t="s">
        <v>394</v>
      </c>
      <c r="C2586" t="n">
        <v>5</v>
      </c>
      <c r="D2586" t="s">
        <v>242</v>
      </c>
      <c r="E2586" t="s">
        <v>243</v>
      </c>
      <c r="F2586" t="s">
        <v>244</v>
      </c>
      <c r="G2586" t="s">
        <v>245</v>
      </c>
      <c r="H2586" t="s">
        <v>246</v>
      </c>
      <c r="I2586" t="s">
        <v>247</v>
      </c>
      <c r="J2586" t="s">
        <v>294</v>
      </c>
      <c r="K2586" t="s">
        <v>295</v>
      </c>
      <c r="L2586" t="n">
        <v>231</v>
      </c>
      <c r="M2586" t="n">
        <v>1.04</v>
      </c>
      <c r="N2586" t="n">
        <v>39.1</v>
      </c>
      <c r="O2586" t="s">
        <v>394</v>
      </c>
      <c r="P2586" t="s">
        <v>285</v>
      </c>
      <c r="Q2586" t="s">
        <v>252</v>
      </c>
      <c r="R2586" t="s">
        <v>246</v>
      </c>
      <c r="S2586" t="s">
        <v>247</v>
      </c>
    </row>
    <row r="2587" spans="1:19">
      <c r="A2587" s="1" t="n">
        <v>39386</v>
      </c>
      <c r="B2587" t="s">
        <v>394</v>
      </c>
      <c r="C2587" t="n">
        <v>7</v>
      </c>
      <c r="D2587" t="s">
        <v>242</v>
      </c>
      <c r="E2587" t="s">
        <v>243</v>
      </c>
      <c r="F2587" t="s">
        <v>244</v>
      </c>
      <c r="G2587" t="s">
        <v>245</v>
      </c>
      <c r="H2587" t="s">
        <v>246</v>
      </c>
      <c r="I2587" t="s">
        <v>247</v>
      </c>
      <c r="J2587" t="s">
        <v>312</v>
      </c>
      <c r="K2587" t="s">
        <v>313</v>
      </c>
      <c r="L2587" t="n">
        <v>258</v>
      </c>
      <c r="M2587" t="n">
        <v>0.18</v>
      </c>
      <c r="N2587" t="n">
        <v>23.7</v>
      </c>
      <c r="O2587" t="s">
        <v>394</v>
      </c>
      <c r="P2587" t="s">
        <v>285</v>
      </c>
      <c r="Q2587" t="s">
        <v>252</v>
      </c>
      <c r="R2587" t="s">
        <v>246</v>
      </c>
      <c r="S2587" t="s">
        <v>247</v>
      </c>
    </row>
    <row r="2588" spans="1:19">
      <c r="A2588" s="1" t="n">
        <v>39386</v>
      </c>
      <c r="B2588" t="s">
        <v>394</v>
      </c>
      <c r="C2588" t="n">
        <v>3</v>
      </c>
      <c r="D2588" t="s">
        <v>242</v>
      </c>
      <c r="E2588" t="s">
        <v>243</v>
      </c>
      <c r="F2588" t="s">
        <v>244</v>
      </c>
      <c r="G2588" t="s">
        <v>245</v>
      </c>
      <c r="H2588" t="s">
        <v>246</v>
      </c>
      <c r="I2588" t="s">
        <v>247</v>
      </c>
      <c r="J2588" t="s">
        <v>307</v>
      </c>
      <c r="K2588" t="s">
        <v>308</v>
      </c>
      <c r="L2588" t="n">
        <v>340</v>
      </c>
      <c r="M2588" t="n">
        <v>0.08</v>
      </c>
      <c r="N2588" t="n">
        <v>37.2</v>
      </c>
      <c r="O2588" t="s">
        <v>394</v>
      </c>
      <c r="P2588" t="s">
        <v>285</v>
      </c>
      <c r="Q2588" t="s">
        <v>252</v>
      </c>
      <c r="R2588" t="s">
        <v>246</v>
      </c>
      <c r="S2588" t="s">
        <v>247</v>
      </c>
    </row>
    <row r="2589" spans="1:19">
      <c r="A2589" s="1" t="n">
        <v>39386</v>
      </c>
      <c r="B2589" t="s">
        <v>394</v>
      </c>
      <c r="C2589" t="n">
        <v>2</v>
      </c>
      <c r="D2589" t="s">
        <v>242</v>
      </c>
      <c r="E2589" t="s">
        <v>243</v>
      </c>
      <c r="F2589" t="s">
        <v>244</v>
      </c>
      <c r="G2589" t="s">
        <v>245</v>
      </c>
      <c r="H2589" t="s">
        <v>246</v>
      </c>
      <c r="I2589" t="s">
        <v>247</v>
      </c>
      <c r="J2589" t="s">
        <v>248</v>
      </c>
      <c r="K2589" t="s">
        <v>249</v>
      </c>
      <c r="L2589" t="n">
        <v>371</v>
      </c>
      <c r="M2589" t="n">
        <v>0.22</v>
      </c>
      <c r="N2589" t="n">
        <v>20</v>
      </c>
      <c r="O2589" t="s">
        <v>394</v>
      </c>
      <c r="P2589" t="s">
        <v>285</v>
      </c>
      <c r="Q2589" t="s">
        <v>252</v>
      </c>
      <c r="R2589" t="s">
        <v>246</v>
      </c>
      <c r="S2589" t="s">
        <v>247</v>
      </c>
    </row>
    <row r="2590" spans="1:19">
      <c r="A2590" s="1" t="n">
        <v>39386</v>
      </c>
      <c r="B2590" t="s">
        <v>394</v>
      </c>
      <c r="C2590" t="n">
        <v>1</v>
      </c>
      <c r="D2590" t="s">
        <v>242</v>
      </c>
      <c r="E2590" t="s">
        <v>243</v>
      </c>
      <c r="F2590" t="s">
        <v>244</v>
      </c>
      <c r="G2590" t="s">
        <v>245</v>
      </c>
      <c r="H2590" t="s">
        <v>246</v>
      </c>
      <c r="I2590" t="s">
        <v>247</v>
      </c>
      <c r="J2590" t="s">
        <v>259</v>
      </c>
      <c r="K2590" t="s">
        <v>319</v>
      </c>
      <c r="L2590" t="n">
        <v>704</v>
      </c>
      <c r="M2590" t="n">
        <v>1.17</v>
      </c>
      <c r="N2590" t="n">
        <v>32.6</v>
      </c>
      <c r="O2590" t="s">
        <v>394</v>
      </c>
      <c r="P2590" t="s">
        <v>285</v>
      </c>
      <c r="Q2590" t="s">
        <v>252</v>
      </c>
      <c r="R2590" t="s">
        <v>246</v>
      </c>
      <c r="S2590" t="s">
        <v>247</v>
      </c>
    </row>
    <row r="2591" spans="1:19">
      <c r="A2591" s="1" t="n">
        <v>39386</v>
      </c>
      <c r="B2591" t="s">
        <v>394</v>
      </c>
      <c r="C2591" t="n">
        <v>4</v>
      </c>
      <c r="D2591" t="s">
        <v>242</v>
      </c>
      <c r="E2591" t="s">
        <v>243</v>
      </c>
      <c r="F2591" t="s">
        <v>244</v>
      </c>
      <c r="G2591" t="s">
        <v>245</v>
      </c>
      <c r="H2591" t="s">
        <v>246</v>
      </c>
      <c r="I2591" t="s">
        <v>247</v>
      </c>
      <c r="J2591" t="s">
        <v>400</v>
      </c>
      <c r="K2591" t="s">
        <v>353</v>
      </c>
      <c r="L2591" t="n">
        <v>167</v>
      </c>
      <c r="M2591" t="n">
        <v>0.18</v>
      </c>
      <c r="N2591" t="n">
        <v>39.5</v>
      </c>
      <c r="O2591" t="s">
        <v>394</v>
      </c>
      <c r="P2591" t="s">
        <v>285</v>
      </c>
      <c r="Q2591" t="s">
        <v>252</v>
      </c>
      <c r="R2591" t="s">
        <v>246</v>
      </c>
      <c r="S2591" t="s">
        <v>247</v>
      </c>
    </row>
    <row r="2592" spans="1:19">
      <c r="A2592" s="1" t="n">
        <v>39416</v>
      </c>
      <c r="B2592" t="s">
        <v>455</v>
      </c>
      <c r="C2592" t="n">
        <v>1</v>
      </c>
      <c r="D2592" t="s">
        <v>440</v>
      </c>
      <c r="E2592" t="s">
        <v>441</v>
      </c>
      <c r="F2592" t="s">
        <v>244</v>
      </c>
      <c r="G2592" t="s">
        <v>245</v>
      </c>
      <c r="H2592" t="s">
        <v>246</v>
      </c>
      <c r="I2592" t="s">
        <v>247</v>
      </c>
      <c r="J2592" t="s">
        <v>442</v>
      </c>
      <c r="K2592" t="s">
        <v>443</v>
      </c>
      <c r="L2592" t="n">
        <v>49</v>
      </c>
      <c r="M2592" t="n">
        <v>0</v>
      </c>
      <c r="N2592" t="n">
        <v>0</v>
      </c>
      <c r="O2592" t="s">
        <v>466</v>
      </c>
      <c r="P2592" t="s">
        <v>251</v>
      </c>
      <c r="Q2592" t="s">
        <v>252</v>
      </c>
      <c r="R2592" t="s">
        <v>246</v>
      </c>
      <c r="S2592" t="s">
        <v>247</v>
      </c>
    </row>
    <row r="2593" spans="1:19">
      <c r="A2593" s="1" t="n">
        <v>39416</v>
      </c>
      <c r="B2593" t="s">
        <v>455</v>
      </c>
      <c r="C2593" t="n">
        <v>2</v>
      </c>
      <c r="D2593" t="s">
        <v>440</v>
      </c>
      <c r="E2593" t="s">
        <v>441</v>
      </c>
      <c r="F2593" t="s">
        <v>244</v>
      </c>
      <c r="G2593" t="s">
        <v>245</v>
      </c>
      <c r="H2593" t="s">
        <v>246</v>
      </c>
      <c r="I2593" t="s">
        <v>247</v>
      </c>
      <c r="J2593" t="s">
        <v>442</v>
      </c>
      <c r="K2593" t="s">
        <v>443</v>
      </c>
      <c r="L2593" t="n">
        <v>34</v>
      </c>
      <c r="M2593" t="n">
        <v>0</v>
      </c>
      <c r="N2593" t="n">
        <v>0</v>
      </c>
      <c r="O2593" t="s">
        <v>391</v>
      </c>
      <c r="P2593" t="s">
        <v>251</v>
      </c>
      <c r="Q2593" t="s">
        <v>252</v>
      </c>
      <c r="R2593" t="s">
        <v>246</v>
      </c>
      <c r="S2593" t="s">
        <v>247</v>
      </c>
    </row>
    <row r="2594" spans="1:19">
      <c r="A2594" s="1" t="n">
        <v>39416</v>
      </c>
      <c r="B2594" t="s">
        <v>391</v>
      </c>
      <c r="C2594" t="n">
        <v>23</v>
      </c>
      <c r="D2594" t="s">
        <v>242</v>
      </c>
      <c r="E2594" t="s">
        <v>243</v>
      </c>
      <c r="F2594" t="s">
        <v>244</v>
      </c>
      <c r="G2594" t="s">
        <v>245</v>
      </c>
      <c r="H2594" t="s">
        <v>246</v>
      </c>
      <c r="I2594" t="s">
        <v>247</v>
      </c>
      <c r="J2594" t="s">
        <v>369</v>
      </c>
      <c r="K2594" t="s">
        <v>363</v>
      </c>
      <c r="L2594" t="n">
        <v>193</v>
      </c>
      <c r="M2594" t="n">
        <v>0.04</v>
      </c>
      <c r="N2594" t="n">
        <v>43.4</v>
      </c>
      <c r="O2594" t="s">
        <v>391</v>
      </c>
      <c r="P2594" t="s">
        <v>435</v>
      </c>
      <c r="Q2594" t="s">
        <v>252</v>
      </c>
      <c r="R2594" t="s">
        <v>246</v>
      </c>
      <c r="S2594" t="s">
        <v>247</v>
      </c>
    </row>
    <row r="2595" spans="1:19">
      <c r="A2595" s="1" t="n">
        <v>39416</v>
      </c>
      <c r="B2595" t="s">
        <v>391</v>
      </c>
      <c r="C2595" t="n">
        <v>24</v>
      </c>
      <c r="D2595" t="s">
        <v>242</v>
      </c>
      <c r="E2595" t="s">
        <v>243</v>
      </c>
      <c r="F2595" t="s">
        <v>244</v>
      </c>
      <c r="G2595" t="s">
        <v>245</v>
      </c>
      <c r="H2595" t="s">
        <v>246</v>
      </c>
      <c r="I2595" t="s">
        <v>247</v>
      </c>
      <c r="J2595" t="s">
        <v>369</v>
      </c>
      <c r="K2595" t="s">
        <v>363</v>
      </c>
      <c r="L2595" t="n">
        <v>198</v>
      </c>
      <c r="M2595" t="n">
        <v>0.04</v>
      </c>
      <c r="N2595" t="n">
        <v>43</v>
      </c>
      <c r="O2595" t="s">
        <v>391</v>
      </c>
      <c r="P2595" t="s">
        <v>435</v>
      </c>
      <c r="Q2595" t="s">
        <v>252</v>
      </c>
      <c r="R2595" t="s">
        <v>246</v>
      </c>
      <c r="S2595" t="s">
        <v>247</v>
      </c>
    </row>
    <row r="2596" spans="1:19">
      <c r="A2596" s="1" t="n">
        <v>39416</v>
      </c>
      <c r="B2596" t="s">
        <v>391</v>
      </c>
      <c r="C2596" t="n">
        <v>25</v>
      </c>
      <c r="D2596" t="s">
        <v>242</v>
      </c>
      <c r="E2596" t="s">
        <v>243</v>
      </c>
      <c r="F2596" t="s">
        <v>244</v>
      </c>
      <c r="G2596" t="s">
        <v>245</v>
      </c>
      <c r="H2596" t="s">
        <v>246</v>
      </c>
      <c r="I2596" t="s">
        <v>247</v>
      </c>
      <c r="J2596" t="s">
        <v>333</v>
      </c>
      <c r="K2596" t="s">
        <v>334</v>
      </c>
      <c r="L2596" t="n">
        <v>673</v>
      </c>
      <c r="M2596" t="n">
        <v>0.05</v>
      </c>
      <c r="N2596" t="n">
        <v>36.1</v>
      </c>
      <c r="O2596" t="s">
        <v>391</v>
      </c>
      <c r="P2596" t="s">
        <v>435</v>
      </c>
      <c r="Q2596" t="s">
        <v>252</v>
      </c>
      <c r="R2596" t="s">
        <v>246</v>
      </c>
      <c r="S2596" t="s">
        <v>247</v>
      </c>
    </row>
    <row r="2597" spans="1:19">
      <c r="A2597" s="1" t="n">
        <v>39416</v>
      </c>
      <c r="B2597" t="s">
        <v>391</v>
      </c>
      <c r="C2597" t="n">
        <v>26</v>
      </c>
      <c r="D2597" t="s">
        <v>242</v>
      </c>
      <c r="E2597" t="s">
        <v>243</v>
      </c>
      <c r="F2597" t="s">
        <v>244</v>
      </c>
      <c r="G2597" t="s">
        <v>245</v>
      </c>
      <c r="H2597" t="s">
        <v>246</v>
      </c>
      <c r="I2597" t="s">
        <v>247</v>
      </c>
      <c r="J2597" t="s">
        <v>333</v>
      </c>
      <c r="K2597" t="s">
        <v>334</v>
      </c>
      <c r="L2597" t="n">
        <v>443</v>
      </c>
      <c r="M2597" t="n">
        <v>0.05</v>
      </c>
      <c r="N2597" t="n">
        <v>36.3</v>
      </c>
      <c r="O2597" t="s">
        <v>391</v>
      </c>
      <c r="P2597" t="s">
        <v>435</v>
      </c>
      <c r="Q2597" t="s">
        <v>252</v>
      </c>
      <c r="R2597" t="s">
        <v>246</v>
      </c>
      <c r="S2597" t="s">
        <v>247</v>
      </c>
    </row>
    <row r="2598" spans="1:19">
      <c r="A2598" s="1" t="n">
        <v>39416</v>
      </c>
      <c r="B2598" t="s">
        <v>391</v>
      </c>
      <c r="C2598" t="n">
        <v>27</v>
      </c>
      <c r="D2598" t="s">
        <v>242</v>
      </c>
      <c r="E2598" t="s">
        <v>243</v>
      </c>
      <c r="F2598" t="s">
        <v>244</v>
      </c>
      <c r="G2598" t="s">
        <v>245</v>
      </c>
      <c r="H2598" t="s">
        <v>246</v>
      </c>
      <c r="I2598" t="s">
        <v>247</v>
      </c>
      <c r="J2598" t="s">
        <v>333</v>
      </c>
      <c r="K2598" t="s">
        <v>334</v>
      </c>
      <c r="L2598" t="n">
        <v>428</v>
      </c>
      <c r="M2598" t="n">
        <v>0.05</v>
      </c>
      <c r="N2598" t="n">
        <v>36.2</v>
      </c>
      <c r="O2598" t="s">
        <v>391</v>
      </c>
      <c r="P2598" t="s">
        <v>435</v>
      </c>
      <c r="Q2598" t="s">
        <v>252</v>
      </c>
      <c r="R2598" t="s">
        <v>246</v>
      </c>
      <c r="S2598" t="s">
        <v>247</v>
      </c>
    </row>
    <row r="2599" spans="1:19">
      <c r="A2599" s="1" t="n">
        <v>39416</v>
      </c>
      <c r="B2599" t="s">
        <v>395</v>
      </c>
      <c r="C2599" t="n">
        <v>1</v>
      </c>
      <c r="D2599" t="s">
        <v>436</v>
      </c>
      <c r="E2599" t="s">
        <v>254</v>
      </c>
      <c r="F2599" t="s">
        <v>244</v>
      </c>
      <c r="G2599" t="s">
        <v>245</v>
      </c>
      <c r="H2599" t="s">
        <v>246</v>
      </c>
      <c r="I2599" t="s">
        <v>247</v>
      </c>
      <c r="K2599" t="s">
        <v>420</v>
      </c>
      <c r="L2599" t="n">
        <v>200</v>
      </c>
      <c r="M2599" t="n">
        <v>0</v>
      </c>
      <c r="N2599" t="n">
        <v>0</v>
      </c>
    </row>
    <row r="2600" spans="1:19">
      <c r="A2600" s="1" t="n">
        <v>39416</v>
      </c>
      <c r="B2600" t="s">
        <v>394</v>
      </c>
      <c r="C2600" t="n">
        <v>1</v>
      </c>
      <c r="D2600" t="s">
        <v>242</v>
      </c>
      <c r="E2600" t="s">
        <v>243</v>
      </c>
      <c r="F2600" t="s">
        <v>244</v>
      </c>
      <c r="G2600" t="s">
        <v>245</v>
      </c>
      <c r="H2600" t="s">
        <v>246</v>
      </c>
      <c r="I2600" t="s">
        <v>247</v>
      </c>
      <c r="J2600" t="s">
        <v>294</v>
      </c>
      <c r="K2600" t="s">
        <v>295</v>
      </c>
      <c r="L2600" t="n">
        <v>448</v>
      </c>
      <c r="M2600" t="n">
        <v>1.04</v>
      </c>
      <c r="N2600" t="n">
        <v>39.1</v>
      </c>
      <c r="O2600" t="s">
        <v>394</v>
      </c>
      <c r="P2600" t="s">
        <v>285</v>
      </c>
      <c r="Q2600" t="s">
        <v>252</v>
      </c>
      <c r="R2600" t="s">
        <v>246</v>
      </c>
      <c r="S2600" t="s">
        <v>247</v>
      </c>
    </row>
    <row r="2601" spans="1:19">
      <c r="A2601" s="1" t="n">
        <v>39416</v>
      </c>
      <c r="B2601" t="s">
        <v>394</v>
      </c>
      <c r="C2601" t="n">
        <v>5</v>
      </c>
      <c r="D2601" t="s">
        <v>242</v>
      </c>
      <c r="E2601" t="s">
        <v>243</v>
      </c>
      <c r="F2601" t="s">
        <v>244</v>
      </c>
      <c r="G2601" t="s">
        <v>245</v>
      </c>
      <c r="H2601" t="s">
        <v>246</v>
      </c>
      <c r="I2601" t="s">
        <v>247</v>
      </c>
      <c r="J2601" t="s">
        <v>294</v>
      </c>
      <c r="K2601" t="s">
        <v>295</v>
      </c>
      <c r="L2601" t="n">
        <v>439</v>
      </c>
      <c r="M2601" t="n">
        <v>1.11</v>
      </c>
      <c r="N2601" t="n">
        <v>39</v>
      </c>
      <c r="O2601" t="s">
        <v>394</v>
      </c>
      <c r="P2601" t="s">
        <v>285</v>
      </c>
      <c r="Q2601" t="s">
        <v>252</v>
      </c>
      <c r="R2601" t="s">
        <v>246</v>
      </c>
      <c r="S2601" t="s">
        <v>247</v>
      </c>
    </row>
    <row r="2602" spans="1:19">
      <c r="A2602" s="1" t="n">
        <v>39416</v>
      </c>
      <c r="B2602" t="s">
        <v>394</v>
      </c>
      <c r="C2602" t="n">
        <v>2</v>
      </c>
      <c r="D2602" t="s">
        <v>242</v>
      </c>
      <c r="E2602" t="s">
        <v>243</v>
      </c>
      <c r="F2602" t="s">
        <v>244</v>
      </c>
      <c r="G2602" t="s">
        <v>245</v>
      </c>
      <c r="H2602" t="s">
        <v>246</v>
      </c>
      <c r="I2602" t="s">
        <v>247</v>
      </c>
      <c r="J2602" t="s">
        <v>312</v>
      </c>
      <c r="K2602" t="s">
        <v>313</v>
      </c>
      <c r="L2602" t="n">
        <v>319</v>
      </c>
      <c r="M2602" t="n">
        <v>0.18</v>
      </c>
      <c r="N2602" t="n">
        <v>23.7</v>
      </c>
      <c r="O2602" t="s">
        <v>394</v>
      </c>
      <c r="P2602" t="s">
        <v>285</v>
      </c>
      <c r="Q2602" t="s">
        <v>252</v>
      </c>
      <c r="R2602" t="s">
        <v>246</v>
      </c>
      <c r="S2602" t="s">
        <v>247</v>
      </c>
    </row>
    <row r="2603" spans="1:19">
      <c r="A2603" s="1" t="n">
        <v>39416</v>
      </c>
      <c r="B2603" t="s">
        <v>394</v>
      </c>
      <c r="C2603" t="n">
        <v>3</v>
      </c>
      <c r="D2603" t="s">
        <v>242</v>
      </c>
      <c r="E2603" t="s">
        <v>243</v>
      </c>
      <c r="F2603" t="s">
        <v>244</v>
      </c>
      <c r="G2603" t="s">
        <v>245</v>
      </c>
      <c r="H2603" t="s">
        <v>246</v>
      </c>
      <c r="I2603" t="s">
        <v>247</v>
      </c>
      <c r="J2603" t="s">
        <v>259</v>
      </c>
      <c r="K2603" t="s">
        <v>319</v>
      </c>
      <c r="L2603" t="n">
        <v>373</v>
      </c>
      <c r="M2603" t="n">
        <v>1.15</v>
      </c>
      <c r="N2603" t="n">
        <v>33.3</v>
      </c>
      <c r="O2603" t="s">
        <v>394</v>
      </c>
      <c r="P2603" t="s">
        <v>285</v>
      </c>
      <c r="Q2603" t="s">
        <v>252</v>
      </c>
      <c r="R2603" t="s">
        <v>246</v>
      </c>
      <c r="S2603" t="s">
        <v>247</v>
      </c>
    </row>
    <row r="2604" spans="1:19">
      <c r="A2604" s="1" t="n">
        <v>39416</v>
      </c>
      <c r="B2604" t="s">
        <v>394</v>
      </c>
      <c r="C2604" t="n">
        <v>4</v>
      </c>
      <c r="D2604" t="s">
        <v>242</v>
      </c>
      <c r="E2604" t="s">
        <v>243</v>
      </c>
      <c r="F2604" t="s">
        <v>244</v>
      </c>
      <c r="G2604" t="s">
        <v>245</v>
      </c>
      <c r="H2604" t="s">
        <v>246</v>
      </c>
      <c r="I2604" t="s">
        <v>247</v>
      </c>
      <c r="J2604" t="s">
        <v>388</v>
      </c>
      <c r="K2604" t="s">
        <v>389</v>
      </c>
      <c r="L2604" t="n">
        <v>390</v>
      </c>
      <c r="M2604" t="n">
        <v>0.28</v>
      </c>
      <c r="N2604" t="n">
        <v>37.6</v>
      </c>
      <c r="O2604" t="s">
        <v>394</v>
      </c>
      <c r="P2604" t="s">
        <v>285</v>
      </c>
      <c r="Q2604" t="s">
        <v>252</v>
      </c>
      <c r="R2604" t="s">
        <v>246</v>
      </c>
      <c r="S2604" t="s">
        <v>247</v>
      </c>
    </row>
    <row r="2605" spans="1:19">
      <c r="A2605" s="1" t="n">
        <v>39447</v>
      </c>
      <c r="B2605" t="s">
        <v>391</v>
      </c>
      <c r="C2605" t="n">
        <v>17</v>
      </c>
      <c r="D2605" t="s">
        <v>242</v>
      </c>
      <c r="E2605" t="s">
        <v>243</v>
      </c>
      <c r="F2605" t="s">
        <v>244</v>
      </c>
      <c r="G2605" t="s">
        <v>245</v>
      </c>
      <c r="H2605" t="s">
        <v>246</v>
      </c>
      <c r="I2605" t="s">
        <v>247</v>
      </c>
      <c r="J2605" t="s">
        <v>369</v>
      </c>
      <c r="K2605" t="s">
        <v>363</v>
      </c>
      <c r="L2605" t="n">
        <v>298</v>
      </c>
      <c r="M2605" t="n">
        <v>0.04</v>
      </c>
      <c r="N2605" t="n">
        <v>42.5</v>
      </c>
      <c r="O2605" t="s">
        <v>391</v>
      </c>
      <c r="P2605" t="s">
        <v>435</v>
      </c>
      <c r="Q2605" t="s">
        <v>252</v>
      </c>
      <c r="R2605" t="s">
        <v>246</v>
      </c>
      <c r="S2605" t="s">
        <v>247</v>
      </c>
    </row>
    <row r="2606" spans="1:19">
      <c r="A2606" s="1" t="n">
        <v>39447</v>
      </c>
      <c r="B2606" t="s">
        <v>391</v>
      </c>
      <c r="C2606" t="n">
        <v>18</v>
      </c>
      <c r="D2606" t="s">
        <v>242</v>
      </c>
      <c r="E2606" t="s">
        <v>243</v>
      </c>
      <c r="F2606" t="s">
        <v>244</v>
      </c>
      <c r="G2606" t="s">
        <v>245</v>
      </c>
      <c r="H2606" t="s">
        <v>246</v>
      </c>
      <c r="I2606" t="s">
        <v>247</v>
      </c>
      <c r="J2606" t="s">
        <v>369</v>
      </c>
      <c r="K2606" t="s">
        <v>363</v>
      </c>
      <c r="L2606" t="n">
        <v>99</v>
      </c>
      <c r="M2606" t="n">
        <v>0.04</v>
      </c>
      <c r="N2606" t="n">
        <v>43.8</v>
      </c>
      <c r="O2606" t="s">
        <v>391</v>
      </c>
      <c r="P2606" t="s">
        <v>435</v>
      </c>
      <c r="Q2606" t="s">
        <v>252</v>
      </c>
      <c r="R2606" t="s">
        <v>246</v>
      </c>
      <c r="S2606" t="s">
        <v>247</v>
      </c>
    </row>
    <row r="2607" spans="1:19">
      <c r="A2607" s="1" t="n">
        <v>39447</v>
      </c>
      <c r="B2607" t="s">
        <v>391</v>
      </c>
      <c r="C2607" t="n">
        <v>19</v>
      </c>
      <c r="D2607" t="s">
        <v>242</v>
      </c>
      <c r="E2607" t="s">
        <v>243</v>
      </c>
      <c r="F2607" t="s">
        <v>244</v>
      </c>
      <c r="G2607" t="s">
        <v>245</v>
      </c>
      <c r="H2607" t="s">
        <v>246</v>
      </c>
      <c r="I2607" t="s">
        <v>247</v>
      </c>
      <c r="J2607" t="s">
        <v>333</v>
      </c>
      <c r="K2607" t="s">
        <v>334</v>
      </c>
      <c r="L2607" t="n">
        <v>363</v>
      </c>
      <c r="M2607" t="n">
        <v>0.08</v>
      </c>
      <c r="N2607" t="n">
        <v>36.7</v>
      </c>
      <c r="O2607" t="s">
        <v>391</v>
      </c>
      <c r="P2607" t="s">
        <v>435</v>
      </c>
      <c r="Q2607" t="s">
        <v>252</v>
      </c>
      <c r="R2607" t="s">
        <v>246</v>
      </c>
      <c r="S2607" t="s">
        <v>247</v>
      </c>
    </row>
    <row r="2608" spans="1:19">
      <c r="A2608" s="1" t="n">
        <v>39447</v>
      </c>
      <c r="B2608" t="s">
        <v>391</v>
      </c>
      <c r="C2608" t="n">
        <v>20</v>
      </c>
      <c r="D2608" t="s">
        <v>242</v>
      </c>
      <c r="E2608" t="s">
        <v>243</v>
      </c>
      <c r="F2608" t="s">
        <v>244</v>
      </c>
      <c r="G2608" t="s">
        <v>245</v>
      </c>
      <c r="H2608" t="s">
        <v>246</v>
      </c>
      <c r="I2608" t="s">
        <v>247</v>
      </c>
      <c r="J2608" t="s">
        <v>333</v>
      </c>
      <c r="K2608" t="s">
        <v>334</v>
      </c>
      <c r="L2608" t="n">
        <v>324</v>
      </c>
      <c r="M2608" t="n">
        <v>0.67</v>
      </c>
      <c r="N2608" t="n">
        <v>36</v>
      </c>
      <c r="O2608" t="s">
        <v>391</v>
      </c>
      <c r="P2608" t="s">
        <v>435</v>
      </c>
      <c r="Q2608" t="s">
        <v>252</v>
      </c>
      <c r="R2608" t="s">
        <v>246</v>
      </c>
      <c r="S2608" t="s">
        <v>247</v>
      </c>
    </row>
    <row r="2609" spans="1:19">
      <c r="A2609" s="1" t="n">
        <v>39447</v>
      </c>
      <c r="B2609" t="s">
        <v>391</v>
      </c>
      <c r="C2609" t="n">
        <v>21</v>
      </c>
      <c r="D2609" t="s">
        <v>242</v>
      </c>
      <c r="E2609" t="s">
        <v>243</v>
      </c>
      <c r="F2609" t="s">
        <v>244</v>
      </c>
      <c r="G2609" t="s">
        <v>245</v>
      </c>
      <c r="H2609" t="s">
        <v>246</v>
      </c>
      <c r="I2609" t="s">
        <v>247</v>
      </c>
      <c r="J2609" t="s">
        <v>333</v>
      </c>
      <c r="K2609" t="s">
        <v>334</v>
      </c>
      <c r="L2609" t="n">
        <v>198</v>
      </c>
      <c r="M2609" t="n">
        <v>0.67</v>
      </c>
      <c r="N2609" t="n">
        <v>36.2</v>
      </c>
      <c r="O2609" t="s">
        <v>391</v>
      </c>
      <c r="P2609" t="s">
        <v>435</v>
      </c>
      <c r="Q2609" t="s">
        <v>252</v>
      </c>
      <c r="R2609" t="s">
        <v>246</v>
      </c>
      <c r="S2609" t="s">
        <v>247</v>
      </c>
    </row>
    <row r="2610" spans="1:19">
      <c r="A2610" s="1" t="n">
        <v>39447</v>
      </c>
      <c r="B2610" t="s">
        <v>424</v>
      </c>
      <c r="C2610" t="n">
        <v>1</v>
      </c>
      <c r="D2610" t="s">
        <v>425</v>
      </c>
      <c r="E2610" t="s">
        <v>426</v>
      </c>
      <c r="F2610" t="s">
        <v>322</v>
      </c>
      <c r="G2610" t="s">
        <v>323</v>
      </c>
      <c r="H2610" t="s">
        <v>246</v>
      </c>
      <c r="I2610" t="s">
        <v>247</v>
      </c>
      <c r="J2610" t="s">
        <v>294</v>
      </c>
      <c r="K2610" t="s">
        <v>295</v>
      </c>
      <c r="L2610" t="n">
        <v>20</v>
      </c>
      <c r="M2610" t="n">
        <v>0</v>
      </c>
      <c r="N2610" t="n">
        <v>0</v>
      </c>
    </row>
    <row r="2611" spans="1:19">
      <c r="A2611" s="1" t="n">
        <v>39447</v>
      </c>
      <c r="B2611" t="s">
        <v>424</v>
      </c>
      <c r="C2611" t="n">
        <v>2</v>
      </c>
      <c r="D2611" t="s">
        <v>425</v>
      </c>
      <c r="E2611" t="s">
        <v>426</v>
      </c>
      <c r="F2611" t="s">
        <v>427</v>
      </c>
      <c r="G2611" t="s">
        <v>428</v>
      </c>
      <c r="H2611" t="s">
        <v>246</v>
      </c>
      <c r="I2611" t="s">
        <v>247</v>
      </c>
      <c r="J2611" t="s">
        <v>294</v>
      </c>
      <c r="K2611" t="s">
        <v>295</v>
      </c>
      <c r="L2611" t="n">
        <v>14</v>
      </c>
      <c r="M2611" t="n">
        <v>0</v>
      </c>
      <c r="N2611" t="n">
        <v>0</v>
      </c>
    </row>
    <row r="2612" spans="1:19">
      <c r="A2612" s="1" t="n">
        <v>39447</v>
      </c>
      <c r="B2612" t="s">
        <v>424</v>
      </c>
      <c r="C2612" t="n">
        <v>3</v>
      </c>
      <c r="D2612" t="s">
        <v>425</v>
      </c>
      <c r="E2612" t="s">
        <v>426</v>
      </c>
      <c r="F2612" t="s">
        <v>429</v>
      </c>
      <c r="G2612" t="s">
        <v>430</v>
      </c>
      <c r="H2612" t="s">
        <v>246</v>
      </c>
      <c r="I2612" t="s">
        <v>247</v>
      </c>
      <c r="J2612" t="s">
        <v>294</v>
      </c>
      <c r="K2612" t="s">
        <v>295</v>
      </c>
      <c r="L2612" t="n">
        <v>11</v>
      </c>
      <c r="M2612" t="n">
        <v>0</v>
      </c>
      <c r="N2612" t="n">
        <v>0</v>
      </c>
    </row>
    <row r="2613" spans="1:19">
      <c r="A2613" s="1" t="n">
        <v>39447</v>
      </c>
      <c r="B2613" t="s">
        <v>395</v>
      </c>
      <c r="C2613" t="n">
        <v>1</v>
      </c>
      <c r="D2613" t="s">
        <v>436</v>
      </c>
      <c r="E2613" t="s">
        <v>254</v>
      </c>
      <c r="F2613" t="s">
        <v>244</v>
      </c>
      <c r="G2613" t="s">
        <v>245</v>
      </c>
      <c r="H2613" t="s">
        <v>246</v>
      </c>
      <c r="I2613" t="s">
        <v>247</v>
      </c>
      <c r="K2613" t="s">
        <v>420</v>
      </c>
      <c r="L2613" t="n">
        <v>333</v>
      </c>
      <c r="M2613" t="n">
        <v>0</v>
      </c>
      <c r="N2613" t="n">
        <v>0</v>
      </c>
    </row>
    <row r="2614" spans="1:19">
      <c r="A2614" s="1" t="n">
        <v>39447</v>
      </c>
      <c r="B2614" t="s">
        <v>394</v>
      </c>
      <c r="C2614" t="n">
        <v>2</v>
      </c>
      <c r="D2614" t="s">
        <v>242</v>
      </c>
      <c r="E2614" t="s">
        <v>243</v>
      </c>
      <c r="F2614" t="s">
        <v>244</v>
      </c>
      <c r="G2614" t="s">
        <v>245</v>
      </c>
      <c r="H2614" t="s">
        <v>246</v>
      </c>
      <c r="I2614" t="s">
        <v>247</v>
      </c>
      <c r="J2614" t="s">
        <v>433</v>
      </c>
      <c r="K2614" t="s">
        <v>434</v>
      </c>
      <c r="L2614" t="n">
        <v>1048</v>
      </c>
      <c r="M2614" t="n">
        <v>0.15</v>
      </c>
      <c r="N2614" t="n">
        <v>36.2</v>
      </c>
      <c r="O2614" t="s">
        <v>394</v>
      </c>
      <c r="P2614" t="s">
        <v>285</v>
      </c>
      <c r="Q2614" t="s">
        <v>252</v>
      </c>
      <c r="R2614" t="s">
        <v>246</v>
      </c>
      <c r="S2614" t="s">
        <v>247</v>
      </c>
    </row>
    <row r="2615" spans="1:19">
      <c r="A2615" s="1" t="n">
        <v>39447</v>
      </c>
      <c r="B2615" t="s">
        <v>394</v>
      </c>
      <c r="C2615" t="n">
        <v>1</v>
      </c>
      <c r="D2615" t="s">
        <v>242</v>
      </c>
      <c r="E2615" t="s">
        <v>243</v>
      </c>
      <c r="F2615" t="s">
        <v>244</v>
      </c>
      <c r="G2615" t="s">
        <v>245</v>
      </c>
      <c r="H2615" t="s">
        <v>246</v>
      </c>
      <c r="I2615" t="s">
        <v>247</v>
      </c>
      <c r="J2615" t="s">
        <v>294</v>
      </c>
      <c r="K2615" t="s">
        <v>295</v>
      </c>
      <c r="L2615" t="n">
        <v>269</v>
      </c>
      <c r="M2615" t="n">
        <v>1.11</v>
      </c>
      <c r="N2615" t="n">
        <v>39</v>
      </c>
      <c r="O2615" t="s">
        <v>394</v>
      </c>
      <c r="P2615" t="s">
        <v>285</v>
      </c>
      <c r="Q2615" t="s">
        <v>252</v>
      </c>
      <c r="R2615" t="s">
        <v>246</v>
      </c>
      <c r="S2615" t="s">
        <v>247</v>
      </c>
    </row>
    <row r="2616" spans="1:19">
      <c r="A2616" s="1" t="n">
        <v>39447</v>
      </c>
      <c r="B2616" t="s">
        <v>394</v>
      </c>
      <c r="C2616" t="n">
        <v>3</v>
      </c>
      <c r="D2616" t="s">
        <v>242</v>
      </c>
      <c r="E2616" t="s">
        <v>243</v>
      </c>
      <c r="F2616" t="s">
        <v>244</v>
      </c>
      <c r="G2616" t="s">
        <v>245</v>
      </c>
      <c r="H2616" t="s">
        <v>246</v>
      </c>
      <c r="I2616" t="s">
        <v>247</v>
      </c>
      <c r="J2616" t="s">
        <v>294</v>
      </c>
      <c r="K2616" t="s">
        <v>295</v>
      </c>
      <c r="L2616" t="n">
        <v>616</v>
      </c>
      <c r="M2616" t="n">
        <v>1.16</v>
      </c>
      <c r="N2616" t="n">
        <v>39</v>
      </c>
      <c r="O2616" t="s">
        <v>394</v>
      </c>
      <c r="P2616" t="s">
        <v>285</v>
      </c>
      <c r="Q2616" t="s">
        <v>252</v>
      </c>
      <c r="R2616" t="s">
        <v>246</v>
      </c>
      <c r="S2616" t="s">
        <v>247</v>
      </c>
    </row>
    <row r="2617" spans="1:19">
      <c r="A2617" s="1" t="n">
        <v>39447</v>
      </c>
      <c r="B2617" t="s">
        <v>463</v>
      </c>
      <c r="C2617" t="n">
        <v>16</v>
      </c>
      <c r="D2617" t="s">
        <v>436</v>
      </c>
      <c r="E2617" t="s">
        <v>254</v>
      </c>
      <c r="F2617" t="s">
        <v>322</v>
      </c>
      <c r="G2617" t="s">
        <v>323</v>
      </c>
      <c r="H2617" t="s">
        <v>246</v>
      </c>
      <c r="I2617" t="s">
        <v>247</v>
      </c>
      <c r="K2617" t="s">
        <v>420</v>
      </c>
      <c r="L2617" t="n">
        <v>330</v>
      </c>
      <c r="M2617" t="n">
        <v>0</v>
      </c>
      <c r="N2617" t="n">
        <v>0</v>
      </c>
    </row>
    <row r="2618" spans="1:19">
      <c r="A2618" s="1" t="n">
        <v>39478</v>
      </c>
      <c r="B2618" t="s">
        <v>391</v>
      </c>
      <c r="C2618" t="n">
        <v>40</v>
      </c>
      <c r="D2618" t="s">
        <v>242</v>
      </c>
      <c r="E2618" t="s">
        <v>243</v>
      </c>
      <c r="F2618" t="s">
        <v>244</v>
      </c>
      <c r="G2618" t="s">
        <v>245</v>
      </c>
      <c r="H2618" t="s">
        <v>246</v>
      </c>
      <c r="I2618" t="s">
        <v>247</v>
      </c>
      <c r="J2618" t="s">
        <v>248</v>
      </c>
      <c r="K2618" t="s">
        <v>249</v>
      </c>
      <c r="L2618" t="n">
        <v>195</v>
      </c>
      <c r="M2618" t="n">
        <v>0.02</v>
      </c>
      <c r="N2618" t="n">
        <v>51.2</v>
      </c>
      <c r="O2618" t="s">
        <v>391</v>
      </c>
      <c r="P2618" t="s">
        <v>435</v>
      </c>
      <c r="Q2618" t="s">
        <v>252</v>
      </c>
      <c r="R2618" t="s">
        <v>246</v>
      </c>
      <c r="S2618" t="s">
        <v>247</v>
      </c>
    </row>
    <row r="2619" spans="1:19">
      <c r="A2619" s="1" t="n">
        <v>39478</v>
      </c>
      <c r="B2619" t="s">
        <v>391</v>
      </c>
      <c r="C2619" t="n">
        <v>41</v>
      </c>
      <c r="D2619" t="s">
        <v>242</v>
      </c>
      <c r="E2619" t="s">
        <v>243</v>
      </c>
      <c r="F2619" t="s">
        <v>244</v>
      </c>
      <c r="G2619" t="s">
        <v>245</v>
      </c>
      <c r="H2619" t="s">
        <v>246</v>
      </c>
      <c r="I2619" t="s">
        <v>247</v>
      </c>
      <c r="J2619" t="s">
        <v>248</v>
      </c>
      <c r="K2619" t="s">
        <v>249</v>
      </c>
      <c r="L2619" t="n">
        <v>254</v>
      </c>
      <c r="M2619" t="n">
        <v>0.02</v>
      </c>
      <c r="N2619" t="n">
        <v>52</v>
      </c>
      <c r="O2619" t="s">
        <v>391</v>
      </c>
      <c r="P2619" t="s">
        <v>435</v>
      </c>
      <c r="Q2619" t="s">
        <v>252</v>
      </c>
      <c r="R2619" t="s">
        <v>246</v>
      </c>
      <c r="S2619" t="s">
        <v>247</v>
      </c>
    </row>
    <row r="2620" spans="1:19">
      <c r="A2620" s="1" t="n">
        <v>39478</v>
      </c>
      <c r="B2620" t="s">
        <v>391</v>
      </c>
      <c r="C2620" t="n">
        <v>42</v>
      </c>
      <c r="D2620" t="s">
        <v>242</v>
      </c>
      <c r="E2620" t="s">
        <v>243</v>
      </c>
      <c r="F2620" t="s">
        <v>244</v>
      </c>
      <c r="G2620" t="s">
        <v>245</v>
      </c>
      <c r="H2620" t="s">
        <v>246</v>
      </c>
      <c r="I2620" t="s">
        <v>247</v>
      </c>
      <c r="J2620" t="s">
        <v>282</v>
      </c>
      <c r="K2620" t="s">
        <v>283</v>
      </c>
      <c r="L2620" t="n">
        <v>150</v>
      </c>
      <c r="M2620" t="n">
        <v>0.25</v>
      </c>
      <c r="N2620" t="n">
        <v>25</v>
      </c>
      <c r="O2620" t="s">
        <v>391</v>
      </c>
      <c r="P2620" t="s">
        <v>435</v>
      </c>
      <c r="Q2620" t="s">
        <v>252</v>
      </c>
      <c r="R2620" t="s">
        <v>246</v>
      </c>
      <c r="S2620" t="s">
        <v>247</v>
      </c>
    </row>
    <row r="2621" spans="1:19">
      <c r="A2621" s="1" t="n">
        <v>39478</v>
      </c>
      <c r="B2621" t="s">
        <v>391</v>
      </c>
      <c r="C2621" t="n">
        <v>43</v>
      </c>
      <c r="D2621" t="s">
        <v>242</v>
      </c>
      <c r="E2621" t="s">
        <v>243</v>
      </c>
      <c r="F2621" t="s">
        <v>244</v>
      </c>
      <c r="G2621" t="s">
        <v>245</v>
      </c>
      <c r="H2621" t="s">
        <v>246</v>
      </c>
      <c r="I2621" t="s">
        <v>247</v>
      </c>
      <c r="J2621" t="s">
        <v>333</v>
      </c>
      <c r="K2621" t="s">
        <v>334</v>
      </c>
      <c r="L2621" t="n">
        <v>190</v>
      </c>
      <c r="M2621" t="n">
        <v>0.67</v>
      </c>
      <c r="N2621" t="n">
        <v>36</v>
      </c>
      <c r="O2621" t="s">
        <v>391</v>
      </c>
      <c r="P2621" t="s">
        <v>435</v>
      </c>
      <c r="Q2621" t="s">
        <v>252</v>
      </c>
      <c r="R2621" t="s">
        <v>246</v>
      </c>
      <c r="S2621" t="s">
        <v>247</v>
      </c>
    </row>
    <row r="2622" spans="1:19">
      <c r="A2622" s="1" t="n">
        <v>39478</v>
      </c>
      <c r="B2622" t="s">
        <v>391</v>
      </c>
      <c r="C2622" t="n">
        <v>44</v>
      </c>
      <c r="D2622" t="s">
        <v>242</v>
      </c>
      <c r="E2622" t="s">
        <v>243</v>
      </c>
      <c r="F2622" t="s">
        <v>244</v>
      </c>
      <c r="G2622" t="s">
        <v>245</v>
      </c>
      <c r="H2622" t="s">
        <v>246</v>
      </c>
      <c r="I2622" t="s">
        <v>247</v>
      </c>
      <c r="J2622" t="s">
        <v>333</v>
      </c>
      <c r="K2622" t="s">
        <v>334</v>
      </c>
      <c r="L2622" t="n">
        <v>341</v>
      </c>
      <c r="M2622" t="n">
        <v>0.67</v>
      </c>
      <c r="N2622" t="n">
        <v>36.2</v>
      </c>
      <c r="O2622" t="s">
        <v>391</v>
      </c>
      <c r="P2622" t="s">
        <v>435</v>
      </c>
      <c r="Q2622" t="s">
        <v>252</v>
      </c>
      <c r="R2622" t="s">
        <v>246</v>
      </c>
      <c r="S2622" t="s">
        <v>247</v>
      </c>
    </row>
    <row r="2623" spans="1:19">
      <c r="A2623" s="1" t="n">
        <v>39478</v>
      </c>
      <c r="B2623" t="s">
        <v>395</v>
      </c>
      <c r="C2623" t="n">
        <v>1</v>
      </c>
      <c r="D2623" t="s">
        <v>436</v>
      </c>
      <c r="E2623" t="s">
        <v>254</v>
      </c>
      <c r="F2623" t="s">
        <v>244</v>
      </c>
      <c r="G2623" t="s">
        <v>245</v>
      </c>
      <c r="H2623" t="s">
        <v>246</v>
      </c>
      <c r="I2623" t="s">
        <v>247</v>
      </c>
      <c r="J2623" t="n">
        <v>515</v>
      </c>
      <c r="K2623" t="s">
        <v>420</v>
      </c>
      <c r="L2623" t="n">
        <v>251</v>
      </c>
      <c r="M2623" t="n">
        <v>0</v>
      </c>
      <c r="N2623" t="n">
        <v>0</v>
      </c>
    </row>
    <row r="2624" spans="1:19">
      <c r="A2624" s="1" t="n">
        <v>39478</v>
      </c>
      <c r="B2624" t="s">
        <v>395</v>
      </c>
      <c r="C2624" t="n">
        <v>2</v>
      </c>
      <c r="D2624" t="s">
        <v>436</v>
      </c>
      <c r="E2624" t="s">
        <v>254</v>
      </c>
      <c r="F2624" t="s">
        <v>244</v>
      </c>
      <c r="G2624" t="s">
        <v>245</v>
      </c>
      <c r="H2624" t="s">
        <v>246</v>
      </c>
      <c r="I2624" t="s">
        <v>247</v>
      </c>
      <c r="J2624" t="n">
        <v>515</v>
      </c>
      <c r="K2624" t="s">
        <v>420</v>
      </c>
      <c r="L2624" t="n">
        <v>314</v>
      </c>
      <c r="M2624" t="n">
        <v>0</v>
      </c>
      <c r="N2624" t="n">
        <v>0</v>
      </c>
    </row>
    <row r="2625" spans="1:19">
      <c r="A2625" s="1" t="n">
        <v>39478</v>
      </c>
      <c r="B2625" t="s">
        <v>394</v>
      </c>
      <c r="C2625" t="n">
        <v>1</v>
      </c>
      <c r="D2625" t="s">
        <v>242</v>
      </c>
      <c r="E2625" t="s">
        <v>243</v>
      </c>
      <c r="F2625" t="s">
        <v>244</v>
      </c>
      <c r="G2625" t="s">
        <v>245</v>
      </c>
      <c r="H2625" t="s">
        <v>246</v>
      </c>
      <c r="I2625" t="s">
        <v>247</v>
      </c>
      <c r="J2625" t="s">
        <v>259</v>
      </c>
      <c r="K2625" t="s">
        <v>319</v>
      </c>
      <c r="L2625" t="n">
        <v>505</v>
      </c>
      <c r="M2625" t="n">
        <v>1.22</v>
      </c>
      <c r="N2625" t="n">
        <v>33.3</v>
      </c>
      <c r="O2625" t="s">
        <v>394</v>
      </c>
      <c r="P2625" t="s">
        <v>285</v>
      </c>
      <c r="Q2625" t="s">
        <v>252</v>
      </c>
      <c r="R2625" t="s">
        <v>246</v>
      </c>
      <c r="S2625" t="s">
        <v>247</v>
      </c>
    </row>
    <row r="2626" spans="1:19">
      <c r="A2626" s="1" t="n">
        <v>39478</v>
      </c>
      <c r="B2626" t="s">
        <v>394</v>
      </c>
      <c r="C2626" t="n">
        <v>2</v>
      </c>
      <c r="D2626" t="s">
        <v>242</v>
      </c>
      <c r="E2626" t="s">
        <v>243</v>
      </c>
      <c r="F2626" t="s">
        <v>244</v>
      </c>
      <c r="G2626" t="s">
        <v>245</v>
      </c>
      <c r="H2626" t="s">
        <v>246</v>
      </c>
      <c r="I2626" t="s">
        <v>247</v>
      </c>
      <c r="J2626" t="s">
        <v>294</v>
      </c>
      <c r="K2626" t="s">
        <v>295</v>
      </c>
      <c r="L2626" t="n">
        <v>503</v>
      </c>
      <c r="M2626" t="n">
        <v>1.09</v>
      </c>
      <c r="N2626" t="n">
        <v>39.1</v>
      </c>
      <c r="O2626" t="s">
        <v>394</v>
      </c>
      <c r="P2626" t="s">
        <v>285</v>
      </c>
      <c r="Q2626" t="s">
        <v>252</v>
      </c>
      <c r="R2626" t="s">
        <v>246</v>
      </c>
      <c r="S2626" t="s">
        <v>247</v>
      </c>
    </row>
    <row r="2627" spans="1:19">
      <c r="A2627" s="1" t="n">
        <v>39478</v>
      </c>
      <c r="B2627" t="s">
        <v>394</v>
      </c>
      <c r="C2627" t="n">
        <v>3</v>
      </c>
      <c r="D2627" t="s">
        <v>242</v>
      </c>
      <c r="E2627" t="s">
        <v>243</v>
      </c>
      <c r="F2627" t="s">
        <v>244</v>
      </c>
      <c r="G2627" t="s">
        <v>245</v>
      </c>
      <c r="H2627" t="s">
        <v>246</v>
      </c>
      <c r="I2627" t="s">
        <v>247</v>
      </c>
      <c r="J2627" t="s">
        <v>307</v>
      </c>
      <c r="K2627" t="s">
        <v>308</v>
      </c>
      <c r="L2627" t="n">
        <v>356</v>
      </c>
      <c r="M2627" t="n">
        <v>0.08</v>
      </c>
      <c r="N2627" t="n">
        <v>37.8</v>
      </c>
      <c r="O2627" t="s">
        <v>394</v>
      </c>
      <c r="P2627" t="s">
        <v>285</v>
      </c>
      <c r="Q2627" t="s">
        <v>252</v>
      </c>
      <c r="R2627" t="s">
        <v>246</v>
      </c>
      <c r="S2627" t="s">
        <v>247</v>
      </c>
    </row>
    <row r="2628" spans="1:19">
      <c r="A2628" s="1" t="n">
        <v>39478</v>
      </c>
      <c r="B2628" t="s">
        <v>394</v>
      </c>
      <c r="C2628" t="n">
        <v>4</v>
      </c>
      <c r="D2628" t="s">
        <v>242</v>
      </c>
      <c r="E2628" t="s">
        <v>243</v>
      </c>
      <c r="F2628" t="s">
        <v>244</v>
      </c>
      <c r="G2628" t="s">
        <v>245</v>
      </c>
      <c r="H2628" t="s">
        <v>246</v>
      </c>
      <c r="I2628" t="s">
        <v>247</v>
      </c>
      <c r="J2628" t="s">
        <v>433</v>
      </c>
      <c r="K2628" t="s">
        <v>434</v>
      </c>
      <c r="L2628" t="n">
        <v>323</v>
      </c>
      <c r="M2628" t="n">
        <v>0.14</v>
      </c>
      <c r="N2628" t="n">
        <v>36.4</v>
      </c>
      <c r="O2628" t="s">
        <v>394</v>
      </c>
      <c r="P2628" t="s">
        <v>285</v>
      </c>
      <c r="Q2628" t="s">
        <v>252</v>
      </c>
      <c r="R2628" t="s">
        <v>246</v>
      </c>
      <c r="S2628" t="s">
        <v>247</v>
      </c>
    </row>
    <row r="2629" spans="1:19">
      <c r="A2629" s="1" t="n">
        <v>39478</v>
      </c>
      <c r="B2629" t="s">
        <v>394</v>
      </c>
      <c r="C2629" t="n">
        <v>5</v>
      </c>
      <c r="D2629" t="s">
        <v>242</v>
      </c>
      <c r="E2629" t="s">
        <v>243</v>
      </c>
      <c r="F2629" t="s">
        <v>244</v>
      </c>
      <c r="G2629" t="s">
        <v>245</v>
      </c>
      <c r="H2629" t="s">
        <v>246</v>
      </c>
      <c r="I2629" t="s">
        <v>247</v>
      </c>
      <c r="J2629" t="s">
        <v>248</v>
      </c>
      <c r="K2629" t="s">
        <v>249</v>
      </c>
      <c r="L2629" t="n">
        <v>313</v>
      </c>
      <c r="M2629" t="n">
        <v>0.23</v>
      </c>
      <c r="N2629" t="n">
        <v>20.1</v>
      </c>
      <c r="O2629" t="s">
        <v>394</v>
      </c>
      <c r="P2629" t="s">
        <v>285</v>
      </c>
      <c r="Q2629" t="s">
        <v>252</v>
      </c>
      <c r="R2629" t="s">
        <v>246</v>
      </c>
      <c r="S2629" t="s">
        <v>247</v>
      </c>
    </row>
    <row r="2630" spans="1:19">
      <c r="A2630" s="1" t="n">
        <v>39478</v>
      </c>
      <c r="B2630" t="s">
        <v>394</v>
      </c>
      <c r="C2630" t="n">
        <v>8</v>
      </c>
      <c r="D2630" t="s">
        <v>242</v>
      </c>
      <c r="E2630" t="s">
        <v>243</v>
      </c>
      <c r="F2630" t="s">
        <v>244</v>
      </c>
      <c r="G2630" t="s">
        <v>245</v>
      </c>
      <c r="H2630" t="s">
        <v>246</v>
      </c>
      <c r="I2630" t="s">
        <v>247</v>
      </c>
      <c r="J2630" t="s">
        <v>282</v>
      </c>
      <c r="K2630" t="s">
        <v>283</v>
      </c>
      <c r="L2630" t="n">
        <v>104</v>
      </c>
      <c r="M2630" t="n">
        <v>0.27</v>
      </c>
      <c r="N2630" t="n">
        <v>16</v>
      </c>
      <c r="O2630" t="s">
        <v>394</v>
      </c>
      <c r="P2630" t="s">
        <v>285</v>
      </c>
      <c r="Q2630" t="s">
        <v>252</v>
      </c>
      <c r="R2630" t="s">
        <v>246</v>
      </c>
      <c r="S2630" t="s">
        <v>247</v>
      </c>
    </row>
    <row r="2631" spans="1:19">
      <c r="A2631" s="1" t="n">
        <v>39478</v>
      </c>
      <c r="B2631" t="s">
        <v>458</v>
      </c>
      <c r="C2631" t="n">
        <v>22</v>
      </c>
      <c r="D2631" t="s">
        <v>436</v>
      </c>
      <c r="E2631" t="s">
        <v>254</v>
      </c>
      <c r="F2631" t="s">
        <v>244</v>
      </c>
      <c r="G2631" t="s">
        <v>245</v>
      </c>
      <c r="H2631" t="s">
        <v>246</v>
      </c>
      <c r="I2631" t="s">
        <v>247</v>
      </c>
      <c r="J2631" t="n">
        <v>515</v>
      </c>
      <c r="K2631" t="s">
        <v>420</v>
      </c>
      <c r="L2631" t="n">
        <v>25</v>
      </c>
      <c r="M2631" t="n">
        <v>0</v>
      </c>
      <c r="N2631" t="n">
        <v>0</v>
      </c>
    </row>
    <row r="2632" spans="1:19">
      <c r="A2632" s="1" t="n">
        <v>39507</v>
      </c>
      <c r="B2632" t="s">
        <v>391</v>
      </c>
      <c r="C2632" t="n">
        <v>164</v>
      </c>
      <c r="D2632" t="s">
        <v>242</v>
      </c>
      <c r="E2632" t="s">
        <v>243</v>
      </c>
      <c r="F2632" t="s">
        <v>244</v>
      </c>
      <c r="G2632" t="s">
        <v>245</v>
      </c>
      <c r="H2632" t="s">
        <v>246</v>
      </c>
      <c r="I2632" t="s">
        <v>247</v>
      </c>
      <c r="J2632" t="s">
        <v>282</v>
      </c>
      <c r="K2632" t="s">
        <v>283</v>
      </c>
      <c r="L2632" t="n">
        <v>152</v>
      </c>
      <c r="M2632" t="n">
        <v>0.26</v>
      </c>
      <c r="N2632" t="n">
        <v>16</v>
      </c>
      <c r="O2632" t="s">
        <v>391</v>
      </c>
      <c r="P2632" t="s">
        <v>435</v>
      </c>
      <c r="Q2632" t="s">
        <v>252</v>
      </c>
      <c r="R2632" t="s">
        <v>246</v>
      </c>
      <c r="S2632" t="s">
        <v>247</v>
      </c>
    </row>
    <row r="2633" spans="1:19">
      <c r="A2633" s="1" t="n">
        <v>39507</v>
      </c>
      <c r="B2633" t="s">
        <v>391</v>
      </c>
      <c r="C2633" t="n">
        <v>220</v>
      </c>
      <c r="D2633" t="s">
        <v>242</v>
      </c>
      <c r="E2633" t="s">
        <v>243</v>
      </c>
      <c r="F2633" t="s">
        <v>244</v>
      </c>
      <c r="G2633" t="s">
        <v>245</v>
      </c>
      <c r="H2633" t="s">
        <v>246</v>
      </c>
      <c r="I2633" t="s">
        <v>247</v>
      </c>
      <c r="J2633" t="s">
        <v>369</v>
      </c>
      <c r="K2633" t="s">
        <v>363</v>
      </c>
      <c r="L2633" t="n">
        <v>190</v>
      </c>
      <c r="M2633" t="n">
        <v>0.04</v>
      </c>
      <c r="N2633" t="n">
        <v>43.1</v>
      </c>
      <c r="O2633" t="s">
        <v>391</v>
      </c>
      <c r="P2633" t="s">
        <v>435</v>
      </c>
      <c r="Q2633" t="s">
        <v>252</v>
      </c>
      <c r="R2633" t="s">
        <v>246</v>
      </c>
      <c r="S2633" t="s">
        <v>247</v>
      </c>
    </row>
    <row r="2634" spans="1:19">
      <c r="A2634" s="1" t="n">
        <v>39507</v>
      </c>
      <c r="B2634" t="s">
        <v>391</v>
      </c>
      <c r="C2634" t="n">
        <v>221</v>
      </c>
      <c r="D2634" t="s">
        <v>242</v>
      </c>
      <c r="E2634" t="s">
        <v>243</v>
      </c>
      <c r="F2634" t="s">
        <v>244</v>
      </c>
      <c r="G2634" t="s">
        <v>245</v>
      </c>
      <c r="H2634" t="s">
        <v>246</v>
      </c>
      <c r="I2634" t="s">
        <v>247</v>
      </c>
      <c r="J2634" t="s">
        <v>369</v>
      </c>
      <c r="K2634" t="s">
        <v>363</v>
      </c>
      <c r="L2634" t="n">
        <v>191</v>
      </c>
      <c r="M2634" t="n">
        <v>0.04</v>
      </c>
      <c r="N2634" t="n">
        <v>43.2</v>
      </c>
      <c r="O2634" t="s">
        <v>391</v>
      </c>
      <c r="P2634" t="s">
        <v>435</v>
      </c>
      <c r="Q2634" t="s">
        <v>252</v>
      </c>
      <c r="R2634" t="s">
        <v>246</v>
      </c>
      <c r="S2634" t="s">
        <v>247</v>
      </c>
    </row>
    <row r="2635" spans="1:19">
      <c r="A2635" s="1" t="n">
        <v>39507</v>
      </c>
      <c r="B2635" t="s">
        <v>391</v>
      </c>
      <c r="C2635" t="n">
        <v>222</v>
      </c>
      <c r="D2635" t="s">
        <v>242</v>
      </c>
      <c r="E2635" t="s">
        <v>243</v>
      </c>
      <c r="F2635" t="s">
        <v>244</v>
      </c>
      <c r="G2635" t="s">
        <v>245</v>
      </c>
      <c r="H2635" t="s">
        <v>246</v>
      </c>
      <c r="I2635" t="s">
        <v>247</v>
      </c>
      <c r="J2635" t="s">
        <v>369</v>
      </c>
      <c r="K2635" t="s">
        <v>363</v>
      </c>
      <c r="L2635" t="n">
        <v>220</v>
      </c>
      <c r="M2635" t="n">
        <v>0.04</v>
      </c>
      <c r="N2635" t="n">
        <v>43.5</v>
      </c>
      <c r="O2635" t="s">
        <v>391</v>
      </c>
      <c r="P2635" t="s">
        <v>435</v>
      </c>
      <c r="Q2635" t="s">
        <v>252</v>
      </c>
      <c r="R2635" t="s">
        <v>246</v>
      </c>
      <c r="S2635" t="s">
        <v>247</v>
      </c>
    </row>
    <row r="2636" spans="1:19">
      <c r="A2636" s="1" t="n">
        <v>39507</v>
      </c>
      <c r="B2636" t="s">
        <v>391</v>
      </c>
      <c r="C2636" t="n">
        <v>223</v>
      </c>
      <c r="D2636" t="s">
        <v>242</v>
      </c>
      <c r="E2636" t="s">
        <v>243</v>
      </c>
      <c r="F2636" t="s">
        <v>244</v>
      </c>
      <c r="G2636" t="s">
        <v>245</v>
      </c>
      <c r="H2636" t="s">
        <v>246</v>
      </c>
      <c r="I2636" t="s">
        <v>247</v>
      </c>
      <c r="J2636" t="s">
        <v>333</v>
      </c>
      <c r="K2636" t="s">
        <v>334</v>
      </c>
      <c r="L2636" t="n">
        <v>248</v>
      </c>
      <c r="M2636" t="n">
        <v>0.67</v>
      </c>
      <c r="N2636" t="n">
        <v>36.2</v>
      </c>
      <c r="O2636" t="s">
        <v>391</v>
      </c>
      <c r="P2636" t="s">
        <v>435</v>
      </c>
      <c r="Q2636" t="s">
        <v>252</v>
      </c>
      <c r="R2636" t="s">
        <v>246</v>
      </c>
      <c r="S2636" t="s">
        <v>247</v>
      </c>
    </row>
    <row r="2637" spans="1:19">
      <c r="A2637" s="1" t="n">
        <v>39507</v>
      </c>
      <c r="B2637" t="s">
        <v>391</v>
      </c>
      <c r="C2637" t="n">
        <v>224</v>
      </c>
      <c r="D2637" t="s">
        <v>242</v>
      </c>
      <c r="E2637" t="s">
        <v>243</v>
      </c>
      <c r="F2637" t="s">
        <v>244</v>
      </c>
      <c r="G2637" t="s">
        <v>245</v>
      </c>
      <c r="H2637" t="s">
        <v>246</v>
      </c>
      <c r="I2637" t="s">
        <v>247</v>
      </c>
      <c r="J2637" t="s">
        <v>333</v>
      </c>
      <c r="K2637" t="s">
        <v>334</v>
      </c>
      <c r="L2637" t="n">
        <v>381</v>
      </c>
      <c r="M2637" t="n">
        <v>0.03</v>
      </c>
      <c r="N2637" t="n">
        <v>40.28</v>
      </c>
      <c r="O2637" t="s">
        <v>391</v>
      </c>
      <c r="P2637" t="s">
        <v>435</v>
      </c>
      <c r="Q2637" t="s">
        <v>252</v>
      </c>
      <c r="R2637" t="s">
        <v>246</v>
      </c>
      <c r="S2637" t="s">
        <v>247</v>
      </c>
    </row>
    <row r="2638" spans="1:19">
      <c r="A2638" s="1" t="n">
        <v>39507</v>
      </c>
      <c r="B2638" t="s">
        <v>391</v>
      </c>
      <c r="C2638" t="n">
        <v>225</v>
      </c>
      <c r="D2638" t="s">
        <v>242</v>
      </c>
      <c r="E2638" t="s">
        <v>243</v>
      </c>
      <c r="F2638" t="s">
        <v>244</v>
      </c>
      <c r="G2638" t="s">
        <v>245</v>
      </c>
      <c r="H2638" t="s">
        <v>246</v>
      </c>
      <c r="I2638" t="s">
        <v>247</v>
      </c>
      <c r="J2638" t="s">
        <v>333</v>
      </c>
      <c r="K2638" t="s">
        <v>334</v>
      </c>
      <c r="L2638" t="n">
        <v>469</v>
      </c>
      <c r="M2638" t="n">
        <v>0.08</v>
      </c>
      <c r="N2638" t="n">
        <v>35.8</v>
      </c>
      <c r="O2638" t="s">
        <v>391</v>
      </c>
      <c r="P2638" t="s">
        <v>435</v>
      </c>
      <c r="Q2638" t="s">
        <v>252</v>
      </c>
      <c r="R2638" t="s">
        <v>246</v>
      </c>
      <c r="S2638" t="s">
        <v>247</v>
      </c>
    </row>
    <row r="2639" spans="1:19">
      <c r="A2639" s="1" t="n">
        <v>39507</v>
      </c>
      <c r="B2639" t="s">
        <v>439</v>
      </c>
      <c r="C2639" t="n">
        <v>1</v>
      </c>
      <c r="D2639" t="s">
        <v>440</v>
      </c>
      <c r="E2639" t="s">
        <v>441</v>
      </c>
      <c r="F2639" t="s">
        <v>244</v>
      </c>
      <c r="G2639" t="s">
        <v>245</v>
      </c>
      <c r="H2639" t="s">
        <v>246</v>
      </c>
      <c r="I2639" t="s">
        <v>247</v>
      </c>
      <c r="J2639" t="s">
        <v>456</v>
      </c>
      <c r="K2639" t="s">
        <v>457</v>
      </c>
      <c r="L2639" t="n">
        <v>97</v>
      </c>
      <c r="M2639" t="n">
        <v>0</v>
      </c>
      <c r="N2639" t="n">
        <v>0</v>
      </c>
      <c r="O2639" t="s">
        <v>444</v>
      </c>
      <c r="P2639" t="s">
        <v>445</v>
      </c>
      <c r="Q2639" t="s">
        <v>252</v>
      </c>
      <c r="R2639" t="s">
        <v>246</v>
      </c>
      <c r="S2639" t="s">
        <v>247</v>
      </c>
    </row>
    <row r="2640" spans="1:19">
      <c r="A2640" s="1" t="n">
        <v>39507</v>
      </c>
      <c r="B2640" t="s">
        <v>395</v>
      </c>
      <c r="C2640" t="n">
        <v>1</v>
      </c>
      <c r="D2640" t="s">
        <v>436</v>
      </c>
      <c r="E2640" t="s">
        <v>254</v>
      </c>
      <c r="F2640" t="s">
        <v>244</v>
      </c>
      <c r="G2640" t="s">
        <v>245</v>
      </c>
      <c r="H2640" t="s">
        <v>246</v>
      </c>
      <c r="I2640" t="s">
        <v>247</v>
      </c>
      <c r="J2640" t="n">
        <v>515</v>
      </c>
      <c r="K2640" t="s">
        <v>420</v>
      </c>
      <c r="L2640" t="n">
        <v>118</v>
      </c>
      <c r="M2640" t="n">
        <v>0</v>
      </c>
      <c r="N2640" t="n">
        <v>0</v>
      </c>
    </row>
    <row r="2641" spans="1:19">
      <c r="A2641" s="1" t="n">
        <v>39507</v>
      </c>
      <c r="B2641" t="s">
        <v>395</v>
      </c>
      <c r="C2641" t="n">
        <v>2</v>
      </c>
      <c r="D2641" t="s">
        <v>436</v>
      </c>
      <c r="E2641" t="s">
        <v>254</v>
      </c>
      <c r="F2641" t="s">
        <v>244</v>
      </c>
      <c r="G2641" t="s">
        <v>245</v>
      </c>
      <c r="H2641" t="s">
        <v>246</v>
      </c>
      <c r="I2641" t="s">
        <v>247</v>
      </c>
      <c r="J2641" t="n">
        <v>515</v>
      </c>
      <c r="K2641" t="s">
        <v>420</v>
      </c>
      <c r="L2641" t="n">
        <v>164</v>
      </c>
      <c r="M2641" t="n">
        <v>0</v>
      </c>
      <c r="N2641" t="n">
        <v>0</v>
      </c>
    </row>
    <row r="2642" spans="1:19">
      <c r="A2642" s="1" t="n">
        <v>39507</v>
      </c>
      <c r="B2642" t="s">
        <v>395</v>
      </c>
      <c r="C2642" t="n">
        <v>3</v>
      </c>
      <c r="D2642" t="s">
        <v>436</v>
      </c>
      <c r="E2642" t="s">
        <v>254</v>
      </c>
      <c r="F2642" t="s">
        <v>244</v>
      </c>
      <c r="G2642" t="s">
        <v>245</v>
      </c>
      <c r="H2642" t="s">
        <v>246</v>
      </c>
      <c r="I2642" t="s">
        <v>247</v>
      </c>
      <c r="J2642" t="s">
        <v>282</v>
      </c>
      <c r="K2642" t="s">
        <v>283</v>
      </c>
      <c r="L2642" t="n">
        <v>45</v>
      </c>
      <c r="M2642" t="n">
        <v>0</v>
      </c>
      <c r="N2642" t="n">
        <v>0</v>
      </c>
    </row>
    <row r="2643" spans="1:19">
      <c r="A2643" s="1" t="n">
        <v>39507</v>
      </c>
      <c r="B2643" t="s">
        <v>394</v>
      </c>
      <c r="C2643" t="n">
        <v>11</v>
      </c>
      <c r="D2643" t="s">
        <v>242</v>
      </c>
      <c r="E2643" t="s">
        <v>243</v>
      </c>
      <c r="F2643" t="s">
        <v>244</v>
      </c>
      <c r="G2643" t="s">
        <v>245</v>
      </c>
      <c r="H2643" t="s">
        <v>246</v>
      </c>
      <c r="I2643" t="s">
        <v>247</v>
      </c>
      <c r="J2643" t="s">
        <v>282</v>
      </c>
      <c r="K2643" t="s">
        <v>283</v>
      </c>
      <c r="L2643" t="n">
        <v>105</v>
      </c>
      <c r="M2643" t="n">
        <v>0.27</v>
      </c>
      <c r="N2643" t="n">
        <v>16.2</v>
      </c>
      <c r="O2643" t="s">
        <v>394</v>
      </c>
      <c r="P2643" t="s">
        <v>285</v>
      </c>
      <c r="Q2643" t="s">
        <v>252</v>
      </c>
      <c r="R2643" t="s">
        <v>246</v>
      </c>
      <c r="S2643" t="s">
        <v>247</v>
      </c>
    </row>
    <row r="2644" spans="1:19">
      <c r="A2644" s="1" t="n">
        <v>39507</v>
      </c>
      <c r="B2644" t="s">
        <v>394</v>
      </c>
      <c r="C2644" t="n">
        <v>12</v>
      </c>
      <c r="D2644" t="s">
        <v>242</v>
      </c>
      <c r="E2644" t="s">
        <v>243</v>
      </c>
      <c r="F2644" t="s">
        <v>244</v>
      </c>
      <c r="G2644" t="s">
        <v>245</v>
      </c>
      <c r="H2644" t="s">
        <v>246</v>
      </c>
      <c r="I2644" t="s">
        <v>247</v>
      </c>
      <c r="J2644" t="s">
        <v>433</v>
      </c>
      <c r="K2644" t="s">
        <v>434</v>
      </c>
      <c r="L2644" t="n">
        <v>673</v>
      </c>
      <c r="M2644" t="n">
        <v>0.14</v>
      </c>
      <c r="N2644" t="n">
        <v>36.4</v>
      </c>
      <c r="O2644" t="s">
        <v>394</v>
      </c>
      <c r="P2644" t="s">
        <v>285</v>
      </c>
      <c r="Q2644" t="s">
        <v>252</v>
      </c>
      <c r="R2644" t="s">
        <v>246</v>
      </c>
      <c r="S2644" t="s">
        <v>247</v>
      </c>
    </row>
    <row r="2645" spans="1:19">
      <c r="A2645" s="1" t="n">
        <v>39507</v>
      </c>
      <c r="B2645" t="s">
        <v>394</v>
      </c>
      <c r="C2645" t="n">
        <v>13</v>
      </c>
      <c r="D2645" t="s">
        <v>242</v>
      </c>
      <c r="E2645" t="s">
        <v>243</v>
      </c>
      <c r="F2645" t="s">
        <v>244</v>
      </c>
      <c r="G2645" t="s">
        <v>245</v>
      </c>
      <c r="H2645" t="s">
        <v>246</v>
      </c>
      <c r="I2645" t="s">
        <v>247</v>
      </c>
      <c r="J2645" t="s">
        <v>400</v>
      </c>
      <c r="K2645" t="s">
        <v>353</v>
      </c>
      <c r="L2645" t="n">
        <v>364</v>
      </c>
      <c r="M2645" t="n">
        <v>0.19</v>
      </c>
      <c r="N2645" t="n">
        <v>39.7</v>
      </c>
      <c r="O2645" t="s">
        <v>394</v>
      </c>
      <c r="P2645" t="s">
        <v>285</v>
      </c>
      <c r="Q2645" t="s">
        <v>252</v>
      </c>
      <c r="R2645" t="s">
        <v>246</v>
      </c>
      <c r="S2645" t="s">
        <v>247</v>
      </c>
    </row>
    <row r="2646" spans="1:19">
      <c r="A2646" s="1" t="n">
        <v>39507</v>
      </c>
      <c r="B2646" t="s">
        <v>394</v>
      </c>
      <c r="C2646" t="n">
        <v>14</v>
      </c>
      <c r="D2646" t="s">
        <v>242</v>
      </c>
      <c r="E2646" t="s">
        <v>243</v>
      </c>
      <c r="F2646" t="s">
        <v>244</v>
      </c>
      <c r="G2646" t="s">
        <v>245</v>
      </c>
      <c r="H2646" t="s">
        <v>246</v>
      </c>
      <c r="I2646" t="s">
        <v>247</v>
      </c>
      <c r="J2646" t="s">
        <v>294</v>
      </c>
      <c r="K2646" t="s">
        <v>295</v>
      </c>
      <c r="L2646" t="n">
        <v>104</v>
      </c>
      <c r="M2646" t="n">
        <v>2.78</v>
      </c>
      <c r="N2646" t="n">
        <v>28.5</v>
      </c>
      <c r="O2646" t="s">
        <v>394</v>
      </c>
      <c r="P2646" t="s">
        <v>285</v>
      </c>
      <c r="Q2646" t="s">
        <v>252</v>
      </c>
      <c r="R2646" t="s">
        <v>246</v>
      </c>
      <c r="S2646" t="s">
        <v>247</v>
      </c>
    </row>
    <row r="2647" spans="1:19">
      <c r="A2647" s="1" t="n">
        <v>39507</v>
      </c>
      <c r="B2647" t="s">
        <v>394</v>
      </c>
      <c r="C2647" t="n">
        <v>15</v>
      </c>
      <c r="D2647" t="s">
        <v>242</v>
      </c>
      <c r="E2647" t="s">
        <v>243</v>
      </c>
      <c r="F2647" t="s">
        <v>244</v>
      </c>
      <c r="G2647" t="s">
        <v>245</v>
      </c>
      <c r="H2647" t="s">
        <v>246</v>
      </c>
      <c r="I2647" t="s">
        <v>247</v>
      </c>
      <c r="J2647" t="s">
        <v>294</v>
      </c>
      <c r="K2647" t="s">
        <v>295</v>
      </c>
      <c r="L2647" t="n">
        <v>604</v>
      </c>
      <c r="M2647" t="n">
        <v>1.13</v>
      </c>
      <c r="N2647" t="n">
        <v>38</v>
      </c>
      <c r="O2647" t="s">
        <v>394</v>
      </c>
      <c r="P2647" t="s">
        <v>285</v>
      </c>
      <c r="Q2647" t="s">
        <v>252</v>
      </c>
      <c r="R2647" t="s">
        <v>246</v>
      </c>
      <c r="S2647" t="s">
        <v>247</v>
      </c>
    </row>
    <row r="2648" spans="1:19">
      <c r="A2648" s="1" t="n">
        <v>39538</v>
      </c>
      <c r="B2648" t="s">
        <v>391</v>
      </c>
      <c r="C2648" t="n">
        <v>170</v>
      </c>
      <c r="D2648" t="s">
        <v>242</v>
      </c>
      <c r="E2648" t="s">
        <v>243</v>
      </c>
      <c r="F2648" t="s">
        <v>244</v>
      </c>
      <c r="G2648" t="s">
        <v>245</v>
      </c>
      <c r="H2648" t="s">
        <v>246</v>
      </c>
      <c r="I2648" t="s">
        <v>247</v>
      </c>
      <c r="J2648" t="s">
        <v>282</v>
      </c>
      <c r="K2648" t="s">
        <v>283</v>
      </c>
      <c r="L2648" t="n">
        <v>113</v>
      </c>
      <c r="M2648" t="n">
        <v>0.26</v>
      </c>
      <c r="N2648" t="n">
        <v>24.9</v>
      </c>
      <c r="O2648" t="s">
        <v>391</v>
      </c>
      <c r="P2648" t="s">
        <v>435</v>
      </c>
      <c r="Q2648" t="s">
        <v>252</v>
      </c>
      <c r="R2648" t="s">
        <v>246</v>
      </c>
      <c r="S2648" t="s">
        <v>247</v>
      </c>
    </row>
    <row r="2649" spans="1:19">
      <c r="A2649" s="1" t="n">
        <v>39538</v>
      </c>
      <c r="B2649" t="s">
        <v>391</v>
      </c>
      <c r="C2649" t="n">
        <v>171</v>
      </c>
      <c r="D2649" t="s">
        <v>242</v>
      </c>
      <c r="E2649" t="s">
        <v>243</v>
      </c>
      <c r="F2649" t="s">
        <v>244</v>
      </c>
      <c r="G2649" t="s">
        <v>245</v>
      </c>
      <c r="H2649" t="s">
        <v>246</v>
      </c>
      <c r="I2649" t="s">
        <v>247</v>
      </c>
      <c r="J2649" t="s">
        <v>282</v>
      </c>
      <c r="K2649" t="s">
        <v>283</v>
      </c>
      <c r="L2649" t="n">
        <v>259</v>
      </c>
      <c r="M2649" t="n">
        <v>0.06</v>
      </c>
      <c r="N2649" t="n">
        <v>39.5</v>
      </c>
      <c r="O2649" t="s">
        <v>391</v>
      </c>
      <c r="P2649" t="s">
        <v>435</v>
      </c>
      <c r="Q2649" t="s">
        <v>252</v>
      </c>
      <c r="R2649" t="s">
        <v>246</v>
      </c>
      <c r="S2649" t="s">
        <v>247</v>
      </c>
    </row>
    <row r="2650" spans="1:19">
      <c r="A2650" s="1" t="n">
        <v>39538</v>
      </c>
      <c r="B2650" t="s">
        <v>391</v>
      </c>
      <c r="C2650" t="n">
        <v>224</v>
      </c>
      <c r="D2650" t="s">
        <v>242</v>
      </c>
      <c r="E2650" t="s">
        <v>243</v>
      </c>
      <c r="F2650" t="s">
        <v>244</v>
      </c>
      <c r="G2650" t="s">
        <v>245</v>
      </c>
      <c r="H2650" t="s">
        <v>246</v>
      </c>
      <c r="I2650" t="s">
        <v>247</v>
      </c>
      <c r="J2650" t="s">
        <v>369</v>
      </c>
      <c r="K2650" t="s">
        <v>363</v>
      </c>
      <c r="L2650" t="n">
        <v>209</v>
      </c>
      <c r="M2650" t="n">
        <v>0.04</v>
      </c>
      <c r="N2650" t="n">
        <v>43.1</v>
      </c>
      <c r="O2650" t="s">
        <v>391</v>
      </c>
      <c r="P2650" t="s">
        <v>435</v>
      </c>
      <c r="Q2650" t="s">
        <v>252</v>
      </c>
      <c r="R2650" t="s">
        <v>246</v>
      </c>
      <c r="S2650" t="s">
        <v>247</v>
      </c>
    </row>
    <row r="2651" spans="1:19">
      <c r="A2651" s="1" t="n">
        <v>39538</v>
      </c>
      <c r="B2651" t="s">
        <v>391</v>
      </c>
      <c r="C2651" t="n">
        <v>225</v>
      </c>
      <c r="D2651" t="s">
        <v>242</v>
      </c>
      <c r="E2651" t="s">
        <v>243</v>
      </c>
      <c r="F2651" t="s">
        <v>244</v>
      </c>
      <c r="G2651" t="s">
        <v>245</v>
      </c>
      <c r="H2651" t="s">
        <v>246</v>
      </c>
      <c r="I2651" t="s">
        <v>247</v>
      </c>
      <c r="J2651" t="s">
        <v>369</v>
      </c>
      <c r="K2651" t="s">
        <v>363</v>
      </c>
      <c r="L2651" t="n">
        <v>247</v>
      </c>
      <c r="M2651" t="n">
        <v>0.04</v>
      </c>
      <c r="N2651" t="n">
        <v>43.5</v>
      </c>
      <c r="O2651" t="s">
        <v>391</v>
      </c>
      <c r="P2651" t="s">
        <v>435</v>
      </c>
      <c r="Q2651" t="s">
        <v>252</v>
      </c>
      <c r="R2651" t="s">
        <v>246</v>
      </c>
      <c r="S2651" t="s">
        <v>247</v>
      </c>
    </row>
    <row r="2652" spans="1:19">
      <c r="A2652" s="1" t="n">
        <v>39538</v>
      </c>
      <c r="B2652" t="s">
        <v>391</v>
      </c>
      <c r="C2652" t="n">
        <v>228</v>
      </c>
      <c r="D2652" t="s">
        <v>242</v>
      </c>
      <c r="E2652" t="s">
        <v>243</v>
      </c>
      <c r="F2652" t="s">
        <v>244</v>
      </c>
      <c r="G2652" t="s">
        <v>245</v>
      </c>
      <c r="H2652" t="s">
        <v>246</v>
      </c>
      <c r="I2652" t="s">
        <v>247</v>
      </c>
      <c r="J2652" t="s">
        <v>333</v>
      </c>
      <c r="K2652" t="s">
        <v>334</v>
      </c>
      <c r="L2652" t="n">
        <v>199</v>
      </c>
      <c r="M2652" t="n">
        <v>0.67</v>
      </c>
      <c r="N2652" t="n">
        <v>36.2</v>
      </c>
      <c r="O2652" t="s">
        <v>391</v>
      </c>
      <c r="P2652" t="s">
        <v>435</v>
      </c>
      <c r="Q2652" t="s">
        <v>252</v>
      </c>
      <c r="R2652" t="s">
        <v>246</v>
      </c>
      <c r="S2652" t="s">
        <v>247</v>
      </c>
    </row>
    <row r="2653" spans="1:19">
      <c r="A2653" s="1" t="n">
        <v>39538</v>
      </c>
      <c r="B2653" t="s">
        <v>391</v>
      </c>
      <c r="C2653" t="n">
        <v>229</v>
      </c>
      <c r="D2653" t="s">
        <v>242</v>
      </c>
      <c r="E2653" t="s">
        <v>243</v>
      </c>
      <c r="F2653" t="s">
        <v>244</v>
      </c>
      <c r="G2653" t="s">
        <v>245</v>
      </c>
      <c r="H2653" t="s">
        <v>246</v>
      </c>
      <c r="I2653" t="s">
        <v>247</v>
      </c>
      <c r="J2653" t="s">
        <v>333</v>
      </c>
      <c r="K2653" t="s">
        <v>334</v>
      </c>
      <c r="L2653" t="n">
        <v>378</v>
      </c>
      <c r="M2653" t="n">
        <v>0.08</v>
      </c>
      <c r="N2653" t="n">
        <v>35.8</v>
      </c>
      <c r="O2653" t="s">
        <v>391</v>
      </c>
      <c r="P2653" t="s">
        <v>435</v>
      </c>
      <c r="Q2653" t="s">
        <v>252</v>
      </c>
      <c r="R2653" t="s">
        <v>246</v>
      </c>
      <c r="S2653" t="s">
        <v>247</v>
      </c>
    </row>
    <row r="2654" spans="1:19">
      <c r="A2654" s="1" t="n">
        <v>39538</v>
      </c>
      <c r="B2654" t="s">
        <v>391</v>
      </c>
      <c r="C2654" t="n">
        <v>230</v>
      </c>
      <c r="D2654" t="s">
        <v>242</v>
      </c>
      <c r="E2654" t="s">
        <v>243</v>
      </c>
      <c r="F2654" t="s">
        <v>244</v>
      </c>
      <c r="G2654" t="s">
        <v>245</v>
      </c>
      <c r="H2654" t="s">
        <v>246</v>
      </c>
      <c r="I2654" t="s">
        <v>247</v>
      </c>
      <c r="J2654" t="s">
        <v>333</v>
      </c>
      <c r="K2654" t="s">
        <v>334</v>
      </c>
      <c r="L2654" t="n">
        <v>446</v>
      </c>
      <c r="M2654" t="n">
        <v>0.08</v>
      </c>
      <c r="N2654" t="n">
        <v>35.9</v>
      </c>
      <c r="O2654" t="s">
        <v>391</v>
      </c>
      <c r="P2654" t="s">
        <v>435</v>
      </c>
      <c r="Q2654" t="s">
        <v>252</v>
      </c>
      <c r="R2654" t="s">
        <v>246</v>
      </c>
      <c r="S2654" t="s">
        <v>247</v>
      </c>
    </row>
    <row r="2655" spans="1:19">
      <c r="A2655" s="1" t="n">
        <v>39538</v>
      </c>
      <c r="B2655" t="s">
        <v>424</v>
      </c>
      <c r="C2655" t="n">
        <v>1</v>
      </c>
      <c r="D2655" t="s">
        <v>425</v>
      </c>
      <c r="E2655" t="s">
        <v>426</v>
      </c>
      <c r="F2655" t="s">
        <v>322</v>
      </c>
      <c r="G2655" t="s">
        <v>323</v>
      </c>
      <c r="H2655" t="s">
        <v>246</v>
      </c>
      <c r="I2655" t="s">
        <v>247</v>
      </c>
      <c r="J2655" t="s">
        <v>255</v>
      </c>
      <c r="K2655" t="s">
        <v>256</v>
      </c>
      <c r="L2655" t="n">
        <v>21</v>
      </c>
      <c r="M2655" t="n">
        <v>0</v>
      </c>
      <c r="N2655" t="n">
        <v>0</v>
      </c>
    </row>
    <row r="2656" spans="1:19">
      <c r="A2656" s="1" t="n">
        <v>39538</v>
      </c>
      <c r="B2656" t="s">
        <v>424</v>
      </c>
      <c r="C2656" t="n">
        <v>2</v>
      </c>
      <c r="D2656" t="s">
        <v>425</v>
      </c>
      <c r="E2656" t="s">
        <v>426</v>
      </c>
      <c r="F2656" t="s">
        <v>427</v>
      </c>
      <c r="G2656" t="s">
        <v>428</v>
      </c>
      <c r="H2656" t="s">
        <v>246</v>
      </c>
      <c r="I2656" t="s">
        <v>247</v>
      </c>
      <c r="J2656" t="s">
        <v>255</v>
      </c>
      <c r="K2656" t="s">
        <v>256</v>
      </c>
      <c r="L2656" t="n">
        <v>13</v>
      </c>
      <c r="M2656" t="n">
        <v>0</v>
      </c>
      <c r="N2656" t="n">
        <v>0</v>
      </c>
    </row>
    <row r="2657" spans="1:19">
      <c r="A2657" s="1" t="n">
        <v>39538</v>
      </c>
      <c r="B2657" t="s">
        <v>424</v>
      </c>
      <c r="C2657" t="n">
        <v>3</v>
      </c>
      <c r="D2657" t="s">
        <v>425</v>
      </c>
      <c r="E2657" t="s">
        <v>426</v>
      </c>
      <c r="F2657" t="s">
        <v>429</v>
      </c>
      <c r="G2657" t="s">
        <v>430</v>
      </c>
      <c r="H2657" t="s">
        <v>246</v>
      </c>
      <c r="I2657" t="s">
        <v>247</v>
      </c>
      <c r="J2657" t="s">
        <v>255</v>
      </c>
      <c r="K2657" t="s">
        <v>256</v>
      </c>
      <c r="L2657" t="n">
        <v>10</v>
      </c>
      <c r="M2657" t="n">
        <v>0</v>
      </c>
      <c r="N2657" t="n">
        <v>0</v>
      </c>
    </row>
    <row r="2658" spans="1:19">
      <c r="A2658" s="1" t="n">
        <v>39538</v>
      </c>
      <c r="B2658" t="s">
        <v>395</v>
      </c>
      <c r="C2658" t="n">
        <v>1</v>
      </c>
      <c r="D2658" t="s">
        <v>436</v>
      </c>
      <c r="E2658" t="s">
        <v>254</v>
      </c>
      <c r="F2658" t="s">
        <v>244</v>
      </c>
      <c r="G2658" t="s">
        <v>245</v>
      </c>
      <c r="H2658" t="s">
        <v>246</v>
      </c>
      <c r="I2658" t="s">
        <v>247</v>
      </c>
      <c r="J2658" t="n">
        <v>515</v>
      </c>
      <c r="K2658" t="s">
        <v>420</v>
      </c>
      <c r="L2658" t="n">
        <v>136</v>
      </c>
      <c r="M2658" t="n">
        <v>0</v>
      </c>
      <c r="N2658" t="n">
        <v>0</v>
      </c>
    </row>
    <row r="2659" spans="1:19">
      <c r="A2659" s="1" t="n">
        <v>39538</v>
      </c>
      <c r="B2659" t="s">
        <v>395</v>
      </c>
      <c r="C2659" t="n">
        <v>2</v>
      </c>
      <c r="D2659" t="s">
        <v>436</v>
      </c>
      <c r="E2659" t="s">
        <v>254</v>
      </c>
      <c r="F2659" t="s">
        <v>244</v>
      </c>
      <c r="G2659" t="s">
        <v>245</v>
      </c>
      <c r="H2659" t="s">
        <v>246</v>
      </c>
      <c r="I2659" t="s">
        <v>247</v>
      </c>
      <c r="J2659" t="n">
        <v>515</v>
      </c>
      <c r="K2659" t="s">
        <v>420</v>
      </c>
      <c r="L2659" t="n">
        <v>328</v>
      </c>
      <c r="M2659" t="n">
        <v>0</v>
      </c>
      <c r="N2659" t="n">
        <v>0</v>
      </c>
    </row>
    <row r="2660" spans="1:19">
      <c r="A2660" s="1" t="n">
        <v>39538</v>
      </c>
      <c r="B2660" t="s">
        <v>469</v>
      </c>
      <c r="C2660" t="n">
        <v>14</v>
      </c>
      <c r="D2660" t="s">
        <v>440</v>
      </c>
      <c r="E2660" t="s">
        <v>441</v>
      </c>
      <c r="F2660" t="s">
        <v>244</v>
      </c>
      <c r="G2660" t="s">
        <v>245</v>
      </c>
      <c r="H2660" t="s">
        <v>246</v>
      </c>
      <c r="I2660" t="s">
        <v>247</v>
      </c>
      <c r="J2660" t="s">
        <v>456</v>
      </c>
      <c r="K2660" t="s">
        <v>457</v>
      </c>
      <c r="L2660" t="n">
        <v>95</v>
      </c>
      <c r="M2660" t="n">
        <v>0</v>
      </c>
      <c r="N2660" t="n">
        <v>0</v>
      </c>
      <c r="O2660" t="s">
        <v>444</v>
      </c>
      <c r="P2660" t="s">
        <v>445</v>
      </c>
      <c r="Q2660" t="s">
        <v>252</v>
      </c>
      <c r="R2660" t="s">
        <v>246</v>
      </c>
      <c r="S2660" t="s">
        <v>247</v>
      </c>
    </row>
    <row r="2661" spans="1:19">
      <c r="A2661" s="1" t="n">
        <v>39538</v>
      </c>
      <c r="B2661" t="s">
        <v>394</v>
      </c>
      <c r="C2661" t="n">
        <v>7</v>
      </c>
      <c r="D2661" t="s">
        <v>242</v>
      </c>
      <c r="E2661" t="s">
        <v>243</v>
      </c>
      <c r="F2661" t="s">
        <v>244</v>
      </c>
      <c r="G2661" t="s">
        <v>245</v>
      </c>
      <c r="H2661" t="s">
        <v>246</v>
      </c>
      <c r="I2661" t="s">
        <v>247</v>
      </c>
      <c r="J2661" t="s">
        <v>292</v>
      </c>
      <c r="K2661" t="s">
        <v>293</v>
      </c>
      <c r="L2661" t="n">
        <v>192</v>
      </c>
      <c r="M2661" t="n">
        <v>0.13</v>
      </c>
      <c r="N2661" t="n">
        <v>23.2</v>
      </c>
      <c r="O2661" t="s">
        <v>394</v>
      </c>
      <c r="P2661" t="s">
        <v>285</v>
      </c>
      <c r="Q2661" t="s">
        <v>252</v>
      </c>
      <c r="R2661" t="s">
        <v>246</v>
      </c>
      <c r="S2661" t="s">
        <v>247</v>
      </c>
    </row>
    <row r="2662" spans="1:19">
      <c r="A2662" s="1" t="n">
        <v>39538</v>
      </c>
      <c r="B2662" t="s">
        <v>394</v>
      </c>
      <c r="C2662" t="n">
        <v>8</v>
      </c>
      <c r="D2662" t="s">
        <v>242</v>
      </c>
      <c r="E2662" t="s">
        <v>243</v>
      </c>
      <c r="F2662" t="s">
        <v>244</v>
      </c>
      <c r="G2662" t="s">
        <v>245</v>
      </c>
      <c r="H2662" t="s">
        <v>246</v>
      </c>
      <c r="I2662" t="s">
        <v>247</v>
      </c>
      <c r="J2662" t="s">
        <v>248</v>
      </c>
      <c r="K2662" t="s">
        <v>249</v>
      </c>
      <c r="L2662" t="n">
        <v>550</v>
      </c>
      <c r="M2662" t="n">
        <v>0.23</v>
      </c>
      <c r="N2662" t="n">
        <v>20.4</v>
      </c>
      <c r="O2662" t="s">
        <v>394</v>
      </c>
      <c r="P2662" t="s">
        <v>285</v>
      </c>
      <c r="Q2662" t="s">
        <v>252</v>
      </c>
      <c r="R2662" t="s">
        <v>246</v>
      </c>
      <c r="S2662" t="s">
        <v>247</v>
      </c>
    </row>
    <row r="2663" spans="1:19">
      <c r="A2663" s="1" t="n">
        <v>39538</v>
      </c>
      <c r="B2663" t="s">
        <v>394</v>
      </c>
      <c r="C2663" t="n">
        <v>9</v>
      </c>
      <c r="D2663" t="s">
        <v>242</v>
      </c>
      <c r="E2663" t="s">
        <v>243</v>
      </c>
      <c r="F2663" t="s">
        <v>244</v>
      </c>
      <c r="G2663" t="s">
        <v>245</v>
      </c>
      <c r="H2663" t="s">
        <v>246</v>
      </c>
      <c r="I2663" t="s">
        <v>247</v>
      </c>
      <c r="J2663" t="s">
        <v>294</v>
      </c>
      <c r="K2663" t="s">
        <v>295</v>
      </c>
      <c r="L2663" t="n">
        <v>728</v>
      </c>
      <c r="M2663" t="n">
        <v>1.1</v>
      </c>
      <c r="N2663" t="n">
        <v>39.2</v>
      </c>
      <c r="O2663" t="s">
        <v>394</v>
      </c>
      <c r="P2663" t="s">
        <v>285</v>
      </c>
      <c r="Q2663" t="s">
        <v>252</v>
      </c>
      <c r="R2663" t="s">
        <v>246</v>
      </c>
      <c r="S2663" t="s">
        <v>247</v>
      </c>
    </row>
    <row r="2664" spans="1:19">
      <c r="A2664" s="1" t="n">
        <v>39538</v>
      </c>
      <c r="B2664" t="s">
        <v>458</v>
      </c>
      <c r="C2664" t="n">
        <v>1</v>
      </c>
      <c r="D2664" t="s">
        <v>470</v>
      </c>
      <c r="E2664" t="s">
        <v>471</v>
      </c>
      <c r="F2664" t="s">
        <v>244</v>
      </c>
      <c r="G2664" t="s">
        <v>245</v>
      </c>
      <c r="H2664" t="s">
        <v>246</v>
      </c>
      <c r="I2664" t="s">
        <v>247</v>
      </c>
      <c r="J2664" t="n">
        <v>515</v>
      </c>
      <c r="K2664" t="s">
        <v>420</v>
      </c>
      <c r="L2664" t="n">
        <v>35</v>
      </c>
      <c r="M2664" t="n">
        <v>0</v>
      </c>
      <c r="N2664" t="n">
        <v>0</v>
      </c>
    </row>
    <row r="2665" spans="1:19">
      <c r="A2665" s="1" t="n">
        <v>39568</v>
      </c>
      <c r="B2665" t="s">
        <v>391</v>
      </c>
      <c r="C2665" t="n">
        <v>152</v>
      </c>
      <c r="D2665" t="s">
        <v>242</v>
      </c>
      <c r="E2665" t="s">
        <v>243</v>
      </c>
      <c r="F2665" t="s">
        <v>244</v>
      </c>
      <c r="G2665" t="s">
        <v>245</v>
      </c>
      <c r="H2665" t="s">
        <v>246</v>
      </c>
      <c r="I2665" t="s">
        <v>247</v>
      </c>
      <c r="J2665" t="s">
        <v>282</v>
      </c>
      <c r="K2665" t="s">
        <v>283</v>
      </c>
      <c r="L2665" t="n">
        <v>253</v>
      </c>
      <c r="M2665" t="n">
        <v>0.25</v>
      </c>
      <c r="N2665" t="n">
        <v>25</v>
      </c>
      <c r="O2665" t="s">
        <v>391</v>
      </c>
      <c r="P2665" t="s">
        <v>435</v>
      </c>
      <c r="Q2665" t="s">
        <v>252</v>
      </c>
      <c r="R2665" t="s">
        <v>246</v>
      </c>
      <c r="S2665" t="s">
        <v>247</v>
      </c>
    </row>
    <row r="2666" spans="1:19">
      <c r="A2666" s="1" t="n">
        <v>39568</v>
      </c>
      <c r="B2666" t="s">
        <v>391</v>
      </c>
      <c r="C2666" t="n">
        <v>197</v>
      </c>
      <c r="D2666" t="s">
        <v>242</v>
      </c>
      <c r="E2666" t="s">
        <v>243</v>
      </c>
      <c r="F2666" t="s">
        <v>244</v>
      </c>
      <c r="G2666" t="s">
        <v>245</v>
      </c>
      <c r="H2666" t="s">
        <v>246</v>
      </c>
      <c r="I2666" t="s">
        <v>247</v>
      </c>
      <c r="J2666" t="s">
        <v>369</v>
      </c>
      <c r="K2666" t="s">
        <v>363</v>
      </c>
      <c r="L2666" t="n">
        <v>147</v>
      </c>
      <c r="M2666" t="n">
        <v>0.04</v>
      </c>
      <c r="N2666" t="n">
        <v>42.8</v>
      </c>
      <c r="O2666" t="s">
        <v>391</v>
      </c>
      <c r="P2666" t="s">
        <v>435</v>
      </c>
      <c r="Q2666" t="s">
        <v>252</v>
      </c>
      <c r="R2666" t="s">
        <v>246</v>
      </c>
      <c r="S2666" t="s">
        <v>247</v>
      </c>
    </row>
    <row r="2667" spans="1:19">
      <c r="A2667" s="1" t="n">
        <v>39568</v>
      </c>
      <c r="B2667" t="s">
        <v>391</v>
      </c>
      <c r="C2667" t="n">
        <v>199</v>
      </c>
      <c r="D2667" t="s">
        <v>242</v>
      </c>
      <c r="E2667" t="s">
        <v>243</v>
      </c>
      <c r="F2667" t="s">
        <v>244</v>
      </c>
      <c r="G2667" t="s">
        <v>245</v>
      </c>
      <c r="H2667" t="s">
        <v>246</v>
      </c>
      <c r="I2667" t="s">
        <v>247</v>
      </c>
      <c r="J2667" t="s">
        <v>333</v>
      </c>
      <c r="K2667" t="s">
        <v>334</v>
      </c>
      <c r="L2667" t="n">
        <v>307</v>
      </c>
      <c r="M2667" t="n">
        <v>0.08</v>
      </c>
      <c r="N2667" t="n">
        <v>35.6</v>
      </c>
      <c r="O2667" t="s">
        <v>391</v>
      </c>
      <c r="P2667" t="s">
        <v>435</v>
      </c>
      <c r="Q2667" t="s">
        <v>252</v>
      </c>
      <c r="R2667" t="s">
        <v>246</v>
      </c>
      <c r="S2667" t="s">
        <v>247</v>
      </c>
    </row>
    <row r="2668" spans="1:19">
      <c r="A2668" s="1" t="n">
        <v>39568</v>
      </c>
      <c r="B2668" t="s">
        <v>424</v>
      </c>
      <c r="C2668" t="n">
        <v>1</v>
      </c>
      <c r="D2668" t="s">
        <v>425</v>
      </c>
      <c r="E2668" t="s">
        <v>426</v>
      </c>
      <c r="F2668" t="s">
        <v>322</v>
      </c>
      <c r="G2668" t="s">
        <v>323</v>
      </c>
      <c r="H2668" t="s">
        <v>246</v>
      </c>
      <c r="I2668" t="s">
        <v>247</v>
      </c>
      <c r="J2668" t="s">
        <v>255</v>
      </c>
      <c r="K2668" t="s">
        <v>256</v>
      </c>
      <c r="L2668" t="n">
        <v>21</v>
      </c>
      <c r="M2668" t="n">
        <v>0</v>
      </c>
      <c r="N2668" t="n">
        <v>0</v>
      </c>
    </row>
    <row r="2669" spans="1:19">
      <c r="A2669" s="1" t="n">
        <v>39568</v>
      </c>
      <c r="B2669" t="s">
        <v>424</v>
      </c>
      <c r="C2669" t="n">
        <v>2</v>
      </c>
      <c r="D2669" t="s">
        <v>425</v>
      </c>
      <c r="E2669" t="s">
        <v>426</v>
      </c>
      <c r="F2669" t="s">
        <v>427</v>
      </c>
      <c r="G2669" t="s">
        <v>428</v>
      </c>
      <c r="H2669" t="s">
        <v>246</v>
      </c>
      <c r="I2669" t="s">
        <v>247</v>
      </c>
      <c r="J2669" t="s">
        <v>255</v>
      </c>
      <c r="K2669" t="s">
        <v>256</v>
      </c>
      <c r="L2669" t="n">
        <v>14</v>
      </c>
      <c r="M2669" t="n">
        <v>0</v>
      </c>
      <c r="N2669" t="n">
        <v>0</v>
      </c>
    </row>
    <row r="2670" spans="1:19">
      <c r="A2670" s="1" t="n">
        <v>39568</v>
      </c>
      <c r="B2670" t="s">
        <v>424</v>
      </c>
      <c r="C2670" t="n">
        <v>3</v>
      </c>
      <c r="D2670" t="s">
        <v>425</v>
      </c>
      <c r="E2670" t="s">
        <v>426</v>
      </c>
      <c r="F2670" t="s">
        <v>429</v>
      </c>
      <c r="G2670" t="s">
        <v>430</v>
      </c>
      <c r="H2670" t="s">
        <v>246</v>
      </c>
      <c r="I2670" t="s">
        <v>247</v>
      </c>
      <c r="J2670" t="s">
        <v>255</v>
      </c>
      <c r="K2670" t="s">
        <v>256</v>
      </c>
      <c r="L2670" t="n">
        <v>11</v>
      </c>
      <c r="M2670" t="n">
        <v>0</v>
      </c>
      <c r="N2670" t="n">
        <v>0</v>
      </c>
    </row>
    <row r="2671" spans="1:19">
      <c r="A2671" s="1" t="n">
        <v>39568</v>
      </c>
      <c r="B2671" t="s">
        <v>395</v>
      </c>
      <c r="C2671" t="n">
        <v>1</v>
      </c>
      <c r="D2671" t="s">
        <v>436</v>
      </c>
      <c r="E2671" t="s">
        <v>254</v>
      </c>
      <c r="F2671" t="s">
        <v>244</v>
      </c>
      <c r="G2671" t="s">
        <v>245</v>
      </c>
      <c r="H2671" t="s">
        <v>246</v>
      </c>
      <c r="I2671" t="s">
        <v>247</v>
      </c>
      <c r="J2671" t="n">
        <v>515</v>
      </c>
      <c r="K2671" t="s">
        <v>420</v>
      </c>
      <c r="L2671" t="n">
        <v>312</v>
      </c>
      <c r="M2671" t="n">
        <v>0</v>
      </c>
      <c r="N2671" t="n">
        <v>0</v>
      </c>
    </row>
    <row r="2672" spans="1:19">
      <c r="A2672" s="1" t="n">
        <v>39568</v>
      </c>
      <c r="B2672" t="s">
        <v>394</v>
      </c>
      <c r="C2672" t="n">
        <v>5</v>
      </c>
      <c r="D2672" t="s">
        <v>436</v>
      </c>
      <c r="E2672" t="s">
        <v>254</v>
      </c>
      <c r="F2672" t="s">
        <v>244</v>
      </c>
      <c r="G2672" t="s">
        <v>245</v>
      </c>
      <c r="H2672" t="s">
        <v>246</v>
      </c>
      <c r="I2672" t="s">
        <v>247</v>
      </c>
      <c r="J2672" t="n">
        <v>515</v>
      </c>
      <c r="K2672" t="s">
        <v>420</v>
      </c>
      <c r="L2672" t="n">
        <v>154</v>
      </c>
      <c r="M2672" t="n">
        <v>0</v>
      </c>
      <c r="N2672" t="n">
        <v>0</v>
      </c>
    </row>
    <row r="2673" spans="1:19">
      <c r="A2673" s="1" t="n">
        <v>39568</v>
      </c>
      <c r="B2673" t="s">
        <v>394</v>
      </c>
      <c r="C2673" t="n">
        <v>10</v>
      </c>
      <c r="D2673" t="s">
        <v>242</v>
      </c>
      <c r="E2673" t="s">
        <v>243</v>
      </c>
      <c r="F2673" t="s">
        <v>244</v>
      </c>
      <c r="G2673" t="s">
        <v>245</v>
      </c>
      <c r="H2673" t="s">
        <v>246</v>
      </c>
      <c r="I2673" t="s">
        <v>247</v>
      </c>
      <c r="J2673" t="s">
        <v>292</v>
      </c>
      <c r="K2673" t="s">
        <v>293</v>
      </c>
      <c r="L2673" t="n">
        <v>482</v>
      </c>
      <c r="M2673" t="n">
        <v>0.03</v>
      </c>
      <c r="N2673" t="n">
        <v>23.2</v>
      </c>
      <c r="O2673" t="s">
        <v>394</v>
      </c>
      <c r="P2673" t="s">
        <v>285</v>
      </c>
      <c r="Q2673" t="s">
        <v>252</v>
      </c>
      <c r="R2673" t="s">
        <v>246</v>
      </c>
      <c r="S2673" t="s">
        <v>247</v>
      </c>
    </row>
    <row r="2674" spans="1:19">
      <c r="A2674" s="1" t="n">
        <v>39568</v>
      </c>
      <c r="B2674" t="s">
        <v>394</v>
      </c>
      <c r="C2674" t="n">
        <v>11</v>
      </c>
      <c r="D2674" t="s">
        <v>242</v>
      </c>
      <c r="E2674" t="s">
        <v>243</v>
      </c>
      <c r="F2674" t="s">
        <v>244</v>
      </c>
      <c r="G2674" t="s">
        <v>245</v>
      </c>
      <c r="H2674" t="s">
        <v>246</v>
      </c>
      <c r="I2674" t="s">
        <v>247</v>
      </c>
      <c r="J2674" t="s">
        <v>400</v>
      </c>
      <c r="K2674" t="s">
        <v>353</v>
      </c>
      <c r="L2674" t="n">
        <v>2</v>
      </c>
      <c r="M2674" t="n">
        <v>0.25</v>
      </c>
      <c r="N2674" t="n">
        <v>32.5</v>
      </c>
      <c r="O2674" t="s">
        <v>394</v>
      </c>
      <c r="P2674" t="s">
        <v>285</v>
      </c>
      <c r="Q2674" t="s">
        <v>252</v>
      </c>
      <c r="R2674" t="s">
        <v>246</v>
      </c>
      <c r="S2674" t="s">
        <v>247</v>
      </c>
    </row>
    <row r="2675" spans="1:19">
      <c r="A2675" s="1" t="n">
        <v>39568</v>
      </c>
      <c r="B2675" t="s">
        <v>394</v>
      </c>
      <c r="C2675" t="n">
        <v>12</v>
      </c>
      <c r="D2675" t="s">
        <v>242</v>
      </c>
      <c r="E2675" t="s">
        <v>243</v>
      </c>
      <c r="F2675" t="s">
        <v>244</v>
      </c>
      <c r="G2675" t="s">
        <v>245</v>
      </c>
      <c r="H2675" t="s">
        <v>246</v>
      </c>
      <c r="I2675" t="s">
        <v>247</v>
      </c>
      <c r="J2675" t="s">
        <v>400</v>
      </c>
      <c r="K2675" t="s">
        <v>353</v>
      </c>
      <c r="L2675" t="n">
        <v>299</v>
      </c>
      <c r="M2675" t="n">
        <v>0.18</v>
      </c>
      <c r="N2675" t="n">
        <v>39.5</v>
      </c>
      <c r="O2675" t="s">
        <v>394</v>
      </c>
      <c r="P2675" t="s">
        <v>285</v>
      </c>
      <c r="Q2675" t="s">
        <v>252</v>
      </c>
      <c r="R2675" t="s">
        <v>246</v>
      </c>
      <c r="S2675" t="s">
        <v>247</v>
      </c>
    </row>
    <row r="2676" spans="1:19">
      <c r="A2676" s="1" t="n">
        <v>39568</v>
      </c>
      <c r="B2676" t="s">
        <v>394</v>
      </c>
      <c r="C2676" t="n">
        <v>13</v>
      </c>
      <c r="D2676" t="s">
        <v>242</v>
      </c>
      <c r="E2676" t="s">
        <v>243</v>
      </c>
      <c r="F2676" t="s">
        <v>244</v>
      </c>
      <c r="G2676" t="s">
        <v>245</v>
      </c>
      <c r="H2676" t="s">
        <v>246</v>
      </c>
      <c r="I2676" t="s">
        <v>247</v>
      </c>
      <c r="J2676" t="s">
        <v>294</v>
      </c>
      <c r="K2676" t="s">
        <v>295</v>
      </c>
      <c r="L2676" t="n">
        <v>446</v>
      </c>
      <c r="M2676" t="n">
        <v>1.09</v>
      </c>
      <c r="N2676" t="n">
        <v>38.8</v>
      </c>
      <c r="O2676" t="s">
        <v>394</v>
      </c>
      <c r="P2676" t="s">
        <v>285</v>
      </c>
      <c r="Q2676" t="s">
        <v>252</v>
      </c>
      <c r="R2676" t="s">
        <v>246</v>
      </c>
      <c r="S2676" t="s">
        <v>247</v>
      </c>
    </row>
    <row r="2677" spans="1:19">
      <c r="A2677" s="1" t="n">
        <v>39599</v>
      </c>
      <c r="B2677" t="s">
        <v>391</v>
      </c>
      <c r="C2677" t="n">
        <v>202</v>
      </c>
      <c r="D2677" t="s">
        <v>242</v>
      </c>
      <c r="E2677" t="s">
        <v>243</v>
      </c>
      <c r="F2677" t="s">
        <v>244</v>
      </c>
      <c r="G2677" t="s">
        <v>245</v>
      </c>
      <c r="H2677" t="s">
        <v>246</v>
      </c>
      <c r="I2677" t="s">
        <v>247</v>
      </c>
      <c r="J2677" t="s">
        <v>369</v>
      </c>
      <c r="K2677" t="s">
        <v>363</v>
      </c>
      <c r="L2677" t="n">
        <v>248</v>
      </c>
      <c r="M2677" t="n">
        <v>0.04</v>
      </c>
      <c r="N2677" t="n">
        <v>43.3</v>
      </c>
      <c r="O2677" t="s">
        <v>391</v>
      </c>
      <c r="P2677" t="s">
        <v>435</v>
      </c>
      <c r="Q2677" t="s">
        <v>252</v>
      </c>
      <c r="R2677" t="s">
        <v>246</v>
      </c>
      <c r="S2677" t="s">
        <v>247</v>
      </c>
    </row>
    <row r="2678" spans="1:19">
      <c r="A2678" s="1" t="n">
        <v>39599</v>
      </c>
      <c r="B2678" t="s">
        <v>391</v>
      </c>
      <c r="C2678" t="n">
        <v>204</v>
      </c>
      <c r="D2678" t="s">
        <v>242</v>
      </c>
      <c r="E2678" t="s">
        <v>243</v>
      </c>
      <c r="F2678" t="s">
        <v>244</v>
      </c>
      <c r="G2678" t="s">
        <v>245</v>
      </c>
      <c r="H2678" t="s">
        <v>246</v>
      </c>
      <c r="I2678" t="s">
        <v>247</v>
      </c>
      <c r="J2678" t="s">
        <v>333</v>
      </c>
      <c r="K2678" t="s">
        <v>334</v>
      </c>
      <c r="L2678" t="n">
        <v>441</v>
      </c>
      <c r="M2678" t="n">
        <v>0.08</v>
      </c>
      <c r="N2678" t="n">
        <v>36</v>
      </c>
      <c r="O2678" t="s">
        <v>391</v>
      </c>
      <c r="P2678" t="s">
        <v>435</v>
      </c>
      <c r="Q2678" t="s">
        <v>252</v>
      </c>
      <c r="R2678" t="s">
        <v>246</v>
      </c>
      <c r="S2678" t="s">
        <v>247</v>
      </c>
    </row>
    <row r="2679" spans="1:19">
      <c r="A2679" s="1" t="n">
        <v>39599</v>
      </c>
      <c r="B2679" t="s">
        <v>424</v>
      </c>
      <c r="C2679" t="n">
        <v>1</v>
      </c>
      <c r="D2679" t="s">
        <v>425</v>
      </c>
      <c r="E2679" t="s">
        <v>426</v>
      </c>
      <c r="F2679" t="s">
        <v>322</v>
      </c>
      <c r="G2679" t="s">
        <v>323</v>
      </c>
      <c r="H2679" t="s">
        <v>246</v>
      </c>
      <c r="I2679" t="s">
        <v>247</v>
      </c>
      <c r="J2679" t="s">
        <v>416</v>
      </c>
      <c r="K2679" t="s">
        <v>417</v>
      </c>
      <c r="L2679" t="n">
        <v>20</v>
      </c>
      <c r="M2679" t="n">
        <v>0</v>
      </c>
      <c r="N2679" t="n">
        <v>0</v>
      </c>
    </row>
    <row r="2680" spans="1:19">
      <c r="A2680" s="1" t="n">
        <v>39599</v>
      </c>
      <c r="B2680" t="s">
        <v>424</v>
      </c>
      <c r="C2680" t="n">
        <v>2</v>
      </c>
      <c r="D2680" t="s">
        <v>425</v>
      </c>
      <c r="E2680" t="s">
        <v>426</v>
      </c>
      <c r="F2680" t="s">
        <v>427</v>
      </c>
      <c r="G2680" t="s">
        <v>428</v>
      </c>
      <c r="H2680" t="s">
        <v>246</v>
      </c>
      <c r="I2680" t="s">
        <v>247</v>
      </c>
      <c r="J2680" t="s">
        <v>416</v>
      </c>
      <c r="K2680" t="s">
        <v>417</v>
      </c>
      <c r="L2680" t="n">
        <v>14</v>
      </c>
      <c r="M2680" t="n">
        <v>0</v>
      </c>
      <c r="N2680" t="n">
        <v>0</v>
      </c>
    </row>
    <row r="2681" spans="1:19">
      <c r="A2681" s="1" t="n">
        <v>39599</v>
      </c>
      <c r="B2681" t="s">
        <v>424</v>
      </c>
      <c r="C2681" t="n">
        <v>3</v>
      </c>
      <c r="D2681" t="s">
        <v>425</v>
      </c>
      <c r="E2681" t="s">
        <v>426</v>
      </c>
      <c r="F2681" t="s">
        <v>429</v>
      </c>
      <c r="G2681" t="s">
        <v>430</v>
      </c>
      <c r="H2681" t="s">
        <v>246</v>
      </c>
      <c r="I2681" t="s">
        <v>247</v>
      </c>
      <c r="J2681" t="s">
        <v>416</v>
      </c>
      <c r="K2681" t="s">
        <v>417</v>
      </c>
      <c r="L2681" t="n">
        <v>11</v>
      </c>
      <c r="M2681" t="n">
        <v>0</v>
      </c>
      <c r="N2681" t="n">
        <v>0</v>
      </c>
    </row>
    <row r="2682" spans="1:19">
      <c r="A2682" s="1" t="n">
        <v>39599</v>
      </c>
      <c r="B2682" t="s">
        <v>395</v>
      </c>
      <c r="C2682" t="n">
        <v>1</v>
      </c>
      <c r="D2682" t="s">
        <v>436</v>
      </c>
      <c r="E2682" t="s">
        <v>254</v>
      </c>
      <c r="F2682" t="s">
        <v>244</v>
      </c>
      <c r="G2682" t="s">
        <v>245</v>
      </c>
      <c r="H2682" t="s">
        <v>246</v>
      </c>
      <c r="I2682" t="s">
        <v>247</v>
      </c>
      <c r="J2682" t="n">
        <v>515</v>
      </c>
      <c r="K2682" t="s">
        <v>420</v>
      </c>
      <c r="L2682" t="n">
        <v>227</v>
      </c>
      <c r="M2682" t="n">
        <v>0</v>
      </c>
      <c r="N2682" t="n">
        <v>0</v>
      </c>
    </row>
    <row r="2683" spans="1:19">
      <c r="A2683" s="1" t="n">
        <v>39599</v>
      </c>
      <c r="B2683" t="s">
        <v>395</v>
      </c>
      <c r="C2683" t="n">
        <v>2</v>
      </c>
      <c r="D2683" t="s">
        <v>436</v>
      </c>
      <c r="E2683" t="s">
        <v>254</v>
      </c>
      <c r="F2683" t="s">
        <v>244</v>
      </c>
      <c r="G2683" t="s">
        <v>245</v>
      </c>
      <c r="H2683" t="s">
        <v>246</v>
      </c>
      <c r="I2683" t="s">
        <v>247</v>
      </c>
      <c r="J2683" t="n">
        <v>515</v>
      </c>
      <c r="K2683" t="s">
        <v>420</v>
      </c>
      <c r="L2683" t="n">
        <v>278</v>
      </c>
      <c r="M2683" t="n">
        <v>0</v>
      </c>
      <c r="N2683" t="n">
        <v>0</v>
      </c>
    </row>
    <row r="2684" spans="1:19">
      <c r="A2684" s="1" t="n">
        <v>39599</v>
      </c>
      <c r="B2684" t="s">
        <v>394</v>
      </c>
      <c r="C2684" t="n">
        <v>5</v>
      </c>
      <c r="D2684" t="s">
        <v>287</v>
      </c>
      <c r="E2684" t="s">
        <v>288</v>
      </c>
      <c r="F2684" t="s">
        <v>244</v>
      </c>
      <c r="G2684" t="s">
        <v>245</v>
      </c>
      <c r="H2684" t="s">
        <v>246</v>
      </c>
      <c r="I2684" t="s">
        <v>247</v>
      </c>
      <c r="J2684" t="s">
        <v>276</v>
      </c>
      <c r="K2684" t="s">
        <v>277</v>
      </c>
      <c r="L2684" t="n">
        <v>95</v>
      </c>
      <c r="M2684" t="n">
        <v>2.03</v>
      </c>
      <c r="N2684" t="n">
        <v>0</v>
      </c>
    </row>
    <row r="2685" spans="1:19">
      <c r="A2685" s="1" t="n">
        <v>39599</v>
      </c>
      <c r="B2685" t="s">
        <v>394</v>
      </c>
      <c r="C2685" t="n">
        <v>10</v>
      </c>
      <c r="D2685" t="s">
        <v>242</v>
      </c>
      <c r="E2685" t="s">
        <v>243</v>
      </c>
      <c r="F2685" t="s">
        <v>244</v>
      </c>
      <c r="G2685" t="s">
        <v>245</v>
      </c>
      <c r="H2685" t="s">
        <v>246</v>
      </c>
      <c r="I2685" t="s">
        <v>247</v>
      </c>
      <c r="J2685" t="s">
        <v>248</v>
      </c>
      <c r="K2685" t="s">
        <v>249</v>
      </c>
      <c r="L2685" t="n">
        <v>539</v>
      </c>
      <c r="M2685" t="n">
        <v>0.24</v>
      </c>
      <c r="N2685" t="n">
        <v>20</v>
      </c>
      <c r="O2685" t="s">
        <v>394</v>
      </c>
      <c r="P2685" t="s">
        <v>285</v>
      </c>
      <c r="Q2685" t="s">
        <v>252</v>
      </c>
      <c r="R2685" t="s">
        <v>246</v>
      </c>
      <c r="S2685" t="s">
        <v>247</v>
      </c>
    </row>
    <row r="2686" spans="1:19">
      <c r="A2686" s="1" t="n">
        <v>39599</v>
      </c>
      <c r="B2686" t="s">
        <v>394</v>
      </c>
      <c r="C2686" t="n">
        <v>11</v>
      </c>
      <c r="D2686" t="s">
        <v>242</v>
      </c>
      <c r="E2686" t="s">
        <v>243</v>
      </c>
      <c r="F2686" t="s">
        <v>244</v>
      </c>
      <c r="G2686" t="s">
        <v>245</v>
      </c>
      <c r="H2686" t="s">
        <v>246</v>
      </c>
      <c r="I2686" t="s">
        <v>247</v>
      </c>
      <c r="J2686" t="s">
        <v>259</v>
      </c>
      <c r="K2686" t="s">
        <v>319</v>
      </c>
      <c r="L2686" t="n">
        <v>367</v>
      </c>
      <c r="M2686" t="n">
        <v>1.21</v>
      </c>
      <c r="N2686" t="n">
        <v>32.7</v>
      </c>
      <c r="O2686" t="s">
        <v>394</v>
      </c>
      <c r="P2686" t="s">
        <v>285</v>
      </c>
      <c r="Q2686" t="s">
        <v>252</v>
      </c>
      <c r="R2686" t="s">
        <v>246</v>
      </c>
      <c r="S2686" t="s">
        <v>247</v>
      </c>
    </row>
    <row r="2687" spans="1:19">
      <c r="A2687" s="1" t="n">
        <v>39599</v>
      </c>
      <c r="B2687" t="s">
        <v>394</v>
      </c>
      <c r="C2687" t="n">
        <v>12</v>
      </c>
      <c r="D2687" t="s">
        <v>242</v>
      </c>
      <c r="E2687" t="s">
        <v>243</v>
      </c>
      <c r="F2687" t="s">
        <v>244</v>
      </c>
      <c r="G2687" t="s">
        <v>245</v>
      </c>
      <c r="H2687" t="s">
        <v>246</v>
      </c>
      <c r="I2687" t="s">
        <v>247</v>
      </c>
      <c r="J2687" t="s">
        <v>400</v>
      </c>
      <c r="K2687" t="s">
        <v>353</v>
      </c>
      <c r="L2687" t="n">
        <v>233</v>
      </c>
      <c r="M2687" t="n">
        <v>0.19</v>
      </c>
      <c r="N2687" t="n">
        <v>38.6</v>
      </c>
      <c r="O2687" t="s">
        <v>394</v>
      </c>
      <c r="P2687" t="s">
        <v>285</v>
      </c>
      <c r="Q2687" t="s">
        <v>252</v>
      </c>
      <c r="R2687" t="s">
        <v>246</v>
      </c>
      <c r="S2687" t="s">
        <v>247</v>
      </c>
    </row>
    <row r="2688" spans="1:19">
      <c r="A2688" s="1" t="n">
        <v>39599</v>
      </c>
      <c r="B2688" t="s">
        <v>394</v>
      </c>
      <c r="C2688" t="n">
        <v>13</v>
      </c>
      <c r="D2688" t="s">
        <v>242</v>
      </c>
      <c r="E2688" t="s">
        <v>243</v>
      </c>
      <c r="F2688" t="s">
        <v>244</v>
      </c>
      <c r="G2688" t="s">
        <v>245</v>
      </c>
      <c r="H2688" t="s">
        <v>246</v>
      </c>
      <c r="I2688" t="s">
        <v>247</v>
      </c>
      <c r="J2688" t="s">
        <v>294</v>
      </c>
      <c r="K2688" t="s">
        <v>295</v>
      </c>
      <c r="L2688" t="n">
        <v>551</v>
      </c>
      <c r="M2688" t="n">
        <v>1.12</v>
      </c>
      <c r="N2688" t="n">
        <v>39.3</v>
      </c>
      <c r="O2688" t="s">
        <v>394</v>
      </c>
      <c r="P2688" t="s">
        <v>285</v>
      </c>
      <c r="Q2688" t="s">
        <v>252</v>
      </c>
      <c r="R2688" t="s">
        <v>246</v>
      </c>
      <c r="S2688" t="s">
        <v>247</v>
      </c>
    </row>
    <row r="2689" spans="1:19">
      <c r="A2689" s="1" t="n">
        <v>39599</v>
      </c>
      <c r="B2689" t="s">
        <v>458</v>
      </c>
      <c r="C2689" t="n">
        <v>2</v>
      </c>
      <c r="D2689" t="s">
        <v>422</v>
      </c>
      <c r="E2689" t="s">
        <v>423</v>
      </c>
      <c r="F2689" t="s">
        <v>244</v>
      </c>
      <c r="G2689" t="s">
        <v>245</v>
      </c>
      <c r="H2689" t="s">
        <v>246</v>
      </c>
      <c r="I2689" t="s">
        <v>247</v>
      </c>
      <c r="J2689" t="n">
        <v>515</v>
      </c>
      <c r="K2689" t="s">
        <v>420</v>
      </c>
      <c r="L2689" t="n">
        <v>41</v>
      </c>
      <c r="M2689" t="n">
        <v>0</v>
      </c>
      <c r="N2689" t="n">
        <v>0</v>
      </c>
    </row>
    <row r="2690" spans="1:19">
      <c r="A2690" s="1" t="n">
        <v>39629</v>
      </c>
      <c r="B2690" t="s">
        <v>391</v>
      </c>
      <c r="C2690" t="n">
        <v>179</v>
      </c>
      <c r="D2690" t="s">
        <v>242</v>
      </c>
      <c r="E2690" t="s">
        <v>243</v>
      </c>
      <c r="F2690" t="s">
        <v>244</v>
      </c>
      <c r="G2690" t="s">
        <v>245</v>
      </c>
      <c r="H2690" t="s">
        <v>246</v>
      </c>
      <c r="I2690" t="s">
        <v>247</v>
      </c>
      <c r="J2690" t="s">
        <v>282</v>
      </c>
      <c r="K2690" t="s">
        <v>283</v>
      </c>
      <c r="L2690" t="n">
        <v>237</v>
      </c>
      <c r="M2690" t="n">
        <v>0.26</v>
      </c>
      <c r="N2690" t="n">
        <v>16</v>
      </c>
      <c r="O2690" t="s">
        <v>391</v>
      </c>
      <c r="P2690" t="s">
        <v>435</v>
      </c>
      <c r="Q2690" t="s">
        <v>252</v>
      </c>
      <c r="R2690" t="s">
        <v>246</v>
      </c>
      <c r="S2690" t="s">
        <v>247</v>
      </c>
    </row>
    <row r="2691" spans="1:19">
      <c r="A2691" s="1" t="n">
        <v>39629</v>
      </c>
      <c r="B2691" t="s">
        <v>391</v>
      </c>
      <c r="C2691" t="n">
        <v>180</v>
      </c>
      <c r="D2691" t="s">
        <v>242</v>
      </c>
      <c r="E2691" t="s">
        <v>243</v>
      </c>
      <c r="F2691" t="s">
        <v>244</v>
      </c>
      <c r="G2691" t="s">
        <v>245</v>
      </c>
      <c r="H2691" t="s">
        <v>246</v>
      </c>
      <c r="I2691" t="s">
        <v>247</v>
      </c>
      <c r="J2691" t="s">
        <v>282</v>
      </c>
      <c r="K2691" t="s">
        <v>283</v>
      </c>
      <c r="L2691" t="n">
        <v>250</v>
      </c>
      <c r="M2691" t="n">
        <v>0.03</v>
      </c>
      <c r="N2691" t="n">
        <v>16</v>
      </c>
      <c r="O2691" t="s">
        <v>391</v>
      </c>
      <c r="P2691" t="s">
        <v>435</v>
      </c>
      <c r="Q2691" t="s">
        <v>252</v>
      </c>
      <c r="R2691" t="s">
        <v>246</v>
      </c>
      <c r="S2691" t="s">
        <v>247</v>
      </c>
    </row>
    <row r="2692" spans="1:19">
      <c r="A2692" s="1" t="n">
        <v>39629</v>
      </c>
      <c r="B2692" t="s">
        <v>391</v>
      </c>
      <c r="C2692" t="n">
        <v>181</v>
      </c>
      <c r="D2692" t="s">
        <v>242</v>
      </c>
      <c r="E2692" t="s">
        <v>243</v>
      </c>
      <c r="F2692" t="s">
        <v>244</v>
      </c>
      <c r="G2692" t="s">
        <v>245</v>
      </c>
      <c r="H2692" t="s">
        <v>246</v>
      </c>
      <c r="I2692" t="s">
        <v>247</v>
      </c>
      <c r="J2692" t="s">
        <v>282</v>
      </c>
      <c r="K2692" t="s">
        <v>283</v>
      </c>
      <c r="L2692" t="n">
        <v>425</v>
      </c>
      <c r="M2692" t="n">
        <v>0.06</v>
      </c>
      <c r="N2692" t="n">
        <v>39.5</v>
      </c>
      <c r="O2692" t="s">
        <v>391</v>
      </c>
      <c r="P2692" t="s">
        <v>435</v>
      </c>
      <c r="Q2692" t="s">
        <v>252</v>
      </c>
      <c r="R2692" t="s">
        <v>246</v>
      </c>
      <c r="S2692" t="s">
        <v>247</v>
      </c>
    </row>
    <row r="2693" spans="1:19">
      <c r="A2693" s="1" t="n">
        <v>39629</v>
      </c>
      <c r="B2693" t="s">
        <v>391</v>
      </c>
      <c r="C2693" t="n">
        <v>233</v>
      </c>
      <c r="D2693" t="s">
        <v>242</v>
      </c>
      <c r="E2693" t="s">
        <v>243</v>
      </c>
      <c r="F2693" t="s">
        <v>244</v>
      </c>
      <c r="G2693" t="s">
        <v>245</v>
      </c>
      <c r="H2693" t="s">
        <v>246</v>
      </c>
      <c r="I2693" t="s">
        <v>247</v>
      </c>
      <c r="J2693" t="s">
        <v>369</v>
      </c>
      <c r="K2693" t="s">
        <v>363</v>
      </c>
      <c r="L2693" t="n">
        <v>194</v>
      </c>
      <c r="M2693" t="n">
        <v>0.04</v>
      </c>
      <c r="N2693" t="n">
        <v>43.2</v>
      </c>
      <c r="O2693" t="s">
        <v>391</v>
      </c>
      <c r="P2693" t="s">
        <v>435</v>
      </c>
      <c r="Q2693" t="s">
        <v>252</v>
      </c>
      <c r="R2693" t="s">
        <v>246</v>
      </c>
      <c r="S2693" t="s">
        <v>247</v>
      </c>
    </row>
    <row r="2694" spans="1:19">
      <c r="A2694" s="1" t="n">
        <v>39629</v>
      </c>
      <c r="B2694" t="s">
        <v>391</v>
      </c>
      <c r="C2694" t="n">
        <v>234</v>
      </c>
      <c r="D2694" t="s">
        <v>242</v>
      </c>
      <c r="E2694" t="s">
        <v>243</v>
      </c>
      <c r="F2694" t="s">
        <v>244</v>
      </c>
      <c r="G2694" t="s">
        <v>245</v>
      </c>
      <c r="H2694" t="s">
        <v>246</v>
      </c>
      <c r="I2694" t="s">
        <v>247</v>
      </c>
      <c r="J2694" t="s">
        <v>369</v>
      </c>
      <c r="K2694" t="s">
        <v>363</v>
      </c>
      <c r="L2694" t="n">
        <v>198</v>
      </c>
      <c r="M2694" t="n">
        <v>0.04</v>
      </c>
      <c r="N2694" t="n">
        <v>43.3</v>
      </c>
      <c r="O2694" t="s">
        <v>391</v>
      </c>
      <c r="P2694" t="s">
        <v>435</v>
      </c>
      <c r="Q2694" t="s">
        <v>252</v>
      </c>
      <c r="R2694" t="s">
        <v>246</v>
      </c>
      <c r="S2694" t="s">
        <v>247</v>
      </c>
    </row>
    <row r="2695" spans="1:19">
      <c r="A2695" s="1" t="n">
        <v>39629</v>
      </c>
      <c r="B2695" t="s">
        <v>391</v>
      </c>
      <c r="C2695" t="n">
        <v>235</v>
      </c>
      <c r="D2695" t="s">
        <v>242</v>
      </c>
      <c r="E2695" t="s">
        <v>243</v>
      </c>
      <c r="F2695" t="s">
        <v>244</v>
      </c>
      <c r="G2695" t="s">
        <v>245</v>
      </c>
      <c r="H2695" t="s">
        <v>246</v>
      </c>
      <c r="I2695" t="s">
        <v>247</v>
      </c>
      <c r="J2695" t="s">
        <v>369</v>
      </c>
      <c r="K2695" t="s">
        <v>363</v>
      </c>
      <c r="L2695" t="n">
        <v>203</v>
      </c>
      <c r="M2695" t="n">
        <v>0.04</v>
      </c>
      <c r="N2695" t="n">
        <v>43.5</v>
      </c>
      <c r="O2695" t="s">
        <v>391</v>
      </c>
      <c r="P2695" t="s">
        <v>435</v>
      </c>
      <c r="Q2695" t="s">
        <v>252</v>
      </c>
      <c r="R2695" t="s">
        <v>246</v>
      </c>
      <c r="S2695" t="s">
        <v>247</v>
      </c>
    </row>
    <row r="2696" spans="1:19">
      <c r="A2696" s="1" t="n">
        <v>39629</v>
      </c>
      <c r="B2696" t="s">
        <v>391</v>
      </c>
      <c r="C2696" t="n">
        <v>236</v>
      </c>
      <c r="D2696" t="s">
        <v>242</v>
      </c>
      <c r="E2696" t="s">
        <v>243</v>
      </c>
      <c r="F2696" t="s">
        <v>244</v>
      </c>
      <c r="G2696" t="s">
        <v>245</v>
      </c>
      <c r="H2696" t="s">
        <v>246</v>
      </c>
      <c r="I2696" t="s">
        <v>247</v>
      </c>
      <c r="J2696" t="s">
        <v>333</v>
      </c>
      <c r="K2696" t="s">
        <v>334</v>
      </c>
      <c r="L2696" t="n">
        <v>201</v>
      </c>
      <c r="M2696" t="n">
        <v>0.08</v>
      </c>
      <c r="N2696" t="n">
        <v>35.8</v>
      </c>
      <c r="O2696" t="s">
        <v>391</v>
      </c>
      <c r="P2696" t="s">
        <v>435</v>
      </c>
      <c r="Q2696" t="s">
        <v>252</v>
      </c>
      <c r="R2696" t="s">
        <v>246</v>
      </c>
      <c r="S2696" t="s">
        <v>247</v>
      </c>
    </row>
    <row r="2697" spans="1:19">
      <c r="A2697" s="1" t="n">
        <v>39629</v>
      </c>
      <c r="B2697" t="s">
        <v>391</v>
      </c>
      <c r="C2697" t="n">
        <v>237</v>
      </c>
      <c r="D2697" t="s">
        <v>242</v>
      </c>
      <c r="E2697" t="s">
        <v>243</v>
      </c>
      <c r="F2697" t="s">
        <v>244</v>
      </c>
      <c r="G2697" t="s">
        <v>245</v>
      </c>
      <c r="H2697" t="s">
        <v>246</v>
      </c>
      <c r="I2697" t="s">
        <v>247</v>
      </c>
      <c r="J2697" t="s">
        <v>333</v>
      </c>
      <c r="K2697" t="s">
        <v>334</v>
      </c>
      <c r="L2697" t="n">
        <v>235</v>
      </c>
      <c r="M2697" t="n">
        <v>0.08</v>
      </c>
      <c r="N2697" t="n">
        <v>35.5</v>
      </c>
      <c r="O2697" t="s">
        <v>391</v>
      </c>
      <c r="P2697" t="s">
        <v>435</v>
      </c>
      <c r="Q2697" t="s">
        <v>252</v>
      </c>
      <c r="R2697" t="s">
        <v>246</v>
      </c>
      <c r="S2697" t="s">
        <v>247</v>
      </c>
    </row>
    <row r="2698" spans="1:19">
      <c r="A2698" s="1" t="n">
        <v>39629</v>
      </c>
      <c r="B2698" t="s">
        <v>391</v>
      </c>
      <c r="C2698" t="n">
        <v>238</v>
      </c>
      <c r="D2698" t="s">
        <v>242</v>
      </c>
      <c r="E2698" t="s">
        <v>243</v>
      </c>
      <c r="F2698" t="s">
        <v>244</v>
      </c>
      <c r="G2698" t="s">
        <v>245</v>
      </c>
      <c r="H2698" t="s">
        <v>246</v>
      </c>
      <c r="I2698" t="s">
        <v>247</v>
      </c>
      <c r="J2698" t="s">
        <v>333</v>
      </c>
      <c r="K2698" t="s">
        <v>334</v>
      </c>
      <c r="L2698" t="n">
        <v>238</v>
      </c>
      <c r="M2698" t="n">
        <v>0.03</v>
      </c>
      <c r="N2698" t="n">
        <v>40.8</v>
      </c>
      <c r="O2698" t="s">
        <v>391</v>
      </c>
      <c r="P2698" t="s">
        <v>435</v>
      </c>
      <c r="Q2698" t="s">
        <v>252</v>
      </c>
      <c r="R2698" t="s">
        <v>246</v>
      </c>
      <c r="S2698" t="s">
        <v>247</v>
      </c>
    </row>
    <row r="2699" spans="1:19">
      <c r="A2699" s="1" t="n">
        <v>39629</v>
      </c>
      <c r="B2699" t="s">
        <v>391</v>
      </c>
      <c r="C2699" t="n">
        <v>239</v>
      </c>
      <c r="D2699" t="s">
        <v>242</v>
      </c>
      <c r="E2699" t="s">
        <v>243</v>
      </c>
      <c r="F2699" t="s">
        <v>244</v>
      </c>
      <c r="G2699" t="s">
        <v>245</v>
      </c>
      <c r="H2699" t="s">
        <v>246</v>
      </c>
      <c r="I2699" t="s">
        <v>247</v>
      </c>
      <c r="J2699" t="s">
        <v>333</v>
      </c>
      <c r="K2699" t="s">
        <v>334</v>
      </c>
      <c r="L2699" t="n">
        <v>429</v>
      </c>
      <c r="M2699" t="n">
        <v>0.03</v>
      </c>
      <c r="N2699" t="n">
        <v>40.8</v>
      </c>
      <c r="O2699" t="s">
        <v>391</v>
      </c>
      <c r="P2699" t="s">
        <v>435</v>
      </c>
      <c r="Q2699" t="s">
        <v>252</v>
      </c>
      <c r="R2699" t="s">
        <v>246</v>
      </c>
      <c r="S2699" t="s">
        <v>247</v>
      </c>
    </row>
    <row r="2700" spans="1:19">
      <c r="A2700" s="1" t="n">
        <v>39629</v>
      </c>
      <c r="B2700" t="s">
        <v>395</v>
      </c>
      <c r="C2700" t="n">
        <v>1</v>
      </c>
      <c r="D2700" t="s">
        <v>436</v>
      </c>
      <c r="E2700" t="s">
        <v>254</v>
      </c>
      <c r="F2700" t="s">
        <v>244</v>
      </c>
      <c r="G2700" t="s">
        <v>245</v>
      </c>
      <c r="H2700" t="s">
        <v>246</v>
      </c>
      <c r="I2700" t="s">
        <v>247</v>
      </c>
      <c r="J2700" t="n">
        <v>515</v>
      </c>
      <c r="K2700" t="s">
        <v>420</v>
      </c>
      <c r="L2700" t="n">
        <v>314</v>
      </c>
      <c r="M2700" t="n">
        <v>0</v>
      </c>
      <c r="N2700" t="n">
        <v>0</v>
      </c>
    </row>
    <row r="2701" spans="1:19">
      <c r="A2701" s="1" t="n">
        <v>39629</v>
      </c>
      <c r="B2701" t="s">
        <v>394</v>
      </c>
      <c r="C2701" t="n">
        <v>7</v>
      </c>
      <c r="D2701" t="s">
        <v>274</v>
      </c>
      <c r="E2701" t="s">
        <v>275</v>
      </c>
      <c r="F2701" t="s">
        <v>244</v>
      </c>
      <c r="G2701" t="s">
        <v>245</v>
      </c>
      <c r="H2701" t="s">
        <v>246</v>
      </c>
      <c r="I2701" t="s">
        <v>247</v>
      </c>
      <c r="J2701" t="s">
        <v>276</v>
      </c>
      <c r="K2701" t="s">
        <v>277</v>
      </c>
      <c r="L2701" t="n">
        <v>101</v>
      </c>
      <c r="M2701" t="n">
        <v>0.51</v>
      </c>
      <c r="N2701" t="n">
        <v>0</v>
      </c>
    </row>
    <row r="2702" spans="1:19">
      <c r="A2702" s="1" t="n">
        <v>39629</v>
      </c>
      <c r="B2702" t="s">
        <v>394</v>
      </c>
      <c r="C2702" t="n">
        <v>14</v>
      </c>
      <c r="D2702" t="s">
        <v>242</v>
      </c>
      <c r="E2702" t="s">
        <v>243</v>
      </c>
      <c r="F2702" t="s">
        <v>244</v>
      </c>
      <c r="G2702" t="s">
        <v>245</v>
      </c>
      <c r="H2702" t="s">
        <v>246</v>
      </c>
      <c r="I2702" t="s">
        <v>247</v>
      </c>
      <c r="J2702" t="s">
        <v>292</v>
      </c>
      <c r="K2702" t="s">
        <v>293</v>
      </c>
      <c r="L2702" t="n">
        <v>386</v>
      </c>
      <c r="M2702" t="n">
        <v>0.13</v>
      </c>
      <c r="N2702" t="n">
        <v>23</v>
      </c>
      <c r="O2702" t="s">
        <v>394</v>
      </c>
      <c r="P2702" t="s">
        <v>285</v>
      </c>
      <c r="Q2702" t="s">
        <v>252</v>
      </c>
      <c r="R2702" t="s">
        <v>246</v>
      </c>
      <c r="S2702" t="s">
        <v>247</v>
      </c>
    </row>
    <row r="2703" spans="1:19">
      <c r="A2703" s="1" t="n">
        <v>39629</v>
      </c>
      <c r="B2703" t="s">
        <v>394</v>
      </c>
      <c r="C2703" t="n">
        <v>15</v>
      </c>
      <c r="D2703" t="s">
        <v>242</v>
      </c>
      <c r="E2703" t="s">
        <v>243</v>
      </c>
      <c r="F2703" t="s">
        <v>244</v>
      </c>
      <c r="G2703" t="s">
        <v>245</v>
      </c>
      <c r="H2703" t="s">
        <v>246</v>
      </c>
      <c r="I2703" t="s">
        <v>247</v>
      </c>
      <c r="J2703" t="s">
        <v>248</v>
      </c>
      <c r="K2703" t="s">
        <v>249</v>
      </c>
      <c r="L2703" t="n">
        <v>526</v>
      </c>
      <c r="M2703" t="n">
        <v>0.24</v>
      </c>
      <c r="N2703" t="n">
        <v>39</v>
      </c>
      <c r="O2703" t="s">
        <v>394</v>
      </c>
      <c r="P2703" t="s">
        <v>285</v>
      </c>
      <c r="Q2703" t="s">
        <v>252</v>
      </c>
      <c r="R2703" t="s">
        <v>246</v>
      </c>
      <c r="S2703" t="s">
        <v>247</v>
      </c>
    </row>
    <row r="2704" spans="1:19">
      <c r="A2704" s="1" t="n">
        <v>39629</v>
      </c>
      <c r="B2704" t="s">
        <v>394</v>
      </c>
      <c r="C2704" t="n">
        <v>16</v>
      </c>
      <c r="D2704" t="s">
        <v>242</v>
      </c>
      <c r="E2704" t="s">
        <v>243</v>
      </c>
      <c r="F2704" t="s">
        <v>244</v>
      </c>
      <c r="G2704" t="s">
        <v>245</v>
      </c>
      <c r="H2704" t="s">
        <v>246</v>
      </c>
      <c r="I2704" t="s">
        <v>247</v>
      </c>
      <c r="J2704" t="s">
        <v>259</v>
      </c>
      <c r="K2704" t="s">
        <v>319</v>
      </c>
      <c r="L2704" t="n">
        <v>333</v>
      </c>
      <c r="M2704" t="n">
        <v>1.21</v>
      </c>
      <c r="N2704" t="n">
        <v>32.7</v>
      </c>
      <c r="O2704" t="s">
        <v>394</v>
      </c>
      <c r="P2704" t="s">
        <v>285</v>
      </c>
      <c r="Q2704" t="s">
        <v>252</v>
      </c>
      <c r="R2704" t="s">
        <v>246</v>
      </c>
      <c r="S2704" t="s">
        <v>247</v>
      </c>
    </row>
    <row r="2705" spans="1:19">
      <c r="A2705" s="1" t="n">
        <v>39629</v>
      </c>
      <c r="B2705" t="s">
        <v>394</v>
      </c>
      <c r="C2705" t="n">
        <v>17</v>
      </c>
      <c r="D2705" t="s">
        <v>242</v>
      </c>
      <c r="E2705" t="s">
        <v>243</v>
      </c>
      <c r="F2705" t="s">
        <v>244</v>
      </c>
      <c r="G2705" t="s">
        <v>245</v>
      </c>
      <c r="H2705" t="s">
        <v>246</v>
      </c>
      <c r="I2705" t="s">
        <v>247</v>
      </c>
      <c r="J2705" t="s">
        <v>400</v>
      </c>
      <c r="K2705" t="s">
        <v>353</v>
      </c>
      <c r="L2705" t="n">
        <v>235</v>
      </c>
      <c r="M2705" t="n">
        <v>0.18</v>
      </c>
      <c r="N2705" t="n">
        <v>39.3</v>
      </c>
      <c r="O2705" t="s">
        <v>394</v>
      </c>
      <c r="P2705" t="s">
        <v>285</v>
      </c>
      <c r="Q2705" t="s">
        <v>252</v>
      </c>
      <c r="R2705" t="s">
        <v>246</v>
      </c>
      <c r="S2705" t="s">
        <v>247</v>
      </c>
    </row>
    <row r="2706" spans="1:19">
      <c r="A2706" s="1" t="n">
        <v>39629</v>
      </c>
      <c r="B2706" t="s">
        <v>394</v>
      </c>
      <c r="C2706" t="n">
        <v>18</v>
      </c>
      <c r="D2706" t="s">
        <v>242</v>
      </c>
      <c r="E2706" t="s">
        <v>243</v>
      </c>
      <c r="F2706" t="s">
        <v>244</v>
      </c>
      <c r="G2706" t="s">
        <v>245</v>
      </c>
      <c r="H2706" t="s">
        <v>246</v>
      </c>
      <c r="I2706" t="s">
        <v>247</v>
      </c>
      <c r="J2706" t="s">
        <v>294</v>
      </c>
      <c r="K2706" t="s">
        <v>295</v>
      </c>
      <c r="L2706" t="n">
        <v>164</v>
      </c>
      <c r="M2706" t="n">
        <v>2.46</v>
      </c>
      <c r="N2706" t="n">
        <v>31.4</v>
      </c>
      <c r="O2706" t="s">
        <v>394</v>
      </c>
      <c r="P2706" t="s">
        <v>285</v>
      </c>
      <c r="Q2706" t="s">
        <v>252</v>
      </c>
      <c r="R2706" t="s">
        <v>246</v>
      </c>
      <c r="S2706" t="s">
        <v>247</v>
      </c>
    </row>
    <row r="2707" spans="1:19">
      <c r="A2707" s="1" t="n">
        <v>39629</v>
      </c>
      <c r="B2707" t="s">
        <v>394</v>
      </c>
      <c r="C2707" t="n">
        <v>19</v>
      </c>
      <c r="D2707" t="s">
        <v>242</v>
      </c>
      <c r="E2707" t="s">
        <v>243</v>
      </c>
      <c r="F2707" t="s">
        <v>244</v>
      </c>
      <c r="G2707" t="s">
        <v>245</v>
      </c>
      <c r="H2707" t="s">
        <v>246</v>
      </c>
      <c r="I2707" t="s">
        <v>247</v>
      </c>
      <c r="J2707" t="s">
        <v>294</v>
      </c>
      <c r="K2707" t="s">
        <v>295</v>
      </c>
      <c r="L2707" t="n">
        <v>529</v>
      </c>
      <c r="M2707" t="n">
        <v>1.15</v>
      </c>
      <c r="N2707" t="n">
        <v>38.9</v>
      </c>
      <c r="O2707" t="s">
        <v>394</v>
      </c>
      <c r="P2707" t="s">
        <v>285</v>
      </c>
      <c r="Q2707" t="s">
        <v>252</v>
      </c>
      <c r="R2707" t="s">
        <v>246</v>
      </c>
      <c r="S2707" t="s">
        <v>247</v>
      </c>
    </row>
    <row r="2708" spans="1:19">
      <c r="A2708" s="1" t="n">
        <v>39660</v>
      </c>
      <c r="B2708" t="s">
        <v>391</v>
      </c>
      <c r="C2708" t="n">
        <v>173</v>
      </c>
      <c r="D2708" t="s">
        <v>242</v>
      </c>
      <c r="E2708" t="s">
        <v>243</v>
      </c>
      <c r="F2708" t="s">
        <v>244</v>
      </c>
      <c r="G2708" t="s">
        <v>245</v>
      </c>
      <c r="H2708" t="s">
        <v>246</v>
      </c>
      <c r="I2708" t="s">
        <v>247</v>
      </c>
      <c r="J2708" t="s">
        <v>282</v>
      </c>
      <c r="K2708" t="s">
        <v>283</v>
      </c>
      <c r="L2708" t="n">
        <v>503</v>
      </c>
      <c r="M2708" t="n">
        <v>0.04</v>
      </c>
      <c r="N2708" t="n">
        <v>43.5</v>
      </c>
      <c r="O2708" t="s">
        <v>391</v>
      </c>
      <c r="P2708" t="s">
        <v>435</v>
      </c>
      <c r="Q2708" t="s">
        <v>252</v>
      </c>
      <c r="R2708" t="s">
        <v>246</v>
      </c>
      <c r="S2708" t="s">
        <v>247</v>
      </c>
    </row>
    <row r="2709" spans="1:19">
      <c r="A2709" s="1" t="n">
        <v>39660</v>
      </c>
      <c r="B2709" t="s">
        <v>391</v>
      </c>
      <c r="C2709" t="n">
        <v>203</v>
      </c>
      <c r="D2709" t="s">
        <v>242</v>
      </c>
      <c r="E2709" t="s">
        <v>243</v>
      </c>
      <c r="F2709" t="s">
        <v>244</v>
      </c>
      <c r="G2709" t="s">
        <v>245</v>
      </c>
      <c r="H2709" t="s">
        <v>246</v>
      </c>
      <c r="I2709" t="s">
        <v>247</v>
      </c>
      <c r="J2709" t="s">
        <v>338</v>
      </c>
      <c r="K2709" t="s">
        <v>339</v>
      </c>
      <c r="L2709" t="n">
        <v>191</v>
      </c>
      <c r="M2709" t="n">
        <v>0.03</v>
      </c>
      <c r="N2709" t="n">
        <v>40.8</v>
      </c>
      <c r="O2709" t="s">
        <v>391</v>
      </c>
      <c r="P2709" t="s">
        <v>435</v>
      </c>
      <c r="Q2709" t="s">
        <v>252</v>
      </c>
      <c r="R2709" t="s">
        <v>246</v>
      </c>
      <c r="S2709" t="s">
        <v>247</v>
      </c>
    </row>
    <row r="2710" spans="1:19">
      <c r="A2710" s="1" t="n">
        <v>39660</v>
      </c>
      <c r="B2710" t="s">
        <v>391</v>
      </c>
      <c r="C2710" t="n">
        <v>229</v>
      </c>
      <c r="D2710" t="s">
        <v>242</v>
      </c>
      <c r="E2710" t="s">
        <v>243</v>
      </c>
      <c r="F2710" t="s">
        <v>244</v>
      </c>
      <c r="G2710" t="s">
        <v>245</v>
      </c>
      <c r="H2710" t="s">
        <v>246</v>
      </c>
      <c r="I2710" t="s">
        <v>247</v>
      </c>
      <c r="J2710" t="s">
        <v>369</v>
      </c>
      <c r="K2710" t="s">
        <v>363</v>
      </c>
      <c r="L2710" t="n">
        <v>183</v>
      </c>
      <c r="M2710" t="n">
        <v>1.48</v>
      </c>
      <c r="N2710" t="n">
        <v>23</v>
      </c>
      <c r="O2710" t="s">
        <v>391</v>
      </c>
      <c r="P2710" t="s">
        <v>435</v>
      </c>
      <c r="Q2710" t="s">
        <v>252</v>
      </c>
      <c r="R2710" t="s">
        <v>246</v>
      </c>
      <c r="S2710" t="s">
        <v>247</v>
      </c>
    </row>
    <row r="2711" spans="1:19">
      <c r="A2711" s="1" t="n">
        <v>39660</v>
      </c>
      <c r="B2711" t="s">
        <v>391</v>
      </c>
      <c r="C2711" t="n">
        <v>230</v>
      </c>
      <c r="D2711" t="s">
        <v>242</v>
      </c>
      <c r="E2711" t="s">
        <v>243</v>
      </c>
      <c r="F2711" t="s">
        <v>244</v>
      </c>
      <c r="G2711" t="s">
        <v>245</v>
      </c>
      <c r="H2711" t="s">
        <v>246</v>
      </c>
      <c r="I2711" t="s">
        <v>247</v>
      </c>
      <c r="J2711" t="s">
        <v>369</v>
      </c>
      <c r="K2711" t="s">
        <v>363</v>
      </c>
      <c r="L2711" t="n">
        <v>208</v>
      </c>
      <c r="M2711" t="n">
        <v>0.03</v>
      </c>
      <c r="N2711" t="n">
        <v>40.8</v>
      </c>
      <c r="O2711" t="s">
        <v>391</v>
      </c>
      <c r="P2711" t="s">
        <v>435</v>
      </c>
      <c r="Q2711" t="s">
        <v>252</v>
      </c>
      <c r="R2711" t="s">
        <v>246</v>
      </c>
      <c r="S2711" t="s">
        <v>247</v>
      </c>
    </row>
    <row r="2712" spans="1:19">
      <c r="A2712" s="1" t="n">
        <v>39660</v>
      </c>
      <c r="B2712" t="s">
        <v>391</v>
      </c>
      <c r="C2712" t="n">
        <v>232</v>
      </c>
      <c r="D2712" t="s">
        <v>242</v>
      </c>
      <c r="E2712" t="s">
        <v>243</v>
      </c>
      <c r="F2712" t="s">
        <v>244</v>
      </c>
      <c r="G2712" t="s">
        <v>245</v>
      </c>
      <c r="H2712" t="s">
        <v>246</v>
      </c>
      <c r="I2712" t="s">
        <v>247</v>
      </c>
      <c r="J2712" t="s">
        <v>333</v>
      </c>
      <c r="K2712" t="s">
        <v>334</v>
      </c>
      <c r="L2712" t="n">
        <v>389</v>
      </c>
      <c r="M2712" t="n">
        <v>1.48</v>
      </c>
      <c r="N2712" t="n">
        <v>23.2</v>
      </c>
      <c r="O2712" t="s">
        <v>391</v>
      </c>
      <c r="P2712" t="s">
        <v>435</v>
      </c>
      <c r="Q2712" t="s">
        <v>252</v>
      </c>
      <c r="R2712" t="s">
        <v>246</v>
      </c>
      <c r="S2712" t="s">
        <v>247</v>
      </c>
    </row>
    <row r="2713" spans="1:19">
      <c r="A2713" s="1" t="n">
        <v>39660</v>
      </c>
      <c r="B2713" t="s">
        <v>391</v>
      </c>
      <c r="C2713" t="n">
        <v>234</v>
      </c>
      <c r="D2713" t="s">
        <v>440</v>
      </c>
      <c r="E2713" t="s">
        <v>441</v>
      </c>
      <c r="F2713" t="s">
        <v>244</v>
      </c>
      <c r="G2713" t="s">
        <v>245</v>
      </c>
      <c r="H2713" t="s">
        <v>246</v>
      </c>
      <c r="I2713" t="s">
        <v>247</v>
      </c>
      <c r="J2713" t="s">
        <v>472</v>
      </c>
      <c r="K2713" t="s">
        <v>473</v>
      </c>
      <c r="L2713" t="n">
        <v>72</v>
      </c>
      <c r="M2713" t="n">
        <v>0</v>
      </c>
      <c r="N2713" t="n">
        <v>0</v>
      </c>
      <c r="O2713" t="s">
        <v>391</v>
      </c>
      <c r="P2713" t="s">
        <v>435</v>
      </c>
      <c r="Q2713" t="s">
        <v>252</v>
      </c>
      <c r="R2713" t="s">
        <v>246</v>
      </c>
      <c r="S2713" t="s">
        <v>247</v>
      </c>
    </row>
    <row r="2714" spans="1:19">
      <c r="A2714" s="1" t="n">
        <v>39660</v>
      </c>
      <c r="B2714" t="s">
        <v>391</v>
      </c>
      <c r="C2714" t="n">
        <v>235</v>
      </c>
      <c r="D2714" t="s">
        <v>440</v>
      </c>
      <c r="E2714" t="s">
        <v>441</v>
      </c>
      <c r="F2714" t="s">
        <v>244</v>
      </c>
      <c r="G2714" t="s">
        <v>245</v>
      </c>
      <c r="H2714" t="s">
        <v>246</v>
      </c>
      <c r="I2714" t="s">
        <v>247</v>
      </c>
      <c r="J2714" t="s">
        <v>442</v>
      </c>
      <c r="K2714" t="s">
        <v>443</v>
      </c>
      <c r="L2714" t="n">
        <v>18</v>
      </c>
      <c r="M2714" t="n">
        <v>0</v>
      </c>
      <c r="N2714" t="n">
        <v>0</v>
      </c>
      <c r="O2714" t="s">
        <v>391</v>
      </c>
      <c r="P2714" t="s">
        <v>435</v>
      </c>
      <c r="Q2714" t="s">
        <v>252</v>
      </c>
      <c r="R2714" t="s">
        <v>246</v>
      </c>
      <c r="S2714" t="s">
        <v>247</v>
      </c>
    </row>
    <row r="2715" spans="1:19">
      <c r="A2715" s="1" t="n">
        <v>39660</v>
      </c>
      <c r="B2715" t="s">
        <v>449</v>
      </c>
      <c r="C2715" t="n">
        <v>3</v>
      </c>
      <c r="D2715" t="s">
        <v>440</v>
      </c>
      <c r="E2715" t="s">
        <v>441</v>
      </c>
      <c r="F2715" t="s">
        <v>244</v>
      </c>
      <c r="G2715" t="s">
        <v>245</v>
      </c>
      <c r="H2715" t="s">
        <v>246</v>
      </c>
      <c r="I2715" t="s">
        <v>247</v>
      </c>
      <c r="J2715" t="s">
        <v>472</v>
      </c>
      <c r="K2715" t="s">
        <v>473</v>
      </c>
      <c r="L2715" t="n">
        <v>22</v>
      </c>
      <c r="M2715" t="n">
        <v>0</v>
      </c>
      <c r="N2715" t="n">
        <v>0</v>
      </c>
      <c r="O2715" t="s">
        <v>466</v>
      </c>
      <c r="P2715" t="s">
        <v>251</v>
      </c>
      <c r="Q2715" t="s">
        <v>252</v>
      </c>
      <c r="R2715" t="s">
        <v>246</v>
      </c>
      <c r="S2715" t="s">
        <v>247</v>
      </c>
    </row>
    <row r="2716" spans="1:19">
      <c r="A2716" s="1" t="n">
        <v>39660</v>
      </c>
      <c r="B2716" t="s">
        <v>449</v>
      </c>
      <c r="C2716" t="n">
        <v>4</v>
      </c>
      <c r="D2716" t="s">
        <v>440</v>
      </c>
      <c r="E2716" t="s">
        <v>441</v>
      </c>
      <c r="F2716" t="s">
        <v>244</v>
      </c>
      <c r="G2716" t="s">
        <v>245</v>
      </c>
      <c r="H2716" t="s">
        <v>246</v>
      </c>
      <c r="I2716" t="s">
        <v>247</v>
      </c>
      <c r="J2716" t="s">
        <v>472</v>
      </c>
      <c r="K2716" t="s">
        <v>473</v>
      </c>
      <c r="L2716" t="n">
        <v>72</v>
      </c>
      <c r="M2716" t="n">
        <v>0</v>
      </c>
      <c r="N2716" t="n">
        <v>0</v>
      </c>
      <c r="O2716" t="s">
        <v>391</v>
      </c>
      <c r="P2716" t="s">
        <v>435</v>
      </c>
      <c r="Q2716" t="s">
        <v>252</v>
      </c>
      <c r="R2716" t="s">
        <v>246</v>
      </c>
      <c r="S2716" t="s">
        <v>247</v>
      </c>
    </row>
    <row r="2717" spans="1:19">
      <c r="A2717" s="1" t="n">
        <v>39660</v>
      </c>
      <c r="B2717" t="s">
        <v>449</v>
      </c>
      <c r="C2717" t="n">
        <v>5</v>
      </c>
      <c r="D2717" t="s">
        <v>440</v>
      </c>
      <c r="E2717" t="s">
        <v>441</v>
      </c>
      <c r="F2717" t="s">
        <v>244</v>
      </c>
      <c r="G2717" t="s">
        <v>245</v>
      </c>
      <c r="H2717" t="s">
        <v>246</v>
      </c>
      <c r="I2717" t="s">
        <v>247</v>
      </c>
      <c r="J2717" t="s">
        <v>472</v>
      </c>
      <c r="K2717" t="s">
        <v>473</v>
      </c>
      <c r="L2717" t="n">
        <v>38</v>
      </c>
      <c r="M2717" t="n">
        <v>0</v>
      </c>
      <c r="N2717" t="n">
        <v>0</v>
      </c>
      <c r="O2717" t="s">
        <v>394</v>
      </c>
      <c r="P2717" t="s">
        <v>285</v>
      </c>
      <c r="Q2717" t="s">
        <v>252</v>
      </c>
      <c r="R2717" t="s">
        <v>246</v>
      </c>
      <c r="S2717" t="s">
        <v>247</v>
      </c>
    </row>
    <row r="2718" spans="1:19">
      <c r="A2718" s="1" t="n">
        <v>39660</v>
      </c>
      <c r="B2718" t="s">
        <v>448</v>
      </c>
      <c r="C2718" t="n">
        <v>5</v>
      </c>
      <c r="D2718" t="s">
        <v>440</v>
      </c>
      <c r="E2718" t="s">
        <v>441</v>
      </c>
      <c r="F2718" t="s">
        <v>244</v>
      </c>
      <c r="G2718" t="s">
        <v>245</v>
      </c>
      <c r="H2718" t="s">
        <v>246</v>
      </c>
      <c r="I2718" t="s">
        <v>247</v>
      </c>
      <c r="J2718" t="s">
        <v>472</v>
      </c>
      <c r="K2718" t="s">
        <v>473</v>
      </c>
      <c r="L2718" t="n">
        <v>22</v>
      </c>
      <c r="M2718" t="n">
        <v>0</v>
      </c>
      <c r="N2718" t="n">
        <v>0</v>
      </c>
      <c r="O2718" t="s">
        <v>466</v>
      </c>
      <c r="P2718" t="s">
        <v>251</v>
      </c>
      <c r="Q2718" t="s">
        <v>252</v>
      </c>
      <c r="R2718" t="s">
        <v>246</v>
      </c>
      <c r="S2718" t="s">
        <v>247</v>
      </c>
    </row>
    <row r="2719" spans="1:19">
      <c r="A2719" s="1" t="n">
        <v>39660</v>
      </c>
      <c r="B2719" t="s">
        <v>394</v>
      </c>
      <c r="C2719" t="n">
        <v>11</v>
      </c>
      <c r="D2719" t="s">
        <v>242</v>
      </c>
      <c r="E2719" t="s">
        <v>243</v>
      </c>
      <c r="F2719" t="s">
        <v>244</v>
      </c>
      <c r="G2719" t="s">
        <v>245</v>
      </c>
      <c r="H2719" t="s">
        <v>246</v>
      </c>
      <c r="I2719" t="s">
        <v>247</v>
      </c>
      <c r="J2719" t="s">
        <v>292</v>
      </c>
      <c r="K2719" t="s">
        <v>293</v>
      </c>
      <c r="L2719" t="n">
        <v>651</v>
      </c>
      <c r="M2719" t="n">
        <v>0.13</v>
      </c>
      <c r="N2719" t="n">
        <v>23</v>
      </c>
      <c r="O2719" t="s">
        <v>394</v>
      </c>
      <c r="P2719" t="s">
        <v>285</v>
      </c>
      <c r="Q2719" t="s">
        <v>252</v>
      </c>
      <c r="R2719" t="s">
        <v>246</v>
      </c>
      <c r="S2719" t="s">
        <v>247</v>
      </c>
    </row>
    <row r="2720" spans="1:19">
      <c r="A2720" s="1" t="n">
        <v>39660</v>
      </c>
      <c r="B2720" t="s">
        <v>394</v>
      </c>
      <c r="C2720" t="n">
        <v>12</v>
      </c>
      <c r="D2720" t="s">
        <v>242</v>
      </c>
      <c r="E2720" t="s">
        <v>243</v>
      </c>
      <c r="F2720" t="s">
        <v>244</v>
      </c>
      <c r="G2720" t="s">
        <v>245</v>
      </c>
      <c r="H2720" t="s">
        <v>246</v>
      </c>
      <c r="I2720" t="s">
        <v>247</v>
      </c>
      <c r="J2720" t="s">
        <v>388</v>
      </c>
      <c r="K2720" t="s">
        <v>389</v>
      </c>
      <c r="L2720" t="n">
        <v>295</v>
      </c>
      <c r="M2720" t="n">
        <v>0.29</v>
      </c>
      <c r="N2720" t="n">
        <v>37.2</v>
      </c>
      <c r="O2720" t="s">
        <v>394</v>
      </c>
      <c r="P2720" t="s">
        <v>285</v>
      </c>
      <c r="Q2720" t="s">
        <v>252</v>
      </c>
      <c r="R2720" t="s">
        <v>246</v>
      </c>
      <c r="S2720" t="s">
        <v>247</v>
      </c>
    </row>
    <row r="2721" spans="1:19">
      <c r="A2721" s="1" t="n">
        <v>39660</v>
      </c>
      <c r="B2721" t="s">
        <v>394</v>
      </c>
      <c r="C2721" t="n">
        <v>13</v>
      </c>
      <c r="D2721" t="s">
        <v>242</v>
      </c>
      <c r="E2721" t="s">
        <v>243</v>
      </c>
      <c r="F2721" t="s">
        <v>244</v>
      </c>
      <c r="G2721" t="s">
        <v>245</v>
      </c>
      <c r="H2721" t="s">
        <v>246</v>
      </c>
      <c r="I2721" t="s">
        <v>247</v>
      </c>
      <c r="J2721" t="s">
        <v>338</v>
      </c>
      <c r="K2721" t="s">
        <v>339</v>
      </c>
      <c r="L2721" t="n">
        <v>380</v>
      </c>
      <c r="M2721" t="n">
        <v>0.06</v>
      </c>
      <c r="N2721" t="n">
        <v>41.9</v>
      </c>
      <c r="O2721" t="s">
        <v>394</v>
      </c>
      <c r="P2721" t="s">
        <v>285</v>
      </c>
      <c r="Q2721" t="s">
        <v>252</v>
      </c>
      <c r="R2721" t="s">
        <v>246</v>
      </c>
      <c r="S2721" t="s">
        <v>247</v>
      </c>
    </row>
    <row r="2722" spans="1:19">
      <c r="A2722" s="1" t="n">
        <v>39660</v>
      </c>
      <c r="B2722" t="s">
        <v>394</v>
      </c>
      <c r="C2722" t="n">
        <v>14</v>
      </c>
      <c r="D2722" t="s">
        <v>242</v>
      </c>
      <c r="E2722" t="s">
        <v>243</v>
      </c>
      <c r="F2722" t="s">
        <v>244</v>
      </c>
      <c r="G2722" t="s">
        <v>245</v>
      </c>
      <c r="H2722" t="s">
        <v>246</v>
      </c>
      <c r="I2722" t="s">
        <v>247</v>
      </c>
      <c r="J2722" t="s">
        <v>294</v>
      </c>
      <c r="K2722" t="s">
        <v>295</v>
      </c>
      <c r="L2722" t="n">
        <v>185</v>
      </c>
      <c r="M2722" t="n">
        <v>2.69</v>
      </c>
      <c r="N2722" t="n">
        <v>30.5</v>
      </c>
      <c r="O2722" t="s">
        <v>394</v>
      </c>
      <c r="P2722" t="s">
        <v>285</v>
      </c>
      <c r="Q2722" t="s">
        <v>252</v>
      </c>
      <c r="R2722" t="s">
        <v>246</v>
      </c>
      <c r="S2722" t="s">
        <v>247</v>
      </c>
    </row>
    <row r="2723" spans="1:19">
      <c r="A2723" s="1" t="n">
        <v>39660</v>
      </c>
      <c r="B2723" t="s">
        <v>394</v>
      </c>
      <c r="C2723" t="n">
        <v>15</v>
      </c>
      <c r="D2723" t="s">
        <v>242</v>
      </c>
      <c r="E2723" t="s">
        <v>243</v>
      </c>
      <c r="F2723" t="s">
        <v>244</v>
      </c>
      <c r="G2723" t="s">
        <v>245</v>
      </c>
      <c r="H2723" t="s">
        <v>246</v>
      </c>
      <c r="I2723" t="s">
        <v>247</v>
      </c>
      <c r="J2723" t="s">
        <v>294</v>
      </c>
      <c r="K2723" t="s">
        <v>295</v>
      </c>
      <c r="L2723" t="n">
        <v>589</v>
      </c>
      <c r="M2723" t="n">
        <v>1.13</v>
      </c>
      <c r="N2723" t="n">
        <v>38.9</v>
      </c>
      <c r="O2723" t="s">
        <v>394</v>
      </c>
      <c r="P2723" t="s">
        <v>285</v>
      </c>
      <c r="Q2723" t="s">
        <v>252</v>
      </c>
      <c r="R2723" t="s">
        <v>246</v>
      </c>
      <c r="S2723" t="s">
        <v>247</v>
      </c>
    </row>
    <row r="2724" spans="1:19">
      <c r="A2724" s="1" t="n">
        <v>39691</v>
      </c>
      <c r="B2724" t="s">
        <v>391</v>
      </c>
      <c r="C2724" t="n">
        <v>18</v>
      </c>
      <c r="D2724" t="s">
        <v>242</v>
      </c>
      <c r="E2724" t="s">
        <v>243</v>
      </c>
      <c r="F2724" t="s">
        <v>244</v>
      </c>
      <c r="G2724" t="s">
        <v>245</v>
      </c>
      <c r="H2724" t="s">
        <v>246</v>
      </c>
      <c r="I2724" t="s">
        <v>247</v>
      </c>
      <c r="J2724" t="s">
        <v>369</v>
      </c>
      <c r="K2724" t="s">
        <v>363</v>
      </c>
      <c r="L2724" t="n">
        <v>194</v>
      </c>
      <c r="M2724" t="n">
        <v>0.04</v>
      </c>
      <c r="N2724" t="n">
        <v>43.3</v>
      </c>
      <c r="O2724" t="s">
        <v>391</v>
      </c>
      <c r="P2724" t="s">
        <v>435</v>
      </c>
      <c r="Q2724" t="s">
        <v>252</v>
      </c>
      <c r="R2724" t="s">
        <v>246</v>
      </c>
      <c r="S2724" t="s">
        <v>247</v>
      </c>
    </row>
    <row r="2725" spans="1:19">
      <c r="A2725" s="1" t="n">
        <v>39691</v>
      </c>
      <c r="B2725" t="s">
        <v>391</v>
      </c>
      <c r="C2725" t="n">
        <v>19</v>
      </c>
      <c r="D2725" t="s">
        <v>242</v>
      </c>
      <c r="E2725" t="s">
        <v>243</v>
      </c>
      <c r="F2725" t="s">
        <v>244</v>
      </c>
      <c r="G2725" t="s">
        <v>245</v>
      </c>
      <c r="H2725" t="s">
        <v>246</v>
      </c>
      <c r="I2725" t="s">
        <v>247</v>
      </c>
      <c r="J2725" t="s">
        <v>333</v>
      </c>
      <c r="K2725" t="s">
        <v>334</v>
      </c>
      <c r="L2725" t="n">
        <v>206</v>
      </c>
      <c r="M2725" t="n">
        <v>0.67</v>
      </c>
      <c r="N2725" t="n">
        <v>35.9</v>
      </c>
      <c r="O2725" t="s">
        <v>391</v>
      </c>
      <c r="P2725" t="s">
        <v>435</v>
      </c>
      <c r="Q2725" t="s">
        <v>252</v>
      </c>
      <c r="R2725" t="s">
        <v>246</v>
      </c>
      <c r="S2725" t="s">
        <v>247</v>
      </c>
    </row>
    <row r="2726" spans="1:19">
      <c r="A2726" s="1" t="n">
        <v>39691</v>
      </c>
      <c r="B2726" t="s">
        <v>391</v>
      </c>
      <c r="C2726" t="n">
        <v>20</v>
      </c>
      <c r="D2726" t="s">
        <v>242</v>
      </c>
      <c r="E2726" t="s">
        <v>243</v>
      </c>
      <c r="F2726" t="s">
        <v>244</v>
      </c>
      <c r="G2726" t="s">
        <v>245</v>
      </c>
      <c r="H2726" t="s">
        <v>246</v>
      </c>
      <c r="I2726" t="s">
        <v>247</v>
      </c>
      <c r="J2726" t="s">
        <v>248</v>
      </c>
      <c r="K2726" t="s">
        <v>249</v>
      </c>
      <c r="L2726" t="n">
        <v>245</v>
      </c>
      <c r="M2726" t="n">
        <v>0.08</v>
      </c>
      <c r="N2726" t="n">
        <v>34</v>
      </c>
      <c r="O2726" t="s">
        <v>391</v>
      </c>
      <c r="P2726" t="s">
        <v>435</v>
      </c>
      <c r="Q2726" t="s">
        <v>252</v>
      </c>
      <c r="R2726" t="s">
        <v>246</v>
      </c>
      <c r="S2726" t="s">
        <v>247</v>
      </c>
    </row>
    <row r="2727" spans="1:19">
      <c r="A2727" s="1" t="n">
        <v>39691</v>
      </c>
      <c r="B2727" t="s">
        <v>391</v>
      </c>
      <c r="C2727" t="n">
        <v>21</v>
      </c>
      <c r="D2727" t="s">
        <v>242</v>
      </c>
      <c r="E2727" t="s">
        <v>243</v>
      </c>
      <c r="F2727" t="s">
        <v>244</v>
      </c>
      <c r="G2727" t="s">
        <v>245</v>
      </c>
      <c r="H2727" t="s">
        <v>246</v>
      </c>
      <c r="I2727" t="s">
        <v>247</v>
      </c>
      <c r="J2727" t="s">
        <v>369</v>
      </c>
      <c r="K2727" t="s">
        <v>363</v>
      </c>
      <c r="L2727" t="n">
        <v>210</v>
      </c>
      <c r="M2727" t="n">
        <v>0.06</v>
      </c>
      <c r="N2727" t="n">
        <v>41.6</v>
      </c>
      <c r="O2727" t="s">
        <v>391</v>
      </c>
      <c r="P2727" t="s">
        <v>435</v>
      </c>
      <c r="Q2727" t="s">
        <v>252</v>
      </c>
      <c r="R2727" t="s">
        <v>246</v>
      </c>
      <c r="S2727" t="s">
        <v>247</v>
      </c>
    </row>
    <row r="2728" spans="1:19">
      <c r="A2728" s="1" t="n">
        <v>39691</v>
      </c>
      <c r="B2728" t="s">
        <v>391</v>
      </c>
      <c r="C2728" t="n">
        <v>22</v>
      </c>
      <c r="D2728" t="s">
        <v>242</v>
      </c>
      <c r="E2728" t="s">
        <v>243</v>
      </c>
      <c r="F2728" t="s">
        <v>244</v>
      </c>
      <c r="G2728" t="s">
        <v>245</v>
      </c>
      <c r="H2728" t="s">
        <v>246</v>
      </c>
      <c r="I2728" t="s">
        <v>247</v>
      </c>
      <c r="J2728" t="s">
        <v>333</v>
      </c>
      <c r="K2728" t="s">
        <v>334</v>
      </c>
      <c r="L2728" t="n">
        <v>204</v>
      </c>
      <c r="M2728" t="n">
        <v>0.67</v>
      </c>
      <c r="N2728" t="n">
        <v>36</v>
      </c>
      <c r="O2728" t="s">
        <v>391</v>
      </c>
      <c r="P2728" t="s">
        <v>435</v>
      </c>
      <c r="Q2728" t="s">
        <v>252</v>
      </c>
      <c r="R2728" t="s">
        <v>246</v>
      </c>
      <c r="S2728" t="s">
        <v>247</v>
      </c>
    </row>
    <row r="2729" spans="1:19">
      <c r="A2729" s="1" t="n">
        <v>39691</v>
      </c>
      <c r="B2729" t="s">
        <v>391</v>
      </c>
      <c r="C2729" t="n">
        <v>23</v>
      </c>
      <c r="D2729" t="s">
        <v>242</v>
      </c>
      <c r="E2729" t="s">
        <v>243</v>
      </c>
      <c r="F2729" t="s">
        <v>244</v>
      </c>
      <c r="G2729" t="s">
        <v>245</v>
      </c>
      <c r="H2729" t="s">
        <v>246</v>
      </c>
      <c r="I2729" t="s">
        <v>247</v>
      </c>
      <c r="J2729" t="s">
        <v>369</v>
      </c>
      <c r="K2729" t="s">
        <v>363</v>
      </c>
      <c r="L2729" t="n">
        <v>199</v>
      </c>
      <c r="M2729" t="n">
        <v>0.04</v>
      </c>
      <c r="N2729" t="n">
        <v>43.1</v>
      </c>
      <c r="O2729" t="s">
        <v>391</v>
      </c>
      <c r="P2729" t="s">
        <v>435</v>
      </c>
      <c r="Q2729" t="s">
        <v>252</v>
      </c>
      <c r="R2729" t="s">
        <v>246</v>
      </c>
      <c r="S2729" t="s">
        <v>247</v>
      </c>
    </row>
    <row r="2730" spans="1:19">
      <c r="A2730" s="1" t="n">
        <v>39691</v>
      </c>
      <c r="B2730" t="s">
        <v>391</v>
      </c>
      <c r="C2730" t="n">
        <v>24</v>
      </c>
      <c r="D2730" t="s">
        <v>242</v>
      </c>
      <c r="E2730" t="s">
        <v>243</v>
      </c>
      <c r="F2730" t="s">
        <v>244</v>
      </c>
      <c r="G2730" t="s">
        <v>245</v>
      </c>
      <c r="H2730" t="s">
        <v>246</v>
      </c>
      <c r="I2730" t="s">
        <v>247</v>
      </c>
      <c r="J2730" t="s">
        <v>333</v>
      </c>
      <c r="K2730" t="s">
        <v>334</v>
      </c>
      <c r="L2730" t="n">
        <v>240</v>
      </c>
      <c r="M2730" t="n">
        <v>0.08</v>
      </c>
      <c r="N2730" t="n">
        <v>35.8</v>
      </c>
      <c r="O2730" t="s">
        <v>391</v>
      </c>
      <c r="P2730" t="s">
        <v>435</v>
      </c>
      <c r="Q2730" t="s">
        <v>252</v>
      </c>
      <c r="R2730" t="s">
        <v>246</v>
      </c>
      <c r="S2730" t="s">
        <v>247</v>
      </c>
    </row>
    <row r="2731" spans="1:19">
      <c r="A2731" s="1" t="n">
        <v>39691</v>
      </c>
      <c r="B2731" t="s">
        <v>391</v>
      </c>
      <c r="C2731" t="n">
        <v>25</v>
      </c>
      <c r="D2731" t="s">
        <v>242</v>
      </c>
      <c r="E2731" t="s">
        <v>243</v>
      </c>
      <c r="F2731" t="s">
        <v>244</v>
      </c>
      <c r="G2731" t="s">
        <v>245</v>
      </c>
      <c r="H2731" t="s">
        <v>246</v>
      </c>
      <c r="I2731" t="s">
        <v>247</v>
      </c>
      <c r="J2731" t="s">
        <v>282</v>
      </c>
      <c r="K2731" t="s">
        <v>283</v>
      </c>
      <c r="L2731" t="n">
        <v>260</v>
      </c>
      <c r="M2731" t="n">
        <v>0.26</v>
      </c>
      <c r="N2731" t="n">
        <v>16</v>
      </c>
      <c r="O2731" t="s">
        <v>391</v>
      </c>
      <c r="P2731" t="s">
        <v>435</v>
      </c>
      <c r="Q2731" t="s">
        <v>252</v>
      </c>
      <c r="R2731" t="s">
        <v>246</v>
      </c>
      <c r="S2731" t="s">
        <v>247</v>
      </c>
    </row>
    <row r="2732" spans="1:19">
      <c r="A2732" s="1" t="n">
        <v>39691</v>
      </c>
      <c r="B2732" t="s">
        <v>391</v>
      </c>
      <c r="C2732" t="n">
        <v>26</v>
      </c>
      <c r="D2732" t="s">
        <v>242</v>
      </c>
      <c r="E2732" t="s">
        <v>243</v>
      </c>
      <c r="F2732" t="s">
        <v>244</v>
      </c>
      <c r="G2732" t="s">
        <v>245</v>
      </c>
      <c r="H2732" t="s">
        <v>246</v>
      </c>
      <c r="I2732" t="s">
        <v>247</v>
      </c>
      <c r="J2732" t="s">
        <v>282</v>
      </c>
      <c r="K2732" t="s">
        <v>283</v>
      </c>
      <c r="L2732" t="n">
        <v>243</v>
      </c>
      <c r="M2732" t="n">
        <v>0.26</v>
      </c>
      <c r="N2732" t="n">
        <v>16</v>
      </c>
      <c r="O2732" t="s">
        <v>391</v>
      </c>
      <c r="P2732" t="s">
        <v>435</v>
      </c>
      <c r="Q2732" t="s">
        <v>252</v>
      </c>
      <c r="R2732" t="s">
        <v>246</v>
      </c>
      <c r="S2732" t="s">
        <v>247</v>
      </c>
    </row>
    <row r="2733" spans="1:19">
      <c r="A2733" s="1" t="n">
        <v>39691</v>
      </c>
      <c r="B2733" t="s">
        <v>424</v>
      </c>
      <c r="C2733" t="n">
        <v>1</v>
      </c>
      <c r="D2733" t="s">
        <v>425</v>
      </c>
      <c r="E2733" t="s">
        <v>426</v>
      </c>
      <c r="F2733" t="s">
        <v>322</v>
      </c>
      <c r="G2733" t="s">
        <v>323</v>
      </c>
      <c r="H2733" t="s">
        <v>246</v>
      </c>
      <c r="I2733" t="s">
        <v>247</v>
      </c>
      <c r="J2733" t="s">
        <v>294</v>
      </c>
      <c r="K2733" t="s">
        <v>295</v>
      </c>
      <c r="L2733" t="n">
        <v>20</v>
      </c>
      <c r="M2733" t="n">
        <v>0</v>
      </c>
      <c r="N2733" t="n">
        <v>0</v>
      </c>
    </row>
    <row r="2734" spans="1:19">
      <c r="A2734" s="1" t="n">
        <v>39691</v>
      </c>
      <c r="B2734" t="s">
        <v>424</v>
      </c>
      <c r="C2734" t="n">
        <v>2</v>
      </c>
      <c r="D2734" t="s">
        <v>425</v>
      </c>
      <c r="E2734" t="s">
        <v>426</v>
      </c>
      <c r="F2734" t="s">
        <v>427</v>
      </c>
      <c r="G2734" t="s">
        <v>428</v>
      </c>
      <c r="H2734" t="s">
        <v>246</v>
      </c>
      <c r="I2734" t="s">
        <v>247</v>
      </c>
      <c r="J2734" t="s">
        <v>294</v>
      </c>
      <c r="K2734" t="s">
        <v>295</v>
      </c>
      <c r="L2734" t="n">
        <v>14</v>
      </c>
      <c r="M2734" t="n">
        <v>0</v>
      </c>
      <c r="N2734" t="n">
        <v>0</v>
      </c>
    </row>
    <row r="2735" spans="1:19">
      <c r="A2735" s="1" t="n">
        <v>39691</v>
      </c>
      <c r="B2735" t="s">
        <v>424</v>
      </c>
      <c r="C2735" t="n">
        <v>3</v>
      </c>
      <c r="D2735" t="s">
        <v>425</v>
      </c>
      <c r="E2735" t="s">
        <v>426</v>
      </c>
      <c r="F2735" t="s">
        <v>429</v>
      </c>
      <c r="G2735" t="s">
        <v>430</v>
      </c>
      <c r="H2735" t="s">
        <v>246</v>
      </c>
      <c r="I2735" t="s">
        <v>247</v>
      </c>
      <c r="J2735" t="s">
        <v>294</v>
      </c>
      <c r="K2735" t="s">
        <v>295</v>
      </c>
      <c r="L2735" t="n">
        <v>11</v>
      </c>
      <c r="M2735" t="n">
        <v>0</v>
      </c>
      <c r="N2735" t="n">
        <v>0</v>
      </c>
    </row>
    <row r="2736" spans="1:19">
      <c r="A2736" s="1" t="n">
        <v>39691</v>
      </c>
      <c r="B2736" t="s">
        <v>395</v>
      </c>
      <c r="C2736" t="n">
        <v>1</v>
      </c>
      <c r="D2736" t="s">
        <v>436</v>
      </c>
      <c r="E2736" t="s">
        <v>254</v>
      </c>
      <c r="F2736" t="s">
        <v>244</v>
      </c>
      <c r="G2736" t="s">
        <v>245</v>
      </c>
      <c r="H2736" t="s">
        <v>246</v>
      </c>
      <c r="I2736" t="s">
        <v>247</v>
      </c>
      <c r="J2736" t="n">
        <v>515</v>
      </c>
      <c r="K2736" t="s">
        <v>420</v>
      </c>
      <c r="L2736" t="n">
        <v>313</v>
      </c>
      <c r="M2736" t="n">
        <v>0</v>
      </c>
      <c r="N2736" t="n">
        <v>0</v>
      </c>
    </row>
    <row r="2737" spans="1:19">
      <c r="A2737" s="1" t="n">
        <v>39691</v>
      </c>
      <c r="B2737" t="s">
        <v>395</v>
      </c>
      <c r="C2737" t="n">
        <v>2</v>
      </c>
      <c r="D2737" t="s">
        <v>436</v>
      </c>
      <c r="E2737" t="s">
        <v>254</v>
      </c>
      <c r="F2737" t="s">
        <v>244</v>
      </c>
      <c r="G2737" t="s">
        <v>245</v>
      </c>
      <c r="H2737" t="s">
        <v>246</v>
      </c>
      <c r="I2737" t="s">
        <v>247</v>
      </c>
      <c r="J2737" t="s">
        <v>269</v>
      </c>
      <c r="K2737" t="s">
        <v>270</v>
      </c>
      <c r="L2737" t="n">
        <v>279</v>
      </c>
      <c r="M2737" t="n">
        <v>0</v>
      </c>
      <c r="N2737" t="n">
        <v>0</v>
      </c>
    </row>
    <row r="2738" spans="1:19">
      <c r="A2738" s="1" t="n">
        <v>39691</v>
      </c>
      <c r="B2738" t="s">
        <v>394</v>
      </c>
      <c r="C2738" t="n">
        <v>1</v>
      </c>
      <c r="D2738" t="s">
        <v>242</v>
      </c>
      <c r="E2738" t="s">
        <v>243</v>
      </c>
      <c r="F2738" t="s">
        <v>244</v>
      </c>
      <c r="G2738" t="s">
        <v>245</v>
      </c>
      <c r="H2738" t="s">
        <v>246</v>
      </c>
      <c r="I2738" t="s">
        <v>247</v>
      </c>
      <c r="J2738" t="s">
        <v>248</v>
      </c>
      <c r="K2738" t="s">
        <v>249</v>
      </c>
      <c r="L2738" t="n">
        <v>551</v>
      </c>
      <c r="M2738" t="n">
        <v>0.22</v>
      </c>
      <c r="N2738" t="n">
        <v>20.5</v>
      </c>
      <c r="O2738" t="s">
        <v>394</v>
      </c>
      <c r="P2738" t="s">
        <v>285</v>
      </c>
      <c r="Q2738" t="s">
        <v>252</v>
      </c>
      <c r="R2738" t="s">
        <v>246</v>
      </c>
      <c r="S2738" t="s">
        <v>247</v>
      </c>
    </row>
    <row r="2739" spans="1:19">
      <c r="A2739" s="1" t="n">
        <v>39691</v>
      </c>
      <c r="B2739" t="s">
        <v>394</v>
      </c>
      <c r="C2739" t="n">
        <v>2</v>
      </c>
      <c r="D2739" t="s">
        <v>242</v>
      </c>
      <c r="E2739" t="s">
        <v>243</v>
      </c>
      <c r="F2739" t="s">
        <v>244</v>
      </c>
      <c r="G2739" t="s">
        <v>245</v>
      </c>
      <c r="H2739" t="s">
        <v>246</v>
      </c>
      <c r="I2739" t="s">
        <v>247</v>
      </c>
      <c r="J2739" t="s">
        <v>398</v>
      </c>
      <c r="K2739" t="s">
        <v>399</v>
      </c>
      <c r="L2739" t="n">
        <v>733</v>
      </c>
      <c r="M2739" t="n">
        <v>0.67</v>
      </c>
      <c r="N2739" t="n">
        <v>39.8</v>
      </c>
      <c r="O2739" t="s">
        <v>394</v>
      </c>
      <c r="P2739" t="s">
        <v>285</v>
      </c>
      <c r="Q2739" t="s">
        <v>252</v>
      </c>
      <c r="R2739" t="s">
        <v>246</v>
      </c>
      <c r="S2739" t="s">
        <v>247</v>
      </c>
    </row>
    <row r="2740" spans="1:19">
      <c r="A2740" s="1" t="n">
        <v>39691</v>
      </c>
      <c r="B2740" t="s">
        <v>394</v>
      </c>
      <c r="C2740" t="n">
        <v>3</v>
      </c>
      <c r="D2740" t="s">
        <v>242</v>
      </c>
      <c r="E2740" t="s">
        <v>243</v>
      </c>
      <c r="F2740" t="s">
        <v>244</v>
      </c>
      <c r="G2740" t="s">
        <v>245</v>
      </c>
      <c r="H2740" t="s">
        <v>246</v>
      </c>
      <c r="I2740" t="s">
        <v>247</v>
      </c>
      <c r="J2740" t="s">
        <v>292</v>
      </c>
      <c r="K2740" t="s">
        <v>293</v>
      </c>
      <c r="L2740" t="n">
        <v>654</v>
      </c>
      <c r="M2740" t="n">
        <v>0.13</v>
      </c>
      <c r="N2740" t="n">
        <v>23</v>
      </c>
      <c r="O2740" t="s">
        <v>394</v>
      </c>
      <c r="P2740" t="s">
        <v>285</v>
      </c>
      <c r="Q2740" t="s">
        <v>252</v>
      </c>
      <c r="R2740" t="s">
        <v>246</v>
      </c>
      <c r="S2740" t="s">
        <v>247</v>
      </c>
    </row>
    <row r="2741" spans="1:19">
      <c r="A2741" s="1" t="n">
        <v>39721</v>
      </c>
      <c r="B2741" t="s">
        <v>391</v>
      </c>
      <c r="C2741" t="n">
        <v>17</v>
      </c>
      <c r="D2741" t="s">
        <v>242</v>
      </c>
      <c r="E2741" t="s">
        <v>243</v>
      </c>
      <c r="F2741" t="s">
        <v>244</v>
      </c>
      <c r="G2741" t="s">
        <v>245</v>
      </c>
      <c r="H2741" t="s">
        <v>246</v>
      </c>
      <c r="I2741" t="s">
        <v>247</v>
      </c>
      <c r="J2741" t="s">
        <v>369</v>
      </c>
      <c r="K2741" t="s">
        <v>363</v>
      </c>
      <c r="L2741" t="n">
        <v>173</v>
      </c>
      <c r="M2741" t="n">
        <v>0.04</v>
      </c>
      <c r="N2741" t="n">
        <v>43.3</v>
      </c>
      <c r="O2741" t="s">
        <v>391</v>
      </c>
      <c r="P2741" t="s">
        <v>435</v>
      </c>
      <c r="Q2741" t="s">
        <v>252</v>
      </c>
      <c r="R2741" t="s">
        <v>246</v>
      </c>
      <c r="S2741" t="s">
        <v>247</v>
      </c>
    </row>
    <row r="2742" spans="1:19">
      <c r="A2742" s="1" t="n">
        <v>39721</v>
      </c>
      <c r="B2742" t="s">
        <v>391</v>
      </c>
      <c r="C2742" t="n">
        <v>18</v>
      </c>
      <c r="D2742" t="s">
        <v>242</v>
      </c>
      <c r="E2742" t="s">
        <v>243</v>
      </c>
      <c r="F2742" t="s">
        <v>244</v>
      </c>
      <c r="G2742" t="s">
        <v>245</v>
      </c>
      <c r="H2742" t="s">
        <v>246</v>
      </c>
      <c r="I2742" t="s">
        <v>247</v>
      </c>
      <c r="J2742" t="s">
        <v>369</v>
      </c>
      <c r="K2742" t="s">
        <v>363</v>
      </c>
      <c r="L2742" t="n">
        <v>232</v>
      </c>
      <c r="M2742" t="n">
        <v>0.04</v>
      </c>
      <c r="N2742" t="n">
        <v>43.2</v>
      </c>
      <c r="O2742" t="s">
        <v>391</v>
      </c>
      <c r="P2742" t="s">
        <v>435</v>
      </c>
      <c r="Q2742" t="s">
        <v>252</v>
      </c>
      <c r="R2742" t="s">
        <v>246</v>
      </c>
      <c r="S2742" t="s">
        <v>247</v>
      </c>
    </row>
    <row r="2743" spans="1:19">
      <c r="A2743" s="1" t="n">
        <v>39721</v>
      </c>
      <c r="B2743" t="s">
        <v>391</v>
      </c>
      <c r="C2743" t="n">
        <v>19</v>
      </c>
      <c r="D2743" t="s">
        <v>242</v>
      </c>
      <c r="E2743" t="s">
        <v>243</v>
      </c>
      <c r="F2743" t="s">
        <v>244</v>
      </c>
      <c r="G2743" t="s">
        <v>245</v>
      </c>
      <c r="H2743" t="s">
        <v>246</v>
      </c>
      <c r="I2743" t="s">
        <v>247</v>
      </c>
      <c r="J2743" t="s">
        <v>282</v>
      </c>
      <c r="K2743" t="s">
        <v>283</v>
      </c>
      <c r="L2743" t="n">
        <v>210</v>
      </c>
      <c r="M2743" t="n">
        <v>0.06</v>
      </c>
      <c r="N2743" t="n">
        <v>39.1</v>
      </c>
      <c r="O2743" t="s">
        <v>391</v>
      </c>
      <c r="P2743" t="s">
        <v>435</v>
      </c>
      <c r="Q2743" t="s">
        <v>252</v>
      </c>
      <c r="R2743" t="s">
        <v>246</v>
      </c>
      <c r="S2743" t="s">
        <v>247</v>
      </c>
    </row>
    <row r="2744" spans="1:19">
      <c r="A2744" s="1" t="n">
        <v>39721</v>
      </c>
      <c r="B2744" t="s">
        <v>391</v>
      </c>
      <c r="C2744" t="n">
        <v>20</v>
      </c>
      <c r="D2744" t="s">
        <v>242</v>
      </c>
      <c r="E2744" t="s">
        <v>243</v>
      </c>
      <c r="F2744" t="s">
        <v>244</v>
      </c>
      <c r="G2744" t="s">
        <v>245</v>
      </c>
      <c r="H2744" t="s">
        <v>246</v>
      </c>
      <c r="I2744" t="s">
        <v>247</v>
      </c>
      <c r="J2744" t="s">
        <v>282</v>
      </c>
      <c r="K2744" t="s">
        <v>283</v>
      </c>
      <c r="L2744" t="n">
        <v>235</v>
      </c>
      <c r="M2744" t="n">
        <v>0.26</v>
      </c>
      <c r="N2744" t="n">
        <v>16</v>
      </c>
      <c r="O2744" t="s">
        <v>391</v>
      </c>
      <c r="P2744" t="s">
        <v>435</v>
      </c>
      <c r="Q2744" t="s">
        <v>252</v>
      </c>
      <c r="R2744" t="s">
        <v>246</v>
      </c>
      <c r="S2744" t="s">
        <v>247</v>
      </c>
    </row>
    <row r="2745" spans="1:19">
      <c r="A2745" s="1" t="n">
        <v>39721</v>
      </c>
      <c r="B2745" t="s">
        <v>391</v>
      </c>
      <c r="C2745" t="n">
        <v>21</v>
      </c>
      <c r="D2745" t="s">
        <v>242</v>
      </c>
      <c r="E2745" t="s">
        <v>243</v>
      </c>
      <c r="F2745" t="s">
        <v>244</v>
      </c>
      <c r="G2745" t="s">
        <v>245</v>
      </c>
      <c r="H2745" t="s">
        <v>246</v>
      </c>
      <c r="I2745" t="s">
        <v>247</v>
      </c>
      <c r="J2745" t="s">
        <v>333</v>
      </c>
      <c r="K2745" t="s">
        <v>334</v>
      </c>
      <c r="L2745" t="n">
        <v>249</v>
      </c>
      <c r="M2745" t="n">
        <v>0.04</v>
      </c>
      <c r="N2745" t="n">
        <v>40.5</v>
      </c>
      <c r="O2745" t="s">
        <v>391</v>
      </c>
      <c r="P2745" t="s">
        <v>435</v>
      </c>
      <c r="Q2745" t="s">
        <v>252</v>
      </c>
      <c r="R2745" t="s">
        <v>246</v>
      </c>
      <c r="S2745" t="s">
        <v>247</v>
      </c>
    </row>
    <row r="2746" spans="1:19">
      <c r="A2746" s="1" t="n">
        <v>39721</v>
      </c>
      <c r="B2746" t="s">
        <v>391</v>
      </c>
      <c r="C2746" t="n">
        <v>22</v>
      </c>
      <c r="D2746" t="s">
        <v>242</v>
      </c>
      <c r="E2746" t="s">
        <v>243</v>
      </c>
      <c r="F2746" t="s">
        <v>244</v>
      </c>
      <c r="G2746" t="s">
        <v>245</v>
      </c>
      <c r="H2746" t="s">
        <v>246</v>
      </c>
      <c r="I2746" t="s">
        <v>247</v>
      </c>
      <c r="J2746" t="s">
        <v>333</v>
      </c>
      <c r="K2746" t="s">
        <v>334</v>
      </c>
      <c r="L2746" t="n">
        <v>236</v>
      </c>
      <c r="M2746" t="n">
        <v>0.67</v>
      </c>
      <c r="N2746" t="n">
        <v>37.2</v>
      </c>
      <c r="O2746" t="s">
        <v>391</v>
      </c>
      <c r="P2746" t="s">
        <v>435</v>
      </c>
      <c r="Q2746" t="s">
        <v>252</v>
      </c>
      <c r="R2746" t="s">
        <v>246</v>
      </c>
      <c r="S2746" t="s">
        <v>247</v>
      </c>
    </row>
    <row r="2747" spans="1:19">
      <c r="A2747" s="1" t="n">
        <v>39721</v>
      </c>
      <c r="B2747" t="s">
        <v>391</v>
      </c>
      <c r="C2747" t="n">
        <v>23</v>
      </c>
      <c r="D2747" t="s">
        <v>242</v>
      </c>
      <c r="E2747" t="s">
        <v>243</v>
      </c>
      <c r="F2747" t="s">
        <v>244</v>
      </c>
      <c r="G2747" t="s">
        <v>245</v>
      </c>
      <c r="H2747" t="s">
        <v>246</v>
      </c>
      <c r="I2747" t="s">
        <v>247</v>
      </c>
      <c r="J2747" t="s">
        <v>333</v>
      </c>
      <c r="K2747" t="s">
        <v>334</v>
      </c>
      <c r="L2747" t="n">
        <v>238</v>
      </c>
      <c r="M2747" t="n">
        <v>0.67</v>
      </c>
      <c r="N2747" t="n">
        <v>36</v>
      </c>
      <c r="O2747" t="s">
        <v>391</v>
      </c>
      <c r="P2747" t="s">
        <v>435</v>
      </c>
      <c r="Q2747" t="s">
        <v>252</v>
      </c>
      <c r="R2747" t="s">
        <v>246</v>
      </c>
      <c r="S2747" t="s">
        <v>247</v>
      </c>
    </row>
    <row r="2748" spans="1:19">
      <c r="A2748" s="1" t="n">
        <v>39721</v>
      </c>
      <c r="B2748" t="s">
        <v>391</v>
      </c>
      <c r="C2748" t="n">
        <v>24</v>
      </c>
      <c r="D2748" t="s">
        <v>242</v>
      </c>
      <c r="E2748" t="s">
        <v>243</v>
      </c>
      <c r="F2748" t="s">
        <v>244</v>
      </c>
      <c r="G2748" t="s">
        <v>245</v>
      </c>
      <c r="H2748" t="s">
        <v>246</v>
      </c>
      <c r="I2748" t="s">
        <v>247</v>
      </c>
      <c r="J2748" t="s">
        <v>333</v>
      </c>
      <c r="K2748" t="s">
        <v>334</v>
      </c>
      <c r="L2748" t="n">
        <v>320</v>
      </c>
      <c r="M2748" t="n">
        <v>0.67</v>
      </c>
      <c r="N2748" t="n">
        <v>36.1</v>
      </c>
      <c r="O2748" t="s">
        <v>391</v>
      </c>
      <c r="P2748" t="s">
        <v>435</v>
      </c>
      <c r="Q2748" t="s">
        <v>252</v>
      </c>
      <c r="R2748" t="s">
        <v>246</v>
      </c>
      <c r="S2748" t="s">
        <v>247</v>
      </c>
    </row>
    <row r="2749" spans="1:19">
      <c r="A2749" s="1" t="n">
        <v>39721</v>
      </c>
      <c r="B2749" t="s">
        <v>391</v>
      </c>
      <c r="C2749" t="n">
        <v>25</v>
      </c>
      <c r="D2749" t="s">
        <v>242</v>
      </c>
      <c r="E2749" t="s">
        <v>243</v>
      </c>
      <c r="F2749" t="s">
        <v>244</v>
      </c>
      <c r="G2749" t="s">
        <v>245</v>
      </c>
      <c r="H2749" t="s">
        <v>246</v>
      </c>
      <c r="I2749" t="s">
        <v>247</v>
      </c>
      <c r="J2749" t="s">
        <v>369</v>
      </c>
      <c r="K2749" t="s">
        <v>363</v>
      </c>
      <c r="L2749" t="n">
        <v>134</v>
      </c>
      <c r="M2749" t="n">
        <v>0.06</v>
      </c>
      <c r="N2749" t="n">
        <v>41.9</v>
      </c>
      <c r="O2749" t="s">
        <v>391</v>
      </c>
      <c r="P2749" t="s">
        <v>435</v>
      </c>
      <c r="Q2749" t="s">
        <v>252</v>
      </c>
      <c r="R2749" t="s">
        <v>246</v>
      </c>
      <c r="S2749" t="s">
        <v>247</v>
      </c>
    </row>
    <row r="2750" spans="1:19">
      <c r="A2750" s="1" t="n">
        <v>39721</v>
      </c>
      <c r="B2750" t="s">
        <v>395</v>
      </c>
      <c r="C2750" t="n">
        <v>1</v>
      </c>
      <c r="D2750" t="s">
        <v>436</v>
      </c>
      <c r="E2750" t="s">
        <v>254</v>
      </c>
      <c r="F2750" t="s">
        <v>244</v>
      </c>
      <c r="G2750" t="s">
        <v>245</v>
      </c>
      <c r="H2750" t="s">
        <v>246</v>
      </c>
      <c r="I2750" t="s">
        <v>247</v>
      </c>
      <c r="J2750" t="s">
        <v>269</v>
      </c>
      <c r="K2750" t="s">
        <v>270</v>
      </c>
      <c r="L2750" t="n">
        <v>213</v>
      </c>
      <c r="M2750" t="n">
        <v>0</v>
      </c>
      <c r="N2750" t="n">
        <v>0</v>
      </c>
    </row>
    <row r="2751" spans="1:19">
      <c r="A2751" s="1" t="n">
        <v>39721</v>
      </c>
      <c r="B2751" t="s">
        <v>394</v>
      </c>
      <c r="C2751" t="n">
        <v>1</v>
      </c>
      <c r="D2751" t="s">
        <v>242</v>
      </c>
      <c r="E2751" t="s">
        <v>243</v>
      </c>
      <c r="F2751" t="s">
        <v>244</v>
      </c>
      <c r="G2751" t="s">
        <v>245</v>
      </c>
      <c r="H2751" t="s">
        <v>246</v>
      </c>
      <c r="I2751" t="s">
        <v>247</v>
      </c>
      <c r="J2751" t="s">
        <v>248</v>
      </c>
      <c r="K2751" t="s">
        <v>249</v>
      </c>
      <c r="L2751" t="n">
        <v>553</v>
      </c>
      <c r="M2751" t="n">
        <v>0.22</v>
      </c>
      <c r="N2751" t="n">
        <v>19.7</v>
      </c>
      <c r="O2751" t="s">
        <v>394</v>
      </c>
      <c r="P2751" t="s">
        <v>285</v>
      </c>
      <c r="Q2751" t="s">
        <v>252</v>
      </c>
      <c r="R2751" t="s">
        <v>246</v>
      </c>
      <c r="S2751" t="s">
        <v>247</v>
      </c>
    </row>
    <row r="2752" spans="1:19">
      <c r="A2752" s="1" t="n">
        <v>39721</v>
      </c>
      <c r="B2752" t="s">
        <v>394</v>
      </c>
      <c r="C2752" t="n">
        <v>2</v>
      </c>
      <c r="D2752" t="s">
        <v>242</v>
      </c>
      <c r="E2752" t="s">
        <v>243</v>
      </c>
      <c r="F2752" t="s">
        <v>244</v>
      </c>
      <c r="G2752" t="s">
        <v>245</v>
      </c>
      <c r="H2752" t="s">
        <v>246</v>
      </c>
      <c r="I2752" t="s">
        <v>247</v>
      </c>
      <c r="J2752" t="s">
        <v>294</v>
      </c>
      <c r="K2752" t="s">
        <v>295</v>
      </c>
      <c r="L2752" t="n">
        <v>512</v>
      </c>
      <c r="M2752" t="n">
        <v>1.14</v>
      </c>
      <c r="N2752" t="n">
        <v>39</v>
      </c>
      <c r="O2752" t="s">
        <v>394</v>
      </c>
      <c r="P2752" t="s">
        <v>285</v>
      </c>
      <c r="Q2752" t="s">
        <v>252</v>
      </c>
      <c r="R2752" t="s">
        <v>246</v>
      </c>
      <c r="S2752" t="s">
        <v>247</v>
      </c>
    </row>
    <row r="2753" spans="1:19">
      <c r="A2753" s="1" t="n">
        <v>39721</v>
      </c>
      <c r="B2753" t="s">
        <v>394</v>
      </c>
      <c r="C2753" t="n">
        <v>3</v>
      </c>
      <c r="D2753" t="s">
        <v>242</v>
      </c>
      <c r="E2753" t="s">
        <v>243</v>
      </c>
      <c r="F2753" t="s">
        <v>244</v>
      </c>
      <c r="G2753" t="s">
        <v>245</v>
      </c>
      <c r="H2753" t="s">
        <v>246</v>
      </c>
      <c r="I2753" t="s">
        <v>247</v>
      </c>
      <c r="J2753" t="s">
        <v>294</v>
      </c>
      <c r="K2753" t="s">
        <v>295</v>
      </c>
      <c r="L2753" t="n">
        <v>705</v>
      </c>
      <c r="M2753" t="n">
        <v>1.12</v>
      </c>
      <c r="N2753" t="n">
        <v>39.1</v>
      </c>
      <c r="O2753" t="s">
        <v>394</v>
      </c>
      <c r="P2753" t="s">
        <v>285</v>
      </c>
      <c r="Q2753" t="s">
        <v>252</v>
      </c>
      <c r="R2753" t="s">
        <v>246</v>
      </c>
      <c r="S2753" t="s">
        <v>247</v>
      </c>
    </row>
    <row r="2754" spans="1:19">
      <c r="A2754" s="1" t="n">
        <v>39721</v>
      </c>
      <c r="B2754" t="s">
        <v>394</v>
      </c>
      <c r="C2754" t="n">
        <v>4</v>
      </c>
      <c r="D2754" t="s">
        <v>242</v>
      </c>
      <c r="E2754" t="s">
        <v>243</v>
      </c>
      <c r="F2754" t="s">
        <v>244</v>
      </c>
      <c r="G2754" t="s">
        <v>245</v>
      </c>
      <c r="H2754" t="s">
        <v>246</v>
      </c>
      <c r="I2754" t="s">
        <v>247</v>
      </c>
      <c r="J2754" t="s">
        <v>400</v>
      </c>
      <c r="K2754" t="s">
        <v>353</v>
      </c>
      <c r="L2754" t="n">
        <v>717</v>
      </c>
      <c r="M2754" t="n">
        <v>0.19</v>
      </c>
      <c r="N2754" t="n">
        <v>39.3</v>
      </c>
      <c r="O2754" t="s">
        <v>394</v>
      </c>
      <c r="P2754" t="s">
        <v>285</v>
      </c>
      <c r="Q2754" t="s">
        <v>252</v>
      </c>
      <c r="R2754" t="s">
        <v>246</v>
      </c>
      <c r="S2754" t="s">
        <v>247</v>
      </c>
    </row>
    <row r="2755" spans="1:19">
      <c r="A2755" s="1" t="n">
        <v>39752</v>
      </c>
      <c r="B2755" t="s">
        <v>391</v>
      </c>
      <c r="C2755" t="n">
        <v>22</v>
      </c>
      <c r="D2755" t="s">
        <v>242</v>
      </c>
      <c r="E2755" t="s">
        <v>243</v>
      </c>
      <c r="F2755" t="s">
        <v>244</v>
      </c>
      <c r="G2755" t="s">
        <v>245</v>
      </c>
      <c r="H2755" t="s">
        <v>246</v>
      </c>
      <c r="I2755" t="s">
        <v>247</v>
      </c>
      <c r="J2755" t="s">
        <v>333</v>
      </c>
      <c r="K2755" t="s">
        <v>334</v>
      </c>
      <c r="L2755" t="n">
        <v>430</v>
      </c>
      <c r="M2755" t="n">
        <v>0.08</v>
      </c>
      <c r="N2755" t="n">
        <v>35.8</v>
      </c>
      <c r="O2755" t="s">
        <v>391</v>
      </c>
      <c r="P2755" t="s">
        <v>435</v>
      </c>
      <c r="Q2755" t="s">
        <v>252</v>
      </c>
      <c r="R2755" t="s">
        <v>246</v>
      </c>
      <c r="S2755" t="s">
        <v>247</v>
      </c>
    </row>
    <row r="2756" spans="1:19">
      <c r="A2756" s="1" t="n">
        <v>39752</v>
      </c>
      <c r="B2756" t="s">
        <v>391</v>
      </c>
      <c r="C2756" t="n">
        <v>23</v>
      </c>
      <c r="D2756" t="s">
        <v>242</v>
      </c>
      <c r="E2756" t="s">
        <v>243</v>
      </c>
      <c r="F2756" t="s">
        <v>244</v>
      </c>
      <c r="G2756" t="s">
        <v>245</v>
      </c>
      <c r="H2756" t="s">
        <v>246</v>
      </c>
      <c r="I2756" t="s">
        <v>247</v>
      </c>
      <c r="J2756" t="s">
        <v>369</v>
      </c>
      <c r="K2756" t="s">
        <v>363</v>
      </c>
      <c r="L2756" t="n">
        <v>198</v>
      </c>
      <c r="M2756" t="n">
        <v>0.04</v>
      </c>
      <c r="N2756" t="n">
        <v>43</v>
      </c>
      <c r="O2756" t="s">
        <v>391</v>
      </c>
      <c r="P2756" t="s">
        <v>435</v>
      </c>
      <c r="Q2756" t="s">
        <v>252</v>
      </c>
      <c r="R2756" t="s">
        <v>246</v>
      </c>
      <c r="S2756" t="s">
        <v>247</v>
      </c>
    </row>
    <row r="2757" spans="1:19">
      <c r="A2757" s="1" t="n">
        <v>39752</v>
      </c>
      <c r="B2757" t="s">
        <v>391</v>
      </c>
      <c r="C2757" t="n">
        <v>24</v>
      </c>
      <c r="D2757" t="s">
        <v>242</v>
      </c>
      <c r="E2757" t="s">
        <v>243</v>
      </c>
      <c r="F2757" t="s">
        <v>244</v>
      </c>
      <c r="G2757" t="s">
        <v>245</v>
      </c>
      <c r="H2757" t="s">
        <v>246</v>
      </c>
      <c r="I2757" t="s">
        <v>247</v>
      </c>
      <c r="J2757" t="s">
        <v>333</v>
      </c>
      <c r="K2757" t="s">
        <v>334</v>
      </c>
      <c r="L2757" t="n">
        <v>454</v>
      </c>
      <c r="M2757" t="n">
        <v>0.04</v>
      </c>
      <c r="N2757" t="n">
        <v>40.1</v>
      </c>
      <c r="O2757" t="s">
        <v>391</v>
      </c>
      <c r="P2757" t="s">
        <v>435</v>
      </c>
      <c r="Q2757" t="s">
        <v>252</v>
      </c>
      <c r="R2757" t="s">
        <v>246</v>
      </c>
      <c r="S2757" t="s">
        <v>247</v>
      </c>
    </row>
    <row r="2758" spans="1:19">
      <c r="A2758" s="1" t="n">
        <v>39752</v>
      </c>
      <c r="B2758" t="s">
        <v>391</v>
      </c>
      <c r="C2758" t="n">
        <v>25</v>
      </c>
      <c r="D2758" t="s">
        <v>242</v>
      </c>
      <c r="E2758" t="s">
        <v>243</v>
      </c>
      <c r="F2758" t="s">
        <v>244</v>
      </c>
      <c r="G2758" t="s">
        <v>245</v>
      </c>
      <c r="H2758" t="s">
        <v>246</v>
      </c>
      <c r="I2758" t="s">
        <v>247</v>
      </c>
      <c r="J2758" t="s">
        <v>369</v>
      </c>
      <c r="K2758" t="s">
        <v>363</v>
      </c>
      <c r="L2758" t="n">
        <v>198</v>
      </c>
      <c r="M2758" t="n">
        <v>0.04</v>
      </c>
      <c r="N2758" t="n">
        <v>43.1</v>
      </c>
      <c r="O2758" t="s">
        <v>391</v>
      </c>
      <c r="P2758" t="s">
        <v>435</v>
      </c>
      <c r="Q2758" t="s">
        <v>252</v>
      </c>
      <c r="R2758" t="s">
        <v>246</v>
      </c>
      <c r="S2758" t="s">
        <v>247</v>
      </c>
    </row>
    <row r="2759" spans="1:19">
      <c r="A2759" s="1" t="n">
        <v>39752</v>
      </c>
      <c r="B2759" t="s">
        <v>391</v>
      </c>
      <c r="C2759" t="n">
        <v>85</v>
      </c>
      <c r="D2759" t="s">
        <v>440</v>
      </c>
      <c r="E2759" t="s">
        <v>441</v>
      </c>
      <c r="F2759" t="s">
        <v>244</v>
      </c>
      <c r="G2759" t="s">
        <v>245</v>
      </c>
      <c r="H2759" t="s">
        <v>246</v>
      </c>
      <c r="I2759" t="s">
        <v>247</v>
      </c>
      <c r="J2759" t="s">
        <v>442</v>
      </c>
      <c r="K2759" t="s">
        <v>443</v>
      </c>
      <c r="L2759" t="n">
        <v>34</v>
      </c>
      <c r="M2759" t="n">
        <v>0</v>
      </c>
      <c r="N2759" t="n">
        <v>0</v>
      </c>
      <c r="O2759" t="s">
        <v>391</v>
      </c>
      <c r="P2759" t="s">
        <v>435</v>
      </c>
      <c r="Q2759" t="s">
        <v>252</v>
      </c>
      <c r="R2759" t="s">
        <v>246</v>
      </c>
      <c r="S2759" t="s">
        <v>247</v>
      </c>
    </row>
    <row r="2760" spans="1:19">
      <c r="A2760" s="1" t="n">
        <v>39752</v>
      </c>
      <c r="B2760" t="s">
        <v>391</v>
      </c>
      <c r="C2760" t="n">
        <v>86</v>
      </c>
      <c r="D2760" t="s">
        <v>440</v>
      </c>
      <c r="E2760" t="s">
        <v>441</v>
      </c>
      <c r="F2760" t="s">
        <v>244</v>
      </c>
      <c r="G2760" t="s">
        <v>245</v>
      </c>
      <c r="H2760" t="s">
        <v>246</v>
      </c>
      <c r="I2760" t="s">
        <v>247</v>
      </c>
      <c r="J2760" t="s">
        <v>442</v>
      </c>
      <c r="K2760" t="s">
        <v>443</v>
      </c>
      <c r="L2760" t="n">
        <v>26</v>
      </c>
      <c r="M2760" t="n">
        <v>0</v>
      </c>
      <c r="N2760" t="n">
        <v>0</v>
      </c>
      <c r="O2760" t="s">
        <v>391</v>
      </c>
      <c r="P2760" t="s">
        <v>435</v>
      </c>
      <c r="Q2760" t="s">
        <v>252</v>
      </c>
      <c r="R2760" t="s">
        <v>246</v>
      </c>
      <c r="S2760" t="s">
        <v>247</v>
      </c>
    </row>
    <row r="2761" spans="1:19">
      <c r="A2761" s="1" t="n">
        <v>39752</v>
      </c>
      <c r="B2761" t="s">
        <v>394</v>
      </c>
      <c r="C2761" t="n">
        <v>1</v>
      </c>
      <c r="D2761" t="s">
        <v>242</v>
      </c>
      <c r="E2761" t="s">
        <v>243</v>
      </c>
      <c r="F2761" t="s">
        <v>244</v>
      </c>
      <c r="G2761" t="s">
        <v>245</v>
      </c>
      <c r="H2761" t="s">
        <v>246</v>
      </c>
      <c r="I2761" t="s">
        <v>247</v>
      </c>
      <c r="J2761" t="s">
        <v>248</v>
      </c>
      <c r="K2761" t="s">
        <v>249</v>
      </c>
      <c r="L2761" t="n">
        <v>502</v>
      </c>
      <c r="M2761" t="n">
        <v>0.23</v>
      </c>
      <c r="N2761" t="n">
        <v>20.3</v>
      </c>
      <c r="O2761" t="s">
        <v>394</v>
      </c>
      <c r="P2761" t="s">
        <v>285</v>
      </c>
      <c r="Q2761" t="s">
        <v>252</v>
      </c>
      <c r="R2761" t="s">
        <v>246</v>
      </c>
      <c r="S2761" t="s">
        <v>247</v>
      </c>
    </row>
    <row r="2762" spans="1:19">
      <c r="A2762" s="1" t="n">
        <v>39752</v>
      </c>
      <c r="B2762" t="s">
        <v>394</v>
      </c>
      <c r="C2762" t="n">
        <v>2</v>
      </c>
      <c r="D2762" t="s">
        <v>242</v>
      </c>
      <c r="E2762" t="s">
        <v>243</v>
      </c>
      <c r="F2762" t="s">
        <v>244</v>
      </c>
      <c r="G2762" t="s">
        <v>245</v>
      </c>
      <c r="H2762" t="s">
        <v>246</v>
      </c>
      <c r="I2762" t="s">
        <v>247</v>
      </c>
      <c r="J2762" t="s">
        <v>294</v>
      </c>
      <c r="K2762" t="s">
        <v>295</v>
      </c>
      <c r="L2762" t="n">
        <v>550</v>
      </c>
      <c r="M2762" t="n">
        <v>1.14</v>
      </c>
      <c r="N2762" t="n">
        <v>39</v>
      </c>
      <c r="O2762" t="s">
        <v>394</v>
      </c>
      <c r="P2762" t="s">
        <v>285</v>
      </c>
      <c r="Q2762" t="s">
        <v>252</v>
      </c>
      <c r="R2762" t="s">
        <v>246</v>
      </c>
      <c r="S2762" t="s">
        <v>247</v>
      </c>
    </row>
    <row r="2763" spans="1:19">
      <c r="A2763" s="1" t="n">
        <v>39752</v>
      </c>
      <c r="B2763" t="s">
        <v>394</v>
      </c>
      <c r="C2763" t="n">
        <v>3</v>
      </c>
      <c r="D2763" t="s">
        <v>242</v>
      </c>
      <c r="E2763" t="s">
        <v>243</v>
      </c>
      <c r="F2763" t="s">
        <v>244</v>
      </c>
      <c r="G2763" t="s">
        <v>245</v>
      </c>
      <c r="H2763" t="s">
        <v>246</v>
      </c>
      <c r="I2763" t="s">
        <v>247</v>
      </c>
      <c r="J2763" t="s">
        <v>294</v>
      </c>
      <c r="K2763" t="s">
        <v>295</v>
      </c>
      <c r="L2763" t="n">
        <v>163</v>
      </c>
      <c r="M2763" t="n">
        <v>2.98</v>
      </c>
      <c r="N2763" t="n">
        <v>27.3</v>
      </c>
      <c r="O2763" t="s">
        <v>394</v>
      </c>
      <c r="P2763" t="s">
        <v>285</v>
      </c>
      <c r="Q2763" t="s">
        <v>252</v>
      </c>
      <c r="R2763" t="s">
        <v>246</v>
      </c>
      <c r="S2763" t="s">
        <v>247</v>
      </c>
    </row>
    <row r="2764" spans="1:19">
      <c r="A2764" s="1" t="n">
        <v>39752</v>
      </c>
      <c r="B2764" t="s">
        <v>394</v>
      </c>
      <c r="C2764" t="n">
        <v>4</v>
      </c>
      <c r="D2764" t="s">
        <v>242</v>
      </c>
      <c r="E2764" t="s">
        <v>243</v>
      </c>
      <c r="F2764" t="s">
        <v>244</v>
      </c>
      <c r="G2764" t="s">
        <v>245</v>
      </c>
      <c r="H2764" t="s">
        <v>246</v>
      </c>
      <c r="I2764" t="s">
        <v>247</v>
      </c>
      <c r="J2764" t="s">
        <v>259</v>
      </c>
      <c r="K2764" t="s">
        <v>319</v>
      </c>
      <c r="L2764" t="n">
        <v>198</v>
      </c>
      <c r="M2764" t="n">
        <v>1.24</v>
      </c>
      <c r="N2764" t="n">
        <v>32.8</v>
      </c>
      <c r="O2764" t="s">
        <v>394</v>
      </c>
      <c r="P2764" t="s">
        <v>285</v>
      </c>
      <c r="Q2764" t="s">
        <v>252</v>
      </c>
      <c r="R2764" t="s">
        <v>246</v>
      </c>
      <c r="S2764" t="s">
        <v>247</v>
      </c>
    </row>
    <row r="2765" spans="1:19">
      <c r="A2765" s="1" t="n">
        <v>39782</v>
      </c>
      <c r="B2765" t="s">
        <v>391</v>
      </c>
      <c r="C2765" t="n">
        <v>21</v>
      </c>
      <c r="D2765" t="s">
        <v>242</v>
      </c>
      <c r="E2765" t="s">
        <v>243</v>
      </c>
      <c r="F2765" t="s">
        <v>244</v>
      </c>
      <c r="G2765" t="s">
        <v>245</v>
      </c>
      <c r="H2765" t="s">
        <v>246</v>
      </c>
      <c r="I2765" t="s">
        <v>247</v>
      </c>
      <c r="J2765" t="s">
        <v>369</v>
      </c>
      <c r="K2765" t="s">
        <v>363</v>
      </c>
      <c r="L2765" t="n">
        <v>191</v>
      </c>
      <c r="M2765" t="n">
        <v>0.04</v>
      </c>
      <c r="N2765" t="n">
        <v>43.7</v>
      </c>
      <c r="O2765" t="s">
        <v>391</v>
      </c>
      <c r="P2765" t="s">
        <v>435</v>
      </c>
      <c r="Q2765" t="s">
        <v>252</v>
      </c>
      <c r="R2765" t="s">
        <v>246</v>
      </c>
      <c r="S2765" t="s">
        <v>247</v>
      </c>
    </row>
    <row r="2766" spans="1:19">
      <c r="A2766" s="1" t="n">
        <v>39782</v>
      </c>
      <c r="B2766" t="s">
        <v>391</v>
      </c>
      <c r="C2766" t="n">
        <v>22</v>
      </c>
      <c r="D2766" t="s">
        <v>242</v>
      </c>
      <c r="E2766" t="s">
        <v>243</v>
      </c>
      <c r="F2766" t="s">
        <v>244</v>
      </c>
      <c r="G2766" t="s">
        <v>245</v>
      </c>
      <c r="H2766" t="s">
        <v>246</v>
      </c>
      <c r="I2766" t="s">
        <v>247</v>
      </c>
      <c r="J2766" t="s">
        <v>369</v>
      </c>
      <c r="K2766" t="s">
        <v>363</v>
      </c>
      <c r="L2766" t="n">
        <v>191</v>
      </c>
      <c r="M2766" t="n">
        <v>0.04</v>
      </c>
      <c r="N2766" t="n">
        <v>43.4</v>
      </c>
      <c r="O2766" t="s">
        <v>391</v>
      </c>
      <c r="P2766" t="s">
        <v>435</v>
      </c>
      <c r="Q2766" t="s">
        <v>252</v>
      </c>
      <c r="R2766" t="s">
        <v>246</v>
      </c>
      <c r="S2766" t="s">
        <v>247</v>
      </c>
    </row>
    <row r="2767" spans="1:19">
      <c r="A2767" s="1" t="n">
        <v>39782</v>
      </c>
      <c r="B2767" t="s">
        <v>391</v>
      </c>
      <c r="C2767" t="n">
        <v>23</v>
      </c>
      <c r="D2767" t="s">
        <v>242</v>
      </c>
      <c r="E2767" t="s">
        <v>243</v>
      </c>
      <c r="F2767" t="s">
        <v>244</v>
      </c>
      <c r="G2767" t="s">
        <v>245</v>
      </c>
      <c r="H2767" t="s">
        <v>246</v>
      </c>
      <c r="I2767" t="s">
        <v>247</v>
      </c>
      <c r="J2767" t="s">
        <v>333</v>
      </c>
      <c r="K2767" t="s">
        <v>334</v>
      </c>
      <c r="L2767" t="n">
        <v>437</v>
      </c>
      <c r="M2767" t="n">
        <v>0.08</v>
      </c>
      <c r="N2767" t="n">
        <v>36</v>
      </c>
      <c r="O2767" t="s">
        <v>391</v>
      </c>
      <c r="P2767" t="s">
        <v>435</v>
      </c>
      <c r="Q2767" t="s">
        <v>252</v>
      </c>
      <c r="R2767" t="s">
        <v>246</v>
      </c>
      <c r="S2767" t="s">
        <v>247</v>
      </c>
    </row>
    <row r="2768" spans="1:19">
      <c r="A2768" s="1" t="n">
        <v>39782</v>
      </c>
      <c r="B2768" t="s">
        <v>391</v>
      </c>
      <c r="C2768" t="n">
        <v>24</v>
      </c>
      <c r="D2768" t="s">
        <v>242</v>
      </c>
      <c r="E2768" t="s">
        <v>243</v>
      </c>
      <c r="F2768" t="s">
        <v>244</v>
      </c>
      <c r="G2768" t="s">
        <v>245</v>
      </c>
      <c r="H2768" t="s">
        <v>246</v>
      </c>
      <c r="I2768" t="s">
        <v>247</v>
      </c>
      <c r="J2768" t="s">
        <v>333</v>
      </c>
      <c r="K2768" t="s">
        <v>334</v>
      </c>
      <c r="L2768" t="n">
        <v>431</v>
      </c>
      <c r="M2768" t="n">
        <v>0.07000000000000001</v>
      </c>
      <c r="N2768" t="n">
        <v>36.4</v>
      </c>
      <c r="O2768" t="s">
        <v>391</v>
      </c>
      <c r="P2768" t="s">
        <v>435</v>
      </c>
      <c r="Q2768" t="s">
        <v>252</v>
      </c>
      <c r="R2768" t="s">
        <v>246</v>
      </c>
      <c r="S2768" t="s">
        <v>247</v>
      </c>
    </row>
    <row r="2769" spans="1:19">
      <c r="A2769" s="1" t="n">
        <v>39782</v>
      </c>
      <c r="B2769" t="s">
        <v>474</v>
      </c>
      <c r="C2769" t="n">
        <v>1</v>
      </c>
      <c r="D2769" t="s">
        <v>425</v>
      </c>
      <c r="E2769" t="s">
        <v>426</v>
      </c>
      <c r="F2769" t="s">
        <v>322</v>
      </c>
      <c r="G2769" t="s">
        <v>323</v>
      </c>
      <c r="H2769" t="s">
        <v>246</v>
      </c>
      <c r="I2769" t="s">
        <v>247</v>
      </c>
      <c r="J2769" t="s">
        <v>255</v>
      </c>
      <c r="K2769" t="s">
        <v>256</v>
      </c>
      <c r="L2769" t="n">
        <v>20</v>
      </c>
      <c r="M2769" t="n">
        <v>0</v>
      </c>
      <c r="N2769" t="n">
        <v>0</v>
      </c>
    </row>
    <row r="2770" spans="1:19">
      <c r="A2770" s="1" t="n">
        <v>39782</v>
      </c>
      <c r="B2770" t="s">
        <v>394</v>
      </c>
      <c r="C2770" t="n">
        <v>1</v>
      </c>
      <c r="D2770" t="s">
        <v>242</v>
      </c>
      <c r="E2770" t="s">
        <v>243</v>
      </c>
      <c r="F2770" t="s">
        <v>244</v>
      </c>
      <c r="G2770" t="s">
        <v>245</v>
      </c>
      <c r="H2770" t="s">
        <v>246</v>
      </c>
      <c r="I2770" t="s">
        <v>247</v>
      </c>
      <c r="J2770" t="s">
        <v>294</v>
      </c>
      <c r="K2770" t="s">
        <v>295</v>
      </c>
      <c r="L2770" t="n">
        <v>550</v>
      </c>
      <c r="M2770" t="n">
        <v>1.12</v>
      </c>
      <c r="N2770" t="n">
        <v>38.5</v>
      </c>
      <c r="O2770" t="s">
        <v>394</v>
      </c>
      <c r="P2770" t="s">
        <v>285</v>
      </c>
      <c r="Q2770" t="s">
        <v>252</v>
      </c>
      <c r="R2770" t="s">
        <v>246</v>
      </c>
      <c r="S2770" t="s">
        <v>247</v>
      </c>
    </row>
    <row r="2771" spans="1:19">
      <c r="A2771" s="1" t="n">
        <v>39782</v>
      </c>
      <c r="B2771" t="s">
        <v>394</v>
      </c>
      <c r="C2771" t="n">
        <v>2</v>
      </c>
      <c r="D2771" t="s">
        <v>242</v>
      </c>
      <c r="E2771" t="s">
        <v>243</v>
      </c>
      <c r="F2771" t="s">
        <v>244</v>
      </c>
      <c r="G2771" t="s">
        <v>245</v>
      </c>
      <c r="H2771" t="s">
        <v>246</v>
      </c>
      <c r="I2771" t="s">
        <v>247</v>
      </c>
      <c r="J2771" t="s">
        <v>294</v>
      </c>
      <c r="K2771" t="s">
        <v>295</v>
      </c>
      <c r="L2771" t="n">
        <v>160</v>
      </c>
      <c r="M2771" t="n">
        <v>3.03</v>
      </c>
      <c r="N2771" t="n">
        <v>27.3</v>
      </c>
      <c r="O2771" t="s">
        <v>394</v>
      </c>
      <c r="P2771" t="s">
        <v>285</v>
      </c>
      <c r="Q2771" t="s">
        <v>252</v>
      </c>
      <c r="R2771" t="s">
        <v>246</v>
      </c>
      <c r="S2771" t="s">
        <v>247</v>
      </c>
    </row>
    <row r="2772" spans="1:19">
      <c r="A2772" s="1" t="n">
        <v>39782</v>
      </c>
      <c r="B2772" t="s">
        <v>394</v>
      </c>
      <c r="C2772" t="n">
        <v>3</v>
      </c>
      <c r="D2772" t="s">
        <v>242</v>
      </c>
      <c r="E2772" t="s">
        <v>243</v>
      </c>
      <c r="F2772" t="s">
        <v>244</v>
      </c>
      <c r="G2772" t="s">
        <v>245</v>
      </c>
      <c r="H2772" t="s">
        <v>246</v>
      </c>
      <c r="I2772" t="s">
        <v>247</v>
      </c>
      <c r="J2772" t="s">
        <v>292</v>
      </c>
      <c r="K2772" t="s">
        <v>293</v>
      </c>
      <c r="L2772" t="n">
        <v>262</v>
      </c>
      <c r="M2772" t="n">
        <v>0.4</v>
      </c>
      <c r="N2772" t="n">
        <v>17.3</v>
      </c>
      <c r="O2772" t="s">
        <v>394</v>
      </c>
      <c r="P2772" t="s">
        <v>285</v>
      </c>
      <c r="Q2772" t="s">
        <v>252</v>
      </c>
      <c r="R2772" t="s">
        <v>246</v>
      </c>
      <c r="S2772" t="s">
        <v>247</v>
      </c>
    </row>
    <row r="2773" spans="1:19">
      <c r="A2773" s="1" t="n">
        <v>39782</v>
      </c>
      <c r="B2773" t="s">
        <v>394</v>
      </c>
      <c r="C2773" t="n">
        <v>4</v>
      </c>
      <c r="D2773" t="s">
        <v>242</v>
      </c>
      <c r="E2773" t="s">
        <v>243</v>
      </c>
      <c r="F2773" t="s">
        <v>244</v>
      </c>
      <c r="G2773" t="s">
        <v>245</v>
      </c>
      <c r="H2773" t="s">
        <v>246</v>
      </c>
      <c r="I2773" t="s">
        <v>247</v>
      </c>
      <c r="J2773" t="s">
        <v>292</v>
      </c>
      <c r="K2773" t="s">
        <v>293</v>
      </c>
      <c r="L2773" t="n">
        <v>144</v>
      </c>
      <c r="M2773" t="n">
        <v>0.02</v>
      </c>
      <c r="N2773" t="n">
        <v>61</v>
      </c>
      <c r="O2773" t="s">
        <v>394</v>
      </c>
      <c r="P2773" t="s">
        <v>285</v>
      </c>
      <c r="Q2773" t="s">
        <v>252</v>
      </c>
      <c r="R2773" t="s">
        <v>246</v>
      </c>
      <c r="S2773" t="s">
        <v>247</v>
      </c>
    </row>
    <row r="2774" spans="1:19">
      <c r="A2774" s="1" t="n">
        <v>39782</v>
      </c>
      <c r="B2774" t="s">
        <v>394</v>
      </c>
      <c r="C2774" t="n">
        <v>5</v>
      </c>
      <c r="D2774" t="s">
        <v>242</v>
      </c>
      <c r="E2774" t="s">
        <v>243</v>
      </c>
      <c r="F2774" t="s">
        <v>244</v>
      </c>
      <c r="G2774" t="s">
        <v>245</v>
      </c>
      <c r="H2774" t="s">
        <v>246</v>
      </c>
      <c r="I2774" t="s">
        <v>247</v>
      </c>
      <c r="J2774" t="s">
        <v>294</v>
      </c>
      <c r="K2774" t="s">
        <v>295</v>
      </c>
      <c r="L2774" t="n">
        <v>706</v>
      </c>
      <c r="M2774" t="n">
        <v>1.11</v>
      </c>
      <c r="N2774" t="n">
        <v>39.2</v>
      </c>
      <c r="O2774" t="s">
        <v>394</v>
      </c>
      <c r="P2774" t="s">
        <v>285</v>
      </c>
      <c r="Q2774" t="s">
        <v>252</v>
      </c>
      <c r="R2774" t="s">
        <v>246</v>
      </c>
      <c r="S2774" t="s">
        <v>247</v>
      </c>
    </row>
    <row r="2775" spans="1:19">
      <c r="A2775" s="1" t="n">
        <v>39782</v>
      </c>
      <c r="B2775" t="s">
        <v>394</v>
      </c>
      <c r="C2775" t="n">
        <v>6</v>
      </c>
      <c r="D2775" t="s">
        <v>242</v>
      </c>
      <c r="E2775" t="s">
        <v>243</v>
      </c>
      <c r="F2775" t="s">
        <v>244</v>
      </c>
      <c r="G2775" t="s">
        <v>245</v>
      </c>
      <c r="H2775" t="s">
        <v>246</v>
      </c>
      <c r="I2775" t="s">
        <v>247</v>
      </c>
      <c r="J2775" t="s">
        <v>248</v>
      </c>
      <c r="K2775" t="s">
        <v>249</v>
      </c>
      <c r="L2775" t="n">
        <v>449</v>
      </c>
      <c r="M2775" t="n">
        <v>0.23</v>
      </c>
      <c r="N2775" t="n">
        <v>19.7</v>
      </c>
      <c r="O2775" t="s">
        <v>394</v>
      </c>
      <c r="P2775" t="s">
        <v>285</v>
      </c>
      <c r="Q2775" t="s">
        <v>252</v>
      </c>
      <c r="R2775" t="s">
        <v>246</v>
      </c>
      <c r="S2775" t="s">
        <v>247</v>
      </c>
    </row>
    <row r="2776" spans="1:19">
      <c r="A2776" s="1" t="n">
        <v>39782</v>
      </c>
      <c r="B2776" t="s">
        <v>394</v>
      </c>
      <c r="C2776" t="n">
        <v>7</v>
      </c>
      <c r="D2776" t="s">
        <v>242</v>
      </c>
      <c r="E2776" t="s">
        <v>243</v>
      </c>
      <c r="F2776" t="s">
        <v>244</v>
      </c>
      <c r="G2776" t="s">
        <v>245</v>
      </c>
      <c r="H2776" t="s">
        <v>246</v>
      </c>
      <c r="I2776" t="s">
        <v>247</v>
      </c>
      <c r="J2776" t="s">
        <v>259</v>
      </c>
      <c r="K2776" t="s">
        <v>319</v>
      </c>
      <c r="L2776" t="n">
        <v>190</v>
      </c>
      <c r="M2776" t="n">
        <v>1.23</v>
      </c>
      <c r="N2776" t="n">
        <v>32</v>
      </c>
      <c r="O2776" t="s">
        <v>394</v>
      </c>
      <c r="P2776" t="s">
        <v>285</v>
      </c>
      <c r="Q2776" t="s">
        <v>252</v>
      </c>
      <c r="R2776" t="s">
        <v>246</v>
      </c>
      <c r="S2776" t="s">
        <v>247</v>
      </c>
    </row>
    <row r="2777" spans="1:19">
      <c r="A2777" s="1" t="n">
        <v>39813</v>
      </c>
      <c r="B2777" t="s">
        <v>391</v>
      </c>
      <c r="C2777" t="n">
        <v>19</v>
      </c>
      <c r="D2777" t="s">
        <v>242</v>
      </c>
      <c r="E2777" t="s">
        <v>243</v>
      </c>
      <c r="F2777" t="s">
        <v>244</v>
      </c>
      <c r="G2777" t="s">
        <v>245</v>
      </c>
      <c r="H2777" t="s">
        <v>246</v>
      </c>
      <c r="I2777" t="s">
        <v>247</v>
      </c>
      <c r="J2777" t="s">
        <v>248</v>
      </c>
      <c r="K2777" t="s">
        <v>249</v>
      </c>
      <c r="L2777" t="n">
        <v>199</v>
      </c>
      <c r="M2777" t="n">
        <v>0.02</v>
      </c>
      <c r="N2777" t="n">
        <v>47.1</v>
      </c>
      <c r="O2777" t="s">
        <v>391</v>
      </c>
      <c r="P2777" t="s">
        <v>475</v>
      </c>
      <c r="Q2777" t="s">
        <v>357</v>
      </c>
      <c r="R2777" t="s">
        <v>358</v>
      </c>
      <c r="S2777" t="s">
        <v>247</v>
      </c>
    </row>
    <row r="2778" spans="1:19">
      <c r="A2778" s="1" t="n">
        <v>39813</v>
      </c>
      <c r="B2778" t="s">
        <v>391</v>
      </c>
      <c r="C2778" t="n">
        <v>20</v>
      </c>
      <c r="D2778" t="s">
        <v>242</v>
      </c>
      <c r="E2778" t="s">
        <v>243</v>
      </c>
      <c r="F2778" t="s">
        <v>244</v>
      </c>
      <c r="G2778" t="s">
        <v>245</v>
      </c>
      <c r="H2778" t="s">
        <v>246</v>
      </c>
      <c r="I2778" t="s">
        <v>247</v>
      </c>
      <c r="J2778" t="s">
        <v>369</v>
      </c>
      <c r="K2778" t="s">
        <v>363</v>
      </c>
      <c r="L2778" t="n">
        <v>310</v>
      </c>
      <c r="M2778" t="n">
        <v>0.04</v>
      </c>
      <c r="N2778" t="n">
        <v>43.9</v>
      </c>
      <c r="O2778" t="s">
        <v>391</v>
      </c>
      <c r="P2778" t="s">
        <v>435</v>
      </c>
      <c r="Q2778" t="s">
        <v>252</v>
      </c>
      <c r="R2778" t="s">
        <v>246</v>
      </c>
      <c r="S2778" t="s">
        <v>247</v>
      </c>
    </row>
    <row r="2779" spans="1:19">
      <c r="A2779" s="1" t="n">
        <v>39813</v>
      </c>
      <c r="B2779" t="s">
        <v>391</v>
      </c>
      <c r="C2779" t="n">
        <v>21</v>
      </c>
      <c r="D2779" t="s">
        <v>242</v>
      </c>
      <c r="E2779" t="s">
        <v>243</v>
      </c>
      <c r="F2779" t="s">
        <v>244</v>
      </c>
      <c r="G2779" t="s">
        <v>245</v>
      </c>
      <c r="H2779" t="s">
        <v>246</v>
      </c>
      <c r="I2779" t="s">
        <v>247</v>
      </c>
      <c r="J2779" t="s">
        <v>248</v>
      </c>
      <c r="K2779" t="s">
        <v>249</v>
      </c>
      <c r="L2779" t="n">
        <v>230</v>
      </c>
      <c r="M2779" t="n">
        <v>0.1</v>
      </c>
      <c r="N2779" t="n">
        <v>31.1</v>
      </c>
      <c r="O2779" t="s">
        <v>391</v>
      </c>
      <c r="P2779" t="s">
        <v>435</v>
      </c>
      <c r="Q2779" t="s">
        <v>252</v>
      </c>
      <c r="R2779" t="s">
        <v>246</v>
      </c>
      <c r="S2779" t="s">
        <v>247</v>
      </c>
    </row>
    <row r="2780" spans="1:19">
      <c r="A2780" s="1" t="n">
        <v>39813</v>
      </c>
      <c r="B2780" t="s">
        <v>391</v>
      </c>
      <c r="C2780" t="n">
        <v>22</v>
      </c>
      <c r="D2780" t="s">
        <v>242</v>
      </c>
      <c r="E2780" t="s">
        <v>243</v>
      </c>
      <c r="F2780" t="s">
        <v>244</v>
      </c>
      <c r="G2780" t="s">
        <v>245</v>
      </c>
      <c r="H2780" t="s">
        <v>246</v>
      </c>
      <c r="I2780" t="s">
        <v>247</v>
      </c>
      <c r="J2780" t="s">
        <v>333</v>
      </c>
      <c r="K2780" t="s">
        <v>334</v>
      </c>
      <c r="L2780" t="n">
        <v>435</v>
      </c>
      <c r="M2780" t="n">
        <v>0.08</v>
      </c>
      <c r="N2780" t="n">
        <v>35.8</v>
      </c>
      <c r="O2780" t="s">
        <v>391</v>
      </c>
      <c r="P2780" t="s">
        <v>435</v>
      </c>
      <c r="Q2780" t="s">
        <v>252</v>
      </c>
      <c r="R2780" t="s">
        <v>246</v>
      </c>
      <c r="S2780" t="s">
        <v>247</v>
      </c>
    </row>
    <row r="2781" spans="1:19">
      <c r="A2781" s="1" t="n">
        <v>39813</v>
      </c>
      <c r="B2781" t="s">
        <v>391</v>
      </c>
      <c r="C2781" t="n">
        <v>23</v>
      </c>
      <c r="D2781" t="s">
        <v>242</v>
      </c>
      <c r="E2781" t="s">
        <v>243</v>
      </c>
      <c r="F2781" t="s">
        <v>244</v>
      </c>
      <c r="G2781" t="s">
        <v>245</v>
      </c>
      <c r="H2781" t="s">
        <v>246</v>
      </c>
      <c r="I2781" t="s">
        <v>247</v>
      </c>
      <c r="J2781" t="s">
        <v>333</v>
      </c>
      <c r="K2781" t="s">
        <v>334</v>
      </c>
      <c r="L2781" t="n">
        <v>199</v>
      </c>
      <c r="M2781" t="n">
        <v>0.67</v>
      </c>
      <c r="N2781" t="n">
        <v>36.9</v>
      </c>
      <c r="O2781" t="s">
        <v>391</v>
      </c>
      <c r="P2781" t="s">
        <v>435</v>
      </c>
      <c r="Q2781" t="s">
        <v>252</v>
      </c>
      <c r="R2781" t="s">
        <v>246</v>
      </c>
      <c r="S2781" t="s">
        <v>247</v>
      </c>
    </row>
    <row r="2782" spans="1:19">
      <c r="A2782" s="1" t="n">
        <v>39813</v>
      </c>
      <c r="B2782" t="s">
        <v>391</v>
      </c>
      <c r="C2782" t="n">
        <v>24</v>
      </c>
      <c r="D2782" t="s">
        <v>242</v>
      </c>
      <c r="E2782" t="s">
        <v>243</v>
      </c>
      <c r="F2782" t="s">
        <v>244</v>
      </c>
      <c r="G2782" t="s">
        <v>245</v>
      </c>
      <c r="H2782" t="s">
        <v>246</v>
      </c>
      <c r="I2782" t="s">
        <v>247</v>
      </c>
      <c r="J2782" t="s">
        <v>333</v>
      </c>
      <c r="K2782" t="s">
        <v>334</v>
      </c>
      <c r="L2782" t="n">
        <v>185</v>
      </c>
      <c r="M2782" t="n">
        <v>0.67</v>
      </c>
      <c r="N2782" t="n">
        <v>37.5</v>
      </c>
      <c r="O2782" t="s">
        <v>391</v>
      </c>
      <c r="P2782" t="s">
        <v>435</v>
      </c>
      <c r="Q2782" t="s">
        <v>252</v>
      </c>
      <c r="R2782" t="s">
        <v>246</v>
      </c>
      <c r="S2782" t="s">
        <v>247</v>
      </c>
    </row>
    <row r="2783" spans="1:19">
      <c r="A2783" s="1" t="n">
        <v>39813</v>
      </c>
      <c r="B2783" t="s">
        <v>391</v>
      </c>
      <c r="C2783" t="n">
        <v>25</v>
      </c>
      <c r="D2783" t="s">
        <v>242</v>
      </c>
      <c r="E2783" t="s">
        <v>243</v>
      </c>
      <c r="F2783" t="s">
        <v>244</v>
      </c>
      <c r="G2783" t="s">
        <v>245</v>
      </c>
      <c r="H2783" t="s">
        <v>246</v>
      </c>
      <c r="I2783" t="s">
        <v>247</v>
      </c>
      <c r="J2783" t="s">
        <v>333</v>
      </c>
      <c r="K2783" t="s">
        <v>334</v>
      </c>
      <c r="L2783" t="n">
        <v>152</v>
      </c>
      <c r="M2783" t="n">
        <v>0.67</v>
      </c>
      <c r="N2783" t="n">
        <v>37.5</v>
      </c>
      <c r="O2783" t="s">
        <v>391</v>
      </c>
      <c r="P2783" t="s">
        <v>435</v>
      </c>
      <c r="Q2783" t="s">
        <v>252</v>
      </c>
      <c r="R2783" t="s">
        <v>246</v>
      </c>
      <c r="S2783" t="s">
        <v>247</v>
      </c>
    </row>
    <row r="2784" spans="1:19">
      <c r="A2784" s="1" t="n">
        <v>39813</v>
      </c>
      <c r="B2784" t="s">
        <v>474</v>
      </c>
      <c r="C2784" t="n">
        <v>1</v>
      </c>
      <c r="D2784" t="s">
        <v>425</v>
      </c>
      <c r="E2784" t="s">
        <v>426</v>
      </c>
      <c r="F2784" t="s">
        <v>427</v>
      </c>
      <c r="G2784" t="s">
        <v>428</v>
      </c>
      <c r="H2784" t="s">
        <v>246</v>
      </c>
      <c r="I2784" t="s">
        <v>247</v>
      </c>
      <c r="J2784" t="s">
        <v>255</v>
      </c>
      <c r="K2784" t="s">
        <v>256</v>
      </c>
      <c r="L2784" t="n">
        <v>13</v>
      </c>
      <c r="M2784" t="n">
        <v>0</v>
      </c>
      <c r="N2784" t="n">
        <v>0</v>
      </c>
    </row>
    <row r="2785" spans="1:19">
      <c r="A2785" s="1" t="n">
        <v>39813</v>
      </c>
      <c r="B2785" t="s">
        <v>474</v>
      </c>
      <c r="C2785" t="n">
        <v>2</v>
      </c>
      <c r="D2785" t="s">
        <v>425</v>
      </c>
      <c r="E2785" t="s">
        <v>426</v>
      </c>
      <c r="F2785" t="s">
        <v>429</v>
      </c>
      <c r="G2785" t="s">
        <v>430</v>
      </c>
      <c r="H2785" t="s">
        <v>246</v>
      </c>
      <c r="I2785" t="s">
        <v>247</v>
      </c>
      <c r="J2785" t="s">
        <v>255</v>
      </c>
      <c r="K2785" t="s">
        <v>256</v>
      </c>
      <c r="L2785" t="n">
        <v>11</v>
      </c>
      <c r="M2785" t="n">
        <v>0</v>
      </c>
      <c r="N2785" t="n">
        <v>0</v>
      </c>
    </row>
    <row r="2786" spans="1:19">
      <c r="A2786" s="1" t="n">
        <v>39813</v>
      </c>
      <c r="B2786" t="s">
        <v>395</v>
      </c>
      <c r="C2786" t="n">
        <v>1</v>
      </c>
      <c r="D2786" t="s">
        <v>436</v>
      </c>
      <c r="E2786" t="s">
        <v>254</v>
      </c>
      <c r="F2786" t="s">
        <v>244</v>
      </c>
      <c r="G2786" t="s">
        <v>245</v>
      </c>
      <c r="H2786" t="s">
        <v>246</v>
      </c>
      <c r="I2786" t="s">
        <v>247</v>
      </c>
      <c r="J2786" t="n">
        <v>515</v>
      </c>
      <c r="K2786" t="s">
        <v>420</v>
      </c>
      <c r="L2786" t="n">
        <v>310</v>
      </c>
      <c r="M2786" t="n">
        <v>0</v>
      </c>
      <c r="N2786" t="n">
        <v>0</v>
      </c>
    </row>
    <row r="2787" spans="1:19">
      <c r="A2787" s="1" t="n">
        <v>39813</v>
      </c>
      <c r="B2787" t="s">
        <v>394</v>
      </c>
      <c r="C2787" t="n">
        <v>1</v>
      </c>
      <c r="D2787" t="s">
        <v>242</v>
      </c>
      <c r="E2787" t="s">
        <v>243</v>
      </c>
      <c r="F2787" t="s">
        <v>244</v>
      </c>
      <c r="G2787" t="s">
        <v>245</v>
      </c>
      <c r="H2787" t="s">
        <v>246</v>
      </c>
      <c r="I2787" t="s">
        <v>247</v>
      </c>
      <c r="J2787" t="s">
        <v>294</v>
      </c>
      <c r="K2787" t="s">
        <v>295</v>
      </c>
      <c r="L2787" t="n">
        <v>849</v>
      </c>
      <c r="M2787" t="n">
        <v>1.11</v>
      </c>
      <c r="N2787" t="n">
        <v>39.6</v>
      </c>
      <c r="O2787" t="s">
        <v>394</v>
      </c>
      <c r="P2787" t="s">
        <v>285</v>
      </c>
      <c r="Q2787" t="s">
        <v>252</v>
      </c>
      <c r="R2787" t="s">
        <v>246</v>
      </c>
      <c r="S2787" t="s">
        <v>247</v>
      </c>
    </row>
    <row r="2788" spans="1:19">
      <c r="A2788" s="1" t="n">
        <v>39813</v>
      </c>
      <c r="B2788" t="s">
        <v>394</v>
      </c>
      <c r="C2788" t="n">
        <v>2</v>
      </c>
      <c r="D2788" t="s">
        <v>242</v>
      </c>
      <c r="E2788" t="s">
        <v>243</v>
      </c>
      <c r="F2788" t="s">
        <v>244</v>
      </c>
      <c r="G2788" t="s">
        <v>245</v>
      </c>
      <c r="H2788" t="s">
        <v>246</v>
      </c>
      <c r="I2788" t="s">
        <v>247</v>
      </c>
      <c r="J2788" t="s">
        <v>294</v>
      </c>
      <c r="K2788" t="s">
        <v>295</v>
      </c>
      <c r="L2788" t="n">
        <v>162</v>
      </c>
      <c r="M2788" t="n">
        <v>3.16</v>
      </c>
      <c r="N2788" t="n">
        <v>26.8</v>
      </c>
      <c r="O2788" t="s">
        <v>394</v>
      </c>
      <c r="P2788" t="s">
        <v>285</v>
      </c>
      <c r="Q2788" t="s">
        <v>252</v>
      </c>
      <c r="R2788" t="s">
        <v>246</v>
      </c>
      <c r="S2788" t="s">
        <v>247</v>
      </c>
    </row>
    <row r="2789" spans="1:19">
      <c r="A2789" s="1" t="n">
        <v>39813</v>
      </c>
      <c r="B2789" t="s">
        <v>394</v>
      </c>
      <c r="C2789" t="n">
        <v>3</v>
      </c>
      <c r="D2789" t="s">
        <v>242</v>
      </c>
      <c r="E2789" t="s">
        <v>243</v>
      </c>
      <c r="F2789" t="s">
        <v>244</v>
      </c>
      <c r="G2789" t="s">
        <v>245</v>
      </c>
      <c r="H2789" t="s">
        <v>246</v>
      </c>
      <c r="I2789" t="s">
        <v>247</v>
      </c>
      <c r="J2789" t="s">
        <v>369</v>
      </c>
      <c r="K2789" t="s">
        <v>363</v>
      </c>
      <c r="L2789" t="n">
        <v>280</v>
      </c>
      <c r="M2789" t="n">
        <v>2.01</v>
      </c>
      <c r="N2789" t="n">
        <v>26</v>
      </c>
      <c r="O2789" t="s">
        <v>394</v>
      </c>
      <c r="P2789" t="s">
        <v>285</v>
      </c>
      <c r="Q2789" t="s">
        <v>252</v>
      </c>
      <c r="R2789" t="s">
        <v>246</v>
      </c>
      <c r="S2789" t="s">
        <v>247</v>
      </c>
    </row>
    <row r="2790" spans="1:19">
      <c r="A2790" s="1" t="n">
        <v>39813</v>
      </c>
      <c r="B2790" t="s">
        <v>394</v>
      </c>
      <c r="C2790" t="n">
        <v>4</v>
      </c>
      <c r="D2790" t="s">
        <v>242</v>
      </c>
      <c r="E2790" t="s">
        <v>243</v>
      </c>
      <c r="F2790" t="s">
        <v>244</v>
      </c>
      <c r="G2790" t="s">
        <v>245</v>
      </c>
      <c r="H2790" t="s">
        <v>246</v>
      </c>
      <c r="I2790" t="s">
        <v>247</v>
      </c>
      <c r="J2790" t="s">
        <v>248</v>
      </c>
      <c r="K2790" t="s">
        <v>249</v>
      </c>
      <c r="L2790" t="n">
        <v>399</v>
      </c>
      <c r="M2790" t="n">
        <v>0.23</v>
      </c>
      <c r="N2790" t="n">
        <v>20</v>
      </c>
      <c r="O2790" t="s">
        <v>394</v>
      </c>
      <c r="P2790" t="s">
        <v>285</v>
      </c>
      <c r="Q2790" t="s">
        <v>252</v>
      </c>
      <c r="R2790" t="s">
        <v>246</v>
      </c>
      <c r="S2790" t="s">
        <v>247</v>
      </c>
    </row>
    <row r="2791" spans="1:19">
      <c r="A2791" s="1" t="n">
        <v>39813</v>
      </c>
      <c r="B2791" t="s">
        <v>394</v>
      </c>
      <c r="C2791" t="n">
        <v>5</v>
      </c>
      <c r="D2791" t="s">
        <v>242</v>
      </c>
      <c r="E2791" t="s">
        <v>243</v>
      </c>
      <c r="F2791" t="s">
        <v>244</v>
      </c>
      <c r="G2791" t="s">
        <v>245</v>
      </c>
      <c r="H2791" t="s">
        <v>246</v>
      </c>
      <c r="I2791" t="s">
        <v>247</v>
      </c>
      <c r="J2791" t="s">
        <v>292</v>
      </c>
      <c r="K2791" t="s">
        <v>293</v>
      </c>
      <c r="L2791" t="n">
        <v>262</v>
      </c>
      <c r="M2791" t="n">
        <v>0.39</v>
      </c>
      <c r="N2791" t="n">
        <v>17.4</v>
      </c>
      <c r="O2791" t="s">
        <v>394</v>
      </c>
      <c r="P2791" t="s">
        <v>285</v>
      </c>
      <c r="Q2791" t="s">
        <v>252</v>
      </c>
      <c r="R2791" t="s">
        <v>246</v>
      </c>
      <c r="S2791" t="s">
        <v>247</v>
      </c>
    </row>
    <row r="2792" spans="1:19">
      <c r="A2792" s="1" t="n">
        <v>39844</v>
      </c>
      <c r="B2792" t="s">
        <v>391</v>
      </c>
      <c r="C2792" t="n">
        <v>21</v>
      </c>
      <c r="D2792" t="s">
        <v>476</v>
      </c>
      <c r="E2792" t="s">
        <v>139</v>
      </c>
      <c r="F2792" t="s">
        <v>244</v>
      </c>
      <c r="G2792" t="s">
        <v>245</v>
      </c>
      <c r="H2792" t="s">
        <v>246</v>
      </c>
      <c r="I2792" t="s">
        <v>247</v>
      </c>
      <c r="J2792" t="s">
        <v>333</v>
      </c>
      <c r="K2792" t="s">
        <v>334</v>
      </c>
      <c r="L2792" t="n">
        <v>443</v>
      </c>
      <c r="M2792" t="n">
        <v>0.07000000000000001</v>
      </c>
      <c r="N2792" t="n">
        <v>35.6</v>
      </c>
      <c r="O2792" t="s">
        <v>391</v>
      </c>
      <c r="P2792" t="s">
        <v>246</v>
      </c>
      <c r="Q2792" t="s">
        <v>252</v>
      </c>
      <c r="R2792" t="s">
        <v>246</v>
      </c>
      <c r="S2792" t="s">
        <v>247</v>
      </c>
    </row>
    <row r="2793" spans="1:19">
      <c r="A2793" s="1" t="n">
        <v>39844</v>
      </c>
      <c r="B2793" t="s">
        <v>391</v>
      </c>
      <c r="C2793" t="n">
        <v>22</v>
      </c>
      <c r="D2793" t="s">
        <v>476</v>
      </c>
      <c r="E2793" t="s">
        <v>139</v>
      </c>
      <c r="F2793" t="s">
        <v>244</v>
      </c>
      <c r="G2793" t="s">
        <v>245</v>
      </c>
      <c r="H2793" t="s">
        <v>246</v>
      </c>
      <c r="I2793" t="s">
        <v>247</v>
      </c>
      <c r="J2793" t="s">
        <v>369</v>
      </c>
      <c r="K2793" t="s">
        <v>363</v>
      </c>
      <c r="L2793" t="n">
        <v>208</v>
      </c>
      <c r="M2793" t="n">
        <v>0.04</v>
      </c>
      <c r="N2793" t="n">
        <v>42.6</v>
      </c>
      <c r="O2793" t="s">
        <v>391</v>
      </c>
      <c r="P2793" t="s">
        <v>246</v>
      </c>
      <c r="Q2793" t="s">
        <v>252</v>
      </c>
      <c r="R2793" t="s">
        <v>246</v>
      </c>
      <c r="S2793" t="s">
        <v>247</v>
      </c>
    </row>
    <row r="2794" spans="1:19">
      <c r="A2794" s="1" t="n">
        <v>39844</v>
      </c>
      <c r="B2794" t="s">
        <v>391</v>
      </c>
      <c r="C2794" t="n">
        <v>23</v>
      </c>
      <c r="D2794" t="s">
        <v>476</v>
      </c>
      <c r="E2794" t="s">
        <v>139</v>
      </c>
      <c r="F2794" t="s">
        <v>244</v>
      </c>
      <c r="G2794" t="s">
        <v>245</v>
      </c>
      <c r="H2794" t="s">
        <v>246</v>
      </c>
      <c r="I2794" t="s">
        <v>247</v>
      </c>
      <c r="J2794" t="s">
        <v>369</v>
      </c>
      <c r="K2794" t="s">
        <v>363</v>
      </c>
      <c r="L2794" t="n">
        <v>207</v>
      </c>
      <c r="M2794" t="n">
        <v>0.04</v>
      </c>
      <c r="N2794" t="n">
        <v>42.6</v>
      </c>
      <c r="O2794" t="s">
        <v>391</v>
      </c>
      <c r="P2794" t="s">
        <v>246</v>
      </c>
      <c r="Q2794" t="s">
        <v>252</v>
      </c>
      <c r="R2794" t="s">
        <v>246</v>
      </c>
      <c r="S2794" t="s">
        <v>247</v>
      </c>
    </row>
    <row r="2795" spans="1:19">
      <c r="A2795" s="1" t="n">
        <v>39844</v>
      </c>
      <c r="B2795" t="s">
        <v>391</v>
      </c>
      <c r="C2795" t="n">
        <v>24</v>
      </c>
      <c r="D2795" t="s">
        <v>476</v>
      </c>
      <c r="E2795" t="s">
        <v>139</v>
      </c>
      <c r="F2795" t="s">
        <v>244</v>
      </c>
      <c r="G2795" t="s">
        <v>245</v>
      </c>
      <c r="H2795" t="s">
        <v>246</v>
      </c>
      <c r="I2795" t="s">
        <v>247</v>
      </c>
      <c r="J2795" t="s">
        <v>333</v>
      </c>
      <c r="K2795" t="s">
        <v>334</v>
      </c>
      <c r="L2795" t="n">
        <v>108</v>
      </c>
      <c r="M2795" t="n">
        <v>0.07000000000000001</v>
      </c>
      <c r="N2795" t="n">
        <v>35.6</v>
      </c>
      <c r="O2795" t="s">
        <v>391</v>
      </c>
      <c r="P2795" t="s">
        <v>246</v>
      </c>
      <c r="Q2795" t="s">
        <v>252</v>
      </c>
      <c r="R2795" t="s">
        <v>246</v>
      </c>
      <c r="S2795" t="s">
        <v>247</v>
      </c>
    </row>
    <row r="2796" spans="1:19">
      <c r="A2796" s="1" t="n">
        <v>39844</v>
      </c>
      <c r="B2796" t="s">
        <v>391</v>
      </c>
      <c r="C2796" t="n">
        <v>25</v>
      </c>
      <c r="D2796" t="s">
        <v>476</v>
      </c>
      <c r="E2796" t="s">
        <v>139</v>
      </c>
      <c r="F2796" t="s">
        <v>244</v>
      </c>
      <c r="G2796" t="s">
        <v>245</v>
      </c>
      <c r="H2796" t="s">
        <v>246</v>
      </c>
      <c r="I2796" t="s">
        <v>247</v>
      </c>
      <c r="J2796" t="s">
        <v>333</v>
      </c>
      <c r="K2796" t="s">
        <v>334</v>
      </c>
      <c r="L2796" t="n">
        <v>253</v>
      </c>
      <c r="M2796" t="n">
        <v>0.07000000000000001</v>
      </c>
      <c r="N2796" t="n">
        <v>35.6</v>
      </c>
      <c r="O2796" t="s">
        <v>391</v>
      </c>
      <c r="P2796" t="s">
        <v>246</v>
      </c>
      <c r="Q2796" t="s">
        <v>252</v>
      </c>
      <c r="R2796" t="s">
        <v>246</v>
      </c>
      <c r="S2796" t="s">
        <v>247</v>
      </c>
    </row>
    <row r="2797" spans="1:19">
      <c r="A2797" s="1" t="n">
        <v>39844</v>
      </c>
      <c r="B2797" t="s">
        <v>391</v>
      </c>
      <c r="C2797" t="n">
        <v>26</v>
      </c>
      <c r="D2797" t="s">
        <v>476</v>
      </c>
      <c r="E2797" t="s">
        <v>139</v>
      </c>
      <c r="F2797" t="s">
        <v>244</v>
      </c>
      <c r="G2797" t="s">
        <v>245</v>
      </c>
      <c r="H2797" t="s">
        <v>246</v>
      </c>
      <c r="I2797" t="s">
        <v>247</v>
      </c>
      <c r="J2797" t="s">
        <v>369</v>
      </c>
      <c r="K2797" t="s">
        <v>363</v>
      </c>
      <c r="L2797" t="n">
        <v>286</v>
      </c>
      <c r="M2797" t="n">
        <v>0.04</v>
      </c>
      <c r="N2797" t="n">
        <v>42.6</v>
      </c>
      <c r="O2797" t="s">
        <v>391</v>
      </c>
      <c r="P2797" t="s">
        <v>246</v>
      </c>
      <c r="Q2797" t="s">
        <v>252</v>
      </c>
      <c r="R2797" t="s">
        <v>246</v>
      </c>
      <c r="S2797" t="s">
        <v>247</v>
      </c>
    </row>
    <row r="2798" spans="1:19">
      <c r="A2798" s="1" t="n">
        <v>39844</v>
      </c>
      <c r="B2798" t="s">
        <v>391</v>
      </c>
      <c r="C2798" t="n">
        <v>27</v>
      </c>
      <c r="D2798" t="s">
        <v>476</v>
      </c>
      <c r="E2798" t="s">
        <v>139</v>
      </c>
      <c r="F2798" t="s">
        <v>244</v>
      </c>
      <c r="G2798" t="s">
        <v>245</v>
      </c>
      <c r="H2798" t="s">
        <v>246</v>
      </c>
      <c r="I2798" t="s">
        <v>247</v>
      </c>
      <c r="J2798" t="s">
        <v>333</v>
      </c>
      <c r="K2798" t="s">
        <v>334</v>
      </c>
      <c r="L2798" t="n">
        <v>235</v>
      </c>
      <c r="M2798" t="n">
        <v>0.07000000000000001</v>
      </c>
      <c r="N2798" t="n">
        <v>35.6</v>
      </c>
      <c r="O2798" t="s">
        <v>391</v>
      </c>
      <c r="P2798" t="s">
        <v>246</v>
      </c>
      <c r="Q2798" t="s">
        <v>252</v>
      </c>
      <c r="R2798" t="s">
        <v>246</v>
      </c>
      <c r="S2798" t="s">
        <v>247</v>
      </c>
    </row>
    <row r="2799" spans="1:19">
      <c r="A2799" s="1" t="n">
        <v>39844</v>
      </c>
      <c r="B2799" t="s">
        <v>391</v>
      </c>
      <c r="C2799" t="n">
        <v>28</v>
      </c>
      <c r="D2799" t="s">
        <v>476</v>
      </c>
      <c r="E2799" t="s">
        <v>139</v>
      </c>
      <c r="F2799" t="s">
        <v>244</v>
      </c>
      <c r="G2799" t="s">
        <v>245</v>
      </c>
      <c r="H2799" t="s">
        <v>246</v>
      </c>
      <c r="I2799" t="s">
        <v>247</v>
      </c>
      <c r="J2799" t="s">
        <v>282</v>
      </c>
      <c r="K2799" t="s">
        <v>283</v>
      </c>
      <c r="L2799" t="n">
        <v>245</v>
      </c>
      <c r="M2799" t="n">
        <v>0.26</v>
      </c>
      <c r="N2799" t="n">
        <v>16</v>
      </c>
      <c r="O2799" t="s">
        <v>391</v>
      </c>
      <c r="P2799" t="s">
        <v>246</v>
      </c>
      <c r="Q2799" t="s">
        <v>252</v>
      </c>
      <c r="R2799" t="s">
        <v>246</v>
      </c>
      <c r="S2799" t="s">
        <v>247</v>
      </c>
    </row>
    <row r="2800" spans="1:19">
      <c r="A2800" s="1" t="n">
        <v>39844</v>
      </c>
      <c r="B2800" t="s">
        <v>391</v>
      </c>
      <c r="C2800" t="n">
        <v>82</v>
      </c>
      <c r="D2800" t="s">
        <v>408</v>
      </c>
      <c r="E2800" t="s">
        <v>477</v>
      </c>
      <c r="F2800" t="s">
        <v>244</v>
      </c>
      <c r="G2800" t="s">
        <v>245</v>
      </c>
      <c r="H2800" t="s">
        <v>246</v>
      </c>
      <c r="I2800" t="s">
        <v>247</v>
      </c>
      <c r="J2800" t="s">
        <v>280</v>
      </c>
      <c r="K2800" t="s">
        <v>281</v>
      </c>
      <c r="L2800" t="n">
        <v>27</v>
      </c>
      <c r="M2800" t="n">
        <v>0</v>
      </c>
      <c r="N2800" t="n">
        <v>0</v>
      </c>
      <c r="O2800" t="s">
        <v>391</v>
      </c>
      <c r="P2800" t="s">
        <v>356</v>
      </c>
      <c r="Q2800" t="s">
        <v>357</v>
      </c>
      <c r="R2800" t="s">
        <v>358</v>
      </c>
      <c r="S2800" t="s">
        <v>247</v>
      </c>
    </row>
    <row r="2801" spans="1:19">
      <c r="A2801" s="1" t="n">
        <v>39844</v>
      </c>
      <c r="B2801" t="s">
        <v>391</v>
      </c>
      <c r="C2801" t="n">
        <v>86</v>
      </c>
      <c r="D2801" t="s">
        <v>274</v>
      </c>
      <c r="E2801" t="s">
        <v>478</v>
      </c>
      <c r="F2801" t="s">
        <v>244</v>
      </c>
      <c r="G2801" t="s">
        <v>245</v>
      </c>
      <c r="H2801" t="s">
        <v>246</v>
      </c>
      <c r="I2801" t="s">
        <v>247</v>
      </c>
      <c r="J2801" t="s">
        <v>280</v>
      </c>
      <c r="K2801" t="s">
        <v>281</v>
      </c>
      <c r="L2801" t="n">
        <v>78</v>
      </c>
      <c r="M2801" t="n">
        <v>0.5</v>
      </c>
      <c r="N2801" t="n">
        <v>0</v>
      </c>
      <c r="S2801" t="s">
        <v>479</v>
      </c>
    </row>
    <row r="2802" spans="1:19">
      <c r="A2802" s="1" t="n">
        <v>39844</v>
      </c>
      <c r="B2802" t="s">
        <v>391</v>
      </c>
      <c r="C2802" t="n">
        <v>593</v>
      </c>
      <c r="D2802" t="s">
        <v>440</v>
      </c>
      <c r="E2802" t="s">
        <v>145</v>
      </c>
      <c r="F2802" t="s">
        <v>244</v>
      </c>
      <c r="G2802" t="s">
        <v>245</v>
      </c>
      <c r="H2802" t="s">
        <v>246</v>
      </c>
      <c r="I2802" t="s">
        <v>247</v>
      </c>
      <c r="J2802" t="s">
        <v>442</v>
      </c>
      <c r="K2802" t="s">
        <v>443</v>
      </c>
      <c r="L2802" t="n">
        <v>44</v>
      </c>
      <c r="M2802" t="n">
        <v>0</v>
      </c>
      <c r="N2802" t="n">
        <v>0</v>
      </c>
      <c r="S2802" t="s">
        <v>479</v>
      </c>
    </row>
    <row r="2803" spans="1:19">
      <c r="A2803" s="1" t="n">
        <v>39844</v>
      </c>
      <c r="B2803" t="s">
        <v>391</v>
      </c>
      <c r="C2803" t="n">
        <v>596</v>
      </c>
      <c r="D2803" t="s">
        <v>440</v>
      </c>
      <c r="E2803" t="s">
        <v>145</v>
      </c>
      <c r="F2803" t="s">
        <v>244</v>
      </c>
      <c r="G2803" t="s">
        <v>245</v>
      </c>
      <c r="H2803" t="s">
        <v>246</v>
      </c>
      <c r="I2803" t="s">
        <v>247</v>
      </c>
      <c r="J2803" t="s">
        <v>442</v>
      </c>
      <c r="K2803" t="s">
        <v>443</v>
      </c>
      <c r="L2803" t="n">
        <v>5</v>
      </c>
      <c r="M2803" t="n">
        <v>0</v>
      </c>
      <c r="N2803" t="n">
        <v>0</v>
      </c>
      <c r="S2803" t="s">
        <v>479</v>
      </c>
    </row>
    <row r="2804" spans="1:19">
      <c r="A2804" s="1" t="n">
        <v>39872</v>
      </c>
      <c r="B2804" t="s">
        <v>391</v>
      </c>
      <c r="C2804" t="n">
        <v>16</v>
      </c>
      <c r="D2804" t="s">
        <v>476</v>
      </c>
      <c r="E2804" t="s">
        <v>139</v>
      </c>
      <c r="F2804" t="s">
        <v>244</v>
      </c>
      <c r="G2804" t="s">
        <v>245</v>
      </c>
      <c r="H2804" t="s">
        <v>246</v>
      </c>
      <c r="I2804" t="s">
        <v>247</v>
      </c>
      <c r="J2804" t="s">
        <v>369</v>
      </c>
      <c r="K2804" t="s">
        <v>363</v>
      </c>
      <c r="L2804" t="n">
        <v>285</v>
      </c>
      <c r="M2804" t="n">
        <v>0.04</v>
      </c>
      <c r="N2804" t="n">
        <v>42.6</v>
      </c>
      <c r="O2804" t="s">
        <v>391</v>
      </c>
      <c r="P2804" t="s">
        <v>246</v>
      </c>
      <c r="Q2804" t="s">
        <v>252</v>
      </c>
      <c r="R2804" t="s">
        <v>246</v>
      </c>
      <c r="S2804" t="s">
        <v>247</v>
      </c>
    </row>
    <row r="2805" spans="1:19">
      <c r="A2805" s="1" t="n">
        <v>39872</v>
      </c>
      <c r="B2805" t="s">
        <v>391</v>
      </c>
      <c r="C2805" t="n">
        <v>17</v>
      </c>
      <c r="D2805" t="s">
        <v>476</v>
      </c>
      <c r="E2805" t="s">
        <v>139</v>
      </c>
      <c r="F2805" t="s">
        <v>244</v>
      </c>
      <c r="G2805" t="s">
        <v>245</v>
      </c>
      <c r="H2805" t="s">
        <v>246</v>
      </c>
      <c r="I2805" t="s">
        <v>247</v>
      </c>
      <c r="J2805" t="s">
        <v>369</v>
      </c>
      <c r="K2805" t="s">
        <v>363</v>
      </c>
      <c r="L2805" t="n">
        <v>183</v>
      </c>
      <c r="M2805" t="n">
        <v>0.04</v>
      </c>
      <c r="N2805" t="n">
        <v>42.9</v>
      </c>
      <c r="O2805" t="s">
        <v>391</v>
      </c>
      <c r="P2805" t="s">
        <v>246</v>
      </c>
      <c r="Q2805" t="s">
        <v>252</v>
      </c>
      <c r="R2805" t="s">
        <v>246</v>
      </c>
      <c r="S2805" t="s">
        <v>247</v>
      </c>
    </row>
    <row r="2806" spans="1:19">
      <c r="A2806" s="1" t="n">
        <v>39872</v>
      </c>
      <c r="B2806" t="s">
        <v>391</v>
      </c>
      <c r="C2806" t="n">
        <v>18</v>
      </c>
      <c r="D2806" t="s">
        <v>476</v>
      </c>
      <c r="E2806" t="s">
        <v>139</v>
      </c>
      <c r="F2806" t="s">
        <v>244</v>
      </c>
      <c r="G2806" t="s">
        <v>245</v>
      </c>
      <c r="H2806" t="s">
        <v>246</v>
      </c>
      <c r="I2806" t="s">
        <v>247</v>
      </c>
      <c r="J2806" t="s">
        <v>333</v>
      </c>
      <c r="K2806" t="s">
        <v>334</v>
      </c>
      <c r="L2806" t="n">
        <v>334</v>
      </c>
      <c r="M2806" t="n">
        <v>0.07000000000000001</v>
      </c>
      <c r="N2806" t="n">
        <v>35.6</v>
      </c>
      <c r="O2806" t="s">
        <v>391</v>
      </c>
      <c r="P2806" t="s">
        <v>246</v>
      </c>
      <c r="Q2806" t="s">
        <v>252</v>
      </c>
      <c r="R2806" t="s">
        <v>246</v>
      </c>
      <c r="S2806" t="s">
        <v>247</v>
      </c>
    </row>
    <row r="2807" spans="1:19">
      <c r="A2807" s="1" t="n">
        <v>39872</v>
      </c>
      <c r="B2807" t="s">
        <v>391</v>
      </c>
      <c r="C2807" t="n">
        <v>19</v>
      </c>
      <c r="D2807" t="s">
        <v>476</v>
      </c>
      <c r="E2807" t="s">
        <v>139</v>
      </c>
      <c r="F2807" t="s">
        <v>244</v>
      </c>
      <c r="G2807" t="s">
        <v>245</v>
      </c>
      <c r="H2807" t="s">
        <v>246</v>
      </c>
      <c r="I2807" t="s">
        <v>247</v>
      </c>
      <c r="J2807" t="s">
        <v>333</v>
      </c>
      <c r="K2807" t="s">
        <v>334</v>
      </c>
      <c r="L2807" t="n">
        <v>458</v>
      </c>
      <c r="M2807" t="n">
        <v>0.07000000000000001</v>
      </c>
      <c r="N2807" t="n">
        <v>35.6</v>
      </c>
      <c r="O2807" t="s">
        <v>391</v>
      </c>
      <c r="P2807" t="s">
        <v>246</v>
      </c>
      <c r="Q2807" t="s">
        <v>252</v>
      </c>
      <c r="R2807" t="s">
        <v>246</v>
      </c>
      <c r="S2807" t="s">
        <v>247</v>
      </c>
    </row>
    <row r="2808" spans="1:19">
      <c r="A2808" s="1" t="n">
        <v>39903</v>
      </c>
      <c r="B2808" t="s">
        <v>391</v>
      </c>
      <c r="C2808" t="n">
        <v>28</v>
      </c>
      <c r="D2808" t="s">
        <v>476</v>
      </c>
      <c r="E2808" t="s">
        <v>139</v>
      </c>
      <c r="F2808" t="s">
        <v>244</v>
      </c>
      <c r="G2808" t="s">
        <v>245</v>
      </c>
      <c r="H2808" t="s">
        <v>246</v>
      </c>
      <c r="I2808" t="s">
        <v>247</v>
      </c>
      <c r="J2808" t="s">
        <v>369</v>
      </c>
      <c r="K2808" t="s">
        <v>363</v>
      </c>
      <c r="L2808" t="n">
        <v>206</v>
      </c>
      <c r="M2808" t="n">
        <v>0.04</v>
      </c>
      <c r="N2808" t="n">
        <v>42.6</v>
      </c>
      <c r="O2808" t="s">
        <v>391</v>
      </c>
      <c r="P2808" t="s">
        <v>246</v>
      </c>
      <c r="Q2808" t="s">
        <v>252</v>
      </c>
      <c r="R2808" t="s">
        <v>246</v>
      </c>
      <c r="S2808" t="s">
        <v>247</v>
      </c>
    </row>
    <row r="2809" spans="1:19">
      <c r="A2809" s="1" t="n">
        <v>39903</v>
      </c>
      <c r="B2809" t="s">
        <v>391</v>
      </c>
      <c r="C2809" t="n">
        <v>29</v>
      </c>
      <c r="D2809" t="s">
        <v>476</v>
      </c>
      <c r="E2809" t="s">
        <v>139</v>
      </c>
      <c r="F2809" t="s">
        <v>244</v>
      </c>
      <c r="G2809" t="s">
        <v>245</v>
      </c>
      <c r="H2809" t="s">
        <v>246</v>
      </c>
      <c r="I2809" t="s">
        <v>247</v>
      </c>
      <c r="J2809" t="s">
        <v>282</v>
      </c>
      <c r="K2809" t="s">
        <v>283</v>
      </c>
      <c r="L2809" t="n">
        <v>242</v>
      </c>
      <c r="M2809" t="n">
        <v>0.26</v>
      </c>
      <c r="N2809" t="n">
        <v>16</v>
      </c>
      <c r="O2809" t="s">
        <v>391</v>
      </c>
      <c r="P2809" t="s">
        <v>246</v>
      </c>
      <c r="Q2809" t="s">
        <v>252</v>
      </c>
      <c r="R2809" t="s">
        <v>246</v>
      </c>
      <c r="S2809" t="s">
        <v>247</v>
      </c>
    </row>
    <row r="2810" spans="1:19">
      <c r="A2810" s="1" t="n">
        <v>39903</v>
      </c>
      <c r="B2810" t="s">
        <v>391</v>
      </c>
      <c r="C2810" t="n">
        <v>30</v>
      </c>
      <c r="D2810" t="s">
        <v>476</v>
      </c>
      <c r="E2810" t="s">
        <v>139</v>
      </c>
      <c r="F2810" t="s">
        <v>244</v>
      </c>
      <c r="G2810" t="s">
        <v>245</v>
      </c>
      <c r="H2810" t="s">
        <v>246</v>
      </c>
      <c r="I2810" t="s">
        <v>247</v>
      </c>
      <c r="J2810" t="s">
        <v>369</v>
      </c>
      <c r="K2810" t="s">
        <v>363</v>
      </c>
      <c r="L2810" t="n">
        <v>198</v>
      </c>
      <c r="M2810" t="n">
        <v>0.04</v>
      </c>
      <c r="N2810" t="n">
        <v>42.6</v>
      </c>
      <c r="O2810" t="s">
        <v>391</v>
      </c>
      <c r="P2810" t="s">
        <v>246</v>
      </c>
      <c r="Q2810" t="s">
        <v>252</v>
      </c>
      <c r="R2810" t="s">
        <v>246</v>
      </c>
      <c r="S2810" t="s">
        <v>247</v>
      </c>
    </row>
    <row r="2811" spans="1:19">
      <c r="A2811" s="1" t="n">
        <v>39903</v>
      </c>
      <c r="B2811" t="s">
        <v>391</v>
      </c>
      <c r="C2811" t="n">
        <v>31</v>
      </c>
      <c r="D2811" t="s">
        <v>476</v>
      </c>
      <c r="E2811" t="s">
        <v>139</v>
      </c>
      <c r="F2811" t="s">
        <v>244</v>
      </c>
      <c r="G2811" t="s">
        <v>245</v>
      </c>
      <c r="H2811" t="s">
        <v>246</v>
      </c>
      <c r="I2811" t="s">
        <v>247</v>
      </c>
      <c r="J2811" t="s">
        <v>248</v>
      </c>
      <c r="K2811" t="s">
        <v>249</v>
      </c>
      <c r="L2811" t="n">
        <v>467</v>
      </c>
      <c r="M2811" t="n">
        <v>0.08</v>
      </c>
      <c r="N2811" t="n">
        <v>33.8</v>
      </c>
      <c r="O2811" t="s">
        <v>391</v>
      </c>
      <c r="P2811" t="s">
        <v>246</v>
      </c>
      <c r="Q2811" t="s">
        <v>252</v>
      </c>
      <c r="R2811" t="s">
        <v>246</v>
      </c>
      <c r="S2811" t="s">
        <v>247</v>
      </c>
    </row>
    <row r="2812" spans="1:19">
      <c r="A2812" s="1" t="n">
        <v>39903</v>
      </c>
      <c r="B2812" t="s">
        <v>391</v>
      </c>
      <c r="C2812" t="n">
        <v>32</v>
      </c>
      <c r="D2812" t="s">
        <v>476</v>
      </c>
      <c r="E2812" t="s">
        <v>139</v>
      </c>
      <c r="F2812" t="s">
        <v>244</v>
      </c>
      <c r="G2812" t="s">
        <v>245</v>
      </c>
      <c r="H2812" t="s">
        <v>246</v>
      </c>
      <c r="I2812" t="s">
        <v>247</v>
      </c>
      <c r="J2812" t="s">
        <v>333</v>
      </c>
      <c r="K2812" t="s">
        <v>334</v>
      </c>
      <c r="L2812" t="n">
        <v>245</v>
      </c>
      <c r="M2812" t="n">
        <v>0.04</v>
      </c>
      <c r="N2812" t="n">
        <v>37</v>
      </c>
      <c r="O2812" t="s">
        <v>391</v>
      </c>
      <c r="P2812" t="s">
        <v>246</v>
      </c>
      <c r="Q2812" t="s">
        <v>252</v>
      </c>
      <c r="R2812" t="s">
        <v>246</v>
      </c>
      <c r="S2812" t="s">
        <v>247</v>
      </c>
    </row>
    <row r="2813" spans="1:19">
      <c r="A2813" s="1" t="n">
        <v>39903</v>
      </c>
      <c r="B2813" t="s">
        <v>391</v>
      </c>
      <c r="C2813" t="n">
        <v>33</v>
      </c>
      <c r="D2813" t="s">
        <v>476</v>
      </c>
      <c r="E2813" t="s">
        <v>139</v>
      </c>
      <c r="F2813" t="s">
        <v>244</v>
      </c>
      <c r="G2813" t="s">
        <v>245</v>
      </c>
      <c r="H2813" t="s">
        <v>246</v>
      </c>
      <c r="I2813" t="s">
        <v>247</v>
      </c>
      <c r="J2813" t="s">
        <v>333</v>
      </c>
      <c r="K2813" t="s">
        <v>334</v>
      </c>
      <c r="L2813" t="n">
        <v>201</v>
      </c>
      <c r="M2813" t="n">
        <v>0.04</v>
      </c>
      <c r="N2813" t="n">
        <v>37</v>
      </c>
      <c r="O2813" t="s">
        <v>391</v>
      </c>
      <c r="P2813" t="s">
        <v>246</v>
      </c>
      <c r="Q2813" t="s">
        <v>252</v>
      </c>
      <c r="R2813" t="s">
        <v>246</v>
      </c>
      <c r="S2813" t="s">
        <v>247</v>
      </c>
    </row>
    <row r="2814" spans="1:19">
      <c r="A2814" s="1" t="n">
        <v>39903</v>
      </c>
      <c r="B2814" t="s">
        <v>391</v>
      </c>
      <c r="C2814" t="n">
        <v>34</v>
      </c>
      <c r="D2814" t="s">
        <v>476</v>
      </c>
      <c r="E2814" t="s">
        <v>139</v>
      </c>
      <c r="F2814" t="s">
        <v>244</v>
      </c>
      <c r="G2814" t="s">
        <v>245</v>
      </c>
      <c r="H2814" t="s">
        <v>246</v>
      </c>
      <c r="I2814" t="s">
        <v>247</v>
      </c>
      <c r="J2814" t="s">
        <v>333</v>
      </c>
      <c r="K2814" t="s">
        <v>334</v>
      </c>
      <c r="L2814" t="n">
        <v>442</v>
      </c>
      <c r="M2814" t="n">
        <v>0.04</v>
      </c>
      <c r="N2814" t="n">
        <v>37.6</v>
      </c>
      <c r="O2814" t="s">
        <v>391</v>
      </c>
      <c r="P2814" t="s">
        <v>246</v>
      </c>
      <c r="Q2814" t="s">
        <v>252</v>
      </c>
      <c r="R2814" t="s">
        <v>246</v>
      </c>
      <c r="S2814" t="s">
        <v>247</v>
      </c>
    </row>
    <row r="2815" spans="1:19">
      <c r="A2815" s="1" t="n">
        <v>39903</v>
      </c>
      <c r="B2815" t="s">
        <v>391</v>
      </c>
      <c r="C2815" t="n">
        <v>91</v>
      </c>
      <c r="D2815" t="s">
        <v>440</v>
      </c>
      <c r="E2815" t="s">
        <v>145</v>
      </c>
      <c r="F2815" t="s">
        <v>244</v>
      </c>
      <c r="G2815" t="s">
        <v>245</v>
      </c>
      <c r="H2815" t="s">
        <v>246</v>
      </c>
      <c r="I2815" t="s">
        <v>247</v>
      </c>
      <c r="J2815" t="s">
        <v>442</v>
      </c>
      <c r="K2815" t="s">
        <v>443</v>
      </c>
      <c r="L2815" t="n">
        <v>47</v>
      </c>
      <c r="M2815" t="n">
        <v>0</v>
      </c>
      <c r="N2815" t="n">
        <v>0</v>
      </c>
      <c r="S2815" t="s">
        <v>479</v>
      </c>
    </row>
    <row r="2816" spans="1:19">
      <c r="A2816" s="1" t="n">
        <v>39903</v>
      </c>
      <c r="B2816" t="s">
        <v>480</v>
      </c>
      <c r="C2816" t="n">
        <v>1</v>
      </c>
      <c r="D2816" t="s">
        <v>403</v>
      </c>
      <c r="E2816" t="s">
        <v>481</v>
      </c>
      <c r="F2816" t="s">
        <v>244</v>
      </c>
      <c r="G2816" t="s">
        <v>245</v>
      </c>
      <c r="H2816" t="s">
        <v>246</v>
      </c>
      <c r="I2816" t="s">
        <v>247</v>
      </c>
      <c r="J2816" t="s">
        <v>280</v>
      </c>
      <c r="K2816" t="s">
        <v>281</v>
      </c>
      <c r="L2816" t="n">
        <v>218</v>
      </c>
      <c r="M2816" t="n">
        <v>0</v>
      </c>
      <c r="N2816" t="n">
        <v>0</v>
      </c>
      <c r="S2816" t="s">
        <v>479</v>
      </c>
    </row>
    <row r="2817" spans="1:19">
      <c r="A2817" s="1" t="n">
        <v>39903</v>
      </c>
      <c r="B2817" t="s">
        <v>395</v>
      </c>
      <c r="C2817" t="n">
        <v>1</v>
      </c>
      <c r="D2817" t="s">
        <v>436</v>
      </c>
      <c r="E2817" t="s">
        <v>482</v>
      </c>
      <c r="F2817" t="s">
        <v>244</v>
      </c>
      <c r="G2817" t="s">
        <v>245</v>
      </c>
      <c r="H2817" t="s">
        <v>246</v>
      </c>
      <c r="I2817" t="s">
        <v>247</v>
      </c>
      <c r="J2817" t="s">
        <v>386</v>
      </c>
      <c r="K2817" t="s">
        <v>387</v>
      </c>
      <c r="L2817" t="n">
        <v>312</v>
      </c>
      <c r="M2817" t="n">
        <v>0</v>
      </c>
      <c r="N2817" t="n">
        <v>0</v>
      </c>
      <c r="S2817" t="s">
        <v>479</v>
      </c>
    </row>
    <row r="2818" spans="1:19">
      <c r="A2818" s="1" t="n">
        <v>39903</v>
      </c>
      <c r="B2818" t="s">
        <v>395</v>
      </c>
      <c r="C2818" t="n">
        <v>2</v>
      </c>
      <c r="D2818" t="s">
        <v>436</v>
      </c>
      <c r="E2818" t="s">
        <v>482</v>
      </c>
      <c r="F2818" t="s">
        <v>244</v>
      </c>
      <c r="G2818" t="s">
        <v>245</v>
      </c>
      <c r="H2818" t="s">
        <v>246</v>
      </c>
      <c r="I2818" t="s">
        <v>247</v>
      </c>
      <c r="J2818" t="s">
        <v>310</v>
      </c>
      <c r="K2818" t="s">
        <v>311</v>
      </c>
      <c r="L2818" t="n">
        <v>101</v>
      </c>
      <c r="M2818" t="n">
        <v>0</v>
      </c>
      <c r="N2818" t="n">
        <v>0</v>
      </c>
      <c r="S2818" t="s">
        <v>479</v>
      </c>
    </row>
    <row r="2819" spans="1:19">
      <c r="A2819" s="1" t="n">
        <v>39933</v>
      </c>
      <c r="B2819" t="s">
        <v>391</v>
      </c>
      <c r="C2819" t="n">
        <v>27</v>
      </c>
      <c r="D2819" t="s">
        <v>476</v>
      </c>
      <c r="E2819" t="s">
        <v>139</v>
      </c>
      <c r="F2819" t="s">
        <v>244</v>
      </c>
      <c r="G2819" t="s">
        <v>245</v>
      </c>
      <c r="H2819" t="s">
        <v>246</v>
      </c>
      <c r="I2819" t="s">
        <v>247</v>
      </c>
      <c r="J2819" t="s">
        <v>369</v>
      </c>
      <c r="K2819" t="s">
        <v>363</v>
      </c>
      <c r="L2819" t="n">
        <v>149</v>
      </c>
      <c r="M2819" t="n">
        <v>0.04</v>
      </c>
      <c r="N2819" t="n">
        <v>43.1</v>
      </c>
      <c r="O2819" t="s">
        <v>391</v>
      </c>
      <c r="P2819" t="s">
        <v>246</v>
      </c>
      <c r="Q2819" t="s">
        <v>252</v>
      </c>
      <c r="R2819" t="s">
        <v>246</v>
      </c>
      <c r="S2819" t="s">
        <v>247</v>
      </c>
    </row>
    <row r="2820" spans="1:19">
      <c r="A2820" s="1" t="n">
        <v>39933</v>
      </c>
      <c r="B2820" t="s">
        <v>391</v>
      </c>
      <c r="C2820" t="n">
        <v>28</v>
      </c>
      <c r="D2820" t="s">
        <v>476</v>
      </c>
      <c r="E2820" t="s">
        <v>139</v>
      </c>
      <c r="F2820" t="s">
        <v>244</v>
      </c>
      <c r="G2820" t="s">
        <v>245</v>
      </c>
      <c r="H2820" t="s">
        <v>246</v>
      </c>
      <c r="I2820" t="s">
        <v>247</v>
      </c>
      <c r="J2820" t="s">
        <v>369</v>
      </c>
      <c r="K2820" t="s">
        <v>363</v>
      </c>
      <c r="L2820" t="n">
        <v>225</v>
      </c>
      <c r="M2820" t="n">
        <v>0.04</v>
      </c>
      <c r="N2820" t="n">
        <v>42.5</v>
      </c>
      <c r="O2820" t="s">
        <v>391</v>
      </c>
      <c r="P2820" t="s">
        <v>246</v>
      </c>
      <c r="Q2820" t="s">
        <v>252</v>
      </c>
      <c r="R2820" t="s">
        <v>246</v>
      </c>
      <c r="S2820" t="s">
        <v>247</v>
      </c>
    </row>
    <row r="2821" spans="1:19">
      <c r="A2821" s="1" t="n">
        <v>39933</v>
      </c>
      <c r="B2821" t="s">
        <v>391</v>
      </c>
      <c r="C2821" t="n">
        <v>29</v>
      </c>
      <c r="D2821" t="s">
        <v>476</v>
      </c>
      <c r="E2821" t="s">
        <v>139</v>
      </c>
      <c r="F2821" t="s">
        <v>244</v>
      </c>
      <c r="G2821" t="s">
        <v>245</v>
      </c>
      <c r="H2821" t="s">
        <v>246</v>
      </c>
      <c r="I2821" t="s">
        <v>247</v>
      </c>
      <c r="J2821" t="s">
        <v>248</v>
      </c>
      <c r="K2821" t="s">
        <v>249</v>
      </c>
      <c r="L2821" t="n">
        <v>436</v>
      </c>
      <c r="M2821" t="n">
        <v>0.08</v>
      </c>
      <c r="N2821" t="n">
        <v>33.9</v>
      </c>
      <c r="O2821" t="s">
        <v>391</v>
      </c>
      <c r="P2821" t="s">
        <v>246</v>
      </c>
      <c r="Q2821" t="s">
        <v>252</v>
      </c>
      <c r="R2821" t="s">
        <v>246</v>
      </c>
      <c r="S2821" t="s">
        <v>247</v>
      </c>
    </row>
    <row r="2822" spans="1:19">
      <c r="A2822" s="1" t="n">
        <v>39933</v>
      </c>
      <c r="B2822" t="s">
        <v>391</v>
      </c>
      <c r="C2822" t="n">
        <v>30</v>
      </c>
      <c r="D2822" t="s">
        <v>476</v>
      </c>
      <c r="E2822" t="s">
        <v>139</v>
      </c>
      <c r="F2822" t="s">
        <v>244</v>
      </c>
      <c r="G2822" t="s">
        <v>245</v>
      </c>
      <c r="H2822" t="s">
        <v>246</v>
      </c>
      <c r="I2822" t="s">
        <v>247</v>
      </c>
      <c r="J2822" t="s">
        <v>333</v>
      </c>
      <c r="K2822" t="s">
        <v>334</v>
      </c>
      <c r="L2822" t="n">
        <v>371</v>
      </c>
      <c r="M2822" t="n">
        <v>0.06</v>
      </c>
      <c r="N2822" t="n">
        <v>37.5</v>
      </c>
      <c r="O2822" t="s">
        <v>391</v>
      </c>
      <c r="P2822" t="s">
        <v>246</v>
      </c>
      <c r="Q2822" t="s">
        <v>252</v>
      </c>
      <c r="R2822" t="s">
        <v>246</v>
      </c>
      <c r="S2822" t="s">
        <v>247</v>
      </c>
    </row>
    <row r="2823" spans="1:19">
      <c r="A2823" s="1" t="n">
        <v>39933</v>
      </c>
      <c r="B2823" t="s">
        <v>474</v>
      </c>
      <c r="C2823" t="n">
        <v>1</v>
      </c>
      <c r="D2823" t="s">
        <v>483</v>
      </c>
      <c r="E2823" t="s">
        <v>484</v>
      </c>
      <c r="F2823" t="s">
        <v>322</v>
      </c>
      <c r="G2823" t="s">
        <v>323</v>
      </c>
      <c r="H2823" t="s">
        <v>246</v>
      </c>
      <c r="I2823" t="s">
        <v>247</v>
      </c>
      <c r="J2823" t="s">
        <v>317</v>
      </c>
      <c r="K2823" t="s">
        <v>318</v>
      </c>
      <c r="L2823" t="n">
        <v>17</v>
      </c>
      <c r="M2823" t="n">
        <v>0</v>
      </c>
      <c r="N2823" t="n">
        <v>0</v>
      </c>
      <c r="S2823" t="s">
        <v>479</v>
      </c>
    </row>
    <row r="2824" spans="1:19">
      <c r="A2824" s="1" t="n">
        <v>39933</v>
      </c>
      <c r="B2824" t="s">
        <v>474</v>
      </c>
      <c r="C2824" t="n">
        <v>2</v>
      </c>
      <c r="D2824" t="s">
        <v>483</v>
      </c>
      <c r="E2824" t="s">
        <v>484</v>
      </c>
      <c r="F2824" t="s">
        <v>427</v>
      </c>
      <c r="G2824" t="s">
        <v>428</v>
      </c>
      <c r="H2824" t="s">
        <v>246</v>
      </c>
      <c r="I2824" t="s">
        <v>247</v>
      </c>
      <c r="J2824" t="s">
        <v>317</v>
      </c>
      <c r="K2824" t="s">
        <v>318</v>
      </c>
      <c r="L2824" t="n">
        <v>13</v>
      </c>
      <c r="M2824" t="n">
        <v>0</v>
      </c>
      <c r="N2824" t="n">
        <v>0</v>
      </c>
      <c r="S2824" t="s">
        <v>479</v>
      </c>
    </row>
    <row r="2825" spans="1:19">
      <c r="A2825" s="1" t="n">
        <v>39933</v>
      </c>
      <c r="B2825" t="s">
        <v>474</v>
      </c>
      <c r="C2825" t="n">
        <v>3</v>
      </c>
      <c r="D2825" t="s">
        <v>483</v>
      </c>
      <c r="E2825" t="s">
        <v>484</v>
      </c>
      <c r="F2825" t="s">
        <v>429</v>
      </c>
      <c r="G2825" t="s">
        <v>430</v>
      </c>
      <c r="H2825" t="s">
        <v>246</v>
      </c>
      <c r="I2825" t="s">
        <v>247</v>
      </c>
      <c r="J2825" t="s">
        <v>317</v>
      </c>
      <c r="K2825" t="s">
        <v>318</v>
      </c>
      <c r="L2825" t="n">
        <v>10</v>
      </c>
      <c r="M2825" t="n">
        <v>0</v>
      </c>
      <c r="N2825" t="n">
        <v>0</v>
      </c>
      <c r="S2825" t="s">
        <v>479</v>
      </c>
    </row>
    <row r="2826" spans="1:19">
      <c r="A2826" s="1" t="n">
        <v>39964</v>
      </c>
      <c r="B2826" t="s">
        <v>391</v>
      </c>
      <c r="C2826" t="n">
        <v>28</v>
      </c>
      <c r="D2826" t="s">
        <v>476</v>
      </c>
      <c r="E2826" t="s">
        <v>139</v>
      </c>
      <c r="F2826" t="s">
        <v>244</v>
      </c>
      <c r="G2826" t="s">
        <v>245</v>
      </c>
      <c r="H2826" t="s">
        <v>246</v>
      </c>
      <c r="I2826" t="s">
        <v>247</v>
      </c>
      <c r="J2826" t="s">
        <v>248</v>
      </c>
      <c r="K2826" t="s">
        <v>249</v>
      </c>
      <c r="L2826" t="n">
        <v>452</v>
      </c>
      <c r="M2826" t="n">
        <v>0.08</v>
      </c>
      <c r="N2826" t="n">
        <v>35.3</v>
      </c>
      <c r="O2826" t="s">
        <v>391</v>
      </c>
      <c r="P2826" t="s">
        <v>246</v>
      </c>
      <c r="Q2826" t="s">
        <v>252</v>
      </c>
      <c r="R2826" t="s">
        <v>246</v>
      </c>
      <c r="S2826" t="s">
        <v>247</v>
      </c>
    </row>
    <row r="2827" spans="1:19">
      <c r="A2827" s="1" t="n">
        <v>39964</v>
      </c>
      <c r="B2827" t="s">
        <v>391</v>
      </c>
      <c r="C2827" t="n">
        <v>29</v>
      </c>
      <c r="D2827" t="s">
        <v>476</v>
      </c>
      <c r="E2827" t="s">
        <v>139</v>
      </c>
      <c r="F2827" t="s">
        <v>244</v>
      </c>
      <c r="G2827" t="s">
        <v>245</v>
      </c>
      <c r="H2827" t="s">
        <v>246</v>
      </c>
      <c r="I2827" t="s">
        <v>247</v>
      </c>
      <c r="J2827" t="s">
        <v>282</v>
      </c>
      <c r="K2827" t="s">
        <v>283</v>
      </c>
      <c r="L2827" t="n">
        <v>259</v>
      </c>
      <c r="M2827" t="n">
        <v>0.26</v>
      </c>
      <c r="N2827" t="n">
        <v>16</v>
      </c>
      <c r="O2827" t="s">
        <v>391</v>
      </c>
      <c r="P2827" t="s">
        <v>246</v>
      </c>
      <c r="Q2827" t="s">
        <v>252</v>
      </c>
      <c r="R2827" t="s">
        <v>246</v>
      </c>
      <c r="S2827" t="s">
        <v>247</v>
      </c>
    </row>
    <row r="2828" spans="1:19">
      <c r="A2828" s="1" t="n">
        <v>39964</v>
      </c>
      <c r="B2828" t="s">
        <v>391</v>
      </c>
      <c r="C2828" t="n">
        <v>30</v>
      </c>
      <c r="D2828" t="s">
        <v>476</v>
      </c>
      <c r="E2828" t="s">
        <v>139</v>
      </c>
      <c r="F2828" t="s">
        <v>244</v>
      </c>
      <c r="G2828" t="s">
        <v>245</v>
      </c>
      <c r="H2828" t="s">
        <v>246</v>
      </c>
      <c r="I2828" t="s">
        <v>247</v>
      </c>
      <c r="J2828" t="s">
        <v>282</v>
      </c>
      <c r="K2828" t="s">
        <v>283</v>
      </c>
      <c r="L2828" t="n">
        <v>347</v>
      </c>
      <c r="M2828" t="n">
        <v>0.08</v>
      </c>
      <c r="N2828" t="n">
        <v>35.6</v>
      </c>
      <c r="O2828" t="s">
        <v>391</v>
      </c>
      <c r="P2828" t="s">
        <v>246</v>
      </c>
      <c r="Q2828" t="s">
        <v>252</v>
      </c>
      <c r="R2828" t="s">
        <v>246</v>
      </c>
      <c r="S2828" t="s">
        <v>247</v>
      </c>
    </row>
    <row r="2829" spans="1:19">
      <c r="A2829" s="1" t="n">
        <v>39964</v>
      </c>
      <c r="B2829" t="s">
        <v>391</v>
      </c>
      <c r="C2829" t="n">
        <v>31</v>
      </c>
      <c r="D2829" t="s">
        <v>476</v>
      </c>
      <c r="E2829" t="s">
        <v>139</v>
      </c>
      <c r="F2829" t="s">
        <v>244</v>
      </c>
      <c r="G2829" t="s">
        <v>245</v>
      </c>
      <c r="H2829" t="s">
        <v>246</v>
      </c>
      <c r="I2829" t="s">
        <v>247</v>
      </c>
      <c r="J2829" t="s">
        <v>333</v>
      </c>
      <c r="K2829" t="s">
        <v>334</v>
      </c>
      <c r="L2829" t="n">
        <v>323</v>
      </c>
      <c r="M2829" t="n">
        <v>0.06</v>
      </c>
      <c r="N2829" t="n">
        <v>36.2</v>
      </c>
      <c r="O2829" t="s">
        <v>391</v>
      </c>
      <c r="P2829" t="s">
        <v>246</v>
      </c>
      <c r="Q2829" t="s">
        <v>252</v>
      </c>
      <c r="R2829" t="s">
        <v>246</v>
      </c>
      <c r="S2829" t="s">
        <v>247</v>
      </c>
    </row>
    <row r="2830" spans="1:19">
      <c r="A2830" s="1" t="n">
        <v>39964</v>
      </c>
      <c r="B2830" t="s">
        <v>391</v>
      </c>
      <c r="C2830" t="n">
        <v>32</v>
      </c>
      <c r="D2830" t="s">
        <v>476</v>
      </c>
      <c r="E2830" t="s">
        <v>139</v>
      </c>
      <c r="F2830" t="s">
        <v>244</v>
      </c>
      <c r="G2830" t="s">
        <v>245</v>
      </c>
      <c r="H2830" t="s">
        <v>246</v>
      </c>
      <c r="I2830" t="s">
        <v>247</v>
      </c>
      <c r="J2830" t="s">
        <v>333</v>
      </c>
      <c r="K2830" t="s">
        <v>334</v>
      </c>
      <c r="L2830" t="n">
        <v>323</v>
      </c>
      <c r="M2830" t="n">
        <v>0.06</v>
      </c>
      <c r="N2830" t="n">
        <v>35.6</v>
      </c>
      <c r="O2830" t="s">
        <v>391</v>
      </c>
      <c r="P2830" t="s">
        <v>246</v>
      </c>
      <c r="Q2830" t="s">
        <v>252</v>
      </c>
      <c r="R2830" t="s">
        <v>246</v>
      </c>
      <c r="S2830" t="s">
        <v>247</v>
      </c>
    </row>
    <row r="2831" spans="1:19">
      <c r="A2831" s="1" t="n">
        <v>39964</v>
      </c>
      <c r="B2831" t="s">
        <v>391</v>
      </c>
      <c r="C2831" t="n">
        <v>33</v>
      </c>
      <c r="D2831" t="s">
        <v>476</v>
      </c>
      <c r="E2831" t="s">
        <v>139</v>
      </c>
      <c r="F2831" t="s">
        <v>244</v>
      </c>
      <c r="G2831" t="s">
        <v>245</v>
      </c>
      <c r="H2831" t="s">
        <v>246</v>
      </c>
      <c r="I2831" t="s">
        <v>247</v>
      </c>
      <c r="J2831" t="s">
        <v>333</v>
      </c>
      <c r="K2831" t="s">
        <v>334</v>
      </c>
      <c r="L2831" t="n">
        <v>198</v>
      </c>
      <c r="M2831" t="n">
        <v>0.06</v>
      </c>
      <c r="N2831" t="n">
        <v>35.8</v>
      </c>
      <c r="O2831" t="s">
        <v>391</v>
      </c>
      <c r="P2831" t="s">
        <v>246</v>
      </c>
      <c r="Q2831" t="s">
        <v>252</v>
      </c>
      <c r="R2831" t="s">
        <v>246</v>
      </c>
      <c r="S2831" t="s">
        <v>247</v>
      </c>
    </row>
    <row r="2832" spans="1:19">
      <c r="A2832" s="1" t="n">
        <v>39964</v>
      </c>
      <c r="B2832" t="s">
        <v>485</v>
      </c>
      <c r="C2832" t="n">
        <v>1</v>
      </c>
      <c r="D2832" t="s">
        <v>440</v>
      </c>
      <c r="E2832" t="s">
        <v>145</v>
      </c>
      <c r="F2832" t="s">
        <v>244</v>
      </c>
      <c r="G2832" t="s">
        <v>245</v>
      </c>
      <c r="H2832" t="s">
        <v>246</v>
      </c>
      <c r="I2832" t="s">
        <v>247</v>
      </c>
      <c r="J2832" t="s">
        <v>456</v>
      </c>
      <c r="K2832" t="s">
        <v>457</v>
      </c>
      <c r="L2832" t="n">
        <v>79</v>
      </c>
      <c r="M2832" t="n">
        <v>0</v>
      </c>
      <c r="N2832" t="n">
        <v>0</v>
      </c>
      <c r="S2832" t="s">
        <v>479</v>
      </c>
    </row>
    <row r="2833" spans="1:19">
      <c r="A2833" s="1" t="n">
        <v>39994</v>
      </c>
      <c r="B2833" t="s">
        <v>391</v>
      </c>
      <c r="C2833" t="n">
        <v>15</v>
      </c>
      <c r="D2833" t="s">
        <v>476</v>
      </c>
      <c r="E2833" t="s">
        <v>139</v>
      </c>
      <c r="F2833" t="s">
        <v>244</v>
      </c>
      <c r="G2833" t="s">
        <v>245</v>
      </c>
      <c r="H2833" t="s">
        <v>246</v>
      </c>
      <c r="I2833" t="s">
        <v>247</v>
      </c>
      <c r="J2833" t="s">
        <v>369</v>
      </c>
      <c r="K2833" t="s">
        <v>363</v>
      </c>
      <c r="L2833" t="n">
        <v>299</v>
      </c>
      <c r="M2833" t="n">
        <v>0.04</v>
      </c>
      <c r="N2833" t="n">
        <v>42.6</v>
      </c>
      <c r="O2833" t="s">
        <v>391</v>
      </c>
      <c r="P2833" t="s">
        <v>246</v>
      </c>
      <c r="Q2833" t="s">
        <v>252</v>
      </c>
      <c r="R2833" t="s">
        <v>246</v>
      </c>
      <c r="S2833" t="s">
        <v>247</v>
      </c>
    </row>
    <row r="2834" spans="1:19">
      <c r="A2834" s="1" t="n">
        <v>39994</v>
      </c>
      <c r="B2834" t="s">
        <v>391</v>
      </c>
      <c r="C2834" t="n">
        <v>16</v>
      </c>
      <c r="D2834" t="s">
        <v>476</v>
      </c>
      <c r="E2834" t="s">
        <v>139</v>
      </c>
      <c r="F2834" t="s">
        <v>244</v>
      </c>
      <c r="G2834" t="s">
        <v>245</v>
      </c>
      <c r="H2834" t="s">
        <v>246</v>
      </c>
      <c r="I2834" t="s">
        <v>247</v>
      </c>
      <c r="J2834" t="s">
        <v>369</v>
      </c>
      <c r="K2834" t="s">
        <v>363</v>
      </c>
      <c r="L2834" t="n">
        <v>305</v>
      </c>
      <c r="M2834" t="n">
        <v>0.04</v>
      </c>
      <c r="N2834" t="n">
        <v>42.8</v>
      </c>
      <c r="O2834" t="s">
        <v>391</v>
      </c>
      <c r="P2834" t="s">
        <v>246</v>
      </c>
      <c r="Q2834" t="s">
        <v>252</v>
      </c>
      <c r="R2834" t="s">
        <v>246</v>
      </c>
      <c r="S2834" t="s">
        <v>247</v>
      </c>
    </row>
    <row r="2835" spans="1:19">
      <c r="A2835" s="1" t="n">
        <v>39994</v>
      </c>
      <c r="B2835" t="s">
        <v>391</v>
      </c>
      <c r="C2835" t="n">
        <v>17</v>
      </c>
      <c r="D2835" t="s">
        <v>476</v>
      </c>
      <c r="E2835" t="s">
        <v>139</v>
      </c>
      <c r="F2835" t="s">
        <v>244</v>
      </c>
      <c r="G2835" t="s">
        <v>245</v>
      </c>
      <c r="H2835" t="s">
        <v>246</v>
      </c>
      <c r="I2835" t="s">
        <v>247</v>
      </c>
      <c r="J2835" t="s">
        <v>333</v>
      </c>
      <c r="K2835" t="s">
        <v>334</v>
      </c>
      <c r="L2835" t="n">
        <v>195</v>
      </c>
      <c r="M2835" t="n">
        <v>0.59</v>
      </c>
      <c r="N2835" t="n">
        <v>38.2</v>
      </c>
      <c r="O2835" t="s">
        <v>391</v>
      </c>
      <c r="P2835" t="s">
        <v>246</v>
      </c>
      <c r="Q2835" t="s">
        <v>252</v>
      </c>
      <c r="R2835" t="s">
        <v>246</v>
      </c>
      <c r="S2835" t="s">
        <v>247</v>
      </c>
    </row>
    <row r="2836" spans="1:19">
      <c r="A2836" s="1" t="n">
        <v>39994</v>
      </c>
      <c r="B2836" t="s">
        <v>391</v>
      </c>
      <c r="C2836" t="n">
        <v>18</v>
      </c>
      <c r="D2836" t="s">
        <v>476</v>
      </c>
      <c r="E2836" t="s">
        <v>139</v>
      </c>
      <c r="F2836" t="s">
        <v>244</v>
      </c>
      <c r="G2836" t="s">
        <v>245</v>
      </c>
      <c r="H2836" t="s">
        <v>246</v>
      </c>
      <c r="I2836" t="s">
        <v>247</v>
      </c>
      <c r="J2836" t="s">
        <v>333</v>
      </c>
      <c r="K2836" t="s">
        <v>334</v>
      </c>
      <c r="L2836" t="n">
        <v>160</v>
      </c>
      <c r="M2836" t="n">
        <v>0.59</v>
      </c>
      <c r="N2836" t="n">
        <v>38.2</v>
      </c>
      <c r="O2836" t="s">
        <v>391</v>
      </c>
      <c r="P2836" t="s">
        <v>246</v>
      </c>
      <c r="Q2836" t="s">
        <v>252</v>
      </c>
      <c r="R2836" t="s">
        <v>246</v>
      </c>
      <c r="S2836" t="s">
        <v>247</v>
      </c>
    </row>
    <row r="2837" spans="1:19">
      <c r="A2837" s="1" t="n">
        <v>39994</v>
      </c>
      <c r="B2837" t="s">
        <v>391</v>
      </c>
      <c r="C2837" t="n">
        <v>19</v>
      </c>
      <c r="D2837" t="s">
        <v>476</v>
      </c>
      <c r="E2837" t="s">
        <v>139</v>
      </c>
      <c r="F2837" t="s">
        <v>244</v>
      </c>
      <c r="G2837" t="s">
        <v>245</v>
      </c>
      <c r="H2837" t="s">
        <v>246</v>
      </c>
      <c r="I2837" t="s">
        <v>247</v>
      </c>
      <c r="J2837" t="s">
        <v>333</v>
      </c>
      <c r="K2837" t="s">
        <v>334</v>
      </c>
      <c r="L2837" t="n">
        <v>359</v>
      </c>
      <c r="M2837" t="n">
        <v>0.59</v>
      </c>
      <c r="N2837" t="n">
        <v>37.8</v>
      </c>
      <c r="O2837" t="s">
        <v>391</v>
      </c>
      <c r="P2837" t="s">
        <v>246</v>
      </c>
      <c r="Q2837" t="s">
        <v>252</v>
      </c>
      <c r="R2837" t="s">
        <v>246</v>
      </c>
      <c r="S2837" t="s">
        <v>247</v>
      </c>
    </row>
    <row r="2838" spans="1:19">
      <c r="A2838" s="1" t="n">
        <v>39994</v>
      </c>
      <c r="B2838" t="s">
        <v>469</v>
      </c>
      <c r="C2838" t="n">
        <v>4</v>
      </c>
      <c r="D2838" t="s">
        <v>440</v>
      </c>
      <c r="E2838" t="s">
        <v>145</v>
      </c>
      <c r="F2838" t="s">
        <v>244</v>
      </c>
      <c r="G2838" t="s">
        <v>245</v>
      </c>
      <c r="H2838" t="s">
        <v>246</v>
      </c>
      <c r="I2838" t="s">
        <v>247</v>
      </c>
      <c r="J2838" t="s">
        <v>317</v>
      </c>
      <c r="K2838" t="s">
        <v>318</v>
      </c>
      <c r="L2838" t="n">
        <v>63</v>
      </c>
      <c r="M2838" t="n">
        <v>0</v>
      </c>
      <c r="N2838" t="n">
        <v>0</v>
      </c>
      <c r="S2838" t="s">
        <v>479</v>
      </c>
    </row>
    <row r="2839" spans="1:19">
      <c r="A2839" s="1" t="n">
        <v>40025</v>
      </c>
      <c r="B2839" t="s">
        <v>391</v>
      </c>
      <c r="C2839" t="n">
        <v>19</v>
      </c>
      <c r="D2839" t="s">
        <v>476</v>
      </c>
      <c r="E2839" t="s">
        <v>139</v>
      </c>
      <c r="F2839" t="s">
        <v>244</v>
      </c>
      <c r="G2839" t="s">
        <v>245</v>
      </c>
      <c r="H2839" t="s">
        <v>246</v>
      </c>
      <c r="I2839" t="s">
        <v>247</v>
      </c>
      <c r="J2839" t="s">
        <v>369</v>
      </c>
      <c r="K2839" t="s">
        <v>363</v>
      </c>
      <c r="L2839" t="n">
        <v>200</v>
      </c>
      <c r="M2839" t="n">
        <v>0.04</v>
      </c>
      <c r="N2839" t="n">
        <v>42.7</v>
      </c>
      <c r="O2839" t="s">
        <v>391</v>
      </c>
      <c r="P2839" t="s">
        <v>246</v>
      </c>
      <c r="Q2839" t="s">
        <v>252</v>
      </c>
      <c r="R2839" t="s">
        <v>246</v>
      </c>
      <c r="S2839" t="s">
        <v>247</v>
      </c>
    </row>
    <row r="2840" spans="1:19">
      <c r="A2840" s="1" t="n">
        <v>40025</v>
      </c>
      <c r="B2840" t="s">
        <v>391</v>
      </c>
      <c r="C2840" t="n">
        <v>20</v>
      </c>
      <c r="D2840" t="s">
        <v>476</v>
      </c>
      <c r="E2840" t="s">
        <v>139</v>
      </c>
      <c r="F2840" t="s">
        <v>244</v>
      </c>
      <c r="G2840" t="s">
        <v>245</v>
      </c>
      <c r="H2840" t="s">
        <v>246</v>
      </c>
      <c r="I2840" t="s">
        <v>247</v>
      </c>
      <c r="J2840" t="s">
        <v>369</v>
      </c>
      <c r="K2840" t="s">
        <v>363</v>
      </c>
      <c r="L2840" t="n">
        <v>157</v>
      </c>
      <c r="M2840" t="n">
        <v>0.04</v>
      </c>
      <c r="N2840" t="n">
        <v>42.7</v>
      </c>
      <c r="O2840" t="s">
        <v>391</v>
      </c>
      <c r="P2840" t="s">
        <v>246</v>
      </c>
      <c r="Q2840" t="s">
        <v>252</v>
      </c>
      <c r="R2840" t="s">
        <v>246</v>
      </c>
      <c r="S2840" t="s">
        <v>247</v>
      </c>
    </row>
    <row r="2841" spans="1:19">
      <c r="A2841" s="1" t="n">
        <v>40025</v>
      </c>
      <c r="B2841" t="s">
        <v>391</v>
      </c>
      <c r="C2841" t="n">
        <v>21</v>
      </c>
      <c r="D2841" t="s">
        <v>476</v>
      </c>
      <c r="E2841" t="s">
        <v>139</v>
      </c>
      <c r="F2841" t="s">
        <v>244</v>
      </c>
      <c r="G2841" t="s">
        <v>245</v>
      </c>
      <c r="H2841" t="s">
        <v>246</v>
      </c>
      <c r="I2841" t="s">
        <v>247</v>
      </c>
      <c r="J2841" t="s">
        <v>282</v>
      </c>
      <c r="K2841" t="s">
        <v>283</v>
      </c>
      <c r="L2841" t="n">
        <v>252</v>
      </c>
      <c r="M2841" t="n">
        <v>0.26</v>
      </c>
      <c r="N2841" t="n">
        <v>16</v>
      </c>
      <c r="O2841" t="s">
        <v>391</v>
      </c>
      <c r="P2841" t="s">
        <v>246</v>
      </c>
      <c r="Q2841" t="s">
        <v>252</v>
      </c>
      <c r="R2841" t="s">
        <v>246</v>
      </c>
      <c r="S2841" t="s">
        <v>247</v>
      </c>
    </row>
    <row r="2842" spans="1:19">
      <c r="A2842" s="1" t="n">
        <v>40025</v>
      </c>
      <c r="B2842" t="s">
        <v>391</v>
      </c>
      <c r="C2842" t="n">
        <v>22</v>
      </c>
      <c r="D2842" t="s">
        <v>476</v>
      </c>
      <c r="E2842" t="s">
        <v>139</v>
      </c>
      <c r="F2842" t="s">
        <v>244</v>
      </c>
      <c r="G2842" t="s">
        <v>245</v>
      </c>
      <c r="H2842" t="s">
        <v>246</v>
      </c>
      <c r="I2842" t="s">
        <v>247</v>
      </c>
      <c r="J2842" t="s">
        <v>333</v>
      </c>
      <c r="K2842" t="s">
        <v>334</v>
      </c>
      <c r="L2842" t="n">
        <v>465</v>
      </c>
      <c r="M2842" t="n">
        <v>0.06</v>
      </c>
      <c r="N2842" t="n">
        <v>35.5</v>
      </c>
      <c r="O2842" t="s">
        <v>391</v>
      </c>
      <c r="P2842" t="s">
        <v>246</v>
      </c>
      <c r="Q2842" t="s">
        <v>252</v>
      </c>
      <c r="R2842" t="s">
        <v>246</v>
      </c>
      <c r="S2842" t="s">
        <v>247</v>
      </c>
    </row>
    <row r="2843" spans="1:19">
      <c r="A2843" s="1" t="n">
        <v>40025</v>
      </c>
      <c r="B2843" t="s">
        <v>391</v>
      </c>
      <c r="C2843" t="n">
        <v>23</v>
      </c>
      <c r="D2843" t="s">
        <v>476</v>
      </c>
      <c r="E2843" t="s">
        <v>139</v>
      </c>
      <c r="F2843" t="s">
        <v>244</v>
      </c>
      <c r="G2843" t="s">
        <v>245</v>
      </c>
      <c r="H2843" t="s">
        <v>246</v>
      </c>
      <c r="I2843" t="s">
        <v>247</v>
      </c>
      <c r="J2843" t="s">
        <v>333</v>
      </c>
      <c r="K2843" t="s">
        <v>334</v>
      </c>
      <c r="L2843" t="n">
        <v>208</v>
      </c>
      <c r="M2843" t="n">
        <v>0.06</v>
      </c>
      <c r="N2843" t="n">
        <v>36.5</v>
      </c>
      <c r="O2843" t="s">
        <v>391</v>
      </c>
      <c r="P2843" t="s">
        <v>246</v>
      </c>
      <c r="Q2843" t="s">
        <v>252</v>
      </c>
      <c r="R2843" t="s">
        <v>246</v>
      </c>
      <c r="S2843" t="s">
        <v>247</v>
      </c>
    </row>
    <row r="2844" spans="1:19">
      <c r="A2844" s="1" t="n">
        <v>40025</v>
      </c>
      <c r="B2844" t="s">
        <v>391</v>
      </c>
      <c r="C2844" t="n">
        <v>24</v>
      </c>
      <c r="D2844" t="s">
        <v>476</v>
      </c>
      <c r="E2844" t="s">
        <v>139</v>
      </c>
      <c r="F2844" t="s">
        <v>244</v>
      </c>
      <c r="G2844" t="s">
        <v>245</v>
      </c>
      <c r="H2844" t="s">
        <v>246</v>
      </c>
      <c r="I2844" t="s">
        <v>247</v>
      </c>
      <c r="J2844" t="s">
        <v>333</v>
      </c>
      <c r="K2844" t="s">
        <v>334</v>
      </c>
      <c r="L2844" t="n">
        <v>234</v>
      </c>
      <c r="M2844" t="n">
        <v>0.06</v>
      </c>
      <c r="N2844" t="n">
        <v>36.5</v>
      </c>
      <c r="O2844" t="s">
        <v>391</v>
      </c>
      <c r="P2844" t="s">
        <v>246</v>
      </c>
      <c r="Q2844" t="s">
        <v>252</v>
      </c>
      <c r="R2844" t="s">
        <v>246</v>
      </c>
      <c r="S2844" t="s">
        <v>247</v>
      </c>
    </row>
    <row r="2845" spans="1:19">
      <c r="A2845" s="1" t="n">
        <v>40025</v>
      </c>
      <c r="B2845" t="s">
        <v>391</v>
      </c>
      <c r="C2845" t="n">
        <v>25</v>
      </c>
      <c r="D2845" t="s">
        <v>476</v>
      </c>
      <c r="E2845" t="s">
        <v>139</v>
      </c>
      <c r="F2845" t="s">
        <v>244</v>
      </c>
      <c r="G2845" t="s">
        <v>245</v>
      </c>
      <c r="H2845" t="s">
        <v>246</v>
      </c>
      <c r="I2845" t="s">
        <v>247</v>
      </c>
      <c r="J2845" t="s">
        <v>333</v>
      </c>
      <c r="K2845" t="s">
        <v>334</v>
      </c>
      <c r="L2845" t="n">
        <v>334</v>
      </c>
      <c r="M2845" t="n">
        <v>0.06</v>
      </c>
      <c r="N2845" t="n">
        <v>35.5</v>
      </c>
      <c r="O2845" t="s">
        <v>391</v>
      </c>
      <c r="P2845" t="s">
        <v>246</v>
      </c>
      <c r="Q2845" t="s">
        <v>252</v>
      </c>
      <c r="R2845" t="s">
        <v>246</v>
      </c>
      <c r="S2845" t="s">
        <v>247</v>
      </c>
    </row>
    <row r="2846" spans="1:19">
      <c r="A2846" s="1" t="n">
        <v>40025</v>
      </c>
      <c r="B2846" t="s">
        <v>391</v>
      </c>
      <c r="C2846" t="n">
        <v>26</v>
      </c>
      <c r="D2846" t="s">
        <v>476</v>
      </c>
      <c r="E2846" t="s">
        <v>139</v>
      </c>
      <c r="F2846" t="s">
        <v>244</v>
      </c>
      <c r="G2846" t="s">
        <v>245</v>
      </c>
      <c r="H2846" t="s">
        <v>246</v>
      </c>
      <c r="I2846" t="s">
        <v>247</v>
      </c>
      <c r="J2846" t="s">
        <v>369</v>
      </c>
      <c r="K2846" t="s">
        <v>363</v>
      </c>
      <c r="L2846" t="n">
        <v>145</v>
      </c>
      <c r="M2846" t="n">
        <v>0.06</v>
      </c>
      <c r="N2846" t="n">
        <v>41.6</v>
      </c>
      <c r="O2846" t="s">
        <v>391</v>
      </c>
      <c r="P2846" t="s">
        <v>246</v>
      </c>
      <c r="Q2846" t="s">
        <v>252</v>
      </c>
      <c r="R2846" t="s">
        <v>246</v>
      </c>
      <c r="S2846" t="s">
        <v>247</v>
      </c>
    </row>
    <row r="2847" spans="1:19">
      <c r="A2847" s="1" t="n">
        <v>40025</v>
      </c>
      <c r="B2847" t="s">
        <v>395</v>
      </c>
      <c r="C2847" t="n">
        <v>1</v>
      </c>
      <c r="D2847" t="s">
        <v>436</v>
      </c>
      <c r="E2847" t="s">
        <v>482</v>
      </c>
      <c r="F2847" t="s">
        <v>244</v>
      </c>
      <c r="G2847" t="s">
        <v>245</v>
      </c>
      <c r="H2847" t="s">
        <v>246</v>
      </c>
      <c r="I2847" t="s">
        <v>247</v>
      </c>
      <c r="J2847" t="s">
        <v>269</v>
      </c>
      <c r="K2847" t="s">
        <v>270</v>
      </c>
      <c r="L2847" t="n">
        <v>76</v>
      </c>
      <c r="M2847" t="n">
        <v>0</v>
      </c>
      <c r="N2847" t="n">
        <v>0</v>
      </c>
      <c r="S2847" t="s">
        <v>479</v>
      </c>
    </row>
    <row r="2848" spans="1:19">
      <c r="A2848" s="1" t="n">
        <v>40025</v>
      </c>
      <c r="B2848" t="s">
        <v>395</v>
      </c>
      <c r="C2848" t="n">
        <v>2</v>
      </c>
      <c r="D2848" t="s">
        <v>436</v>
      </c>
      <c r="E2848" t="s">
        <v>482</v>
      </c>
      <c r="F2848" t="s">
        <v>244</v>
      </c>
      <c r="G2848" t="s">
        <v>245</v>
      </c>
      <c r="H2848" t="s">
        <v>246</v>
      </c>
      <c r="I2848" t="s">
        <v>247</v>
      </c>
      <c r="J2848" t="s">
        <v>269</v>
      </c>
      <c r="K2848" t="s">
        <v>270</v>
      </c>
      <c r="L2848" t="n">
        <v>301</v>
      </c>
      <c r="M2848" t="n">
        <v>0</v>
      </c>
      <c r="N2848" t="n">
        <v>0</v>
      </c>
      <c r="S2848" t="s">
        <v>479</v>
      </c>
    </row>
    <row r="2849" spans="1:19">
      <c r="A2849" s="1" t="n">
        <v>40025</v>
      </c>
      <c r="B2849" t="s">
        <v>395</v>
      </c>
      <c r="C2849" t="n">
        <v>3</v>
      </c>
      <c r="D2849" t="s">
        <v>436</v>
      </c>
      <c r="E2849" t="s">
        <v>482</v>
      </c>
      <c r="F2849" t="s">
        <v>244</v>
      </c>
      <c r="G2849" t="s">
        <v>245</v>
      </c>
      <c r="H2849" t="s">
        <v>246</v>
      </c>
      <c r="I2849" t="s">
        <v>247</v>
      </c>
      <c r="J2849" t="s">
        <v>269</v>
      </c>
      <c r="K2849" t="s">
        <v>270</v>
      </c>
      <c r="L2849" t="n">
        <v>76</v>
      </c>
      <c r="M2849" t="n">
        <v>0</v>
      </c>
      <c r="N2849" t="n">
        <v>0</v>
      </c>
      <c r="S2849" t="s">
        <v>479</v>
      </c>
    </row>
    <row r="2850" spans="1:19">
      <c r="A2850" s="1" t="n">
        <v>40025</v>
      </c>
      <c r="B2850" t="s">
        <v>469</v>
      </c>
      <c r="C2850" t="n">
        <v>22</v>
      </c>
      <c r="D2850" t="s">
        <v>440</v>
      </c>
      <c r="E2850" t="s">
        <v>145</v>
      </c>
      <c r="F2850" t="s">
        <v>244</v>
      </c>
      <c r="G2850" t="s">
        <v>245</v>
      </c>
      <c r="H2850" t="s">
        <v>246</v>
      </c>
      <c r="I2850" t="s">
        <v>247</v>
      </c>
      <c r="J2850" t="s">
        <v>456</v>
      </c>
      <c r="K2850" t="s">
        <v>457</v>
      </c>
      <c r="L2850" t="n">
        <v>86</v>
      </c>
      <c r="M2850" t="n">
        <v>0</v>
      </c>
      <c r="N2850" t="n">
        <v>0</v>
      </c>
      <c r="S2850" t="s">
        <v>479</v>
      </c>
    </row>
    <row r="2851" spans="1:19">
      <c r="A2851" s="1" t="n">
        <v>40056</v>
      </c>
      <c r="B2851" t="s">
        <v>391</v>
      </c>
      <c r="C2851" t="n">
        <v>17</v>
      </c>
      <c r="D2851" t="s">
        <v>476</v>
      </c>
      <c r="E2851" t="s">
        <v>139</v>
      </c>
      <c r="F2851" t="s">
        <v>244</v>
      </c>
      <c r="G2851" t="s">
        <v>245</v>
      </c>
      <c r="H2851" t="s">
        <v>246</v>
      </c>
      <c r="I2851" t="s">
        <v>247</v>
      </c>
      <c r="J2851" t="s">
        <v>369</v>
      </c>
      <c r="K2851" t="s">
        <v>363</v>
      </c>
      <c r="L2851" t="n">
        <v>252</v>
      </c>
      <c r="M2851" t="n">
        <v>0.04</v>
      </c>
      <c r="N2851" t="n">
        <v>42.5</v>
      </c>
      <c r="O2851" t="s">
        <v>391</v>
      </c>
      <c r="P2851" t="s">
        <v>246</v>
      </c>
      <c r="Q2851" t="s">
        <v>252</v>
      </c>
      <c r="R2851" t="s">
        <v>246</v>
      </c>
      <c r="S2851" t="s">
        <v>247</v>
      </c>
    </row>
    <row r="2852" spans="1:19">
      <c r="A2852" s="1" t="n">
        <v>40056</v>
      </c>
      <c r="B2852" t="s">
        <v>391</v>
      </c>
      <c r="C2852" t="n">
        <v>18</v>
      </c>
      <c r="D2852" t="s">
        <v>476</v>
      </c>
      <c r="E2852" t="s">
        <v>139</v>
      </c>
      <c r="F2852" t="s">
        <v>244</v>
      </c>
      <c r="G2852" t="s">
        <v>245</v>
      </c>
      <c r="H2852" t="s">
        <v>246</v>
      </c>
      <c r="I2852" t="s">
        <v>247</v>
      </c>
      <c r="J2852" t="s">
        <v>369</v>
      </c>
      <c r="K2852" t="s">
        <v>363</v>
      </c>
      <c r="L2852" t="n">
        <v>222</v>
      </c>
      <c r="M2852" t="n">
        <v>0.04</v>
      </c>
      <c r="N2852" t="n">
        <v>42.8</v>
      </c>
      <c r="O2852" t="s">
        <v>391</v>
      </c>
      <c r="P2852" t="s">
        <v>246</v>
      </c>
      <c r="Q2852" t="s">
        <v>252</v>
      </c>
      <c r="R2852" t="s">
        <v>246</v>
      </c>
      <c r="S2852" t="s">
        <v>247</v>
      </c>
    </row>
    <row r="2853" spans="1:19">
      <c r="A2853" s="1" t="n">
        <v>40056</v>
      </c>
      <c r="B2853" t="s">
        <v>391</v>
      </c>
      <c r="C2853" t="n">
        <v>19</v>
      </c>
      <c r="D2853" t="s">
        <v>476</v>
      </c>
      <c r="E2853" t="s">
        <v>139</v>
      </c>
      <c r="F2853" t="s">
        <v>244</v>
      </c>
      <c r="G2853" t="s">
        <v>245</v>
      </c>
      <c r="H2853" t="s">
        <v>246</v>
      </c>
      <c r="I2853" t="s">
        <v>247</v>
      </c>
      <c r="J2853" t="s">
        <v>248</v>
      </c>
      <c r="K2853" t="s">
        <v>249</v>
      </c>
      <c r="L2853" t="n">
        <v>204</v>
      </c>
      <c r="M2853" t="n">
        <v>0.08</v>
      </c>
      <c r="N2853" t="n">
        <v>33.7</v>
      </c>
      <c r="O2853" t="s">
        <v>391</v>
      </c>
      <c r="P2853" t="s">
        <v>246</v>
      </c>
      <c r="Q2853" t="s">
        <v>252</v>
      </c>
      <c r="R2853" t="s">
        <v>246</v>
      </c>
      <c r="S2853" t="s">
        <v>247</v>
      </c>
    </row>
    <row r="2854" spans="1:19">
      <c r="A2854" s="1" t="n">
        <v>40056</v>
      </c>
      <c r="B2854" t="s">
        <v>391</v>
      </c>
      <c r="C2854" t="n">
        <v>20</v>
      </c>
      <c r="D2854" t="s">
        <v>476</v>
      </c>
      <c r="E2854" t="s">
        <v>139</v>
      </c>
      <c r="F2854" t="s">
        <v>244</v>
      </c>
      <c r="G2854" t="s">
        <v>245</v>
      </c>
      <c r="H2854" t="s">
        <v>246</v>
      </c>
      <c r="I2854" t="s">
        <v>247</v>
      </c>
      <c r="J2854" t="s">
        <v>282</v>
      </c>
      <c r="K2854" t="s">
        <v>283</v>
      </c>
      <c r="L2854" t="n">
        <v>239</v>
      </c>
      <c r="M2854" t="n">
        <v>0.26</v>
      </c>
      <c r="N2854" t="n">
        <v>16.6</v>
      </c>
      <c r="O2854" t="s">
        <v>391</v>
      </c>
      <c r="P2854" t="s">
        <v>246</v>
      </c>
      <c r="Q2854" t="s">
        <v>252</v>
      </c>
      <c r="R2854" t="s">
        <v>246</v>
      </c>
      <c r="S2854" t="s">
        <v>247</v>
      </c>
    </row>
    <row r="2855" spans="1:19">
      <c r="A2855" s="1" t="n">
        <v>40056</v>
      </c>
      <c r="B2855" t="s">
        <v>391</v>
      </c>
      <c r="C2855" t="n">
        <v>21</v>
      </c>
      <c r="D2855" t="s">
        <v>476</v>
      </c>
      <c r="E2855" t="s">
        <v>139</v>
      </c>
      <c r="F2855" t="s">
        <v>244</v>
      </c>
      <c r="G2855" t="s">
        <v>245</v>
      </c>
      <c r="H2855" t="s">
        <v>246</v>
      </c>
      <c r="I2855" t="s">
        <v>247</v>
      </c>
      <c r="J2855" t="s">
        <v>333</v>
      </c>
      <c r="K2855" t="s">
        <v>334</v>
      </c>
      <c r="L2855" t="n">
        <v>207</v>
      </c>
      <c r="M2855" t="n">
        <v>0.06</v>
      </c>
      <c r="N2855" t="n">
        <v>36.2</v>
      </c>
      <c r="O2855" t="s">
        <v>391</v>
      </c>
      <c r="P2855" t="s">
        <v>246</v>
      </c>
      <c r="Q2855" t="s">
        <v>252</v>
      </c>
      <c r="R2855" t="s">
        <v>246</v>
      </c>
      <c r="S2855" t="s">
        <v>247</v>
      </c>
    </row>
    <row r="2856" spans="1:19">
      <c r="A2856" s="1" t="n">
        <v>40056</v>
      </c>
      <c r="B2856" t="s">
        <v>391</v>
      </c>
      <c r="C2856" t="n">
        <v>22</v>
      </c>
      <c r="D2856" t="s">
        <v>476</v>
      </c>
      <c r="E2856" t="s">
        <v>139</v>
      </c>
      <c r="F2856" t="s">
        <v>244</v>
      </c>
      <c r="G2856" t="s">
        <v>245</v>
      </c>
      <c r="H2856" t="s">
        <v>246</v>
      </c>
      <c r="I2856" t="s">
        <v>247</v>
      </c>
      <c r="J2856" t="s">
        <v>369</v>
      </c>
      <c r="K2856" t="s">
        <v>363</v>
      </c>
      <c r="L2856" t="n">
        <v>154</v>
      </c>
      <c r="M2856" t="n">
        <v>0.06</v>
      </c>
      <c r="N2856" t="n">
        <v>42.4</v>
      </c>
      <c r="O2856" t="s">
        <v>391</v>
      </c>
      <c r="P2856" t="s">
        <v>246</v>
      </c>
      <c r="Q2856" t="s">
        <v>252</v>
      </c>
      <c r="R2856" t="s">
        <v>246</v>
      </c>
      <c r="S2856" t="s">
        <v>247</v>
      </c>
    </row>
    <row r="2857" spans="1:19">
      <c r="A2857" s="1" t="n">
        <v>40056</v>
      </c>
      <c r="B2857" t="s">
        <v>474</v>
      </c>
      <c r="C2857" t="n">
        <v>1</v>
      </c>
      <c r="D2857" t="s">
        <v>483</v>
      </c>
      <c r="E2857" t="s">
        <v>484</v>
      </c>
      <c r="F2857" t="s">
        <v>322</v>
      </c>
      <c r="G2857" t="s">
        <v>323</v>
      </c>
      <c r="H2857" t="s">
        <v>246</v>
      </c>
      <c r="I2857" t="s">
        <v>247</v>
      </c>
      <c r="J2857" t="s">
        <v>261</v>
      </c>
      <c r="K2857" t="s">
        <v>420</v>
      </c>
      <c r="L2857" t="n">
        <v>20</v>
      </c>
      <c r="M2857" t="n">
        <v>0</v>
      </c>
      <c r="N2857" t="n">
        <v>0</v>
      </c>
      <c r="S2857" t="s">
        <v>479</v>
      </c>
    </row>
    <row r="2858" spans="1:19">
      <c r="A2858" s="1" t="n">
        <v>40056</v>
      </c>
      <c r="B2858" t="s">
        <v>474</v>
      </c>
      <c r="C2858" t="n">
        <v>2</v>
      </c>
      <c r="D2858" t="s">
        <v>483</v>
      </c>
      <c r="E2858" t="s">
        <v>484</v>
      </c>
      <c r="F2858" t="s">
        <v>427</v>
      </c>
      <c r="G2858" t="s">
        <v>428</v>
      </c>
      <c r="H2858" t="s">
        <v>246</v>
      </c>
      <c r="I2858" t="s">
        <v>247</v>
      </c>
      <c r="J2858" t="s">
        <v>261</v>
      </c>
      <c r="K2858" t="s">
        <v>420</v>
      </c>
      <c r="L2858" t="n">
        <v>14</v>
      </c>
      <c r="M2858" t="n">
        <v>0</v>
      </c>
      <c r="N2858" t="n">
        <v>0</v>
      </c>
      <c r="S2858" t="s">
        <v>479</v>
      </c>
    </row>
    <row r="2859" spans="1:19">
      <c r="A2859" s="1" t="n">
        <v>40056</v>
      </c>
      <c r="B2859" t="s">
        <v>474</v>
      </c>
      <c r="C2859" t="n">
        <v>3</v>
      </c>
      <c r="D2859" t="s">
        <v>483</v>
      </c>
      <c r="E2859" t="s">
        <v>484</v>
      </c>
      <c r="F2859" t="s">
        <v>429</v>
      </c>
      <c r="G2859" t="s">
        <v>430</v>
      </c>
      <c r="H2859" t="s">
        <v>246</v>
      </c>
      <c r="I2859" t="s">
        <v>247</v>
      </c>
      <c r="J2859" t="s">
        <v>261</v>
      </c>
      <c r="K2859" t="s">
        <v>420</v>
      </c>
      <c r="L2859" t="n">
        <v>10</v>
      </c>
      <c r="M2859" t="n">
        <v>0</v>
      </c>
      <c r="N2859" t="n">
        <v>0</v>
      </c>
      <c r="S2859" t="s">
        <v>479</v>
      </c>
    </row>
    <row r="2860" spans="1:19">
      <c r="A2860" s="1" t="n">
        <v>40056</v>
      </c>
      <c r="B2860" t="s">
        <v>395</v>
      </c>
      <c r="C2860" t="n">
        <v>1</v>
      </c>
      <c r="D2860" t="s">
        <v>436</v>
      </c>
      <c r="E2860" t="s">
        <v>482</v>
      </c>
      <c r="F2860" t="s">
        <v>244</v>
      </c>
      <c r="G2860" t="s">
        <v>245</v>
      </c>
      <c r="H2860" t="s">
        <v>246</v>
      </c>
      <c r="I2860" t="s">
        <v>247</v>
      </c>
      <c r="J2860" t="s">
        <v>269</v>
      </c>
      <c r="K2860" t="s">
        <v>270</v>
      </c>
      <c r="L2860" t="n">
        <v>76</v>
      </c>
      <c r="M2860" t="n">
        <v>0</v>
      </c>
      <c r="N2860" t="n">
        <v>0</v>
      </c>
      <c r="S2860" t="s">
        <v>479</v>
      </c>
    </row>
    <row r="2861" spans="1:19">
      <c r="A2861" s="1" t="n">
        <v>40056</v>
      </c>
      <c r="B2861" t="s">
        <v>469</v>
      </c>
      <c r="C2861" t="n">
        <v>30</v>
      </c>
      <c r="D2861" t="s">
        <v>440</v>
      </c>
      <c r="E2861" t="s">
        <v>145</v>
      </c>
      <c r="F2861" t="s">
        <v>244</v>
      </c>
      <c r="G2861" t="s">
        <v>245</v>
      </c>
      <c r="H2861" t="s">
        <v>246</v>
      </c>
      <c r="I2861" t="s">
        <v>247</v>
      </c>
      <c r="J2861" t="s">
        <v>456</v>
      </c>
      <c r="K2861" t="s">
        <v>457</v>
      </c>
      <c r="L2861" t="n">
        <v>26</v>
      </c>
      <c r="M2861" t="n">
        <v>0</v>
      </c>
      <c r="N2861" t="n">
        <v>0</v>
      </c>
      <c r="S2861" t="s">
        <v>479</v>
      </c>
    </row>
    <row r="2862" spans="1:19">
      <c r="A2862" s="1" t="n">
        <v>40056</v>
      </c>
      <c r="B2862" t="s">
        <v>469</v>
      </c>
      <c r="C2862" t="n">
        <v>31</v>
      </c>
      <c r="D2862" t="s">
        <v>440</v>
      </c>
      <c r="E2862" t="s">
        <v>145</v>
      </c>
      <c r="F2862" t="s">
        <v>244</v>
      </c>
      <c r="G2862" t="s">
        <v>245</v>
      </c>
      <c r="H2862" t="s">
        <v>246</v>
      </c>
      <c r="I2862" t="s">
        <v>247</v>
      </c>
      <c r="J2862" t="s">
        <v>456</v>
      </c>
      <c r="K2862" t="s">
        <v>457</v>
      </c>
      <c r="L2862" t="n">
        <v>65</v>
      </c>
      <c r="M2862" t="n">
        <v>0</v>
      </c>
      <c r="N2862" t="n">
        <v>0</v>
      </c>
      <c r="S2862" t="s">
        <v>479</v>
      </c>
    </row>
    <row r="2863" spans="1:19">
      <c r="A2863" s="1" t="n">
        <v>40086</v>
      </c>
      <c r="B2863" t="s">
        <v>391</v>
      </c>
      <c r="C2863" t="n">
        <v>21</v>
      </c>
      <c r="D2863" t="s">
        <v>476</v>
      </c>
      <c r="E2863" t="s">
        <v>139</v>
      </c>
      <c r="F2863" t="s">
        <v>244</v>
      </c>
      <c r="G2863" t="s">
        <v>245</v>
      </c>
      <c r="H2863" t="s">
        <v>246</v>
      </c>
      <c r="I2863" t="s">
        <v>247</v>
      </c>
      <c r="J2863" t="s">
        <v>369</v>
      </c>
      <c r="K2863" t="s">
        <v>363</v>
      </c>
      <c r="L2863" t="n">
        <v>190</v>
      </c>
      <c r="M2863" t="n">
        <v>0.05</v>
      </c>
      <c r="N2863" t="n">
        <v>42.4</v>
      </c>
      <c r="O2863" t="s">
        <v>391</v>
      </c>
      <c r="P2863" t="s">
        <v>246</v>
      </c>
      <c r="Q2863" t="s">
        <v>252</v>
      </c>
      <c r="R2863" t="s">
        <v>246</v>
      </c>
      <c r="S2863" t="s">
        <v>247</v>
      </c>
    </row>
    <row r="2864" spans="1:19">
      <c r="A2864" s="1" t="n">
        <v>40086</v>
      </c>
      <c r="B2864" t="s">
        <v>391</v>
      </c>
      <c r="C2864" t="n">
        <v>22</v>
      </c>
      <c r="D2864" t="s">
        <v>476</v>
      </c>
      <c r="E2864" t="s">
        <v>139</v>
      </c>
      <c r="F2864" t="s">
        <v>244</v>
      </c>
      <c r="G2864" t="s">
        <v>245</v>
      </c>
      <c r="H2864" t="s">
        <v>246</v>
      </c>
      <c r="I2864" t="s">
        <v>247</v>
      </c>
      <c r="J2864" t="s">
        <v>369</v>
      </c>
      <c r="K2864" t="s">
        <v>363</v>
      </c>
      <c r="L2864" t="n">
        <v>199</v>
      </c>
      <c r="M2864" t="n">
        <v>0.05</v>
      </c>
      <c r="N2864" t="n">
        <v>41.5</v>
      </c>
      <c r="O2864" t="s">
        <v>391</v>
      </c>
      <c r="P2864" t="s">
        <v>246</v>
      </c>
      <c r="Q2864" t="s">
        <v>252</v>
      </c>
      <c r="R2864" t="s">
        <v>246</v>
      </c>
      <c r="S2864" t="s">
        <v>247</v>
      </c>
    </row>
    <row r="2865" spans="1:19">
      <c r="A2865" s="1" t="n">
        <v>40086</v>
      </c>
      <c r="B2865" t="s">
        <v>391</v>
      </c>
      <c r="C2865" t="n">
        <v>23</v>
      </c>
      <c r="D2865" t="s">
        <v>476</v>
      </c>
      <c r="E2865" t="s">
        <v>139</v>
      </c>
      <c r="F2865" t="s">
        <v>244</v>
      </c>
      <c r="G2865" t="s">
        <v>245</v>
      </c>
      <c r="H2865" t="s">
        <v>246</v>
      </c>
      <c r="I2865" t="s">
        <v>247</v>
      </c>
      <c r="J2865" t="s">
        <v>248</v>
      </c>
      <c r="K2865" t="s">
        <v>249</v>
      </c>
      <c r="L2865" t="n">
        <v>421</v>
      </c>
      <c r="M2865" t="n">
        <v>0.09</v>
      </c>
      <c r="N2865" t="n">
        <v>33.8</v>
      </c>
      <c r="O2865" t="s">
        <v>391</v>
      </c>
      <c r="P2865" t="s">
        <v>246</v>
      </c>
      <c r="Q2865" t="s">
        <v>252</v>
      </c>
      <c r="R2865" t="s">
        <v>246</v>
      </c>
      <c r="S2865" t="s">
        <v>247</v>
      </c>
    </row>
    <row r="2866" spans="1:19">
      <c r="A2866" s="1" t="n">
        <v>40086</v>
      </c>
      <c r="B2866" t="s">
        <v>391</v>
      </c>
      <c r="C2866" t="n">
        <v>24</v>
      </c>
      <c r="D2866" t="s">
        <v>476</v>
      </c>
      <c r="E2866" t="s">
        <v>139</v>
      </c>
      <c r="F2866" t="s">
        <v>244</v>
      </c>
      <c r="G2866" t="s">
        <v>245</v>
      </c>
      <c r="H2866" t="s">
        <v>246</v>
      </c>
      <c r="I2866" t="s">
        <v>247</v>
      </c>
      <c r="J2866" t="s">
        <v>333</v>
      </c>
      <c r="K2866" t="s">
        <v>334</v>
      </c>
      <c r="L2866" t="n">
        <v>100</v>
      </c>
      <c r="M2866" t="n">
        <v>0.04</v>
      </c>
      <c r="N2866" t="n">
        <v>37.6</v>
      </c>
      <c r="O2866" t="s">
        <v>391</v>
      </c>
      <c r="P2866" t="s">
        <v>246</v>
      </c>
      <c r="Q2866" t="s">
        <v>252</v>
      </c>
      <c r="R2866" t="s">
        <v>246</v>
      </c>
      <c r="S2866" t="s">
        <v>247</v>
      </c>
    </row>
    <row r="2867" spans="1:19">
      <c r="A2867" s="1" t="n">
        <v>40086</v>
      </c>
      <c r="B2867" t="s">
        <v>391</v>
      </c>
      <c r="C2867" t="n">
        <v>25</v>
      </c>
      <c r="D2867" t="s">
        <v>476</v>
      </c>
      <c r="E2867" t="s">
        <v>139</v>
      </c>
      <c r="F2867" t="s">
        <v>244</v>
      </c>
      <c r="G2867" t="s">
        <v>245</v>
      </c>
      <c r="H2867" t="s">
        <v>246</v>
      </c>
      <c r="I2867" t="s">
        <v>247</v>
      </c>
      <c r="J2867" t="s">
        <v>333</v>
      </c>
      <c r="K2867" t="s">
        <v>334</v>
      </c>
      <c r="L2867" t="n">
        <v>301</v>
      </c>
      <c r="M2867" t="n">
        <v>0.04</v>
      </c>
      <c r="N2867" t="n">
        <v>37.6</v>
      </c>
      <c r="O2867" t="s">
        <v>391</v>
      </c>
      <c r="P2867" t="s">
        <v>246</v>
      </c>
      <c r="Q2867" t="s">
        <v>252</v>
      </c>
      <c r="R2867" t="s">
        <v>246</v>
      </c>
      <c r="S2867" t="s">
        <v>247</v>
      </c>
    </row>
    <row r="2868" spans="1:19">
      <c r="A2868" s="1" t="n">
        <v>40086</v>
      </c>
      <c r="B2868" t="s">
        <v>395</v>
      </c>
      <c r="C2868" t="n">
        <v>1</v>
      </c>
      <c r="D2868" t="s">
        <v>436</v>
      </c>
      <c r="E2868" t="s">
        <v>482</v>
      </c>
      <c r="F2868" t="s">
        <v>244</v>
      </c>
      <c r="G2868" t="s">
        <v>245</v>
      </c>
      <c r="H2868" t="s">
        <v>246</v>
      </c>
      <c r="I2868" t="s">
        <v>247</v>
      </c>
      <c r="J2868" t="s">
        <v>261</v>
      </c>
      <c r="K2868" t="s">
        <v>420</v>
      </c>
      <c r="L2868" t="n">
        <v>120</v>
      </c>
      <c r="M2868" t="n">
        <v>0</v>
      </c>
      <c r="N2868" t="n">
        <v>0</v>
      </c>
      <c r="S2868" t="s">
        <v>479</v>
      </c>
    </row>
    <row r="2869" spans="1:19">
      <c r="A2869" s="1" t="n">
        <v>40086</v>
      </c>
      <c r="B2869" t="s">
        <v>395</v>
      </c>
      <c r="C2869" t="n">
        <v>2</v>
      </c>
      <c r="D2869" t="s">
        <v>436</v>
      </c>
      <c r="E2869" t="s">
        <v>482</v>
      </c>
      <c r="F2869" t="s">
        <v>244</v>
      </c>
      <c r="G2869" t="s">
        <v>245</v>
      </c>
      <c r="H2869" t="s">
        <v>246</v>
      </c>
      <c r="I2869" t="s">
        <v>247</v>
      </c>
      <c r="J2869" t="s">
        <v>269</v>
      </c>
      <c r="K2869" t="s">
        <v>270</v>
      </c>
      <c r="L2869" t="n">
        <v>76</v>
      </c>
      <c r="M2869" t="n">
        <v>0</v>
      </c>
      <c r="N2869" t="n">
        <v>0</v>
      </c>
      <c r="S2869" t="s">
        <v>479</v>
      </c>
    </row>
    <row r="2870" spans="1:19">
      <c r="A2870" s="1" t="n">
        <v>40086</v>
      </c>
      <c r="B2870" t="s">
        <v>469</v>
      </c>
      <c r="C2870" t="n">
        <v>14</v>
      </c>
      <c r="D2870" t="s">
        <v>440</v>
      </c>
      <c r="E2870" t="s">
        <v>145</v>
      </c>
      <c r="F2870" t="s">
        <v>244</v>
      </c>
      <c r="G2870" t="s">
        <v>245</v>
      </c>
      <c r="H2870" t="s">
        <v>246</v>
      </c>
      <c r="I2870" t="s">
        <v>247</v>
      </c>
      <c r="J2870" t="s">
        <v>456</v>
      </c>
      <c r="K2870" t="s">
        <v>457</v>
      </c>
      <c r="L2870" t="n">
        <v>82</v>
      </c>
      <c r="M2870" t="n">
        <v>0</v>
      </c>
      <c r="N2870" t="n">
        <v>0</v>
      </c>
      <c r="S2870" t="s">
        <v>479</v>
      </c>
    </row>
    <row r="2871" spans="1:19">
      <c r="A2871" s="1" t="n">
        <v>40086</v>
      </c>
      <c r="B2871" t="s">
        <v>467</v>
      </c>
      <c r="C2871" t="n">
        <v>11</v>
      </c>
      <c r="D2871" t="s">
        <v>476</v>
      </c>
      <c r="E2871" t="s">
        <v>139</v>
      </c>
      <c r="F2871" t="s">
        <v>244</v>
      </c>
      <c r="G2871" t="s">
        <v>245</v>
      </c>
      <c r="H2871" t="s">
        <v>246</v>
      </c>
      <c r="I2871" t="s">
        <v>247</v>
      </c>
      <c r="J2871" t="s">
        <v>248</v>
      </c>
      <c r="K2871" t="s">
        <v>249</v>
      </c>
      <c r="L2871" t="n">
        <v>900</v>
      </c>
      <c r="M2871" t="n">
        <v>0.02</v>
      </c>
      <c r="N2871" t="n">
        <v>21.1</v>
      </c>
      <c r="O2871" t="s">
        <v>394</v>
      </c>
      <c r="P2871" t="s">
        <v>285</v>
      </c>
      <c r="Q2871" t="s">
        <v>252</v>
      </c>
      <c r="R2871" t="s">
        <v>246</v>
      </c>
      <c r="S2871" t="s">
        <v>247</v>
      </c>
    </row>
    <row r="2872" spans="1:19">
      <c r="A2872" s="1" t="n">
        <v>40086</v>
      </c>
      <c r="B2872" t="s">
        <v>467</v>
      </c>
      <c r="C2872" t="n">
        <v>12</v>
      </c>
      <c r="D2872" t="s">
        <v>476</v>
      </c>
      <c r="E2872" t="s">
        <v>139</v>
      </c>
      <c r="F2872" t="s">
        <v>244</v>
      </c>
      <c r="G2872" t="s">
        <v>245</v>
      </c>
      <c r="H2872" t="s">
        <v>246</v>
      </c>
      <c r="I2872" t="s">
        <v>247</v>
      </c>
      <c r="J2872" t="s">
        <v>292</v>
      </c>
      <c r="K2872" t="s">
        <v>293</v>
      </c>
      <c r="L2872" t="n">
        <v>313</v>
      </c>
      <c r="M2872" t="n">
        <v>0.1</v>
      </c>
      <c r="N2872" t="n">
        <v>18.72</v>
      </c>
      <c r="O2872" t="s">
        <v>394</v>
      </c>
      <c r="P2872" t="s">
        <v>285</v>
      </c>
      <c r="Q2872" t="s">
        <v>252</v>
      </c>
      <c r="R2872" t="s">
        <v>246</v>
      </c>
      <c r="S2872" t="s">
        <v>247</v>
      </c>
    </row>
    <row r="2873" spans="1:19">
      <c r="A2873" s="1" t="n">
        <v>40117</v>
      </c>
      <c r="B2873" t="s">
        <v>391</v>
      </c>
      <c r="C2873" t="n">
        <v>12</v>
      </c>
      <c r="D2873" t="s">
        <v>476</v>
      </c>
      <c r="E2873" t="s">
        <v>139</v>
      </c>
      <c r="F2873" t="s">
        <v>244</v>
      </c>
      <c r="G2873" t="s">
        <v>245</v>
      </c>
      <c r="H2873" t="s">
        <v>246</v>
      </c>
      <c r="I2873" t="s">
        <v>247</v>
      </c>
      <c r="J2873" t="s">
        <v>369</v>
      </c>
      <c r="K2873" t="s">
        <v>363</v>
      </c>
      <c r="L2873" t="n">
        <v>209</v>
      </c>
      <c r="M2873" t="n">
        <v>0.05</v>
      </c>
      <c r="N2873" t="n">
        <v>42.8</v>
      </c>
      <c r="O2873" t="s">
        <v>391</v>
      </c>
      <c r="P2873" t="s">
        <v>246</v>
      </c>
      <c r="Q2873" t="s">
        <v>252</v>
      </c>
      <c r="R2873" t="s">
        <v>246</v>
      </c>
      <c r="S2873" t="s">
        <v>247</v>
      </c>
    </row>
    <row r="2874" spans="1:19">
      <c r="A2874" s="1" t="n">
        <v>40117</v>
      </c>
      <c r="B2874" t="s">
        <v>391</v>
      </c>
      <c r="C2874" t="n">
        <v>13</v>
      </c>
      <c r="D2874" t="s">
        <v>476</v>
      </c>
      <c r="E2874" t="s">
        <v>139</v>
      </c>
      <c r="F2874" t="s">
        <v>244</v>
      </c>
      <c r="G2874" t="s">
        <v>245</v>
      </c>
      <c r="H2874" t="s">
        <v>246</v>
      </c>
      <c r="I2874" t="s">
        <v>247</v>
      </c>
      <c r="J2874" t="s">
        <v>369</v>
      </c>
      <c r="K2874" t="s">
        <v>363</v>
      </c>
      <c r="L2874" t="n">
        <v>198</v>
      </c>
      <c r="M2874" t="n">
        <v>0.05</v>
      </c>
      <c r="N2874" t="n">
        <v>42.3</v>
      </c>
      <c r="O2874" t="s">
        <v>391</v>
      </c>
      <c r="P2874" t="s">
        <v>246</v>
      </c>
      <c r="Q2874" t="s">
        <v>252</v>
      </c>
      <c r="R2874" t="s">
        <v>246</v>
      </c>
      <c r="S2874" t="s">
        <v>247</v>
      </c>
    </row>
    <row r="2875" spans="1:19">
      <c r="A2875" s="1" t="n">
        <v>40117</v>
      </c>
      <c r="B2875" t="s">
        <v>391</v>
      </c>
      <c r="C2875" t="n">
        <v>14</v>
      </c>
      <c r="D2875" t="s">
        <v>476</v>
      </c>
      <c r="E2875" t="s">
        <v>139</v>
      </c>
      <c r="F2875" t="s">
        <v>244</v>
      </c>
      <c r="G2875" t="s">
        <v>245</v>
      </c>
      <c r="H2875" t="s">
        <v>246</v>
      </c>
      <c r="I2875" t="s">
        <v>247</v>
      </c>
      <c r="J2875" t="s">
        <v>282</v>
      </c>
      <c r="K2875" t="s">
        <v>283</v>
      </c>
      <c r="L2875" t="n">
        <v>237</v>
      </c>
      <c r="M2875" t="n">
        <v>0.28</v>
      </c>
      <c r="N2875" t="n">
        <v>16.2</v>
      </c>
      <c r="O2875" t="s">
        <v>391</v>
      </c>
      <c r="P2875" t="s">
        <v>246</v>
      </c>
      <c r="Q2875" t="s">
        <v>252</v>
      </c>
      <c r="R2875" t="s">
        <v>246</v>
      </c>
      <c r="S2875" t="s">
        <v>247</v>
      </c>
    </row>
    <row r="2876" spans="1:19">
      <c r="A2876" s="1" t="n">
        <v>40117</v>
      </c>
      <c r="B2876" t="s">
        <v>391</v>
      </c>
      <c r="C2876" t="n">
        <v>15</v>
      </c>
      <c r="D2876" t="s">
        <v>476</v>
      </c>
      <c r="E2876" t="s">
        <v>139</v>
      </c>
      <c r="F2876" t="s">
        <v>244</v>
      </c>
      <c r="G2876" t="s">
        <v>245</v>
      </c>
      <c r="H2876" t="s">
        <v>246</v>
      </c>
      <c r="I2876" t="s">
        <v>247</v>
      </c>
      <c r="J2876" t="s">
        <v>333</v>
      </c>
      <c r="K2876" t="s">
        <v>334</v>
      </c>
      <c r="L2876" t="n">
        <v>250</v>
      </c>
      <c r="M2876" t="n">
        <v>0.08</v>
      </c>
      <c r="N2876" t="n">
        <v>35.7</v>
      </c>
      <c r="O2876" t="s">
        <v>391</v>
      </c>
      <c r="P2876" t="s">
        <v>246</v>
      </c>
      <c r="Q2876" t="s">
        <v>252</v>
      </c>
      <c r="R2876" t="s">
        <v>246</v>
      </c>
      <c r="S2876" t="s">
        <v>247</v>
      </c>
    </row>
    <row r="2877" spans="1:19">
      <c r="A2877" s="1" t="n">
        <v>40117</v>
      </c>
      <c r="B2877" t="s">
        <v>391</v>
      </c>
      <c r="C2877" t="n">
        <v>16</v>
      </c>
      <c r="D2877" t="s">
        <v>476</v>
      </c>
      <c r="E2877" t="s">
        <v>139</v>
      </c>
      <c r="F2877" t="s">
        <v>244</v>
      </c>
      <c r="G2877" t="s">
        <v>245</v>
      </c>
      <c r="H2877" t="s">
        <v>246</v>
      </c>
      <c r="I2877" t="s">
        <v>247</v>
      </c>
      <c r="J2877" t="s">
        <v>248</v>
      </c>
      <c r="K2877" t="s">
        <v>249</v>
      </c>
      <c r="L2877" t="n">
        <v>246</v>
      </c>
      <c r="M2877" t="n">
        <v>0.09</v>
      </c>
      <c r="N2877" t="n">
        <v>33.7</v>
      </c>
      <c r="O2877" t="s">
        <v>391</v>
      </c>
      <c r="P2877" t="s">
        <v>246</v>
      </c>
      <c r="Q2877" t="s">
        <v>252</v>
      </c>
      <c r="R2877" t="s">
        <v>246</v>
      </c>
      <c r="S2877" t="s">
        <v>247</v>
      </c>
    </row>
    <row r="2878" spans="1:19">
      <c r="A2878" s="1" t="n">
        <v>40117</v>
      </c>
      <c r="B2878" t="s">
        <v>391</v>
      </c>
      <c r="C2878" t="n">
        <v>17</v>
      </c>
      <c r="D2878" t="s">
        <v>476</v>
      </c>
      <c r="E2878" t="s">
        <v>139</v>
      </c>
      <c r="F2878" t="s">
        <v>244</v>
      </c>
      <c r="G2878" t="s">
        <v>245</v>
      </c>
      <c r="H2878" t="s">
        <v>246</v>
      </c>
      <c r="I2878" t="s">
        <v>247</v>
      </c>
      <c r="J2878" t="s">
        <v>333</v>
      </c>
      <c r="K2878" t="s">
        <v>334</v>
      </c>
      <c r="L2878" t="n">
        <v>464</v>
      </c>
      <c r="M2878" t="n">
        <v>0.04</v>
      </c>
      <c r="N2878" t="n">
        <v>38</v>
      </c>
      <c r="O2878" t="s">
        <v>391</v>
      </c>
      <c r="P2878" t="s">
        <v>246</v>
      </c>
      <c r="Q2878" t="s">
        <v>252</v>
      </c>
      <c r="R2878" t="s">
        <v>246</v>
      </c>
      <c r="S2878" t="s">
        <v>247</v>
      </c>
    </row>
    <row r="2879" spans="1:19">
      <c r="A2879" s="1" t="n">
        <v>40117</v>
      </c>
      <c r="B2879" t="s">
        <v>391</v>
      </c>
      <c r="C2879" t="n">
        <v>18</v>
      </c>
      <c r="D2879" t="s">
        <v>476</v>
      </c>
      <c r="E2879" t="s">
        <v>139</v>
      </c>
      <c r="F2879" t="s">
        <v>244</v>
      </c>
      <c r="G2879" t="s">
        <v>245</v>
      </c>
      <c r="H2879" t="s">
        <v>246</v>
      </c>
      <c r="I2879" t="s">
        <v>247</v>
      </c>
      <c r="J2879" t="s">
        <v>333</v>
      </c>
      <c r="K2879" t="s">
        <v>334</v>
      </c>
      <c r="L2879" t="n">
        <v>420</v>
      </c>
      <c r="M2879" t="n">
        <v>0.04</v>
      </c>
      <c r="N2879" t="n">
        <v>37.8</v>
      </c>
      <c r="O2879" t="s">
        <v>391</v>
      </c>
      <c r="P2879" t="s">
        <v>246</v>
      </c>
      <c r="Q2879" t="s">
        <v>252</v>
      </c>
      <c r="R2879" t="s">
        <v>246</v>
      </c>
      <c r="S2879" t="s">
        <v>247</v>
      </c>
    </row>
    <row r="2880" spans="1:19">
      <c r="A2880" s="1" t="n">
        <v>40117</v>
      </c>
      <c r="B2880" t="s">
        <v>474</v>
      </c>
      <c r="C2880" t="n">
        <v>1</v>
      </c>
      <c r="D2880" t="s">
        <v>483</v>
      </c>
      <c r="E2880" t="s">
        <v>484</v>
      </c>
      <c r="F2880" t="s">
        <v>322</v>
      </c>
      <c r="G2880" t="s">
        <v>323</v>
      </c>
      <c r="H2880" t="s">
        <v>246</v>
      </c>
      <c r="I2880" t="s">
        <v>247</v>
      </c>
      <c r="J2880" t="s">
        <v>261</v>
      </c>
      <c r="K2880" t="s">
        <v>420</v>
      </c>
      <c r="L2880" t="n">
        <v>19</v>
      </c>
      <c r="M2880" t="n">
        <v>0</v>
      </c>
      <c r="N2880" t="n">
        <v>0</v>
      </c>
      <c r="S2880" t="s">
        <v>479</v>
      </c>
    </row>
    <row r="2881" spans="1:19">
      <c r="A2881" s="1" t="n">
        <v>40117</v>
      </c>
      <c r="B2881" t="s">
        <v>474</v>
      </c>
      <c r="C2881" t="n">
        <v>2</v>
      </c>
      <c r="D2881" t="s">
        <v>483</v>
      </c>
      <c r="E2881" t="s">
        <v>484</v>
      </c>
      <c r="F2881" t="s">
        <v>427</v>
      </c>
      <c r="G2881" t="s">
        <v>428</v>
      </c>
      <c r="H2881" t="s">
        <v>246</v>
      </c>
      <c r="I2881" t="s">
        <v>247</v>
      </c>
      <c r="J2881" t="s">
        <v>261</v>
      </c>
      <c r="K2881" t="s">
        <v>420</v>
      </c>
      <c r="L2881" t="n">
        <v>12</v>
      </c>
      <c r="M2881" t="n">
        <v>0</v>
      </c>
      <c r="N2881" t="n">
        <v>0</v>
      </c>
      <c r="S2881" t="s">
        <v>479</v>
      </c>
    </row>
    <row r="2882" spans="1:19">
      <c r="A2882" s="1" t="n">
        <v>40117</v>
      </c>
      <c r="B2882" t="s">
        <v>395</v>
      </c>
      <c r="C2882" t="n">
        <v>1</v>
      </c>
      <c r="D2882" t="s">
        <v>436</v>
      </c>
      <c r="E2882" t="s">
        <v>482</v>
      </c>
      <c r="F2882" t="s">
        <v>244</v>
      </c>
      <c r="G2882" t="s">
        <v>245</v>
      </c>
      <c r="H2882" t="s">
        <v>246</v>
      </c>
      <c r="I2882" t="s">
        <v>247</v>
      </c>
      <c r="J2882" t="s">
        <v>263</v>
      </c>
      <c r="K2882" t="s">
        <v>264</v>
      </c>
      <c r="L2882" t="n">
        <v>318</v>
      </c>
      <c r="M2882" t="n">
        <v>0</v>
      </c>
      <c r="N2882" t="n">
        <v>0</v>
      </c>
      <c r="S2882" t="s">
        <v>479</v>
      </c>
    </row>
    <row r="2883" spans="1:19">
      <c r="A2883" s="1" t="n">
        <v>40117</v>
      </c>
      <c r="B2883" t="s">
        <v>469</v>
      </c>
      <c r="C2883" t="n">
        <v>15</v>
      </c>
      <c r="D2883" t="s">
        <v>440</v>
      </c>
      <c r="E2883" t="s">
        <v>145</v>
      </c>
      <c r="F2883" t="s">
        <v>244</v>
      </c>
      <c r="G2883" t="s">
        <v>245</v>
      </c>
      <c r="H2883" t="s">
        <v>246</v>
      </c>
      <c r="I2883" t="s">
        <v>247</v>
      </c>
      <c r="J2883" t="s">
        <v>456</v>
      </c>
      <c r="K2883" t="s">
        <v>457</v>
      </c>
      <c r="L2883" t="n">
        <v>82</v>
      </c>
      <c r="M2883" t="n">
        <v>0</v>
      </c>
      <c r="N2883" t="n">
        <v>0</v>
      </c>
      <c r="S2883" t="s">
        <v>479</v>
      </c>
    </row>
    <row r="2884" spans="1:19">
      <c r="A2884" s="1" t="n">
        <v>40117</v>
      </c>
      <c r="B2884" t="s">
        <v>467</v>
      </c>
      <c r="C2884" t="n">
        <v>7</v>
      </c>
      <c r="D2884" t="s">
        <v>476</v>
      </c>
      <c r="E2884" t="s">
        <v>139</v>
      </c>
      <c r="F2884" t="s">
        <v>244</v>
      </c>
      <c r="G2884" t="s">
        <v>245</v>
      </c>
      <c r="H2884" t="s">
        <v>246</v>
      </c>
      <c r="I2884" t="s">
        <v>247</v>
      </c>
      <c r="J2884" t="s">
        <v>248</v>
      </c>
      <c r="K2884" t="s">
        <v>249</v>
      </c>
      <c r="L2884" t="n">
        <v>300</v>
      </c>
      <c r="M2884" t="n">
        <v>0.02</v>
      </c>
      <c r="N2884" t="n">
        <v>21.1</v>
      </c>
      <c r="O2884" t="s">
        <v>394</v>
      </c>
      <c r="P2884" t="s">
        <v>285</v>
      </c>
      <c r="Q2884" t="s">
        <v>252</v>
      </c>
      <c r="R2884" t="s">
        <v>246</v>
      </c>
      <c r="S2884" t="s">
        <v>247</v>
      </c>
    </row>
    <row r="2885" spans="1:19">
      <c r="A2885" s="1" t="n">
        <v>40117</v>
      </c>
      <c r="B2885" t="s">
        <v>467</v>
      </c>
      <c r="C2885" t="n">
        <v>11</v>
      </c>
      <c r="D2885" t="s">
        <v>476</v>
      </c>
      <c r="E2885" t="s">
        <v>139</v>
      </c>
      <c r="F2885" t="s">
        <v>244</v>
      </c>
      <c r="G2885" t="s">
        <v>245</v>
      </c>
      <c r="H2885" t="s">
        <v>246</v>
      </c>
      <c r="I2885" t="s">
        <v>247</v>
      </c>
      <c r="J2885" t="s">
        <v>294</v>
      </c>
      <c r="K2885" t="s">
        <v>295</v>
      </c>
      <c r="L2885" t="n">
        <v>1054</v>
      </c>
      <c r="M2885" t="n">
        <v>0.06</v>
      </c>
      <c r="N2885" t="n">
        <v>34</v>
      </c>
      <c r="O2885" t="s">
        <v>394</v>
      </c>
      <c r="P2885" t="s">
        <v>285</v>
      </c>
      <c r="Q2885" t="s">
        <v>252</v>
      </c>
      <c r="R2885" t="s">
        <v>246</v>
      </c>
      <c r="S2885" t="s">
        <v>247</v>
      </c>
    </row>
    <row r="2886" spans="1:19">
      <c r="A2886" s="1" t="n">
        <v>40117</v>
      </c>
      <c r="B2886" t="s">
        <v>467</v>
      </c>
      <c r="C2886" t="n">
        <v>12</v>
      </c>
      <c r="D2886" t="s">
        <v>476</v>
      </c>
      <c r="E2886" t="s">
        <v>139</v>
      </c>
      <c r="F2886" t="s">
        <v>244</v>
      </c>
      <c r="G2886" t="s">
        <v>245</v>
      </c>
      <c r="H2886" t="s">
        <v>246</v>
      </c>
      <c r="I2886" t="s">
        <v>247</v>
      </c>
      <c r="J2886" t="s">
        <v>400</v>
      </c>
      <c r="K2886" t="s">
        <v>353</v>
      </c>
      <c r="L2886" t="n">
        <v>718</v>
      </c>
      <c r="M2886" t="n">
        <v>0.23</v>
      </c>
      <c r="N2886" t="n">
        <v>37.9</v>
      </c>
      <c r="O2886" t="s">
        <v>394</v>
      </c>
      <c r="P2886" t="s">
        <v>285</v>
      </c>
      <c r="Q2886" t="s">
        <v>252</v>
      </c>
      <c r="R2886" t="s">
        <v>246</v>
      </c>
      <c r="S2886" t="s">
        <v>247</v>
      </c>
    </row>
    <row r="2887" spans="1:19">
      <c r="A2887" s="1" t="n">
        <v>40117</v>
      </c>
      <c r="B2887" t="s">
        <v>467</v>
      </c>
      <c r="C2887" t="n">
        <v>16</v>
      </c>
      <c r="D2887" t="s">
        <v>476</v>
      </c>
      <c r="E2887" t="s">
        <v>139</v>
      </c>
      <c r="F2887" t="s">
        <v>244</v>
      </c>
      <c r="G2887" t="s">
        <v>245</v>
      </c>
      <c r="H2887" t="s">
        <v>246</v>
      </c>
      <c r="I2887" t="s">
        <v>247</v>
      </c>
      <c r="J2887" t="s">
        <v>292</v>
      </c>
      <c r="K2887" t="s">
        <v>293</v>
      </c>
      <c r="L2887" t="n">
        <v>628</v>
      </c>
      <c r="M2887" t="n">
        <v>0.05</v>
      </c>
      <c r="N2887" t="n">
        <v>44</v>
      </c>
      <c r="O2887" t="s">
        <v>394</v>
      </c>
      <c r="P2887" t="s">
        <v>285</v>
      </c>
      <c r="Q2887" t="s">
        <v>252</v>
      </c>
      <c r="R2887" t="s">
        <v>246</v>
      </c>
      <c r="S2887" t="s">
        <v>247</v>
      </c>
    </row>
    <row r="2888" spans="1:19">
      <c r="A2888" s="1" t="n">
        <v>40117</v>
      </c>
      <c r="B2888" t="s">
        <v>467</v>
      </c>
      <c r="C2888" t="n">
        <v>17</v>
      </c>
      <c r="D2888" t="s">
        <v>476</v>
      </c>
      <c r="E2888" t="s">
        <v>139</v>
      </c>
      <c r="F2888" t="s">
        <v>244</v>
      </c>
      <c r="G2888" t="s">
        <v>245</v>
      </c>
      <c r="H2888" t="s">
        <v>246</v>
      </c>
      <c r="I2888" t="s">
        <v>247</v>
      </c>
      <c r="J2888" t="s">
        <v>369</v>
      </c>
      <c r="K2888" t="s">
        <v>363</v>
      </c>
      <c r="L2888" t="n">
        <v>311</v>
      </c>
      <c r="M2888" t="n">
        <v>0.05</v>
      </c>
      <c r="N2888" t="n">
        <v>25.8</v>
      </c>
      <c r="O2888" t="s">
        <v>394</v>
      </c>
      <c r="P2888" t="s">
        <v>285</v>
      </c>
      <c r="Q2888" t="s">
        <v>252</v>
      </c>
      <c r="R2888" t="s">
        <v>246</v>
      </c>
      <c r="S2888" t="s">
        <v>247</v>
      </c>
    </row>
    <row r="2889" spans="1:19">
      <c r="A2889" s="1" t="n">
        <v>40147</v>
      </c>
      <c r="B2889" t="s">
        <v>391</v>
      </c>
      <c r="C2889" t="n">
        <v>12</v>
      </c>
      <c r="D2889" t="s">
        <v>476</v>
      </c>
      <c r="E2889" t="s">
        <v>139</v>
      </c>
      <c r="F2889" t="s">
        <v>244</v>
      </c>
      <c r="G2889" t="s">
        <v>245</v>
      </c>
      <c r="H2889" t="s">
        <v>246</v>
      </c>
      <c r="I2889" t="s">
        <v>247</v>
      </c>
      <c r="J2889" t="s">
        <v>369</v>
      </c>
      <c r="K2889" t="s">
        <v>363</v>
      </c>
      <c r="L2889" t="n">
        <v>155</v>
      </c>
      <c r="M2889" t="n">
        <v>0.05</v>
      </c>
      <c r="N2889" t="n">
        <v>41.8</v>
      </c>
      <c r="O2889" t="s">
        <v>391</v>
      </c>
      <c r="P2889" t="s">
        <v>246</v>
      </c>
      <c r="Q2889" t="s">
        <v>252</v>
      </c>
      <c r="R2889" t="s">
        <v>246</v>
      </c>
      <c r="S2889" t="s">
        <v>247</v>
      </c>
    </row>
    <row r="2890" spans="1:19">
      <c r="A2890" s="1" t="n">
        <v>40147</v>
      </c>
      <c r="B2890" t="s">
        <v>391</v>
      </c>
      <c r="C2890" t="n">
        <v>13</v>
      </c>
      <c r="D2890" t="s">
        <v>476</v>
      </c>
      <c r="E2890" t="s">
        <v>139</v>
      </c>
      <c r="F2890" t="s">
        <v>244</v>
      </c>
      <c r="G2890" t="s">
        <v>245</v>
      </c>
      <c r="H2890" t="s">
        <v>246</v>
      </c>
      <c r="I2890" t="s">
        <v>247</v>
      </c>
      <c r="J2890" t="s">
        <v>369</v>
      </c>
      <c r="K2890" t="s">
        <v>363</v>
      </c>
      <c r="L2890" t="n">
        <v>230</v>
      </c>
      <c r="M2890" t="n">
        <v>0.05</v>
      </c>
      <c r="N2890" t="n">
        <v>42.2</v>
      </c>
      <c r="O2890" t="s">
        <v>391</v>
      </c>
      <c r="P2890" t="s">
        <v>246</v>
      </c>
      <c r="Q2890" t="s">
        <v>252</v>
      </c>
      <c r="R2890" t="s">
        <v>246</v>
      </c>
      <c r="S2890" t="s">
        <v>247</v>
      </c>
    </row>
    <row r="2891" spans="1:19">
      <c r="A2891" s="1" t="n">
        <v>40147</v>
      </c>
      <c r="B2891" t="s">
        <v>391</v>
      </c>
      <c r="C2891" t="n">
        <v>14</v>
      </c>
      <c r="D2891" t="s">
        <v>476</v>
      </c>
      <c r="E2891" t="s">
        <v>139</v>
      </c>
      <c r="F2891" t="s">
        <v>244</v>
      </c>
      <c r="G2891" t="s">
        <v>245</v>
      </c>
      <c r="H2891" t="s">
        <v>246</v>
      </c>
      <c r="I2891" t="s">
        <v>247</v>
      </c>
      <c r="J2891" t="s">
        <v>369</v>
      </c>
      <c r="K2891" t="s">
        <v>363</v>
      </c>
      <c r="L2891" t="n">
        <v>347</v>
      </c>
      <c r="M2891" t="n">
        <v>0.05</v>
      </c>
      <c r="N2891" t="n">
        <v>42.1</v>
      </c>
      <c r="O2891" t="s">
        <v>391</v>
      </c>
      <c r="P2891" t="s">
        <v>246</v>
      </c>
      <c r="Q2891" t="s">
        <v>252</v>
      </c>
      <c r="R2891" t="s">
        <v>246</v>
      </c>
      <c r="S2891" t="s">
        <v>247</v>
      </c>
    </row>
    <row r="2892" spans="1:19">
      <c r="A2892" s="1" t="n">
        <v>40147</v>
      </c>
      <c r="B2892" t="s">
        <v>391</v>
      </c>
      <c r="C2892" t="n">
        <v>15</v>
      </c>
      <c r="D2892" t="s">
        <v>476</v>
      </c>
      <c r="E2892" t="s">
        <v>139</v>
      </c>
      <c r="F2892" t="s">
        <v>244</v>
      </c>
      <c r="G2892" t="s">
        <v>245</v>
      </c>
      <c r="H2892" t="s">
        <v>246</v>
      </c>
      <c r="I2892" t="s">
        <v>247</v>
      </c>
      <c r="J2892" t="s">
        <v>248</v>
      </c>
      <c r="K2892" t="s">
        <v>249</v>
      </c>
      <c r="L2892" t="n">
        <v>210</v>
      </c>
      <c r="M2892" t="n">
        <v>0.85</v>
      </c>
      <c r="N2892" t="n">
        <v>35</v>
      </c>
      <c r="O2892" t="s">
        <v>391</v>
      </c>
      <c r="P2892" t="s">
        <v>246</v>
      </c>
      <c r="Q2892" t="s">
        <v>252</v>
      </c>
      <c r="R2892" t="s">
        <v>246</v>
      </c>
      <c r="S2892" t="s">
        <v>247</v>
      </c>
    </row>
    <row r="2893" spans="1:19">
      <c r="A2893" s="1" t="n">
        <v>40147</v>
      </c>
      <c r="B2893" t="s">
        <v>391</v>
      </c>
      <c r="C2893" t="n">
        <v>16</v>
      </c>
      <c r="D2893" t="s">
        <v>476</v>
      </c>
      <c r="E2893" t="s">
        <v>139</v>
      </c>
      <c r="F2893" t="s">
        <v>244</v>
      </c>
      <c r="G2893" t="s">
        <v>245</v>
      </c>
      <c r="H2893" t="s">
        <v>246</v>
      </c>
      <c r="I2893" t="s">
        <v>247</v>
      </c>
      <c r="J2893" t="s">
        <v>282</v>
      </c>
      <c r="K2893" t="s">
        <v>283</v>
      </c>
      <c r="L2893" t="n">
        <v>251</v>
      </c>
      <c r="M2893" t="n">
        <v>0.28</v>
      </c>
      <c r="N2893" t="n">
        <v>16.2</v>
      </c>
      <c r="O2893" t="s">
        <v>391</v>
      </c>
      <c r="P2893" t="s">
        <v>246</v>
      </c>
      <c r="Q2893" t="s">
        <v>252</v>
      </c>
      <c r="R2893" t="s">
        <v>246</v>
      </c>
      <c r="S2893" t="s">
        <v>247</v>
      </c>
    </row>
    <row r="2894" spans="1:19">
      <c r="A2894" s="1" t="n">
        <v>40147</v>
      </c>
      <c r="B2894" t="s">
        <v>391</v>
      </c>
      <c r="C2894" t="n">
        <v>17</v>
      </c>
      <c r="D2894" t="s">
        <v>476</v>
      </c>
      <c r="E2894" t="s">
        <v>139</v>
      </c>
      <c r="F2894" t="s">
        <v>244</v>
      </c>
      <c r="G2894" t="s">
        <v>245</v>
      </c>
      <c r="H2894" t="s">
        <v>246</v>
      </c>
      <c r="I2894" t="s">
        <v>247</v>
      </c>
      <c r="J2894" t="s">
        <v>333</v>
      </c>
      <c r="K2894" t="s">
        <v>334</v>
      </c>
      <c r="L2894" t="n">
        <v>207</v>
      </c>
      <c r="M2894" t="n">
        <v>0.08</v>
      </c>
      <c r="N2894" t="n">
        <v>35.7</v>
      </c>
      <c r="O2894" t="s">
        <v>391</v>
      </c>
      <c r="P2894" t="s">
        <v>246</v>
      </c>
      <c r="Q2894" t="s">
        <v>252</v>
      </c>
      <c r="R2894" t="s">
        <v>246</v>
      </c>
      <c r="S2894" t="s">
        <v>247</v>
      </c>
    </row>
    <row r="2895" spans="1:19">
      <c r="A2895" s="1" t="n">
        <v>40147</v>
      </c>
      <c r="B2895" t="s">
        <v>391</v>
      </c>
      <c r="C2895" t="n">
        <v>18</v>
      </c>
      <c r="D2895" t="s">
        <v>476</v>
      </c>
      <c r="E2895" t="s">
        <v>139</v>
      </c>
      <c r="F2895" t="s">
        <v>244</v>
      </c>
      <c r="G2895" t="s">
        <v>245</v>
      </c>
      <c r="H2895" t="s">
        <v>246</v>
      </c>
      <c r="I2895" t="s">
        <v>247</v>
      </c>
      <c r="J2895" t="s">
        <v>333</v>
      </c>
      <c r="K2895" t="s">
        <v>334</v>
      </c>
      <c r="L2895" t="n">
        <v>296</v>
      </c>
      <c r="M2895" t="n">
        <v>0.04</v>
      </c>
      <c r="N2895" t="n">
        <v>37.6</v>
      </c>
      <c r="O2895" t="s">
        <v>391</v>
      </c>
      <c r="P2895" t="s">
        <v>246</v>
      </c>
      <c r="Q2895" t="s">
        <v>252</v>
      </c>
      <c r="R2895" t="s">
        <v>246</v>
      </c>
      <c r="S2895" t="s">
        <v>247</v>
      </c>
    </row>
    <row r="2896" spans="1:19">
      <c r="A2896" s="1" t="n">
        <v>40147</v>
      </c>
      <c r="B2896" t="s">
        <v>391</v>
      </c>
      <c r="C2896" t="n">
        <v>19</v>
      </c>
      <c r="D2896" t="s">
        <v>476</v>
      </c>
      <c r="E2896" t="s">
        <v>139</v>
      </c>
      <c r="F2896" t="s">
        <v>244</v>
      </c>
      <c r="G2896" t="s">
        <v>245</v>
      </c>
      <c r="H2896" t="s">
        <v>246</v>
      </c>
      <c r="I2896" t="s">
        <v>247</v>
      </c>
      <c r="J2896" t="s">
        <v>333</v>
      </c>
      <c r="K2896" t="s">
        <v>334</v>
      </c>
      <c r="L2896" t="n">
        <v>308</v>
      </c>
      <c r="M2896" t="n">
        <v>0.04</v>
      </c>
      <c r="N2896" t="n">
        <v>37.6</v>
      </c>
      <c r="O2896" t="s">
        <v>391</v>
      </c>
      <c r="P2896" t="s">
        <v>246</v>
      </c>
      <c r="Q2896" t="s">
        <v>252</v>
      </c>
      <c r="R2896" t="s">
        <v>246</v>
      </c>
      <c r="S2896" t="s">
        <v>247</v>
      </c>
    </row>
    <row r="2897" spans="1:19">
      <c r="A2897" s="1" t="n">
        <v>40147</v>
      </c>
      <c r="B2897" t="s">
        <v>474</v>
      </c>
      <c r="C2897" t="n">
        <v>1</v>
      </c>
      <c r="D2897" t="s">
        <v>483</v>
      </c>
      <c r="E2897" t="s">
        <v>484</v>
      </c>
      <c r="F2897" t="s">
        <v>429</v>
      </c>
      <c r="G2897" t="s">
        <v>430</v>
      </c>
      <c r="H2897" t="s">
        <v>246</v>
      </c>
      <c r="I2897" t="s">
        <v>247</v>
      </c>
      <c r="J2897" t="s">
        <v>280</v>
      </c>
      <c r="K2897" t="s">
        <v>281</v>
      </c>
      <c r="L2897" t="n">
        <v>10</v>
      </c>
      <c r="M2897" t="n">
        <v>0</v>
      </c>
      <c r="N2897" t="n">
        <v>0</v>
      </c>
      <c r="S2897" t="s">
        <v>479</v>
      </c>
    </row>
    <row r="2898" spans="1:19">
      <c r="A2898" s="1" t="n">
        <v>40147</v>
      </c>
      <c r="B2898" t="s">
        <v>395</v>
      </c>
      <c r="C2898" t="n">
        <v>1</v>
      </c>
      <c r="D2898" t="s">
        <v>436</v>
      </c>
      <c r="E2898" t="s">
        <v>482</v>
      </c>
      <c r="F2898" t="s">
        <v>244</v>
      </c>
      <c r="G2898" t="s">
        <v>245</v>
      </c>
      <c r="H2898" t="s">
        <v>246</v>
      </c>
      <c r="I2898" t="s">
        <v>247</v>
      </c>
      <c r="J2898" t="s">
        <v>261</v>
      </c>
      <c r="K2898" t="s">
        <v>420</v>
      </c>
      <c r="L2898" t="n">
        <v>152</v>
      </c>
      <c r="M2898" t="n">
        <v>0</v>
      </c>
      <c r="N2898" t="n">
        <v>0</v>
      </c>
      <c r="S2898" t="s">
        <v>479</v>
      </c>
    </row>
    <row r="2899" spans="1:19">
      <c r="A2899" s="1" t="n">
        <v>40147</v>
      </c>
      <c r="B2899" t="s">
        <v>467</v>
      </c>
      <c r="C2899" t="n">
        <v>11</v>
      </c>
      <c r="D2899" t="s">
        <v>476</v>
      </c>
      <c r="E2899" t="s">
        <v>139</v>
      </c>
      <c r="F2899" t="s">
        <v>244</v>
      </c>
      <c r="G2899" t="s">
        <v>245</v>
      </c>
      <c r="H2899" t="s">
        <v>246</v>
      </c>
      <c r="I2899" t="s">
        <v>247</v>
      </c>
      <c r="J2899" t="s">
        <v>294</v>
      </c>
      <c r="K2899" t="s">
        <v>295</v>
      </c>
      <c r="L2899" t="n">
        <v>1079</v>
      </c>
      <c r="M2899" t="n">
        <v>0.06</v>
      </c>
      <c r="N2899" t="n">
        <v>34</v>
      </c>
      <c r="O2899" t="s">
        <v>394</v>
      </c>
      <c r="P2899" t="s">
        <v>285</v>
      </c>
      <c r="Q2899" t="s">
        <v>252</v>
      </c>
      <c r="R2899" t="s">
        <v>246</v>
      </c>
      <c r="S2899" t="s">
        <v>247</v>
      </c>
    </row>
    <row r="2900" spans="1:19">
      <c r="A2900" s="1" t="n">
        <v>40147</v>
      </c>
      <c r="B2900" t="s">
        <v>467</v>
      </c>
      <c r="C2900" t="n">
        <v>12</v>
      </c>
      <c r="D2900" t="s">
        <v>476</v>
      </c>
      <c r="E2900" t="s">
        <v>139</v>
      </c>
      <c r="F2900" t="s">
        <v>244</v>
      </c>
      <c r="G2900" t="s">
        <v>245</v>
      </c>
      <c r="H2900" t="s">
        <v>246</v>
      </c>
      <c r="I2900" t="s">
        <v>247</v>
      </c>
      <c r="J2900" t="s">
        <v>400</v>
      </c>
      <c r="K2900" t="s">
        <v>353</v>
      </c>
      <c r="L2900" t="n">
        <v>715</v>
      </c>
      <c r="M2900" t="n">
        <v>0.23</v>
      </c>
      <c r="N2900" t="n">
        <v>37.9</v>
      </c>
      <c r="O2900" t="s">
        <v>394</v>
      </c>
      <c r="P2900" t="s">
        <v>285</v>
      </c>
      <c r="Q2900" t="s">
        <v>252</v>
      </c>
      <c r="R2900" t="s">
        <v>246</v>
      </c>
      <c r="S2900" t="s">
        <v>247</v>
      </c>
    </row>
    <row r="2901" spans="1:19">
      <c r="A2901" s="1" t="n">
        <v>40147</v>
      </c>
      <c r="B2901" t="s">
        <v>467</v>
      </c>
      <c r="C2901" t="n">
        <v>15</v>
      </c>
      <c r="D2901" t="s">
        <v>476</v>
      </c>
      <c r="E2901" t="s">
        <v>139</v>
      </c>
      <c r="F2901" t="s">
        <v>244</v>
      </c>
      <c r="G2901" t="s">
        <v>245</v>
      </c>
      <c r="H2901" t="s">
        <v>246</v>
      </c>
      <c r="I2901" t="s">
        <v>247</v>
      </c>
      <c r="J2901" t="s">
        <v>369</v>
      </c>
      <c r="K2901" t="s">
        <v>363</v>
      </c>
      <c r="L2901" t="n">
        <v>324</v>
      </c>
      <c r="M2901" t="n">
        <v>0.05</v>
      </c>
      <c r="N2901" t="n">
        <v>25.8</v>
      </c>
      <c r="O2901" t="s">
        <v>394</v>
      </c>
      <c r="P2901" t="s">
        <v>285</v>
      </c>
      <c r="Q2901" t="s">
        <v>252</v>
      </c>
      <c r="R2901" t="s">
        <v>246</v>
      </c>
      <c r="S2901" t="s">
        <v>247</v>
      </c>
    </row>
    <row r="2902" spans="1:19">
      <c r="A2902" s="1" t="n">
        <v>40178</v>
      </c>
      <c r="B2902" t="s">
        <v>391</v>
      </c>
      <c r="C2902" t="n">
        <v>18</v>
      </c>
      <c r="D2902" t="s">
        <v>476</v>
      </c>
      <c r="E2902" t="s">
        <v>139</v>
      </c>
      <c r="F2902" t="s">
        <v>244</v>
      </c>
      <c r="G2902" t="s">
        <v>245</v>
      </c>
      <c r="H2902" t="s">
        <v>246</v>
      </c>
      <c r="I2902" t="s">
        <v>247</v>
      </c>
      <c r="J2902" t="s">
        <v>282</v>
      </c>
      <c r="K2902" t="s">
        <v>283</v>
      </c>
      <c r="L2902" t="n">
        <v>237</v>
      </c>
      <c r="M2902" t="n">
        <v>0.28</v>
      </c>
      <c r="N2902" t="n">
        <v>16.2</v>
      </c>
      <c r="O2902" t="s">
        <v>391</v>
      </c>
      <c r="P2902" t="s">
        <v>246</v>
      </c>
      <c r="Q2902" t="s">
        <v>252</v>
      </c>
      <c r="R2902" t="s">
        <v>246</v>
      </c>
      <c r="S2902" t="s">
        <v>247</v>
      </c>
    </row>
    <row r="2903" spans="1:19">
      <c r="A2903" s="1" t="n">
        <v>40178</v>
      </c>
      <c r="B2903" t="s">
        <v>391</v>
      </c>
      <c r="C2903" t="n">
        <v>19</v>
      </c>
      <c r="D2903" t="s">
        <v>476</v>
      </c>
      <c r="E2903" t="s">
        <v>139</v>
      </c>
      <c r="F2903" t="s">
        <v>244</v>
      </c>
      <c r="G2903" t="s">
        <v>245</v>
      </c>
      <c r="H2903" t="s">
        <v>246</v>
      </c>
      <c r="I2903" t="s">
        <v>247</v>
      </c>
      <c r="J2903" t="s">
        <v>248</v>
      </c>
      <c r="K2903" t="s">
        <v>249</v>
      </c>
      <c r="L2903" t="n">
        <v>112</v>
      </c>
      <c r="M2903" t="n">
        <v>0.09</v>
      </c>
      <c r="N2903" t="n">
        <v>33.9</v>
      </c>
      <c r="O2903" t="s">
        <v>391</v>
      </c>
      <c r="P2903" t="s">
        <v>246</v>
      </c>
      <c r="Q2903" t="s">
        <v>252</v>
      </c>
      <c r="R2903" t="s">
        <v>246</v>
      </c>
      <c r="S2903" t="s">
        <v>247</v>
      </c>
    </row>
    <row r="2904" spans="1:19">
      <c r="A2904" s="1" t="n">
        <v>40178</v>
      </c>
      <c r="B2904" t="s">
        <v>391</v>
      </c>
      <c r="C2904" t="n">
        <v>20</v>
      </c>
      <c r="D2904" t="s">
        <v>476</v>
      </c>
      <c r="E2904" t="s">
        <v>139</v>
      </c>
      <c r="F2904" t="s">
        <v>244</v>
      </c>
      <c r="G2904" t="s">
        <v>245</v>
      </c>
      <c r="H2904" t="s">
        <v>246</v>
      </c>
      <c r="I2904" t="s">
        <v>247</v>
      </c>
      <c r="J2904" t="s">
        <v>333</v>
      </c>
      <c r="K2904" t="s">
        <v>334</v>
      </c>
      <c r="L2904" t="n">
        <v>351</v>
      </c>
      <c r="M2904" t="n">
        <v>0.04</v>
      </c>
      <c r="N2904" t="n">
        <v>37.6</v>
      </c>
      <c r="O2904" t="s">
        <v>391</v>
      </c>
      <c r="P2904" t="s">
        <v>246</v>
      </c>
      <c r="Q2904" t="s">
        <v>252</v>
      </c>
      <c r="R2904" t="s">
        <v>246</v>
      </c>
      <c r="S2904" t="s">
        <v>247</v>
      </c>
    </row>
    <row r="2905" spans="1:19">
      <c r="A2905" s="1" t="n">
        <v>40178</v>
      </c>
      <c r="B2905" t="s">
        <v>391</v>
      </c>
      <c r="C2905" t="n">
        <v>21</v>
      </c>
      <c r="D2905" t="s">
        <v>476</v>
      </c>
      <c r="E2905" t="s">
        <v>139</v>
      </c>
      <c r="F2905" t="s">
        <v>244</v>
      </c>
      <c r="G2905" t="s">
        <v>245</v>
      </c>
      <c r="H2905" t="s">
        <v>246</v>
      </c>
      <c r="I2905" t="s">
        <v>247</v>
      </c>
      <c r="J2905" t="s">
        <v>333</v>
      </c>
      <c r="K2905" t="s">
        <v>334</v>
      </c>
      <c r="L2905" t="n">
        <v>208</v>
      </c>
      <c r="M2905" t="n">
        <v>0.08</v>
      </c>
      <c r="N2905" t="n">
        <v>35.8</v>
      </c>
      <c r="O2905" t="s">
        <v>391</v>
      </c>
      <c r="P2905" t="s">
        <v>246</v>
      </c>
      <c r="Q2905" t="s">
        <v>252</v>
      </c>
      <c r="R2905" t="s">
        <v>246</v>
      </c>
      <c r="S2905" t="s">
        <v>247</v>
      </c>
    </row>
    <row r="2906" spans="1:19">
      <c r="A2906" s="1" t="n">
        <v>40178</v>
      </c>
      <c r="B2906" t="s">
        <v>391</v>
      </c>
      <c r="C2906" t="n">
        <v>22</v>
      </c>
      <c r="D2906" t="s">
        <v>476</v>
      </c>
      <c r="E2906" t="s">
        <v>139</v>
      </c>
      <c r="F2906" t="s">
        <v>244</v>
      </c>
      <c r="G2906" t="s">
        <v>245</v>
      </c>
      <c r="H2906" t="s">
        <v>246</v>
      </c>
      <c r="I2906" t="s">
        <v>247</v>
      </c>
      <c r="J2906" t="s">
        <v>248</v>
      </c>
      <c r="K2906" t="s">
        <v>249</v>
      </c>
      <c r="L2906" t="n">
        <v>274</v>
      </c>
      <c r="M2906" t="n">
        <v>0.09</v>
      </c>
      <c r="N2906" t="n">
        <v>33.9</v>
      </c>
      <c r="O2906" t="s">
        <v>391</v>
      </c>
      <c r="P2906" t="s">
        <v>246</v>
      </c>
      <c r="Q2906" t="s">
        <v>252</v>
      </c>
      <c r="R2906" t="s">
        <v>246</v>
      </c>
      <c r="S2906" t="s">
        <v>247</v>
      </c>
    </row>
    <row r="2907" spans="1:19">
      <c r="A2907" s="1" t="n">
        <v>40178</v>
      </c>
      <c r="B2907" t="s">
        <v>391</v>
      </c>
      <c r="C2907" t="n">
        <v>23</v>
      </c>
      <c r="D2907" t="s">
        <v>476</v>
      </c>
      <c r="E2907" t="s">
        <v>139</v>
      </c>
      <c r="F2907" t="s">
        <v>244</v>
      </c>
      <c r="G2907" t="s">
        <v>245</v>
      </c>
      <c r="H2907" t="s">
        <v>246</v>
      </c>
      <c r="I2907" t="s">
        <v>247</v>
      </c>
      <c r="J2907" t="s">
        <v>369</v>
      </c>
      <c r="K2907" t="s">
        <v>363</v>
      </c>
      <c r="L2907" t="n">
        <v>164</v>
      </c>
      <c r="M2907" t="n">
        <v>0.06</v>
      </c>
      <c r="N2907" t="n">
        <v>42.2</v>
      </c>
      <c r="O2907" t="s">
        <v>391</v>
      </c>
      <c r="P2907" t="s">
        <v>246</v>
      </c>
      <c r="Q2907" t="s">
        <v>252</v>
      </c>
      <c r="R2907" t="s">
        <v>246</v>
      </c>
      <c r="S2907" t="s">
        <v>247</v>
      </c>
    </row>
    <row r="2908" spans="1:19">
      <c r="A2908" s="1" t="n">
        <v>40209</v>
      </c>
      <c r="B2908" t="s">
        <v>391</v>
      </c>
      <c r="C2908" t="n">
        <v>15</v>
      </c>
      <c r="D2908" t="s">
        <v>476</v>
      </c>
      <c r="E2908" t="s">
        <v>139</v>
      </c>
      <c r="F2908" t="s">
        <v>244</v>
      </c>
      <c r="G2908" t="s">
        <v>245</v>
      </c>
      <c r="H2908" t="s">
        <v>246</v>
      </c>
      <c r="I2908" t="s">
        <v>247</v>
      </c>
      <c r="J2908" t="s">
        <v>369</v>
      </c>
      <c r="K2908" t="s">
        <v>363</v>
      </c>
      <c r="L2908" t="n">
        <v>156</v>
      </c>
      <c r="M2908" t="n">
        <v>0.04</v>
      </c>
      <c r="N2908" t="n">
        <v>42.3</v>
      </c>
      <c r="O2908" t="s">
        <v>391</v>
      </c>
      <c r="P2908" t="s">
        <v>246</v>
      </c>
      <c r="Q2908" t="s">
        <v>252</v>
      </c>
      <c r="R2908" t="s">
        <v>246</v>
      </c>
      <c r="S2908" t="s">
        <v>247</v>
      </c>
    </row>
    <row r="2909" spans="1:19">
      <c r="A2909" s="1" t="n">
        <v>40209</v>
      </c>
      <c r="B2909" t="s">
        <v>391</v>
      </c>
      <c r="C2909" t="n">
        <v>16</v>
      </c>
      <c r="D2909" t="s">
        <v>476</v>
      </c>
      <c r="E2909" t="s">
        <v>139</v>
      </c>
      <c r="F2909" t="s">
        <v>244</v>
      </c>
      <c r="G2909" t="s">
        <v>245</v>
      </c>
      <c r="H2909" t="s">
        <v>246</v>
      </c>
      <c r="I2909" t="s">
        <v>247</v>
      </c>
      <c r="J2909" t="s">
        <v>369</v>
      </c>
      <c r="K2909" t="s">
        <v>363</v>
      </c>
      <c r="L2909" t="n">
        <v>448</v>
      </c>
      <c r="M2909" t="n">
        <v>0.04</v>
      </c>
      <c r="N2909" t="n">
        <v>42.6</v>
      </c>
      <c r="O2909" t="s">
        <v>391</v>
      </c>
      <c r="P2909" t="s">
        <v>246</v>
      </c>
      <c r="Q2909" t="s">
        <v>252</v>
      </c>
      <c r="R2909" t="s">
        <v>246</v>
      </c>
      <c r="S2909" t="s">
        <v>247</v>
      </c>
    </row>
    <row r="2910" spans="1:19">
      <c r="A2910" s="1" t="n">
        <v>40209</v>
      </c>
      <c r="B2910" t="s">
        <v>391</v>
      </c>
      <c r="C2910" t="n">
        <v>17</v>
      </c>
      <c r="D2910" t="s">
        <v>476</v>
      </c>
      <c r="E2910" t="s">
        <v>139</v>
      </c>
      <c r="F2910" t="s">
        <v>244</v>
      </c>
      <c r="G2910" t="s">
        <v>245</v>
      </c>
      <c r="H2910" t="s">
        <v>246</v>
      </c>
      <c r="I2910" t="s">
        <v>247</v>
      </c>
      <c r="J2910" t="s">
        <v>369</v>
      </c>
      <c r="K2910" t="s">
        <v>363</v>
      </c>
      <c r="L2910" t="n">
        <v>258</v>
      </c>
      <c r="M2910" t="n">
        <v>0.04</v>
      </c>
      <c r="N2910" t="n">
        <v>42.8</v>
      </c>
      <c r="O2910" t="s">
        <v>391</v>
      </c>
      <c r="P2910" t="s">
        <v>246</v>
      </c>
      <c r="Q2910" t="s">
        <v>252</v>
      </c>
      <c r="R2910" t="s">
        <v>246</v>
      </c>
      <c r="S2910" t="s">
        <v>247</v>
      </c>
    </row>
    <row r="2911" spans="1:19">
      <c r="A2911" s="1" t="n">
        <v>40209</v>
      </c>
      <c r="B2911" t="s">
        <v>391</v>
      </c>
      <c r="C2911" t="n">
        <v>18</v>
      </c>
      <c r="D2911" t="s">
        <v>476</v>
      </c>
      <c r="E2911" t="s">
        <v>139</v>
      </c>
      <c r="F2911" t="s">
        <v>244</v>
      </c>
      <c r="G2911" t="s">
        <v>245</v>
      </c>
      <c r="H2911" t="s">
        <v>246</v>
      </c>
      <c r="I2911" t="s">
        <v>247</v>
      </c>
      <c r="J2911" t="s">
        <v>333</v>
      </c>
      <c r="K2911" t="s">
        <v>334</v>
      </c>
      <c r="L2911" t="n">
        <v>199</v>
      </c>
      <c r="M2911" t="n">
        <v>0.03</v>
      </c>
      <c r="N2911" t="n">
        <v>35.7</v>
      </c>
      <c r="O2911" t="s">
        <v>391</v>
      </c>
      <c r="P2911" t="s">
        <v>246</v>
      </c>
      <c r="Q2911" t="s">
        <v>252</v>
      </c>
      <c r="R2911" t="s">
        <v>246</v>
      </c>
      <c r="S2911" t="s">
        <v>247</v>
      </c>
    </row>
    <row r="2912" spans="1:19">
      <c r="A2912" s="1" t="n">
        <v>40209</v>
      </c>
      <c r="B2912" t="s">
        <v>391</v>
      </c>
      <c r="C2912" t="n">
        <v>19</v>
      </c>
      <c r="D2912" t="s">
        <v>476</v>
      </c>
      <c r="E2912" t="s">
        <v>139</v>
      </c>
      <c r="F2912" t="s">
        <v>244</v>
      </c>
      <c r="G2912" t="s">
        <v>245</v>
      </c>
      <c r="H2912" t="s">
        <v>246</v>
      </c>
      <c r="I2912" t="s">
        <v>247</v>
      </c>
      <c r="J2912" t="s">
        <v>333</v>
      </c>
      <c r="K2912" t="s">
        <v>334</v>
      </c>
      <c r="L2912" t="n">
        <v>208</v>
      </c>
      <c r="M2912" t="n">
        <v>0.03</v>
      </c>
      <c r="N2912" t="n">
        <v>35.8</v>
      </c>
      <c r="O2912" t="s">
        <v>391</v>
      </c>
      <c r="P2912" t="s">
        <v>246</v>
      </c>
      <c r="Q2912" t="s">
        <v>252</v>
      </c>
      <c r="R2912" t="s">
        <v>246</v>
      </c>
      <c r="S2912" t="s">
        <v>247</v>
      </c>
    </row>
    <row r="2913" spans="1:19">
      <c r="A2913" s="1" t="n">
        <v>40209</v>
      </c>
      <c r="B2913" t="s">
        <v>391</v>
      </c>
      <c r="C2913" t="n">
        <v>20</v>
      </c>
      <c r="D2913" t="s">
        <v>476</v>
      </c>
      <c r="E2913" t="s">
        <v>139</v>
      </c>
      <c r="F2913" t="s">
        <v>244</v>
      </c>
      <c r="G2913" t="s">
        <v>245</v>
      </c>
      <c r="H2913" t="s">
        <v>246</v>
      </c>
      <c r="I2913" t="s">
        <v>247</v>
      </c>
      <c r="J2913" t="s">
        <v>333</v>
      </c>
      <c r="K2913" t="s">
        <v>334</v>
      </c>
      <c r="L2913" t="n">
        <v>411</v>
      </c>
      <c r="M2913" t="n">
        <v>0.03</v>
      </c>
      <c r="N2913" t="n">
        <v>35.7</v>
      </c>
      <c r="O2913" t="s">
        <v>391</v>
      </c>
      <c r="P2913" t="s">
        <v>246</v>
      </c>
      <c r="Q2913" t="s">
        <v>252</v>
      </c>
      <c r="R2913" t="s">
        <v>246</v>
      </c>
      <c r="S2913" t="s">
        <v>247</v>
      </c>
    </row>
    <row r="2914" spans="1:19">
      <c r="A2914" s="1" t="n">
        <v>40209</v>
      </c>
      <c r="B2914" t="s">
        <v>391</v>
      </c>
      <c r="C2914" t="n">
        <v>21</v>
      </c>
      <c r="D2914" t="s">
        <v>476</v>
      </c>
      <c r="E2914" t="s">
        <v>139</v>
      </c>
      <c r="F2914" t="s">
        <v>244</v>
      </c>
      <c r="G2914" t="s">
        <v>245</v>
      </c>
      <c r="H2914" t="s">
        <v>246</v>
      </c>
      <c r="I2914" t="s">
        <v>247</v>
      </c>
      <c r="J2914" t="s">
        <v>333</v>
      </c>
      <c r="K2914" t="s">
        <v>334</v>
      </c>
      <c r="L2914" t="n">
        <v>311</v>
      </c>
      <c r="M2914" t="n">
        <v>0.03</v>
      </c>
      <c r="N2914" t="n">
        <v>35.9</v>
      </c>
      <c r="O2914" t="s">
        <v>391</v>
      </c>
      <c r="P2914" t="s">
        <v>246</v>
      </c>
      <c r="Q2914" t="s">
        <v>252</v>
      </c>
      <c r="R2914" t="s">
        <v>246</v>
      </c>
      <c r="S2914" t="s">
        <v>247</v>
      </c>
    </row>
    <row r="2915" spans="1:19">
      <c r="A2915" s="1" t="n">
        <v>40209</v>
      </c>
      <c r="B2915" t="s">
        <v>474</v>
      </c>
      <c r="C2915" t="n">
        <v>1</v>
      </c>
      <c r="D2915" t="s">
        <v>483</v>
      </c>
      <c r="E2915" t="s">
        <v>484</v>
      </c>
      <c r="F2915" t="s">
        <v>322</v>
      </c>
      <c r="G2915" t="s">
        <v>323</v>
      </c>
      <c r="H2915" t="s">
        <v>246</v>
      </c>
      <c r="I2915" t="s">
        <v>247</v>
      </c>
      <c r="J2915" t="s">
        <v>486</v>
      </c>
      <c r="K2915" t="s">
        <v>487</v>
      </c>
      <c r="L2915" t="n">
        <v>21</v>
      </c>
      <c r="M2915" t="n">
        <v>0</v>
      </c>
      <c r="N2915" t="n">
        <v>0</v>
      </c>
      <c r="S2915" t="s">
        <v>479</v>
      </c>
    </row>
    <row r="2916" spans="1:19">
      <c r="A2916" s="1" t="n">
        <v>40209</v>
      </c>
      <c r="B2916" t="s">
        <v>474</v>
      </c>
      <c r="C2916" t="n">
        <v>2</v>
      </c>
      <c r="D2916" t="s">
        <v>483</v>
      </c>
      <c r="E2916" t="s">
        <v>484</v>
      </c>
      <c r="F2916" t="s">
        <v>427</v>
      </c>
      <c r="G2916" t="s">
        <v>428</v>
      </c>
      <c r="H2916" t="s">
        <v>246</v>
      </c>
      <c r="I2916" t="s">
        <v>247</v>
      </c>
      <c r="J2916" t="s">
        <v>486</v>
      </c>
      <c r="K2916" t="s">
        <v>487</v>
      </c>
      <c r="L2916" t="n">
        <v>15</v>
      </c>
      <c r="M2916" t="n">
        <v>0</v>
      </c>
      <c r="N2916" t="n">
        <v>0</v>
      </c>
      <c r="S2916" t="s">
        <v>479</v>
      </c>
    </row>
    <row r="2917" spans="1:19">
      <c r="A2917" s="1" t="n">
        <v>40209</v>
      </c>
      <c r="B2917" t="s">
        <v>474</v>
      </c>
      <c r="C2917" t="n">
        <v>3</v>
      </c>
      <c r="D2917" t="s">
        <v>483</v>
      </c>
      <c r="E2917" t="s">
        <v>484</v>
      </c>
      <c r="F2917" t="s">
        <v>429</v>
      </c>
      <c r="G2917" t="s">
        <v>430</v>
      </c>
      <c r="H2917" t="s">
        <v>246</v>
      </c>
      <c r="I2917" t="s">
        <v>247</v>
      </c>
      <c r="J2917" t="s">
        <v>486</v>
      </c>
      <c r="K2917" t="s">
        <v>487</v>
      </c>
      <c r="L2917" t="n">
        <v>22</v>
      </c>
      <c r="M2917" t="n">
        <v>0</v>
      </c>
      <c r="N2917" t="n">
        <v>0</v>
      </c>
      <c r="S2917" t="s">
        <v>479</v>
      </c>
    </row>
    <row r="2918" spans="1:19">
      <c r="A2918" s="1" t="n">
        <v>40209</v>
      </c>
      <c r="B2918" t="s">
        <v>395</v>
      </c>
      <c r="C2918" t="n">
        <v>1</v>
      </c>
      <c r="D2918" t="s">
        <v>436</v>
      </c>
      <c r="E2918" t="s">
        <v>482</v>
      </c>
      <c r="F2918" t="s">
        <v>244</v>
      </c>
      <c r="G2918" t="s">
        <v>245</v>
      </c>
      <c r="H2918" t="s">
        <v>246</v>
      </c>
      <c r="I2918" t="s">
        <v>247</v>
      </c>
      <c r="J2918" t="s">
        <v>282</v>
      </c>
      <c r="K2918" t="s">
        <v>283</v>
      </c>
      <c r="L2918" t="n">
        <v>278</v>
      </c>
      <c r="M2918" t="n">
        <v>0</v>
      </c>
      <c r="N2918" t="n">
        <v>0</v>
      </c>
      <c r="S2918" t="s">
        <v>479</v>
      </c>
    </row>
    <row r="2919" spans="1:19">
      <c r="A2919" s="1" t="n">
        <v>40209</v>
      </c>
      <c r="B2919" t="s">
        <v>467</v>
      </c>
      <c r="C2919" t="n">
        <v>8</v>
      </c>
      <c r="D2919" t="s">
        <v>476</v>
      </c>
      <c r="E2919" t="s">
        <v>139</v>
      </c>
      <c r="F2919" t="s">
        <v>244</v>
      </c>
      <c r="G2919" t="s">
        <v>245</v>
      </c>
      <c r="H2919" t="s">
        <v>246</v>
      </c>
      <c r="I2919" t="s">
        <v>247</v>
      </c>
      <c r="J2919" t="s">
        <v>248</v>
      </c>
      <c r="K2919" t="s">
        <v>249</v>
      </c>
      <c r="L2919" t="n">
        <v>916</v>
      </c>
      <c r="M2919" t="n">
        <v>0.02</v>
      </c>
      <c r="N2919" t="n">
        <v>21.1</v>
      </c>
      <c r="O2919" t="s">
        <v>394</v>
      </c>
      <c r="P2919" t="s">
        <v>488</v>
      </c>
      <c r="Q2919" t="s">
        <v>252</v>
      </c>
      <c r="R2919" t="s">
        <v>246</v>
      </c>
      <c r="S2919" t="s">
        <v>247</v>
      </c>
    </row>
    <row r="2920" spans="1:19">
      <c r="A2920" s="1" t="n">
        <v>40209</v>
      </c>
      <c r="B2920" t="s">
        <v>467</v>
      </c>
      <c r="C2920" t="n">
        <v>10</v>
      </c>
      <c r="D2920" t="s">
        <v>476</v>
      </c>
      <c r="E2920" t="s">
        <v>139</v>
      </c>
      <c r="F2920" t="s">
        <v>244</v>
      </c>
      <c r="G2920" t="s">
        <v>245</v>
      </c>
      <c r="H2920" t="s">
        <v>246</v>
      </c>
      <c r="I2920" t="s">
        <v>247</v>
      </c>
      <c r="J2920" t="s">
        <v>294</v>
      </c>
      <c r="K2920" t="s">
        <v>295</v>
      </c>
      <c r="L2920" t="n">
        <v>1015</v>
      </c>
      <c r="M2920" t="n">
        <v>0.06</v>
      </c>
      <c r="N2920" t="n">
        <v>34</v>
      </c>
      <c r="O2920" t="s">
        <v>394</v>
      </c>
      <c r="P2920" t="s">
        <v>488</v>
      </c>
      <c r="Q2920" t="s">
        <v>252</v>
      </c>
      <c r="R2920" t="s">
        <v>246</v>
      </c>
      <c r="S2920" t="s">
        <v>247</v>
      </c>
    </row>
    <row r="2921" spans="1:19">
      <c r="A2921" s="1" t="n">
        <v>40209</v>
      </c>
      <c r="B2921" t="s">
        <v>467</v>
      </c>
      <c r="C2921" t="n">
        <v>13</v>
      </c>
      <c r="D2921" t="s">
        <v>476</v>
      </c>
      <c r="E2921" t="s">
        <v>139</v>
      </c>
      <c r="F2921" t="s">
        <v>244</v>
      </c>
      <c r="G2921" t="s">
        <v>245</v>
      </c>
      <c r="H2921" t="s">
        <v>246</v>
      </c>
      <c r="I2921" t="s">
        <v>247</v>
      </c>
      <c r="J2921" t="s">
        <v>400</v>
      </c>
      <c r="K2921" t="s">
        <v>353</v>
      </c>
      <c r="L2921" t="n">
        <v>717</v>
      </c>
      <c r="M2921" t="n">
        <v>0.23</v>
      </c>
      <c r="N2921" t="n">
        <v>37.9</v>
      </c>
      <c r="O2921" t="s">
        <v>394</v>
      </c>
      <c r="P2921" t="s">
        <v>488</v>
      </c>
      <c r="Q2921" t="s">
        <v>252</v>
      </c>
      <c r="R2921" t="s">
        <v>246</v>
      </c>
      <c r="S2921" t="s">
        <v>247</v>
      </c>
    </row>
    <row r="2922" spans="1:19">
      <c r="A2922" s="1" t="n">
        <v>40209</v>
      </c>
      <c r="B2922" t="s">
        <v>467</v>
      </c>
      <c r="C2922" t="n">
        <v>14</v>
      </c>
      <c r="D2922" t="s">
        <v>476</v>
      </c>
      <c r="E2922" t="s">
        <v>139</v>
      </c>
      <c r="F2922" t="s">
        <v>244</v>
      </c>
      <c r="G2922" t="s">
        <v>245</v>
      </c>
      <c r="H2922" t="s">
        <v>246</v>
      </c>
      <c r="I2922" t="s">
        <v>247</v>
      </c>
      <c r="J2922" t="s">
        <v>276</v>
      </c>
      <c r="K2922" t="s">
        <v>277</v>
      </c>
      <c r="L2922" t="n">
        <v>382</v>
      </c>
      <c r="M2922" t="n">
        <v>0.08</v>
      </c>
      <c r="N2922" t="n">
        <v>31.8</v>
      </c>
      <c r="O2922" t="s">
        <v>394</v>
      </c>
      <c r="P2922" t="s">
        <v>488</v>
      </c>
      <c r="Q2922" t="s">
        <v>252</v>
      </c>
      <c r="R2922" t="s">
        <v>246</v>
      </c>
      <c r="S2922" t="s">
        <v>247</v>
      </c>
    </row>
    <row r="2923" spans="1:19">
      <c r="A2923" s="1" t="n">
        <v>40237</v>
      </c>
      <c r="B2923" t="s">
        <v>391</v>
      </c>
      <c r="C2923" t="n">
        <v>16</v>
      </c>
      <c r="D2923" t="s">
        <v>476</v>
      </c>
      <c r="E2923" t="s">
        <v>139</v>
      </c>
      <c r="F2923" t="s">
        <v>244</v>
      </c>
      <c r="G2923" t="s">
        <v>245</v>
      </c>
      <c r="H2923" t="s">
        <v>246</v>
      </c>
      <c r="I2923" t="s">
        <v>247</v>
      </c>
      <c r="J2923" t="s">
        <v>248</v>
      </c>
      <c r="K2923" t="s">
        <v>249</v>
      </c>
      <c r="L2923" t="n">
        <v>132</v>
      </c>
      <c r="M2923" t="n">
        <v>0.02</v>
      </c>
      <c r="N2923" t="n">
        <v>48.7</v>
      </c>
      <c r="O2923" t="s">
        <v>391</v>
      </c>
      <c r="P2923" t="s">
        <v>246</v>
      </c>
      <c r="Q2923" t="s">
        <v>252</v>
      </c>
      <c r="R2923" t="s">
        <v>246</v>
      </c>
      <c r="S2923" t="s">
        <v>247</v>
      </c>
    </row>
    <row r="2924" spans="1:19">
      <c r="A2924" s="1" t="n">
        <v>40237</v>
      </c>
      <c r="B2924" t="s">
        <v>391</v>
      </c>
      <c r="C2924" t="n">
        <v>17</v>
      </c>
      <c r="D2924" t="s">
        <v>476</v>
      </c>
      <c r="E2924" t="s">
        <v>139</v>
      </c>
      <c r="F2924" t="s">
        <v>244</v>
      </c>
      <c r="G2924" t="s">
        <v>245</v>
      </c>
      <c r="H2924" t="s">
        <v>246</v>
      </c>
      <c r="I2924" t="s">
        <v>247</v>
      </c>
      <c r="J2924" t="s">
        <v>369</v>
      </c>
      <c r="K2924" t="s">
        <v>363</v>
      </c>
      <c r="L2924" t="n">
        <v>198</v>
      </c>
      <c r="M2924" t="n">
        <v>0.05</v>
      </c>
      <c r="N2924" t="n">
        <v>42.5</v>
      </c>
      <c r="O2924" t="s">
        <v>391</v>
      </c>
      <c r="P2924" t="s">
        <v>246</v>
      </c>
      <c r="Q2924" t="s">
        <v>252</v>
      </c>
      <c r="R2924" t="s">
        <v>246</v>
      </c>
      <c r="S2924" t="s">
        <v>247</v>
      </c>
    </row>
    <row r="2925" spans="1:19">
      <c r="A2925" s="1" t="n">
        <v>40237</v>
      </c>
      <c r="B2925" t="s">
        <v>391</v>
      </c>
      <c r="C2925" t="n">
        <v>18</v>
      </c>
      <c r="D2925" t="s">
        <v>476</v>
      </c>
      <c r="E2925" t="s">
        <v>139</v>
      </c>
      <c r="F2925" t="s">
        <v>244</v>
      </c>
      <c r="G2925" t="s">
        <v>245</v>
      </c>
      <c r="H2925" t="s">
        <v>246</v>
      </c>
      <c r="I2925" t="s">
        <v>247</v>
      </c>
      <c r="J2925" t="s">
        <v>248</v>
      </c>
      <c r="K2925" t="s">
        <v>249</v>
      </c>
      <c r="L2925" t="n">
        <v>96</v>
      </c>
      <c r="M2925" t="n">
        <v>0.1</v>
      </c>
      <c r="N2925" t="n">
        <v>30.8</v>
      </c>
      <c r="O2925" t="s">
        <v>391</v>
      </c>
      <c r="P2925" t="s">
        <v>246</v>
      </c>
      <c r="Q2925" t="s">
        <v>252</v>
      </c>
      <c r="R2925" t="s">
        <v>246</v>
      </c>
      <c r="S2925" t="s">
        <v>247</v>
      </c>
    </row>
    <row r="2926" spans="1:19">
      <c r="A2926" s="1" t="n">
        <v>40237</v>
      </c>
      <c r="B2926" t="s">
        <v>391</v>
      </c>
      <c r="C2926" t="n">
        <v>19</v>
      </c>
      <c r="D2926" t="s">
        <v>476</v>
      </c>
      <c r="E2926" t="s">
        <v>139</v>
      </c>
      <c r="F2926" t="s">
        <v>244</v>
      </c>
      <c r="G2926" t="s">
        <v>245</v>
      </c>
      <c r="H2926" t="s">
        <v>246</v>
      </c>
      <c r="I2926" t="s">
        <v>247</v>
      </c>
      <c r="J2926" t="s">
        <v>248</v>
      </c>
      <c r="K2926" t="s">
        <v>249</v>
      </c>
      <c r="L2926" t="n">
        <v>445</v>
      </c>
      <c r="M2926" t="n">
        <v>0.09</v>
      </c>
      <c r="N2926" t="n">
        <v>33.9</v>
      </c>
      <c r="O2926" t="s">
        <v>391</v>
      </c>
      <c r="P2926" t="s">
        <v>246</v>
      </c>
      <c r="Q2926" t="s">
        <v>252</v>
      </c>
      <c r="R2926" t="s">
        <v>246</v>
      </c>
      <c r="S2926" t="s">
        <v>247</v>
      </c>
    </row>
    <row r="2927" spans="1:19">
      <c r="A2927" s="1" t="n">
        <v>40237</v>
      </c>
      <c r="B2927" t="s">
        <v>391</v>
      </c>
      <c r="C2927" t="n">
        <v>21</v>
      </c>
      <c r="D2927" t="s">
        <v>476</v>
      </c>
      <c r="E2927" t="s">
        <v>139</v>
      </c>
      <c r="F2927" t="s">
        <v>244</v>
      </c>
      <c r="G2927" t="s">
        <v>245</v>
      </c>
      <c r="H2927" t="s">
        <v>246</v>
      </c>
      <c r="I2927" t="s">
        <v>247</v>
      </c>
      <c r="J2927" t="s">
        <v>248</v>
      </c>
      <c r="K2927" t="s">
        <v>249</v>
      </c>
      <c r="L2927" t="n">
        <v>190</v>
      </c>
      <c r="M2927" t="n">
        <v>0.09</v>
      </c>
      <c r="N2927" t="n">
        <v>32.4</v>
      </c>
      <c r="O2927" t="s">
        <v>391</v>
      </c>
      <c r="P2927" t="s">
        <v>246</v>
      </c>
      <c r="Q2927" t="s">
        <v>252</v>
      </c>
      <c r="R2927" t="s">
        <v>246</v>
      </c>
      <c r="S2927" t="s">
        <v>247</v>
      </c>
    </row>
    <row r="2928" spans="1:19">
      <c r="A2928" s="1" t="n">
        <v>40237</v>
      </c>
      <c r="B2928" t="s">
        <v>480</v>
      </c>
      <c r="C2928" t="n">
        <v>1</v>
      </c>
      <c r="D2928" t="s">
        <v>403</v>
      </c>
      <c r="E2928" t="s">
        <v>481</v>
      </c>
      <c r="F2928" t="s">
        <v>244</v>
      </c>
      <c r="G2928" t="s">
        <v>245</v>
      </c>
      <c r="H2928" t="s">
        <v>246</v>
      </c>
      <c r="I2928" t="s">
        <v>247</v>
      </c>
      <c r="J2928" t="s">
        <v>280</v>
      </c>
      <c r="K2928" t="s">
        <v>281</v>
      </c>
      <c r="L2928" t="n">
        <v>219</v>
      </c>
      <c r="M2928" t="n">
        <v>0</v>
      </c>
      <c r="N2928" t="n">
        <v>0</v>
      </c>
      <c r="S2928" t="s">
        <v>479</v>
      </c>
    </row>
    <row r="2929" spans="1:19">
      <c r="A2929" s="1" t="n">
        <v>40237</v>
      </c>
      <c r="B2929" t="s">
        <v>395</v>
      </c>
      <c r="C2929" t="n">
        <v>1</v>
      </c>
      <c r="D2929" t="s">
        <v>436</v>
      </c>
      <c r="E2929" t="s">
        <v>482</v>
      </c>
      <c r="F2929" t="s">
        <v>244</v>
      </c>
      <c r="G2929" t="s">
        <v>245</v>
      </c>
      <c r="H2929" t="s">
        <v>246</v>
      </c>
      <c r="I2929" t="s">
        <v>247</v>
      </c>
      <c r="J2929" t="s">
        <v>248</v>
      </c>
      <c r="K2929" t="s">
        <v>249</v>
      </c>
      <c r="L2929" t="n">
        <v>323</v>
      </c>
      <c r="M2929" t="n">
        <v>0</v>
      </c>
      <c r="N2929" t="n">
        <v>0</v>
      </c>
      <c r="S2929" t="s">
        <v>479</v>
      </c>
    </row>
    <row r="2930" spans="1:19">
      <c r="A2930" s="1" t="n">
        <v>40237</v>
      </c>
      <c r="B2930" t="s">
        <v>395</v>
      </c>
      <c r="C2930" t="n">
        <v>2</v>
      </c>
      <c r="D2930" t="s">
        <v>436</v>
      </c>
      <c r="E2930" t="s">
        <v>482</v>
      </c>
      <c r="F2930" t="s">
        <v>244</v>
      </c>
      <c r="G2930" t="s">
        <v>245</v>
      </c>
      <c r="H2930" t="s">
        <v>246</v>
      </c>
      <c r="I2930" t="s">
        <v>247</v>
      </c>
      <c r="J2930" t="s">
        <v>263</v>
      </c>
      <c r="K2930" t="s">
        <v>264</v>
      </c>
      <c r="L2930" t="n">
        <v>303</v>
      </c>
      <c r="M2930" t="n">
        <v>0</v>
      </c>
      <c r="N2930" t="n">
        <v>0</v>
      </c>
      <c r="S2930" t="s">
        <v>479</v>
      </c>
    </row>
    <row r="2931" spans="1:19">
      <c r="A2931" s="1" t="n">
        <v>40237</v>
      </c>
      <c r="B2931" t="s">
        <v>467</v>
      </c>
      <c r="C2931" t="n">
        <v>7</v>
      </c>
      <c r="D2931" t="s">
        <v>476</v>
      </c>
      <c r="E2931" t="s">
        <v>139</v>
      </c>
      <c r="F2931" t="s">
        <v>244</v>
      </c>
      <c r="G2931" t="s">
        <v>245</v>
      </c>
      <c r="H2931" t="s">
        <v>246</v>
      </c>
      <c r="I2931" t="s">
        <v>247</v>
      </c>
      <c r="J2931" t="s">
        <v>248</v>
      </c>
      <c r="K2931" t="s">
        <v>249</v>
      </c>
      <c r="L2931" t="n">
        <v>600</v>
      </c>
      <c r="M2931" t="n">
        <v>0.02</v>
      </c>
      <c r="N2931" t="n">
        <v>21.1</v>
      </c>
      <c r="O2931" t="s">
        <v>394</v>
      </c>
      <c r="P2931" t="s">
        <v>488</v>
      </c>
      <c r="Q2931" t="s">
        <v>252</v>
      </c>
      <c r="R2931" t="s">
        <v>246</v>
      </c>
      <c r="S2931" t="s">
        <v>247</v>
      </c>
    </row>
    <row r="2932" spans="1:19">
      <c r="A2932" s="1" t="n">
        <v>40237</v>
      </c>
      <c r="B2932" t="s">
        <v>467</v>
      </c>
      <c r="C2932" t="n">
        <v>14</v>
      </c>
      <c r="D2932" t="s">
        <v>476</v>
      </c>
      <c r="E2932" t="s">
        <v>139</v>
      </c>
      <c r="F2932" t="s">
        <v>244</v>
      </c>
      <c r="G2932" t="s">
        <v>245</v>
      </c>
      <c r="H2932" t="s">
        <v>246</v>
      </c>
      <c r="I2932" t="s">
        <v>247</v>
      </c>
      <c r="J2932" t="s">
        <v>400</v>
      </c>
      <c r="K2932" t="s">
        <v>353</v>
      </c>
      <c r="L2932" t="n">
        <v>718</v>
      </c>
      <c r="M2932" t="n">
        <v>0.23</v>
      </c>
      <c r="N2932" t="n">
        <v>37.9</v>
      </c>
      <c r="O2932" t="s">
        <v>394</v>
      </c>
      <c r="P2932" t="s">
        <v>488</v>
      </c>
      <c r="Q2932" t="s">
        <v>252</v>
      </c>
      <c r="R2932" t="s">
        <v>246</v>
      </c>
      <c r="S2932" t="s">
        <v>247</v>
      </c>
    </row>
    <row r="2933" spans="1:19">
      <c r="A2933" s="1" t="n">
        <v>40237</v>
      </c>
      <c r="B2933" t="s">
        <v>467</v>
      </c>
      <c r="C2933" t="n">
        <v>15</v>
      </c>
      <c r="D2933" t="s">
        <v>476</v>
      </c>
      <c r="E2933" t="s">
        <v>139</v>
      </c>
      <c r="F2933" t="s">
        <v>244</v>
      </c>
      <c r="G2933" t="s">
        <v>245</v>
      </c>
      <c r="H2933" t="s">
        <v>246</v>
      </c>
      <c r="I2933" t="s">
        <v>247</v>
      </c>
      <c r="J2933" t="s">
        <v>312</v>
      </c>
      <c r="K2933" t="s">
        <v>313</v>
      </c>
      <c r="L2933" t="n">
        <v>996</v>
      </c>
      <c r="M2933" t="n">
        <v>0.19</v>
      </c>
      <c r="N2933" t="n">
        <v>24.1</v>
      </c>
      <c r="O2933" t="s">
        <v>394</v>
      </c>
      <c r="P2933" t="s">
        <v>488</v>
      </c>
      <c r="Q2933" t="s">
        <v>252</v>
      </c>
      <c r="R2933" t="s">
        <v>246</v>
      </c>
      <c r="S2933" t="s">
        <v>247</v>
      </c>
    </row>
    <row r="2934" spans="1:19">
      <c r="A2934" s="1" t="n">
        <v>40268</v>
      </c>
      <c r="B2934" t="s">
        <v>391</v>
      </c>
      <c r="C2934" t="n">
        <v>19</v>
      </c>
      <c r="D2934" t="s">
        <v>476</v>
      </c>
      <c r="E2934" t="s">
        <v>139</v>
      </c>
      <c r="F2934" t="s">
        <v>244</v>
      </c>
      <c r="G2934" t="s">
        <v>245</v>
      </c>
      <c r="H2934" t="s">
        <v>246</v>
      </c>
      <c r="I2934" t="s">
        <v>247</v>
      </c>
      <c r="J2934" t="s">
        <v>248</v>
      </c>
      <c r="K2934" t="s">
        <v>249</v>
      </c>
      <c r="L2934" t="n">
        <v>207</v>
      </c>
      <c r="M2934" t="n">
        <v>0.02</v>
      </c>
      <c r="N2934" t="n">
        <v>48.7</v>
      </c>
      <c r="O2934" t="s">
        <v>391</v>
      </c>
      <c r="P2934" t="s">
        <v>489</v>
      </c>
      <c r="Q2934" t="s">
        <v>357</v>
      </c>
      <c r="R2934" t="s">
        <v>358</v>
      </c>
      <c r="S2934" t="s">
        <v>247</v>
      </c>
    </row>
    <row r="2935" spans="1:19">
      <c r="A2935" s="1" t="n">
        <v>40268</v>
      </c>
      <c r="B2935" t="s">
        <v>391</v>
      </c>
      <c r="C2935" t="n">
        <v>20</v>
      </c>
      <c r="D2935" t="s">
        <v>476</v>
      </c>
      <c r="E2935" t="s">
        <v>139</v>
      </c>
      <c r="F2935" t="s">
        <v>244</v>
      </c>
      <c r="G2935" t="s">
        <v>245</v>
      </c>
      <c r="H2935" t="s">
        <v>246</v>
      </c>
      <c r="I2935" t="s">
        <v>247</v>
      </c>
      <c r="J2935" t="s">
        <v>369</v>
      </c>
      <c r="K2935" t="s">
        <v>363</v>
      </c>
      <c r="L2935" t="n">
        <v>230</v>
      </c>
      <c r="M2935" t="n">
        <v>0.05</v>
      </c>
      <c r="N2935" t="n">
        <v>42.4</v>
      </c>
      <c r="O2935" t="s">
        <v>391</v>
      </c>
      <c r="P2935" t="s">
        <v>246</v>
      </c>
      <c r="Q2935" t="s">
        <v>252</v>
      </c>
      <c r="R2935" t="s">
        <v>246</v>
      </c>
      <c r="S2935" t="s">
        <v>247</v>
      </c>
    </row>
    <row r="2936" spans="1:19">
      <c r="A2936" s="1" t="n">
        <v>40268</v>
      </c>
      <c r="B2936" t="s">
        <v>391</v>
      </c>
      <c r="C2936" t="n">
        <v>21</v>
      </c>
      <c r="D2936" t="s">
        <v>476</v>
      </c>
      <c r="E2936" t="s">
        <v>139</v>
      </c>
      <c r="F2936" t="s">
        <v>244</v>
      </c>
      <c r="G2936" t="s">
        <v>245</v>
      </c>
      <c r="H2936" t="s">
        <v>246</v>
      </c>
      <c r="I2936" t="s">
        <v>247</v>
      </c>
      <c r="J2936" t="s">
        <v>248</v>
      </c>
      <c r="K2936" t="s">
        <v>249</v>
      </c>
      <c r="L2936" t="n">
        <v>246</v>
      </c>
      <c r="M2936" t="n">
        <v>0.1</v>
      </c>
      <c r="N2936" t="n">
        <v>30.8</v>
      </c>
      <c r="O2936" t="s">
        <v>391</v>
      </c>
      <c r="P2936" t="s">
        <v>246</v>
      </c>
      <c r="Q2936" t="s">
        <v>252</v>
      </c>
      <c r="R2936" t="s">
        <v>246</v>
      </c>
      <c r="S2936" t="s">
        <v>247</v>
      </c>
    </row>
    <row r="2937" spans="1:19">
      <c r="A2937" s="1" t="n">
        <v>40268</v>
      </c>
      <c r="B2937" t="s">
        <v>391</v>
      </c>
      <c r="C2937" t="n">
        <v>22</v>
      </c>
      <c r="D2937" t="s">
        <v>476</v>
      </c>
      <c r="E2937" t="s">
        <v>139</v>
      </c>
      <c r="F2937" t="s">
        <v>244</v>
      </c>
      <c r="G2937" t="s">
        <v>245</v>
      </c>
      <c r="H2937" t="s">
        <v>246</v>
      </c>
      <c r="I2937" t="s">
        <v>247</v>
      </c>
      <c r="J2937" t="s">
        <v>282</v>
      </c>
      <c r="K2937" t="s">
        <v>283</v>
      </c>
      <c r="L2937" t="n">
        <v>246</v>
      </c>
      <c r="M2937" t="n">
        <v>0.28</v>
      </c>
      <c r="N2937" t="n">
        <v>16.2</v>
      </c>
      <c r="O2937" t="s">
        <v>391</v>
      </c>
      <c r="P2937" t="s">
        <v>246</v>
      </c>
      <c r="Q2937" t="s">
        <v>252</v>
      </c>
      <c r="R2937" t="s">
        <v>246</v>
      </c>
      <c r="S2937" t="s">
        <v>247</v>
      </c>
    </row>
    <row r="2938" spans="1:19">
      <c r="A2938" s="1" t="n">
        <v>40268</v>
      </c>
      <c r="B2938" t="s">
        <v>391</v>
      </c>
      <c r="C2938" t="n">
        <v>23</v>
      </c>
      <c r="D2938" t="s">
        <v>476</v>
      </c>
      <c r="E2938" t="s">
        <v>139</v>
      </c>
      <c r="F2938" t="s">
        <v>244</v>
      </c>
      <c r="G2938" t="s">
        <v>245</v>
      </c>
      <c r="H2938" t="s">
        <v>246</v>
      </c>
      <c r="I2938" t="s">
        <v>247</v>
      </c>
      <c r="J2938" t="s">
        <v>333</v>
      </c>
      <c r="K2938" t="s">
        <v>334</v>
      </c>
      <c r="L2938" t="n">
        <v>207</v>
      </c>
      <c r="M2938" t="n">
        <v>0.08</v>
      </c>
      <c r="N2938" t="n">
        <v>35.7</v>
      </c>
      <c r="O2938" t="s">
        <v>391</v>
      </c>
      <c r="P2938" t="s">
        <v>246</v>
      </c>
      <c r="Q2938" t="s">
        <v>252</v>
      </c>
      <c r="R2938" t="s">
        <v>246</v>
      </c>
      <c r="S2938" t="s">
        <v>247</v>
      </c>
    </row>
    <row r="2939" spans="1:19">
      <c r="A2939" s="1" t="n">
        <v>40268</v>
      </c>
      <c r="B2939" t="s">
        <v>391</v>
      </c>
      <c r="C2939" t="n">
        <v>24</v>
      </c>
      <c r="D2939" t="s">
        <v>476</v>
      </c>
      <c r="E2939" t="s">
        <v>139</v>
      </c>
      <c r="F2939" t="s">
        <v>244</v>
      </c>
      <c r="G2939" t="s">
        <v>245</v>
      </c>
      <c r="H2939" t="s">
        <v>246</v>
      </c>
      <c r="I2939" t="s">
        <v>247</v>
      </c>
      <c r="J2939" t="s">
        <v>248</v>
      </c>
      <c r="K2939" t="s">
        <v>249</v>
      </c>
      <c r="L2939" t="n">
        <v>184</v>
      </c>
      <c r="M2939" t="n">
        <v>0.09</v>
      </c>
      <c r="N2939" t="n">
        <v>32.4</v>
      </c>
      <c r="O2939" t="s">
        <v>391</v>
      </c>
      <c r="P2939" t="s">
        <v>246</v>
      </c>
      <c r="Q2939" t="s">
        <v>252</v>
      </c>
      <c r="R2939" t="s">
        <v>246</v>
      </c>
      <c r="S2939" t="s">
        <v>247</v>
      </c>
    </row>
    <row r="2940" spans="1:19">
      <c r="A2940" s="1" t="n">
        <v>40268</v>
      </c>
      <c r="B2940" t="s">
        <v>474</v>
      </c>
      <c r="C2940" t="n">
        <v>1</v>
      </c>
      <c r="D2940" t="s">
        <v>483</v>
      </c>
      <c r="E2940" t="s">
        <v>484</v>
      </c>
      <c r="F2940" t="s">
        <v>322</v>
      </c>
      <c r="G2940" t="s">
        <v>323</v>
      </c>
      <c r="H2940" t="s">
        <v>246</v>
      </c>
      <c r="I2940" t="s">
        <v>247</v>
      </c>
      <c r="J2940" t="s">
        <v>261</v>
      </c>
      <c r="K2940" t="s">
        <v>420</v>
      </c>
      <c r="L2940" t="n">
        <v>20</v>
      </c>
      <c r="M2940" t="n">
        <v>0</v>
      </c>
      <c r="N2940" t="n">
        <v>0</v>
      </c>
      <c r="S2940" t="s">
        <v>479</v>
      </c>
    </row>
    <row r="2941" spans="1:19">
      <c r="A2941" s="1" t="n">
        <v>40268</v>
      </c>
      <c r="B2941" t="s">
        <v>474</v>
      </c>
      <c r="C2941" t="n">
        <v>2</v>
      </c>
      <c r="D2941" t="s">
        <v>483</v>
      </c>
      <c r="E2941" t="s">
        <v>484</v>
      </c>
      <c r="F2941" t="s">
        <v>427</v>
      </c>
      <c r="G2941" t="s">
        <v>428</v>
      </c>
      <c r="H2941" t="s">
        <v>246</v>
      </c>
      <c r="I2941" t="s">
        <v>247</v>
      </c>
      <c r="J2941" t="s">
        <v>261</v>
      </c>
      <c r="K2941" t="s">
        <v>420</v>
      </c>
      <c r="L2941" t="n">
        <v>14</v>
      </c>
      <c r="M2941" t="n">
        <v>0</v>
      </c>
      <c r="N2941" t="n">
        <v>0</v>
      </c>
      <c r="S2941" t="s">
        <v>479</v>
      </c>
    </row>
    <row r="2942" spans="1:19">
      <c r="A2942" s="1" t="n">
        <v>40268</v>
      </c>
      <c r="B2942" t="s">
        <v>474</v>
      </c>
      <c r="C2942" t="n">
        <v>3</v>
      </c>
      <c r="D2942" t="s">
        <v>483</v>
      </c>
      <c r="E2942" t="s">
        <v>484</v>
      </c>
      <c r="F2942" t="s">
        <v>429</v>
      </c>
      <c r="G2942" t="s">
        <v>430</v>
      </c>
      <c r="H2942" t="s">
        <v>246</v>
      </c>
      <c r="I2942" t="s">
        <v>247</v>
      </c>
      <c r="J2942" t="s">
        <v>261</v>
      </c>
      <c r="K2942" t="s">
        <v>420</v>
      </c>
      <c r="L2942" t="n">
        <v>11</v>
      </c>
      <c r="M2942" t="n">
        <v>0</v>
      </c>
      <c r="N2942" t="n">
        <v>0</v>
      </c>
      <c r="S2942" t="s">
        <v>479</v>
      </c>
    </row>
    <row r="2943" spans="1:19">
      <c r="A2943" s="1" t="n">
        <v>40268</v>
      </c>
      <c r="B2943" t="s">
        <v>467</v>
      </c>
      <c r="C2943" t="n">
        <v>8</v>
      </c>
      <c r="D2943" t="s">
        <v>476</v>
      </c>
      <c r="E2943" t="s">
        <v>139</v>
      </c>
      <c r="F2943" t="s">
        <v>244</v>
      </c>
      <c r="G2943" t="s">
        <v>245</v>
      </c>
      <c r="H2943" t="s">
        <v>246</v>
      </c>
      <c r="I2943" t="s">
        <v>247</v>
      </c>
      <c r="J2943" t="s">
        <v>400</v>
      </c>
      <c r="K2943" t="s">
        <v>353</v>
      </c>
      <c r="L2943" t="n">
        <v>716</v>
      </c>
      <c r="M2943" t="n">
        <v>0.23</v>
      </c>
      <c r="N2943" t="n">
        <v>37.9</v>
      </c>
      <c r="O2943" t="s">
        <v>394</v>
      </c>
      <c r="P2943" t="s">
        <v>488</v>
      </c>
      <c r="Q2943" t="s">
        <v>252</v>
      </c>
      <c r="R2943" t="s">
        <v>246</v>
      </c>
      <c r="S2943" t="s">
        <v>247</v>
      </c>
    </row>
    <row r="2944" spans="1:19">
      <c r="A2944" s="1" t="n">
        <v>40268</v>
      </c>
      <c r="B2944" t="s">
        <v>467</v>
      </c>
      <c r="C2944" t="n">
        <v>10</v>
      </c>
      <c r="D2944" t="s">
        <v>476</v>
      </c>
      <c r="E2944" t="s">
        <v>139</v>
      </c>
      <c r="F2944" t="s">
        <v>244</v>
      </c>
      <c r="G2944" t="s">
        <v>245</v>
      </c>
      <c r="H2944" t="s">
        <v>246</v>
      </c>
      <c r="I2944" t="s">
        <v>247</v>
      </c>
      <c r="J2944" t="s">
        <v>292</v>
      </c>
      <c r="K2944" t="s">
        <v>293</v>
      </c>
      <c r="L2944" t="n">
        <v>571</v>
      </c>
      <c r="M2944" t="n">
        <v>0.3</v>
      </c>
      <c r="N2944" t="n">
        <v>18</v>
      </c>
      <c r="O2944" t="s">
        <v>394</v>
      </c>
      <c r="P2944" t="s">
        <v>488</v>
      </c>
      <c r="Q2944" t="s">
        <v>252</v>
      </c>
      <c r="R2944" t="s">
        <v>246</v>
      </c>
      <c r="S2944" t="s">
        <v>247</v>
      </c>
    </row>
    <row r="2945" spans="1:19">
      <c r="A2945" s="1" t="n">
        <v>40298</v>
      </c>
      <c r="B2945" t="s">
        <v>391</v>
      </c>
      <c r="C2945" t="n">
        <v>20</v>
      </c>
      <c r="D2945" t="s">
        <v>476</v>
      </c>
      <c r="E2945" t="s">
        <v>139</v>
      </c>
      <c r="F2945" t="s">
        <v>244</v>
      </c>
      <c r="G2945" t="s">
        <v>245</v>
      </c>
      <c r="H2945" t="s">
        <v>246</v>
      </c>
      <c r="I2945" t="s">
        <v>247</v>
      </c>
      <c r="J2945" t="s">
        <v>248</v>
      </c>
      <c r="K2945" t="s">
        <v>249</v>
      </c>
      <c r="L2945" t="n">
        <v>208</v>
      </c>
      <c r="M2945" t="n">
        <v>0.02</v>
      </c>
      <c r="N2945" t="n">
        <v>50.4</v>
      </c>
      <c r="O2945" t="s">
        <v>391</v>
      </c>
      <c r="P2945" t="s">
        <v>246</v>
      </c>
      <c r="Q2945" t="s">
        <v>252</v>
      </c>
      <c r="R2945" t="s">
        <v>246</v>
      </c>
      <c r="S2945" t="s">
        <v>247</v>
      </c>
    </row>
    <row r="2946" spans="1:19">
      <c r="A2946" s="1" t="n">
        <v>40298</v>
      </c>
      <c r="B2946" t="s">
        <v>391</v>
      </c>
      <c r="C2946" t="n">
        <v>21</v>
      </c>
      <c r="D2946" t="s">
        <v>476</v>
      </c>
      <c r="E2946" t="s">
        <v>139</v>
      </c>
      <c r="F2946" t="s">
        <v>244</v>
      </c>
      <c r="G2946" t="s">
        <v>245</v>
      </c>
      <c r="H2946" t="s">
        <v>246</v>
      </c>
      <c r="I2946" t="s">
        <v>247</v>
      </c>
      <c r="J2946" t="s">
        <v>369</v>
      </c>
      <c r="K2946" t="s">
        <v>363</v>
      </c>
      <c r="L2946" t="n">
        <v>236</v>
      </c>
      <c r="M2946" t="n">
        <v>0.05</v>
      </c>
      <c r="N2946" t="n">
        <v>42.5</v>
      </c>
      <c r="O2946" t="s">
        <v>391</v>
      </c>
      <c r="P2946" t="s">
        <v>246</v>
      </c>
      <c r="Q2946" t="s">
        <v>252</v>
      </c>
      <c r="R2946" t="s">
        <v>246</v>
      </c>
      <c r="S2946" t="s">
        <v>247</v>
      </c>
    </row>
    <row r="2947" spans="1:19">
      <c r="A2947" s="1" t="n">
        <v>40298</v>
      </c>
      <c r="B2947" t="s">
        <v>391</v>
      </c>
      <c r="C2947" t="n">
        <v>22</v>
      </c>
      <c r="D2947" t="s">
        <v>476</v>
      </c>
      <c r="E2947" t="s">
        <v>139</v>
      </c>
      <c r="F2947" t="s">
        <v>244</v>
      </c>
      <c r="G2947" t="s">
        <v>245</v>
      </c>
      <c r="H2947" t="s">
        <v>246</v>
      </c>
      <c r="I2947" t="s">
        <v>247</v>
      </c>
      <c r="J2947" t="s">
        <v>248</v>
      </c>
      <c r="K2947" t="s">
        <v>249</v>
      </c>
      <c r="L2947" t="n">
        <v>216</v>
      </c>
      <c r="M2947" t="n">
        <v>1</v>
      </c>
      <c r="N2947" t="n">
        <v>32.9</v>
      </c>
      <c r="O2947" t="s">
        <v>391</v>
      </c>
      <c r="P2947" t="s">
        <v>246</v>
      </c>
      <c r="Q2947" t="s">
        <v>252</v>
      </c>
      <c r="R2947" t="s">
        <v>246</v>
      </c>
      <c r="S2947" t="s">
        <v>247</v>
      </c>
    </row>
    <row r="2948" spans="1:19">
      <c r="A2948" s="1" t="n">
        <v>40298</v>
      </c>
      <c r="B2948" t="s">
        <v>391</v>
      </c>
      <c r="C2948" t="n">
        <v>23</v>
      </c>
      <c r="D2948" t="s">
        <v>476</v>
      </c>
      <c r="E2948" t="s">
        <v>139</v>
      </c>
      <c r="F2948" t="s">
        <v>244</v>
      </c>
      <c r="G2948" t="s">
        <v>245</v>
      </c>
      <c r="H2948" t="s">
        <v>246</v>
      </c>
      <c r="I2948" t="s">
        <v>247</v>
      </c>
      <c r="J2948" t="s">
        <v>248</v>
      </c>
      <c r="K2948" t="s">
        <v>249</v>
      </c>
      <c r="L2948" t="n">
        <v>201</v>
      </c>
      <c r="M2948" t="n">
        <v>0.09</v>
      </c>
      <c r="N2948" t="n">
        <v>33.9</v>
      </c>
      <c r="O2948" t="s">
        <v>391</v>
      </c>
      <c r="P2948" t="s">
        <v>246</v>
      </c>
      <c r="Q2948" t="s">
        <v>252</v>
      </c>
      <c r="R2948" t="s">
        <v>246</v>
      </c>
      <c r="S2948" t="s">
        <v>247</v>
      </c>
    </row>
    <row r="2949" spans="1:19">
      <c r="A2949" s="1" t="n">
        <v>40298</v>
      </c>
      <c r="B2949" t="s">
        <v>391</v>
      </c>
      <c r="C2949" t="n">
        <v>24</v>
      </c>
      <c r="D2949" t="s">
        <v>476</v>
      </c>
      <c r="E2949" t="s">
        <v>139</v>
      </c>
      <c r="F2949" t="s">
        <v>244</v>
      </c>
      <c r="G2949" t="s">
        <v>245</v>
      </c>
      <c r="H2949" t="s">
        <v>246</v>
      </c>
      <c r="I2949" t="s">
        <v>247</v>
      </c>
      <c r="J2949" t="s">
        <v>333</v>
      </c>
      <c r="K2949" t="s">
        <v>334</v>
      </c>
      <c r="L2949" t="n">
        <v>190</v>
      </c>
      <c r="M2949" t="n">
        <v>0.04</v>
      </c>
      <c r="N2949" t="n">
        <v>35.4</v>
      </c>
      <c r="O2949" t="s">
        <v>391</v>
      </c>
      <c r="P2949" t="s">
        <v>246</v>
      </c>
      <c r="Q2949" t="s">
        <v>252</v>
      </c>
      <c r="R2949" t="s">
        <v>246</v>
      </c>
      <c r="S2949" t="s">
        <v>247</v>
      </c>
    </row>
    <row r="2950" spans="1:19">
      <c r="A2950" s="1" t="n">
        <v>40298</v>
      </c>
      <c r="B2950" t="s">
        <v>391</v>
      </c>
      <c r="C2950" t="n">
        <v>25</v>
      </c>
      <c r="D2950" t="s">
        <v>476</v>
      </c>
      <c r="E2950" t="s">
        <v>139</v>
      </c>
      <c r="F2950" t="s">
        <v>244</v>
      </c>
      <c r="G2950" t="s">
        <v>245</v>
      </c>
      <c r="H2950" t="s">
        <v>246</v>
      </c>
      <c r="I2950" t="s">
        <v>247</v>
      </c>
      <c r="J2950" t="s">
        <v>248</v>
      </c>
      <c r="K2950" t="s">
        <v>249</v>
      </c>
      <c r="L2950" t="n">
        <v>226</v>
      </c>
      <c r="M2950" t="n">
        <v>0.1</v>
      </c>
      <c r="N2950" t="n">
        <v>31.8</v>
      </c>
      <c r="O2950" t="s">
        <v>391</v>
      </c>
      <c r="P2950" t="s">
        <v>246</v>
      </c>
      <c r="Q2950" t="s">
        <v>252</v>
      </c>
      <c r="R2950" t="s">
        <v>246</v>
      </c>
      <c r="S2950" t="s">
        <v>247</v>
      </c>
    </row>
    <row r="2951" spans="1:19">
      <c r="A2951" s="1" t="n">
        <v>40298</v>
      </c>
      <c r="B2951" t="s">
        <v>474</v>
      </c>
      <c r="C2951" t="n">
        <v>1</v>
      </c>
      <c r="D2951" t="s">
        <v>483</v>
      </c>
      <c r="E2951" t="s">
        <v>484</v>
      </c>
      <c r="F2951" t="s">
        <v>322</v>
      </c>
      <c r="G2951" t="s">
        <v>323</v>
      </c>
      <c r="H2951" t="s">
        <v>246</v>
      </c>
      <c r="I2951" t="s">
        <v>247</v>
      </c>
      <c r="J2951" t="s">
        <v>317</v>
      </c>
      <c r="K2951" t="s">
        <v>318</v>
      </c>
      <c r="L2951" t="n">
        <v>26</v>
      </c>
      <c r="M2951" t="n">
        <v>0</v>
      </c>
      <c r="N2951" t="n">
        <v>0</v>
      </c>
      <c r="S2951" t="s">
        <v>479</v>
      </c>
    </row>
    <row r="2952" spans="1:19">
      <c r="A2952" s="1" t="n">
        <v>40298</v>
      </c>
      <c r="B2952" t="s">
        <v>474</v>
      </c>
      <c r="C2952" t="n">
        <v>2</v>
      </c>
      <c r="D2952" t="s">
        <v>483</v>
      </c>
      <c r="E2952" t="s">
        <v>484</v>
      </c>
      <c r="F2952" t="s">
        <v>427</v>
      </c>
      <c r="G2952" t="s">
        <v>428</v>
      </c>
      <c r="H2952" t="s">
        <v>246</v>
      </c>
      <c r="I2952" t="s">
        <v>247</v>
      </c>
      <c r="J2952" t="s">
        <v>317</v>
      </c>
      <c r="K2952" t="s">
        <v>318</v>
      </c>
      <c r="L2952" t="n">
        <v>18</v>
      </c>
      <c r="M2952" t="n">
        <v>0</v>
      </c>
      <c r="N2952" t="n">
        <v>0</v>
      </c>
      <c r="S2952" t="s">
        <v>479</v>
      </c>
    </row>
    <row r="2953" spans="1:19">
      <c r="A2953" s="1" t="n">
        <v>40298</v>
      </c>
      <c r="B2953" t="s">
        <v>474</v>
      </c>
      <c r="C2953" t="n">
        <v>3</v>
      </c>
      <c r="D2953" t="s">
        <v>483</v>
      </c>
      <c r="E2953" t="s">
        <v>484</v>
      </c>
      <c r="F2953" t="s">
        <v>429</v>
      </c>
      <c r="G2953" t="s">
        <v>430</v>
      </c>
      <c r="H2953" t="s">
        <v>246</v>
      </c>
      <c r="I2953" t="s">
        <v>247</v>
      </c>
      <c r="J2953" t="s">
        <v>317</v>
      </c>
      <c r="K2953" t="s">
        <v>318</v>
      </c>
      <c r="L2953" t="n">
        <v>11</v>
      </c>
      <c r="M2953" t="n">
        <v>0</v>
      </c>
      <c r="N2953" t="n">
        <v>0</v>
      </c>
      <c r="S2953" t="s">
        <v>479</v>
      </c>
    </row>
    <row r="2954" spans="1:19">
      <c r="A2954" s="1" t="n">
        <v>40298</v>
      </c>
      <c r="B2954" t="s">
        <v>467</v>
      </c>
      <c r="C2954" t="n">
        <v>13</v>
      </c>
      <c r="D2954" t="s">
        <v>476</v>
      </c>
      <c r="E2954" t="s">
        <v>139</v>
      </c>
      <c r="F2954" t="s">
        <v>244</v>
      </c>
      <c r="G2954" t="s">
        <v>245</v>
      </c>
      <c r="H2954" t="s">
        <v>246</v>
      </c>
      <c r="I2954" t="s">
        <v>247</v>
      </c>
      <c r="J2954" t="s">
        <v>294</v>
      </c>
      <c r="K2954" t="s">
        <v>295</v>
      </c>
      <c r="L2954" t="n">
        <v>1035</v>
      </c>
      <c r="M2954" t="n">
        <v>0.06</v>
      </c>
      <c r="N2954" t="n">
        <v>34</v>
      </c>
      <c r="O2954" t="s">
        <v>394</v>
      </c>
      <c r="P2954" t="s">
        <v>488</v>
      </c>
      <c r="Q2954" t="s">
        <v>252</v>
      </c>
      <c r="R2954" t="s">
        <v>246</v>
      </c>
      <c r="S2954" t="s">
        <v>247</v>
      </c>
    </row>
    <row r="2955" spans="1:19">
      <c r="A2955" s="1" t="n">
        <v>40298</v>
      </c>
      <c r="B2955" t="s">
        <v>467</v>
      </c>
      <c r="C2955" t="n">
        <v>15</v>
      </c>
      <c r="D2955" t="s">
        <v>476</v>
      </c>
      <c r="E2955" t="s">
        <v>139</v>
      </c>
      <c r="F2955" t="s">
        <v>244</v>
      </c>
      <c r="G2955" t="s">
        <v>245</v>
      </c>
      <c r="H2955" t="s">
        <v>246</v>
      </c>
      <c r="I2955" t="s">
        <v>247</v>
      </c>
      <c r="J2955" t="s">
        <v>400</v>
      </c>
      <c r="K2955" t="s">
        <v>353</v>
      </c>
      <c r="L2955" t="n">
        <v>1002</v>
      </c>
      <c r="M2955" t="n">
        <v>0.6</v>
      </c>
      <c r="N2955" t="n">
        <v>34</v>
      </c>
      <c r="O2955" t="s">
        <v>394</v>
      </c>
      <c r="P2955" t="s">
        <v>488</v>
      </c>
      <c r="Q2955" t="s">
        <v>252</v>
      </c>
      <c r="R2955" t="s">
        <v>246</v>
      </c>
      <c r="S2955" t="s">
        <v>247</v>
      </c>
    </row>
    <row r="2956" spans="1:19">
      <c r="A2956" s="1" t="n">
        <v>40329</v>
      </c>
      <c r="B2956" t="s">
        <v>391</v>
      </c>
      <c r="C2956" t="n">
        <v>23</v>
      </c>
      <c r="D2956" t="s">
        <v>476</v>
      </c>
      <c r="E2956" t="s">
        <v>139</v>
      </c>
      <c r="F2956" t="s">
        <v>244</v>
      </c>
      <c r="G2956" t="s">
        <v>245</v>
      </c>
      <c r="H2956" t="s">
        <v>246</v>
      </c>
      <c r="I2956" t="s">
        <v>247</v>
      </c>
      <c r="J2956" t="s">
        <v>248</v>
      </c>
      <c r="K2956" t="s">
        <v>249</v>
      </c>
      <c r="L2956" t="n">
        <v>188</v>
      </c>
      <c r="M2956" t="n">
        <v>0.02</v>
      </c>
      <c r="N2956" t="n">
        <v>52.4</v>
      </c>
      <c r="O2956" t="s">
        <v>391</v>
      </c>
      <c r="P2956" t="s">
        <v>246</v>
      </c>
      <c r="Q2956" t="s">
        <v>252</v>
      </c>
      <c r="R2956" t="s">
        <v>246</v>
      </c>
      <c r="S2956" t="s">
        <v>247</v>
      </c>
    </row>
    <row r="2957" spans="1:19">
      <c r="A2957" s="1" t="n">
        <v>40329</v>
      </c>
      <c r="B2957" t="s">
        <v>391</v>
      </c>
      <c r="C2957" t="n">
        <v>24</v>
      </c>
      <c r="D2957" t="s">
        <v>476</v>
      </c>
      <c r="E2957" t="s">
        <v>139</v>
      </c>
      <c r="F2957" t="s">
        <v>244</v>
      </c>
      <c r="G2957" t="s">
        <v>245</v>
      </c>
      <c r="H2957" t="s">
        <v>246</v>
      </c>
      <c r="I2957" t="s">
        <v>247</v>
      </c>
      <c r="J2957" t="s">
        <v>248</v>
      </c>
      <c r="K2957" t="s">
        <v>249</v>
      </c>
      <c r="L2957" t="n">
        <v>250</v>
      </c>
      <c r="M2957" t="n">
        <v>0.09</v>
      </c>
      <c r="N2957" t="n">
        <v>34</v>
      </c>
      <c r="O2957" t="s">
        <v>391</v>
      </c>
      <c r="P2957" t="s">
        <v>246</v>
      </c>
      <c r="Q2957" t="s">
        <v>252</v>
      </c>
      <c r="R2957" t="s">
        <v>246</v>
      </c>
      <c r="S2957" t="s">
        <v>247</v>
      </c>
    </row>
    <row r="2958" spans="1:19">
      <c r="A2958" s="1" t="n">
        <v>40329</v>
      </c>
      <c r="B2958" t="s">
        <v>391</v>
      </c>
      <c r="C2958" t="n">
        <v>25</v>
      </c>
      <c r="D2958" t="s">
        <v>476</v>
      </c>
      <c r="E2958" t="s">
        <v>139</v>
      </c>
      <c r="F2958" t="s">
        <v>244</v>
      </c>
      <c r="G2958" t="s">
        <v>245</v>
      </c>
      <c r="H2958" t="s">
        <v>246</v>
      </c>
      <c r="I2958" t="s">
        <v>247</v>
      </c>
      <c r="J2958" t="s">
        <v>333</v>
      </c>
      <c r="K2958" t="s">
        <v>334</v>
      </c>
      <c r="L2958" t="n">
        <v>188</v>
      </c>
      <c r="M2958" t="n">
        <v>0.04</v>
      </c>
      <c r="N2958" t="n">
        <v>41.2</v>
      </c>
      <c r="O2958" t="s">
        <v>391</v>
      </c>
      <c r="P2958" t="s">
        <v>246</v>
      </c>
      <c r="Q2958" t="s">
        <v>252</v>
      </c>
      <c r="R2958" t="s">
        <v>246</v>
      </c>
      <c r="S2958" t="s">
        <v>247</v>
      </c>
    </row>
    <row r="2959" spans="1:19">
      <c r="A2959" s="1" t="n">
        <v>40329</v>
      </c>
      <c r="B2959" t="s">
        <v>391</v>
      </c>
      <c r="C2959" t="n">
        <v>26</v>
      </c>
      <c r="D2959" t="s">
        <v>476</v>
      </c>
      <c r="E2959" t="s">
        <v>139</v>
      </c>
      <c r="F2959" t="s">
        <v>244</v>
      </c>
      <c r="G2959" t="s">
        <v>245</v>
      </c>
      <c r="H2959" t="s">
        <v>246</v>
      </c>
      <c r="I2959" t="s">
        <v>247</v>
      </c>
      <c r="J2959" t="s">
        <v>369</v>
      </c>
      <c r="K2959" t="s">
        <v>363</v>
      </c>
      <c r="L2959" t="n">
        <v>248</v>
      </c>
      <c r="M2959" t="n">
        <v>0.05</v>
      </c>
      <c r="N2959" t="n">
        <v>43.1</v>
      </c>
      <c r="O2959" t="s">
        <v>391</v>
      </c>
      <c r="P2959" t="s">
        <v>246</v>
      </c>
      <c r="Q2959" t="s">
        <v>252</v>
      </c>
      <c r="R2959" t="s">
        <v>246</v>
      </c>
      <c r="S2959" t="s">
        <v>247</v>
      </c>
    </row>
    <row r="2960" spans="1:19">
      <c r="A2960" s="1" t="n">
        <v>40329</v>
      </c>
      <c r="B2960" t="s">
        <v>391</v>
      </c>
      <c r="C2960" t="n">
        <v>27</v>
      </c>
      <c r="D2960" t="s">
        <v>476</v>
      </c>
      <c r="E2960" t="s">
        <v>139</v>
      </c>
      <c r="F2960" t="s">
        <v>244</v>
      </c>
      <c r="G2960" t="s">
        <v>245</v>
      </c>
      <c r="H2960" t="s">
        <v>246</v>
      </c>
      <c r="I2960" t="s">
        <v>247</v>
      </c>
      <c r="J2960" t="s">
        <v>369</v>
      </c>
      <c r="K2960" t="s">
        <v>363</v>
      </c>
      <c r="L2960" t="n">
        <v>238</v>
      </c>
      <c r="M2960" t="n">
        <v>0.05</v>
      </c>
      <c r="N2960" t="n">
        <v>42.9</v>
      </c>
      <c r="O2960" t="s">
        <v>391</v>
      </c>
      <c r="P2960" t="s">
        <v>246</v>
      </c>
      <c r="Q2960" t="s">
        <v>252</v>
      </c>
      <c r="R2960" t="s">
        <v>246</v>
      </c>
      <c r="S2960" t="s">
        <v>247</v>
      </c>
    </row>
    <row r="2961" spans="1:19">
      <c r="A2961" s="1" t="n">
        <v>40329</v>
      </c>
      <c r="B2961" t="s">
        <v>391</v>
      </c>
      <c r="C2961" t="n">
        <v>28</v>
      </c>
      <c r="D2961" t="s">
        <v>476</v>
      </c>
      <c r="E2961" t="s">
        <v>139</v>
      </c>
      <c r="F2961" t="s">
        <v>244</v>
      </c>
      <c r="G2961" t="s">
        <v>245</v>
      </c>
      <c r="H2961" t="s">
        <v>246</v>
      </c>
      <c r="I2961" t="s">
        <v>247</v>
      </c>
      <c r="J2961" t="s">
        <v>248</v>
      </c>
      <c r="K2961" t="s">
        <v>249</v>
      </c>
      <c r="L2961" t="n">
        <v>402</v>
      </c>
      <c r="M2961" t="n">
        <v>0.09</v>
      </c>
      <c r="N2961" t="n">
        <v>33.9</v>
      </c>
      <c r="O2961" t="s">
        <v>391</v>
      </c>
      <c r="P2961" t="s">
        <v>246</v>
      </c>
      <c r="Q2961" t="s">
        <v>252</v>
      </c>
      <c r="R2961" t="s">
        <v>246</v>
      </c>
      <c r="S2961" t="s">
        <v>247</v>
      </c>
    </row>
    <row r="2962" spans="1:19">
      <c r="A2962" s="1" t="n">
        <v>40329</v>
      </c>
      <c r="B2962" t="s">
        <v>391</v>
      </c>
      <c r="C2962" t="n">
        <v>29</v>
      </c>
      <c r="D2962" t="s">
        <v>476</v>
      </c>
      <c r="E2962" t="s">
        <v>139</v>
      </c>
      <c r="F2962" t="s">
        <v>244</v>
      </c>
      <c r="G2962" t="s">
        <v>245</v>
      </c>
      <c r="H2962" t="s">
        <v>246</v>
      </c>
      <c r="I2962" t="s">
        <v>247</v>
      </c>
      <c r="J2962" t="s">
        <v>282</v>
      </c>
      <c r="K2962" t="s">
        <v>283</v>
      </c>
      <c r="L2962" t="n">
        <v>246</v>
      </c>
      <c r="M2962" t="n">
        <v>0.28</v>
      </c>
      <c r="N2962" t="n">
        <v>16.2</v>
      </c>
      <c r="O2962" t="s">
        <v>391</v>
      </c>
      <c r="P2962" t="s">
        <v>246</v>
      </c>
      <c r="Q2962" t="s">
        <v>252</v>
      </c>
      <c r="R2962" t="s">
        <v>246</v>
      </c>
      <c r="S2962" t="s">
        <v>247</v>
      </c>
    </row>
    <row r="2963" spans="1:19">
      <c r="A2963" s="1" t="n">
        <v>40329</v>
      </c>
      <c r="B2963" t="s">
        <v>391</v>
      </c>
      <c r="C2963" t="n">
        <v>30</v>
      </c>
      <c r="D2963" t="s">
        <v>476</v>
      </c>
      <c r="E2963" t="s">
        <v>139</v>
      </c>
      <c r="F2963" t="s">
        <v>244</v>
      </c>
      <c r="G2963" t="s">
        <v>245</v>
      </c>
      <c r="H2963" t="s">
        <v>246</v>
      </c>
      <c r="I2963" t="s">
        <v>247</v>
      </c>
      <c r="J2963" t="s">
        <v>333</v>
      </c>
      <c r="K2963" t="s">
        <v>334</v>
      </c>
      <c r="L2963" t="n">
        <v>219</v>
      </c>
      <c r="M2963" t="n">
        <v>0.04</v>
      </c>
      <c r="N2963" t="n">
        <v>41.4</v>
      </c>
      <c r="O2963" t="s">
        <v>391</v>
      </c>
      <c r="P2963" t="s">
        <v>246</v>
      </c>
      <c r="Q2963" t="s">
        <v>252</v>
      </c>
      <c r="R2963" t="s">
        <v>246</v>
      </c>
      <c r="S2963" t="s">
        <v>247</v>
      </c>
    </row>
    <row r="2964" spans="1:19">
      <c r="A2964" s="1" t="n">
        <v>40329</v>
      </c>
      <c r="B2964" t="s">
        <v>395</v>
      </c>
      <c r="C2964" t="n">
        <v>1</v>
      </c>
      <c r="D2964" t="s">
        <v>436</v>
      </c>
      <c r="E2964" t="s">
        <v>482</v>
      </c>
      <c r="F2964" t="s">
        <v>244</v>
      </c>
      <c r="G2964" t="s">
        <v>245</v>
      </c>
      <c r="H2964" t="s">
        <v>246</v>
      </c>
      <c r="I2964" t="s">
        <v>247</v>
      </c>
      <c r="J2964" t="s">
        <v>261</v>
      </c>
      <c r="K2964" t="s">
        <v>420</v>
      </c>
      <c r="L2964" t="n">
        <v>325</v>
      </c>
      <c r="M2964" t="n">
        <v>0</v>
      </c>
      <c r="N2964" t="n">
        <v>0</v>
      </c>
      <c r="S2964" t="s">
        <v>479</v>
      </c>
    </row>
    <row r="2965" spans="1:19">
      <c r="A2965" s="1" t="n">
        <v>40329</v>
      </c>
      <c r="B2965" t="s">
        <v>395</v>
      </c>
      <c r="C2965" t="n">
        <v>2</v>
      </c>
      <c r="D2965" t="s">
        <v>436</v>
      </c>
      <c r="E2965" t="s">
        <v>482</v>
      </c>
      <c r="F2965" t="s">
        <v>244</v>
      </c>
      <c r="G2965" t="s">
        <v>245</v>
      </c>
      <c r="H2965" t="s">
        <v>246</v>
      </c>
      <c r="I2965" t="s">
        <v>247</v>
      </c>
      <c r="J2965" t="s">
        <v>261</v>
      </c>
      <c r="K2965" t="s">
        <v>420</v>
      </c>
      <c r="L2965" t="n">
        <v>302</v>
      </c>
      <c r="M2965" t="n">
        <v>0</v>
      </c>
      <c r="N2965" t="n">
        <v>0</v>
      </c>
      <c r="S2965" t="s">
        <v>479</v>
      </c>
    </row>
    <row r="2966" spans="1:19">
      <c r="A2966" s="1" t="n">
        <v>40329</v>
      </c>
      <c r="B2966" t="s">
        <v>467</v>
      </c>
      <c r="C2966" t="n">
        <v>6</v>
      </c>
      <c r="D2966" t="s">
        <v>476</v>
      </c>
      <c r="E2966" t="s">
        <v>139</v>
      </c>
      <c r="F2966" t="s">
        <v>244</v>
      </c>
      <c r="G2966" t="s">
        <v>245</v>
      </c>
      <c r="H2966" t="s">
        <v>246</v>
      </c>
      <c r="I2966" t="s">
        <v>247</v>
      </c>
      <c r="J2966" t="s">
        <v>248</v>
      </c>
      <c r="K2966" t="s">
        <v>249</v>
      </c>
      <c r="L2966" t="n">
        <v>600</v>
      </c>
      <c r="M2966" t="n">
        <v>0.02</v>
      </c>
      <c r="N2966" t="n">
        <v>21.1</v>
      </c>
      <c r="O2966" t="s">
        <v>394</v>
      </c>
      <c r="P2966" t="s">
        <v>488</v>
      </c>
      <c r="Q2966" t="s">
        <v>252</v>
      </c>
      <c r="R2966" t="s">
        <v>246</v>
      </c>
      <c r="S2966" t="s">
        <v>247</v>
      </c>
    </row>
    <row r="2967" spans="1:19">
      <c r="A2967" s="1" t="n">
        <v>40329</v>
      </c>
      <c r="B2967" t="s">
        <v>467</v>
      </c>
      <c r="C2967" t="n">
        <v>9</v>
      </c>
      <c r="D2967" t="s">
        <v>476</v>
      </c>
      <c r="E2967" t="s">
        <v>139</v>
      </c>
      <c r="F2967" t="s">
        <v>244</v>
      </c>
      <c r="G2967" t="s">
        <v>245</v>
      </c>
      <c r="H2967" t="s">
        <v>246</v>
      </c>
      <c r="I2967" t="s">
        <v>247</v>
      </c>
      <c r="J2967" t="s">
        <v>400</v>
      </c>
      <c r="K2967" t="s">
        <v>353</v>
      </c>
      <c r="L2967" t="n">
        <v>1213</v>
      </c>
      <c r="M2967" t="n">
        <v>0.6</v>
      </c>
      <c r="N2967" t="n">
        <v>34</v>
      </c>
      <c r="O2967" t="s">
        <v>394</v>
      </c>
      <c r="P2967" t="s">
        <v>488</v>
      </c>
      <c r="Q2967" t="s">
        <v>252</v>
      </c>
      <c r="R2967" t="s">
        <v>246</v>
      </c>
      <c r="S2967" t="s">
        <v>247</v>
      </c>
    </row>
    <row r="2968" spans="1:19">
      <c r="A2968" s="1" t="n">
        <v>40359</v>
      </c>
      <c r="B2968" t="s">
        <v>391</v>
      </c>
      <c r="C2968" t="n">
        <v>21</v>
      </c>
      <c r="D2968" t="s">
        <v>476</v>
      </c>
      <c r="E2968" t="s">
        <v>139</v>
      </c>
      <c r="F2968" t="s">
        <v>244</v>
      </c>
      <c r="G2968" t="s">
        <v>245</v>
      </c>
      <c r="H2968" t="s">
        <v>246</v>
      </c>
      <c r="I2968" t="s">
        <v>247</v>
      </c>
      <c r="J2968" t="s">
        <v>369</v>
      </c>
      <c r="K2968" t="s">
        <v>363</v>
      </c>
      <c r="L2968" t="n">
        <v>238</v>
      </c>
      <c r="M2968" t="n">
        <v>0.05</v>
      </c>
      <c r="N2968" t="n">
        <v>42.3</v>
      </c>
      <c r="O2968" t="s">
        <v>391</v>
      </c>
      <c r="P2968" t="s">
        <v>246</v>
      </c>
      <c r="Q2968" t="s">
        <v>252</v>
      </c>
      <c r="R2968" t="s">
        <v>246</v>
      </c>
      <c r="S2968" t="s">
        <v>247</v>
      </c>
    </row>
    <row r="2969" spans="1:19">
      <c r="A2969" s="1" t="n">
        <v>40359</v>
      </c>
      <c r="B2969" t="s">
        <v>391</v>
      </c>
      <c r="C2969" t="n">
        <v>22</v>
      </c>
      <c r="D2969" t="s">
        <v>476</v>
      </c>
      <c r="E2969" t="s">
        <v>139</v>
      </c>
      <c r="F2969" t="s">
        <v>244</v>
      </c>
      <c r="G2969" t="s">
        <v>245</v>
      </c>
      <c r="H2969" t="s">
        <v>246</v>
      </c>
      <c r="I2969" t="s">
        <v>247</v>
      </c>
      <c r="J2969" t="s">
        <v>369</v>
      </c>
      <c r="K2969" t="s">
        <v>363</v>
      </c>
      <c r="L2969" t="n">
        <v>198</v>
      </c>
      <c r="M2969" t="n">
        <v>0.05</v>
      </c>
      <c r="N2969" t="n">
        <v>42.6</v>
      </c>
      <c r="O2969" t="s">
        <v>391</v>
      </c>
      <c r="P2969" t="s">
        <v>246</v>
      </c>
      <c r="Q2969" t="s">
        <v>252</v>
      </c>
      <c r="R2969" t="s">
        <v>246</v>
      </c>
      <c r="S2969" t="s">
        <v>247</v>
      </c>
    </row>
    <row r="2970" spans="1:19">
      <c r="A2970" s="1" t="n">
        <v>40359</v>
      </c>
      <c r="B2970" t="s">
        <v>391</v>
      </c>
      <c r="C2970" t="n">
        <v>23</v>
      </c>
      <c r="D2970" t="s">
        <v>476</v>
      </c>
      <c r="E2970" t="s">
        <v>139</v>
      </c>
      <c r="F2970" t="s">
        <v>244</v>
      </c>
      <c r="G2970" t="s">
        <v>245</v>
      </c>
      <c r="H2970" t="s">
        <v>246</v>
      </c>
      <c r="I2970" t="s">
        <v>247</v>
      </c>
      <c r="J2970" t="s">
        <v>369</v>
      </c>
      <c r="K2970" t="s">
        <v>363</v>
      </c>
      <c r="L2970" t="n">
        <v>250</v>
      </c>
      <c r="M2970" t="n">
        <v>0.05</v>
      </c>
      <c r="N2970" t="n">
        <v>42.2</v>
      </c>
      <c r="O2970" t="s">
        <v>391</v>
      </c>
      <c r="P2970" t="s">
        <v>246</v>
      </c>
      <c r="Q2970" t="s">
        <v>252</v>
      </c>
      <c r="R2970" t="s">
        <v>246</v>
      </c>
      <c r="S2970" t="s">
        <v>247</v>
      </c>
    </row>
    <row r="2971" spans="1:19">
      <c r="A2971" s="1" t="n">
        <v>40359</v>
      </c>
      <c r="B2971" t="s">
        <v>391</v>
      </c>
      <c r="C2971" t="n">
        <v>24</v>
      </c>
      <c r="D2971" t="s">
        <v>476</v>
      </c>
      <c r="E2971" t="s">
        <v>139</v>
      </c>
      <c r="F2971" t="s">
        <v>244</v>
      </c>
      <c r="G2971" t="s">
        <v>245</v>
      </c>
      <c r="H2971" t="s">
        <v>246</v>
      </c>
      <c r="I2971" t="s">
        <v>247</v>
      </c>
      <c r="J2971" t="s">
        <v>248</v>
      </c>
      <c r="K2971" t="s">
        <v>249</v>
      </c>
      <c r="L2971" t="n">
        <v>201</v>
      </c>
      <c r="M2971" t="n">
        <v>0.1</v>
      </c>
      <c r="N2971" t="n">
        <v>32.4</v>
      </c>
      <c r="O2971" t="s">
        <v>391</v>
      </c>
      <c r="P2971" t="s">
        <v>246</v>
      </c>
      <c r="Q2971" t="s">
        <v>252</v>
      </c>
      <c r="R2971" t="s">
        <v>246</v>
      </c>
      <c r="S2971" t="s">
        <v>247</v>
      </c>
    </row>
    <row r="2972" spans="1:19">
      <c r="A2972" s="1" t="n">
        <v>40359</v>
      </c>
      <c r="B2972" t="s">
        <v>391</v>
      </c>
      <c r="C2972" t="n">
        <v>25</v>
      </c>
      <c r="D2972" t="s">
        <v>476</v>
      </c>
      <c r="E2972" t="s">
        <v>139</v>
      </c>
      <c r="F2972" t="s">
        <v>244</v>
      </c>
      <c r="G2972" t="s">
        <v>245</v>
      </c>
      <c r="H2972" t="s">
        <v>246</v>
      </c>
      <c r="I2972" t="s">
        <v>247</v>
      </c>
      <c r="J2972" t="s">
        <v>282</v>
      </c>
      <c r="K2972" t="s">
        <v>283</v>
      </c>
      <c r="L2972" t="n">
        <v>246</v>
      </c>
      <c r="M2972" t="n">
        <v>0.28</v>
      </c>
      <c r="N2972" t="n">
        <v>16.61</v>
      </c>
      <c r="O2972" t="s">
        <v>391</v>
      </c>
      <c r="P2972" t="s">
        <v>246</v>
      </c>
      <c r="Q2972" t="s">
        <v>252</v>
      </c>
      <c r="R2972" t="s">
        <v>246</v>
      </c>
      <c r="S2972" t="s">
        <v>247</v>
      </c>
    </row>
    <row r="2973" spans="1:19">
      <c r="A2973" s="1" t="n">
        <v>40359</v>
      </c>
      <c r="B2973" t="s">
        <v>391</v>
      </c>
      <c r="C2973" t="n">
        <v>26</v>
      </c>
      <c r="D2973" t="s">
        <v>476</v>
      </c>
      <c r="E2973" t="s">
        <v>139</v>
      </c>
      <c r="F2973" t="s">
        <v>244</v>
      </c>
      <c r="G2973" t="s">
        <v>245</v>
      </c>
      <c r="H2973" t="s">
        <v>246</v>
      </c>
      <c r="I2973" t="s">
        <v>247</v>
      </c>
      <c r="J2973" t="s">
        <v>333</v>
      </c>
      <c r="K2973" t="s">
        <v>334</v>
      </c>
      <c r="L2973" t="n">
        <v>194</v>
      </c>
      <c r="M2973" t="n">
        <v>0.04</v>
      </c>
      <c r="N2973" t="n">
        <v>40.1</v>
      </c>
      <c r="O2973" t="s">
        <v>391</v>
      </c>
      <c r="P2973" t="s">
        <v>246</v>
      </c>
      <c r="Q2973" t="s">
        <v>252</v>
      </c>
      <c r="R2973" t="s">
        <v>246</v>
      </c>
      <c r="S2973" t="s">
        <v>247</v>
      </c>
    </row>
    <row r="2974" spans="1:19">
      <c r="A2974" s="1" t="n">
        <v>40359</v>
      </c>
      <c r="B2974" t="s">
        <v>391</v>
      </c>
      <c r="C2974" t="n">
        <v>27</v>
      </c>
      <c r="D2974" t="s">
        <v>476</v>
      </c>
      <c r="E2974" t="s">
        <v>139</v>
      </c>
      <c r="F2974" t="s">
        <v>244</v>
      </c>
      <c r="G2974" t="s">
        <v>245</v>
      </c>
      <c r="H2974" t="s">
        <v>246</v>
      </c>
      <c r="I2974" t="s">
        <v>247</v>
      </c>
      <c r="J2974" t="s">
        <v>333</v>
      </c>
      <c r="K2974" t="s">
        <v>334</v>
      </c>
      <c r="L2974" t="n">
        <v>210</v>
      </c>
      <c r="M2974" t="n">
        <v>0.04</v>
      </c>
      <c r="N2974" t="n">
        <v>39.6</v>
      </c>
      <c r="O2974" t="s">
        <v>391</v>
      </c>
      <c r="P2974" t="s">
        <v>246</v>
      </c>
      <c r="Q2974" t="s">
        <v>252</v>
      </c>
      <c r="R2974" t="s">
        <v>246</v>
      </c>
      <c r="S2974" t="s">
        <v>247</v>
      </c>
    </row>
    <row r="2975" spans="1:19">
      <c r="A2975" s="1" t="n">
        <v>40359</v>
      </c>
      <c r="B2975" t="s">
        <v>391</v>
      </c>
      <c r="C2975" t="n">
        <v>28</v>
      </c>
      <c r="D2975" t="s">
        <v>476</v>
      </c>
      <c r="E2975" t="s">
        <v>139</v>
      </c>
      <c r="F2975" t="s">
        <v>244</v>
      </c>
      <c r="G2975" t="s">
        <v>245</v>
      </c>
      <c r="H2975" t="s">
        <v>246</v>
      </c>
      <c r="I2975" t="s">
        <v>247</v>
      </c>
      <c r="J2975" t="s">
        <v>333</v>
      </c>
      <c r="K2975" t="s">
        <v>334</v>
      </c>
      <c r="L2975" t="n">
        <v>478</v>
      </c>
      <c r="M2975" t="n">
        <v>0.07000000000000001</v>
      </c>
      <c r="N2975" t="n">
        <v>36.6</v>
      </c>
      <c r="O2975" t="s">
        <v>391</v>
      </c>
      <c r="P2975" t="s">
        <v>246</v>
      </c>
      <c r="Q2975" t="s">
        <v>252</v>
      </c>
      <c r="R2975" t="s">
        <v>246</v>
      </c>
      <c r="S2975" t="s">
        <v>247</v>
      </c>
    </row>
    <row r="2976" spans="1:19">
      <c r="A2976" s="1" t="n">
        <v>40359</v>
      </c>
      <c r="B2976" t="s">
        <v>474</v>
      </c>
      <c r="C2976" t="n">
        <v>1</v>
      </c>
      <c r="D2976" t="s">
        <v>483</v>
      </c>
      <c r="E2976" t="s">
        <v>484</v>
      </c>
      <c r="F2976" t="s">
        <v>322</v>
      </c>
      <c r="G2976" t="s">
        <v>323</v>
      </c>
      <c r="H2976" t="s">
        <v>246</v>
      </c>
      <c r="I2976" t="s">
        <v>247</v>
      </c>
      <c r="J2976" t="s">
        <v>276</v>
      </c>
      <c r="K2976" t="s">
        <v>277</v>
      </c>
      <c r="L2976" t="n">
        <v>20</v>
      </c>
      <c r="M2976" t="n">
        <v>0</v>
      </c>
      <c r="N2976" t="n">
        <v>0</v>
      </c>
      <c r="S2976" t="s">
        <v>479</v>
      </c>
    </row>
    <row r="2977" spans="1:19">
      <c r="A2977" s="1" t="n">
        <v>40359</v>
      </c>
      <c r="B2977" t="s">
        <v>474</v>
      </c>
      <c r="C2977" t="n">
        <v>2</v>
      </c>
      <c r="D2977" t="s">
        <v>483</v>
      </c>
      <c r="E2977" t="s">
        <v>484</v>
      </c>
      <c r="F2977" t="s">
        <v>427</v>
      </c>
      <c r="G2977" t="s">
        <v>428</v>
      </c>
      <c r="H2977" t="s">
        <v>246</v>
      </c>
      <c r="I2977" t="s">
        <v>247</v>
      </c>
      <c r="J2977" t="s">
        <v>276</v>
      </c>
      <c r="K2977" t="s">
        <v>277</v>
      </c>
      <c r="L2977" t="n">
        <v>14</v>
      </c>
      <c r="M2977" t="n">
        <v>0</v>
      </c>
      <c r="N2977" t="n">
        <v>0</v>
      </c>
      <c r="S2977" t="s">
        <v>479</v>
      </c>
    </row>
    <row r="2978" spans="1:19">
      <c r="A2978" s="1" t="n">
        <v>40359</v>
      </c>
      <c r="B2978" t="s">
        <v>474</v>
      </c>
      <c r="C2978" t="n">
        <v>3</v>
      </c>
      <c r="D2978" t="s">
        <v>483</v>
      </c>
      <c r="E2978" t="s">
        <v>484</v>
      </c>
      <c r="F2978" t="s">
        <v>429</v>
      </c>
      <c r="G2978" t="s">
        <v>430</v>
      </c>
      <c r="H2978" t="s">
        <v>246</v>
      </c>
      <c r="I2978" t="s">
        <v>247</v>
      </c>
      <c r="J2978" t="s">
        <v>276</v>
      </c>
      <c r="K2978" t="s">
        <v>277</v>
      </c>
      <c r="L2978" t="n">
        <v>11</v>
      </c>
      <c r="M2978" t="n">
        <v>0</v>
      </c>
      <c r="N2978" t="n">
        <v>0</v>
      </c>
      <c r="S2978" t="s">
        <v>479</v>
      </c>
    </row>
    <row r="2979" spans="1:19">
      <c r="A2979" s="1" t="n">
        <v>40359</v>
      </c>
      <c r="B2979" t="s">
        <v>395</v>
      </c>
      <c r="C2979" t="n">
        <v>1</v>
      </c>
      <c r="D2979" t="s">
        <v>436</v>
      </c>
      <c r="E2979" t="s">
        <v>482</v>
      </c>
      <c r="F2979" t="s">
        <v>244</v>
      </c>
      <c r="G2979" t="s">
        <v>245</v>
      </c>
      <c r="H2979" t="s">
        <v>246</v>
      </c>
      <c r="I2979" t="s">
        <v>247</v>
      </c>
      <c r="J2979" t="s">
        <v>269</v>
      </c>
      <c r="K2979" t="s">
        <v>270</v>
      </c>
      <c r="L2979" t="n">
        <v>223</v>
      </c>
      <c r="M2979" t="n">
        <v>0</v>
      </c>
      <c r="N2979" t="n">
        <v>0</v>
      </c>
      <c r="S2979" t="s">
        <v>479</v>
      </c>
    </row>
    <row r="2980" spans="1:19">
      <c r="A2980" s="1" t="n">
        <v>40359</v>
      </c>
      <c r="B2980" t="s">
        <v>395</v>
      </c>
      <c r="C2980" t="n">
        <v>2</v>
      </c>
      <c r="D2980" t="s">
        <v>436</v>
      </c>
      <c r="E2980" t="s">
        <v>482</v>
      </c>
      <c r="F2980" t="s">
        <v>244</v>
      </c>
      <c r="G2980" t="s">
        <v>245</v>
      </c>
      <c r="H2980" t="s">
        <v>246</v>
      </c>
      <c r="I2980" t="s">
        <v>247</v>
      </c>
      <c r="J2980" t="s">
        <v>261</v>
      </c>
      <c r="K2980" t="s">
        <v>420</v>
      </c>
      <c r="L2980" t="n">
        <v>303</v>
      </c>
      <c r="M2980" t="n">
        <v>0</v>
      </c>
      <c r="N2980" t="n">
        <v>0</v>
      </c>
      <c r="S2980" t="s">
        <v>479</v>
      </c>
    </row>
    <row r="2981" spans="1:19">
      <c r="A2981" s="1" t="n">
        <v>40359</v>
      </c>
      <c r="B2981" t="s">
        <v>395</v>
      </c>
      <c r="C2981" t="n">
        <v>3</v>
      </c>
      <c r="D2981" t="s">
        <v>436</v>
      </c>
      <c r="E2981" t="s">
        <v>482</v>
      </c>
      <c r="F2981" t="s">
        <v>244</v>
      </c>
      <c r="G2981" t="s">
        <v>245</v>
      </c>
      <c r="H2981" t="s">
        <v>246</v>
      </c>
      <c r="I2981" t="s">
        <v>247</v>
      </c>
      <c r="J2981" t="s">
        <v>261</v>
      </c>
      <c r="K2981" t="s">
        <v>420</v>
      </c>
      <c r="L2981" t="n">
        <v>100</v>
      </c>
      <c r="M2981" t="n">
        <v>0</v>
      </c>
      <c r="N2981" t="n">
        <v>0</v>
      </c>
      <c r="S2981" t="s">
        <v>479</v>
      </c>
    </row>
    <row r="2982" spans="1:19">
      <c r="A2982" s="1" t="n">
        <v>40359</v>
      </c>
      <c r="B2982" t="s">
        <v>467</v>
      </c>
      <c r="C2982" t="n">
        <v>5</v>
      </c>
      <c r="D2982" t="s">
        <v>476</v>
      </c>
      <c r="E2982" t="s">
        <v>139</v>
      </c>
      <c r="F2982" t="s">
        <v>244</v>
      </c>
      <c r="G2982" t="s">
        <v>245</v>
      </c>
      <c r="H2982" t="s">
        <v>246</v>
      </c>
      <c r="I2982" t="s">
        <v>247</v>
      </c>
      <c r="J2982" t="s">
        <v>248</v>
      </c>
      <c r="K2982" t="s">
        <v>249</v>
      </c>
      <c r="L2982" t="n">
        <v>566</v>
      </c>
      <c r="M2982" t="n">
        <v>0.02</v>
      </c>
      <c r="N2982" t="n">
        <v>21.1</v>
      </c>
      <c r="O2982" t="s">
        <v>394</v>
      </c>
      <c r="P2982" t="s">
        <v>488</v>
      </c>
      <c r="Q2982" t="s">
        <v>252</v>
      </c>
      <c r="R2982" t="s">
        <v>246</v>
      </c>
      <c r="S2982" t="s">
        <v>247</v>
      </c>
    </row>
    <row r="2983" spans="1:19">
      <c r="A2983" s="1" t="n">
        <v>40359</v>
      </c>
      <c r="B2983" t="s">
        <v>467</v>
      </c>
      <c r="C2983" t="n">
        <v>9</v>
      </c>
      <c r="D2983" t="s">
        <v>476</v>
      </c>
      <c r="E2983" t="s">
        <v>139</v>
      </c>
      <c r="F2983" t="s">
        <v>244</v>
      </c>
      <c r="G2983" t="s">
        <v>245</v>
      </c>
      <c r="H2983" t="s">
        <v>246</v>
      </c>
      <c r="I2983" t="s">
        <v>247</v>
      </c>
      <c r="J2983" t="s">
        <v>400</v>
      </c>
      <c r="K2983" t="s">
        <v>353</v>
      </c>
      <c r="L2983" t="n">
        <v>230</v>
      </c>
      <c r="M2983" t="n">
        <v>0.23</v>
      </c>
      <c r="N2983" t="n">
        <v>37.9</v>
      </c>
      <c r="O2983" t="s">
        <v>394</v>
      </c>
      <c r="P2983" t="s">
        <v>488</v>
      </c>
      <c r="Q2983" t="s">
        <v>252</v>
      </c>
      <c r="R2983" t="s">
        <v>246</v>
      </c>
      <c r="S2983" t="s">
        <v>247</v>
      </c>
    </row>
    <row r="2984" spans="1:19">
      <c r="A2984" s="1" t="n">
        <v>40359</v>
      </c>
      <c r="B2984" t="s">
        <v>467</v>
      </c>
      <c r="C2984" t="n">
        <v>12</v>
      </c>
      <c r="D2984" t="s">
        <v>476</v>
      </c>
      <c r="E2984" t="s">
        <v>139</v>
      </c>
      <c r="F2984" t="s">
        <v>244</v>
      </c>
      <c r="G2984" t="s">
        <v>245</v>
      </c>
      <c r="H2984" t="s">
        <v>246</v>
      </c>
      <c r="I2984" t="s">
        <v>247</v>
      </c>
      <c r="J2984" t="s">
        <v>400</v>
      </c>
      <c r="K2984" t="s">
        <v>353</v>
      </c>
      <c r="L2984" t="n">
        <v>425</v>
      </c>
      <c r="M2984" t="n">
        <v>0.6</v>
      </c>
      <c r="N2984" t="n">
        <v>34</v>
      </c>
      <c r="O2984" t="s">
        <v>394</v>
      </c>
      <c r="P2984" t="s">
        <v>488</v>
      </c>
      <c r="Q2984" t="s">
        <v>252</v>
      </c>
      <c r="R2984" t="s">
        <v>246</v>
      </c>
      <c r="S2984" t="s">
        <v>247</v>
      </c>
    </row>
    <row r="2985" spans="1:19">
      <c r="A2985" s="1" t="n">
        <v>40359</v>
      </c>
      <c r="B2985" t="s">
        <v>467</v>
      </c>
      <c r="C2985" t="n">
        <v>13</v>
      </c>
      <c r="D2985" t="s">
        <v>476</v>
      </c>
      <c r="E2985" t="s">
        <v>139</v>
      </c>
      <c r="F2985" t="s">
        <v>244</v>
      </c>
      <c r="G2985" t="s">
        <v>245</v>
      </c>
      <c r="H2985" t="s">
        <v>246</v>
      </c>
      <c r="I2985" t="s">
        <v>247</v>
      </c>
      <c r="J2985" t="s">
        <v>400</v>
      </c>
      <c r="K2985" t="s">
        <v>353</v>
      </c>
      <c r="L2985" t="n">
        <v>695</v>
      </c>
      <c r="M2985" t="n">
        <v>0.24</v>
      </c>
      <c r="N2985" t="n">
        <v>33.6</v>
      </c>
      <c r="O2985" t="s">
        <v>394</v>
      </c>
      <c r="P2985" t="s">
        <v>488</v>
      </c>
      <c r="Q2985" t="s">
        <v>252</v>
      </c>
      <c r="R2985" t="s">
        <v>246</v>
      </c>
      <c r="S2985" t="s">
        <v>247</v>
      </c>
    </row>
    <row r="2986" spans="1:19">
      <c r="A2986" s="1" t="n">
        <v>40390</v>
      </c>
      <c r="B2986" t="s">
        <v>391</v>
      </c>
      <c r="C2986" t="n">
        <v>21</v>
      </c>
      <c r="D2986" t="s">
        <v>476</v>
      </c>
      <c r="E2986" t="s">
        <v>139</v>
      </c>
      <c r="F2986" t="s">
        <v>244</v>
      </c>
      <c r="G2986" t="s">
        <v>245</v>
      </c>
      <c r="H2986" t="s">
        <v>246</v>
      </c>
      <c r="I2986" t="s">
        <v>247</v>
      </c>
      <c r="J2986" t="s">
        <v>369</v>
      </c>
      <c r="K2986" t="s">
        <v>363</v>
      </c>
      <c r="L2986" t="n">
        <v>260</v>
      </c>
      <c r="M2986" t="n">
        <v>0.05</v>
      </c>
      <c r="N2986" t="n">
        <v>42.7</v>
      </c>
      <c r="O2986" t="s">
        <v>391</v>
      </c>
      <c r="P2986" t="s">
        <v>246</v>
      </c>
      <c r="Q2986" t="s">
        <v>252</v>
      </c>
      <c r="R2986" t="s">
        <v>246</v>
      </c>
      <c r="S2986" t="s">
        <v>247</v>
      </c>
    </row>
    <row r="2987" spans="1:19">
      <c r="A2987" s="1" t="n">
        <v>40390</v>
      </c>
      <c r="B2987" t="s">
        <v>391</v>
      </c>
      <c r="C2987" t="n">
        <v>22</v>
      </c>
      <c r="D2987" t="s">
        <v>476</v>
      </c>
      <c r="E2987" t="s">
        <v>139</v>
      </c>
      <c r="F2987" t="s">
        <v>244</v>
      </c>
      <c r="G2987" t="s">
        <v>245</v>
      </c>
      <c r="H2987" t="s">
        <v>246</v>
      </c>
      <c r="I2987" t="s">
        <v>247</v>
      </c>
      <c r="J2987" t="s">
        <v>282</v>
      </c>
      <c r="K2987" t="s">
        <v>283</v>
      </c>
      <c r="L2987" t="n">
        <v>235</v>
      </c>
      <c r="M2987" t="n">
        <v>0.28</v>
      </c>
      <c r="N2987" t="n">
        <v>16.38</v>
      </c>
      <c r="O2987" t="s">
        <v>391</v>
      </c>
      <c r="P2987" t="s">
        <v>246</v>
      </c>
      <c r="Q2987" t="s">
        <v>252</v>
      </c>
      <c r="R2987" t="s">
        <v>246</v>
      </c>
      <c r="S2987" t="s">
        <v>247</v>
      </c>
    </row>
    <row r="2988" spans="1:19">
      <c r="A2988" s="1" t="n">
        <v>40390</v>
      </c>
      <c r="B2988" t="s">
        <v>391</v>
      </c>
      <c r="C2988" t="n">
        <v>23</v>
      </c>
      <c r="D2988" t="s">
        <v>476</v>
      </c>
      <c r="E2988" t="s">
        <v>139</v>
      </c>
      <c r="F2988" t="s">
        <v>244</v>
      </c>
      <c r="G2988" t="s">
        <v>245</v>
      </c>
      <c r="H2988" t="s">
        <v>246</v>
      </c>
      <c r="I2988" t="s">
        <v>247</v>
      </c>
      <c r="J2988" t="s">
        <v>333</v>
      </c>
      <c r="K2988" t="s">
        <v>334</v>
      </c>
      <c r="L2988" t="n">
        <v>207</v>
      </c>
      <c r="M2988" t="n">
        <v>0.07000000000000001</v>
      </c>
      <c r="N2988" t="n">
        <v>35.6</v>
      </c>
      <c r="O2988" t="s">
        <v>391</v>
      </c>
      <c r="P2988" t="s">
        <v>246</v>
      </c>
      <c r="Q2988" t="s">
        <v>252</v>
      </c>
      <c r="R2988" t="s">
        <v>246</v>
      </c>
      <c r="S2988" t="s">
        <v>247</v>
      </c>
    </row>
    <row r="2989" spans="1:19">
      <c r="A2989" s="1" t="n">
        <v>40390</v>
      </c>
      <c r="B2989" t="s">
        <v>391</v>
      </c>
      <c r="C2989" t="n">
        <v>74</v>
      </c>
      <c r="D2989" t="s">
        <v>274</v>
      </c>
      <c r="E2989" t="s">
        <v>478</v>
      </c>
      <c r="F2989" t="s">
        <v>244</v>
      </c>
      <c r="G2989" t="s">
        <v>245</v>
      </c>
      <c r="H2989" t="s">
        <v>246</v>
      </c>
      <c r="I2989" t="s">
        <v>247</v>
      </c>
      <c r="J2989" t="s">
        <v>248</v>
      </c>
      <c r="K2989" t="s">
        <v>249</v>
      </c>
      <c r="L2989" t="n">
        <v>62</v>
      </c>
      <c r="M2989" t="n">
        <v>0.47</v>
      </c>
      <c r="N2989" t="n">
        <v>0</v>
      </c>
      <c r="S2989" t="s">
        <v>479</v>
      </c>
    </row>
    <row r="2990" spans="1:19">
      <c r="A2990" s="1" t="n">
        <v>40390</v>
      </c>
      <c r="B2990" t="s">
        <v>391</v>
      </c>
      <c r="C2990" t="n">
        <v>75</v>
      </c>
      <c r="D2990" t="s">
        <v>274</v>
      </c>
      <c r="E2990" t="s">
        <v>478</v>
      </c>
      <c r="F2990" t="s">
        <v>244</v>
      </c>
      <c r="G2990" t="s">
        <v>245</v>
      </c>
      <c r="H2990" t="s">
        <v>246</v>
      </c>
      <c r="I2990" t="s">
        <v>247</v>
      </c>
      <c r="J2990" t="s">
        <v>386</v>
      </c>
      <c r="K2990" t="s">
        <v>387</v>
      </c>
      <c r="L2990" t="n">
        <v>235</v>
      </c>
      <c r="M2990" t="n">
        <v>0.47</v>
      </c>
      <c r="N2990" t="n">
        <v>0</v>
      </c>
      <c r="S2990" t="s">
        <v>479</v>
      </c>
    </row>
    <row r="2991" spans="1:19">
      <c r="A2991" s="1" t="n">
        <v>40390</v>
      </c>
      <c r="B2991" t="s">
        <v>474</v>
      </c>
      <c r="C2991" t="n">
        <v>1</v>
      </c>
      <c r="D2991" t="s">
        <v>483</v>
      </c>
      <c r="E2991" t="s">
        <v>484</v>
      </c>
      <c r="F2991" t="s">
        <v>322</v>
      </c>
      <c r="G2991" t="s">
        <v>323</v>
      </c>
      <c r="H2991" t="s">
        <v>246</v>
      </c>
      <c r="I2991" t="s">
        <v>247</v>
      </c>
      <c r="J2991" t="s">
        <v>317</v>
      </c>
      <c r="K2991" t="s">
        <v>318</v>
      </c>
      <c r="L2991" t="n">
        <v>20</v>
      </c>
      <c r="M2991" t="n">
        <v>0</v>
      </c>
      <c r="N2991" t="n">
        <v>0</v>
      </c>
      <c r="S2991" t="s">
        <v>479</v>
      </c>
    </row>
    <row r="2992" spans="1:19">
      <c r="A2992" s="1" t="n">
        <v>40390</v>
      </c>
      <c r="B2992" t="s">
        <v>474</v>
      </c>
      <c r="C2992" t="n">
        <v>2</v>
      </c>
      <c r="D2992" t="s">
        <v>483</v>
      </c>
      <c r="E2992" t="s">
        <v>484</v>
      </c>
      <c r="F2992" t="s">
        <v>427</v>
      </c>
      <c r="G2992" t="s">
        <v>428</v>
      </c>
      <c r="H2992" t="s">
        <v>246</v>
      </c>
      <c r="I2992" t="s">
        <v>247</v>
      </c>
      <c r="J2992" t="s">
        <v>317</v>
      </c>
      <c r="K2992" t="s">
        <v>318</v>
      </c>
      <c r="L2992" t="n">
        <v>14</v>
      </c>
      <c r="M2992" t="n">
        <v>0</v>
      </c>
      <c r="N2992" t="n">
        <v>0</v>
      </c>
      <c r="S2992" t="s">
        <v>479</v>
      </c>
    </row>
    <row r="2993" spans="1:19">
      <c r="A2993" s="1" t="n">
        <v>40390</v>
      </c>
      <c r="B2993" t="s">
        <v>474</v>
      </c>
      <c r="C2993" t="n">
        <v>3</v>
      </c>
      <c r="D2993" t="s">
        <v>483</v>
      </c>
      <c r="E2993" t="s">
        <v>484</v>
      </c>
      <c r="F2993" t="s">
        <v>429</v>
      </c>
      <c r="G2993" t="s">
        <v>430</v>
      </c>
      <c r="H2993" t="s">
        <v>246</v>
      </c>
      <c r="I2993" t="s">
        <v>247</v>
      </c>
      <c r="J2993" t="s">
        <v>317</v>
      </c>
      <c r="K2993" t="s">
        <v>318</v>
      </c>
      <c r="L2993" t="n">
        <v>11</v>
      </c>
      <c r="M2993" t="n">
        <v>0</v>
      </c>
      <c r="N2993" t="n">
        <v>0</v>
      </c>
      <c r="S2993" t="s">
        <v>479</v>
      </c>
    </row>
    <row r="2994" spans="1:19">
      <c r="A2994" s="1" t="n">
        <v>40390</v>
      </c>
      <c r="B2994" t="s">
        <v>480</v>
      </c>
      <c r="C2994" t="n">
        <v>1</v>
      </c>
      <c r="D2994" t="s">
        <v>403</v>
      </c>
      <c r="E2994" t="s">
        <v>481</v>
      </c>
      <c r="F2994" t="s">
        <v>244</v>
      </c>
      <c r="G2994" t="s">
        <v>245</v>
      </c>
      <c r="H2994" t="s">
        <v>246</v>
      </c>
      <c r="I2994" t="s">
        <v>247</v>
      </c>
      <c r="J2994" t="s">
        <v>280</v>
      </c>
      <c r="K2994" t="s">
        <v>281</v>
      </c>
      <c r="L2994" t="n">
        <v>118</v>
      </c>
      <c r="M2994" t="n">
        <v>0</v>
      </c>
      <c r="N2994" t="n">
        <v>0</v>
      </c>
      <c r="S2994" t="s">
        <v>479</v>
      </c>
    </row>
    <row r="2995" spans="1:19">
      <c r="A2995" s="1" t="n">
        <v>40390</v>
      </c>
      <c r="B2995" t="s">
        <v>395</v>
      </c>
      <c r="C2995" t="n">
        <v>1</v>
      </c>
      <c r="D2995" t="s">
        <v>436</v>
      </c>
      <c r="E2995" t="s">
        <v>482</v>
      </c>
      <c r="F2995" t="s">
        <v>244</v>
      </c>
      <c r="G2995" t="s">
        <v>245</v>
      </c>
      <c r="H2995" t="s">
        <v>246</v>
      </c>
      <c r="I2995" t="s">
        <v>247</v>
      </c>
      <c r="J2995" t="s">
        <v>261</v>
      </c>
      <c r="K2995" t="s">
        <v>420</v>
      </c>
      <c r="L2995" t="n">
        <v>303</v>
      </c>
      <c r="M2995" t="n">
        <v>0</v>
      </c>
      <c r="N2995" t="n">
        <v>0</v>
      </c>
      <c r="S2995" t="s">
        <v>479</v>
      </c>
    </row>
    <row r="2996" spans="1:19">
      <c r="A2996" s="1" t="n">
        <v>40390</v>
      </c>
      <c r="B2996" t="s">
        <v>395</v>
      </c>
      <c r="C2996" t="n">
        <v>2</v>
      </c>
      <c r="D2996" t="s">
        <v>436</v>
      </c>
      <c r="E2996" t="s">
        <v>482</v>
      </c>
      <c r="F2996" t="s">
        <v>244</v>
      </c>
      <c r="G2996" t="s">
        <v>245</v>
      </c>
      <c r="H2996" t="s">
        <v>246</v>
      </c>
      <c r="I2996" t="s">
        <v>247</v>
      </c>
      <c r="J2996" t="s">
        <v>261</v>
      </c>
      <c r="K2996" t="s">
        <v>420</v>
      </c>
      <c r="L2996" t="n">
        <v>203</v>
      </c>
      <c r="M2996" t="n">
        <v>0</v>
      </c>
      <c r="N2996" t="n">
        <v>0</v>
      </c>
      <c r="S2996" t="s">
        <v>479</v>
      </c>
    </row>
    <row r="2997" spans="1:19">
      <c r="A2997" s="1" t="n">
        <v>40390</v>
      </c>
      <c r="B2997" t="s">
        <v>467</v>
      </c>
      <c r="C2997" t="n">
        <v>8</v>
      </c>
      <c r="D2997" t="s">
        <v>476</v>
      </c>
      <c r="E2997" t="s">
        <v>139</v>
      </c>
      <c r="F2997" t="s">
        <v>244</v>
      </c>
      <c r="G2997" t="s">
        <v>245</v>
      </c>
      <c r="H2997" t="s">
        <v>246</v>
      </c>
      <c r="I2997" t="s">
        <v>247</v>
      </c>
      <c r="J2997" t="s">
        <v>400</v>
      </c>
      <c r="K2997" t="s">
        <v>353</v>
      </c>
      <c r="L2997" t="n">
        <v>365</v>
      </c>
      <c r="M2997" t="n">
        <v>0.6</v>
      </c>
      <c r="N2997" t="n">
        <v>34</v>
      </c>
      <c r="O2997" t="s">
        <v>394</v>
      </c>
      <c r="P2997" t="s">
        <v>488</v>
      </c>
      <c r="Q2997" t="s">
        <v>252</v>
      </c>
      <c r="R2997" t="s">
        <v>246</v>
      </c>
      <c r="S2997" t="s">
        <v>247</v>
      </c>
    </row>
    <row r="2998" spans="1:19">
      <c r="A2998" s="1" t="n">
        <v>40390</v>
      </c>
      <c r="B2998" t="s">
        <v>467</v>
      </c>
      <c r="C2998" t="n">
        <v>11</v>
      </c>
      <c r="D2998" t="s">
        <v>476</v>
      </c>
      <c r="E2998" t="s">
        <v>139</v>
      </c>
      <c r="F2998" t="s">
        <v>244</v>
      </c>
      <c r="G2998" t="s">
        <v>245</v>
      </c>
      <c r="H2998" t="s">
        <v>246</v>
      </c>
      <c r="I2998" t="s">
        <v>247</v>
      </c>
      <c r="J2998" t="s">
        <v>292</v>
      </c>
      <c r="K2998" t="s">
        <v>293</v>
      </c>
      <c r="L2998" t="n">
        <v>604</v>
      </c>
      <c r="M2998" t="n">
        <v>0.3</v>
      </c>
      <c r="N2998" t="n">
        <v>18</v>
      </c>
      <c r="O2998" t="s">
        <v>394</v>
      </c>
      <c r="P2998" t="s">
        <v>488</v>
      </c>
      <c r="Q2998" t="s">
        <v>252</v>
      </c>
      <c r="R2998" t="s">
        <v>246</v>
      </c>
      <c r="S2998" t="s">
        <v>247</v>
      </c>
    </row>
    <row r="2999" spans="1:19">
      <c r="A2999" s="1" t="n">
        <v>40390</v>
      </c>
      <c r="B2999" t="s">
        <v>467</v>
      </c>
      <c r="C2999" t="n">
        <v>12</v>
      </c>
      <c r="D2999" t="s">
        <v>476</v>
      </c>
      <c r="E2999" t="s">
        <v>139</v>
      </c>
      <c r="F2999" t="s">
        <v>244</v>
      </c>
      <c r="G2999" t="s">
        <v>245</v>
      </c>
      <c r="H2999" t="s">
        <v>246</v>
      </c>
      <c r="I2999" t="s">
        <v>247</v>
      </c>
      <c r="J2999" t="s">
        <v>294</v>
      </c>
      <c r="K2999" t="s">
        <v>295</v>
      </c>
      <c r="L2999" t="n">
        <v>1024</v>
      </c>
      <c r="M2999" t="n">
        <v>0.06</v>
      </c>
      <c r="N2999" t="n">
        <v>34</v>
      </c>
      <c r="O2999" t="s">
        <v>394</v>
      </c>
      <c r="P2999" t="s">
        <v>488</v>
      </c>
      <c r="Q2999" t="s">
        <v>252</v>
      </c>
      <c r="R2999" t="s">
        <v>246</v>
      </c>
      <c r="S2999" t="s">
        <v>247</v>
      </c>
    </row>
    <row r="3000" spans="1:19">
      <c r="A3000" s="1" t="n">
        <v>40390</v>
      </c>
      <c r="B3000" t="s">
        <v>467</v>
      </c>
      <c r="C3000" t="n">
        <v>14</v>
      </c>
      <c r="D3000" t="s">
        <v>476</v>
      </c>
      <c r="E3000" t="s">
        <v>139</v>
      </c>
      <c r="F3000" t="s">
        <v>244</v>
      </c>
      <c r="G3000" t="s">
        <v>245</v>
      </c>
      <c r="H3000" t="s">
        <v>246</v>
      </c>
      <c r="I3000" t="s">
        <v>247</v>
      </c>
      <c r="J3000" t="s">
        <v>400</v>
      </c>
      <c r="K3000" t="s">
        <v>353</v>
      </c>
      <c r="L3000" t="n">
        <v>205</v>
      </c>
      <c r="M3000" t="n">
        <v>0.23</v>
      </c>
      <c r="N3000" t="n">
        <v>37.9</v>
      </c>
      <c r="O3000" t="s">
        <v>394</v>
      </c>
      <c r="P3000" t="s">
        <v>488</v>
      </c>
      <c r="Q3000" t="s">
        <v>252</v>
      </c>
      <c r="R3000" t="s">
        <v>246</v>
      </c>
      <c r="S3000" t="s">
        <v>247</v>
      </c>
    </row>
    <row r="3001" spans="1:19">
      <c r="A3001" s="1" t="n">
        <v>40421</v>
      </c>
      <c r="B3001" t="s">
        <v>391</v>
      </c>
      <c r="C3001" t="n">
        <v>23</v>
      </c>
      <c r="D3001" t="s">
        <v>476</v>
      </c>
      <c r="E3001" t="s">
        <v>139</v>
      </c>
      <c r="F3001" t="s">
        <v>244</v>
      </c>
      <c r="G3001" t="s">
        <v>245</v>
      </c>
      <c r="H3001" t="s">
        <v>246</v>
      </c>
      <c r="I3001" t="s">
        <v>247</v>
      </c>
      <c r="J3001" t="s">
        <v>369</v>
      </c>
      <c r="K3001" t="s">
        <v>363</v>
      </c>
      <c r="L3001" t="n">
        <v>239</v>
      </c>
      <c r="M3001" t="n">
        <v>0.05</v>
      </c>
      <c r="N3001" t="n">
        <v>42.2</v>
      </c>
      <c r="O3001" t="s">
        <v>391</v>
      </c>
      <c r="P3001" t="s">
        <v>246</v>
      </c>
      <c r="Q3001" t="s">
        <v>252</v>
      </c>
      <c r="R3001" t="s">
        <v>246</v>
      </c>
      <c r="S3001" t="s">
        <v>247</v>
      </c>
    </row>
    <row r="3002" spans="1:19">
      <c r="A3002" s="1" t="n">
        <v>40421</v>
      </c>
      <c r="B3002" t="s">
        <v>391</v>
      </c>
      <c r="C3002" t="n">
        <v>24</v>
      </c>
      <c r="D3002" t="s">
        <v>476</v>
      </c>
      <c r="E3002" t="s">
        <v>139</v>
      </c>
      <c r="F3002" t="s">
        <v>244</v>
      </c>
      <c r="G3002" t="s">
        <v>245</v>
      </c>
      <c r="H3002" t="s">
        <v>246</v>
      </c>
      <c r="I3002" t="s">
        <v>247</v>
      </c>
      <c r="J3002" t="s">
        <v>369</v>
      </c>
      <c r="K3002" t="s">
        <v>363</v>
      </c>
      <c r="L3002" t="n">
        <v>249</v>
      </c>
      <c r="M3002" t="n">
        <v>0.05</v>
      </c>
      <c r="N3002" t="n">
        <v>42.5</v>
      </c>
      <c r="O3002" t="s">
        <v>391</v>
      </c>
      <c r="P3002" t="s">
        <v>246</v>
      </c>
      <c r="Q3002" t="s">
        <v>252</v>
      </c>
      <c r="R3002" t="s">
        <v>246</v>
      </c>
      <c r="S3002" t="s">
        <v>247</v>
      </c>
    </row>
    <row r="3003" spans="1:19">
      <c r="A3003" s="1" t="n">
        <v>40421</v>
      </c>
      <c r="B3003" t="s">
        <v>391</v>
      </c>
      <c r="C3003" t="n">
        <v>25</v>
      </c>
      <c r="D3003" t="s">
        <v>476</v>
      </c>
      <c r="E3003" t="s">
        <v>139</v>
      </c>
      <c r="F3003" t="s">
        <v>244</v>
      </c>
      <c r="G3003" t="s">
        <v>245</v>
      </c>
      <c r="H3003" t="s">
        <v>246</v>
      </c>
      <c r="I3003" t="s">
        <v>247</v>
      </c>
      <c r="J3003" t="s">
        <v>248</v>
      </c>
      <c r="K3003" t="s">
        <v>249</v>
      </c>
      <c r="L3003" t="n">
        <v>247</v>
      </c>
      <c r="M3003" t="n">
        <v>0.09</v>
      </c>
      <c r="N3003" t="n">
        <v>32.1</v>
      </c>
      <c r="O3003" t="s">
        <v>391</v>
      </c>
      <c r="P3003" t="s">
        <v>246</v>
      </c>
      <c r="Q3003" t="s">
        <v>252</v>
      </c>
      <c r="R3003" t="s">
        <v>246</v>
      </c>
      <c r="S3003" t="s">
        <v>247</v>
      </c>
    </row>
    <row r="3004" spans="1:19">
      <c r="A3004" s="1" t="n">
        <v>40421</v>
      </c>
      <c r="B3004" t="s">
        <v>391</v>
      </c>
      <c r="C3004" t="n">
        <v>26</v>
      </c>
      <c r="D3004" t="s">
        <v>476</v>
      </c>
      <c r="E3004" t="s">
        <v>139</v>
      </c>
      <c r="F3004" t="s">
        <v>244</v>
      </c>
      <c r="G3004" t="s">
        <v>245</v>
      </c>
      <c r="H3004" t="s">
        <v>246</v>
      </c>
      <c r="I3004" t="s">
        <v>247</v>
      </c>
      <c r="J3004" t="s">
        <v>333</v>
      </c>
      <c r="K3004" t="s">
        <v>334</v>
      </c>
      <c r="L3004" t="n">
        <v>185</v>
      </c>
      <c r="M3004" t="n">
        <v>0.04</v>
      </c>
      <c r="N3004" t="n">
        <v>40.2</v>
      </c>
      <c r="O3004" t="s">
        <v>391</v>
      </c>
      <c r="P3004" t="s">
        <v>246</v>
      </c>
      <c r="Q3004" t="s">
        <v>252</v>
      </c>
      <c r="R3004" t="s">
        <v>246</v>
      </c>
      <c r="S3004" t="s">
        <v>247</v>
      </c>
    </row>
    <row r="3005" spans="1:19">
      <c r="A3005" s="1" t="n">
        <v>40421</v>
      </c>
      <c r="B3005" t="s">
        <v>391</v>
      </c>
      <c r="C3005" t="n">
        <v>27</v>
      </c>
      <c r="D3005" t="s">
        <v>476</v>
      </c>
      <c r="E3005" t="s">
        <v>139</v>
      </c>
      <c r="F3005" t="s">
        <v>244</v>
      </c>
      <c r="G3005" t="s">
        <v>245</v>
      </c>
      <c r="H3005" t="s">
        <v>246</v>
      </c>
      <c r="I3005" t="s">
        <v>247</v>
      </c>
      <c r="J3005" t="s">
        <v>333</v>
      </c>
      <c r="K3005" t="s">
        <v>334</v>
      </c>
      <c r="L3005" t="n">
        <v>205</v>
      </c>
      <c r="M3005" t="n">
        <v>0.04</v>
      </c>
      <c r="N3005" t="n">
        <v>40.5</v>
      </c>
      <c r="O3005" t="s">
        <v>391</v>
      </c>
      <c r="P3005" t="s">
        <v>246</v>
      </c>
      <c r="Q3005" t="s">
        <v>252</v>
      </c>
      <c r="R3005" t="s">
        <v>246</v>
      </c>
      <c r="S3005" t="s">
        <v>247</v>
      </c>
    </row>
    <row r="3006" spans="1:19">
      <c r="A3006" s="1" t="n">
        <v>40421</v>
      </c>
      <c r="B3006" t="s">
        <v>391</v>
      </c>
      <c r="C3006" t="n">
        <v>28</v>
      </c>
      <c r="D3006" t="s">
        <v>476</v>
      </c>
      <c r="E3006" t="s">
        <v>139</v>
      </c>
      <c r="F3006" t="s">
        <v>244</v>
      </c>
      <c r="G3006" t="s">
        <v>245</v>
      </c>
      <c r="H3006" t="s">
        <v>246</v>
      </c>
      <c r="I3006" t="s">
        <v>247</v>
      </c>
      <c r="J3006" t="s">
        <v>248</v>
      </c>
      <c r="K3006" t="s">
        <v>249</v>
      </c>
      <c r="L3006" t="n">
        <v>199</v>
      </c>
      <c r="M3006" t="n">
        <v>0.09</v>
      </c>
      <c r="N3006" t="n">
        <v>31.8</v>
      </c>
      <c r="O3006" t="s">
        <v>391</v>
      </c>
      <c r="P3006" t="s">
        <v>246</v>
      </c>
      <c r="Q3006" t="s">
        <v>252</v>
      </c>
      <c r="R3006" t="s">
        <v>246</v>
      </c>
      <c r="S3006" t="s">
        <v>247</v>
      </c>
    </row>
    <row r="3007" spans="1:19">
      <c r="A3007" s="1" t="n">
        <v>40421</v>
      </c>
      <c r="B3007" t="s">
        <v>391</v>
      </c>
      <c r="C3007" t="n">
        <v>29</v>
      </c>
      <c r="D3007" t="s">
        <v>476</v>
      </c>
      <c r="E3007" t="s">
        <v>139</v>
      </c>
      <c r="F3007" t="s">
        <v>244</v>
      </c>
      <c r="G3007" t="s">
        <v>245</v>
      </c>
      <c r="H3007" t="s">
        <v>246</v>
      </c>
      <c r="I3007" t="s">
        <v>247</v>
      </c>
      <c r="J3007" t="s">
        <v>248</v>
      </c>
      <c r="K3007" t="s">
        <v>249</v>
      </c>
      <c r="L3007" t="n">
        <v>207</v>
      </c>
      <c r="M3007" t="n">
        <v>0.04</v>
      </c>
      <c r="N3007" t="n">
        <v>40.2</v>
      </c>
      <c r="O3007" t="s">
        <v>391</v>
      </c>
      <c r="P3007" t="s">
        <v>246</v>
      </c>
      <c r="Q3007" t="s">
        <v>252</v>
      </c>
      <c r="R3007" t="s">
        <v>246</v>
      </c>
      <c r="S3007" t="s">
        <v>247</v>
      </c>
    </row>
    <row r="3008" spans="1:19">
      <c r="A3008" s="1" t="n">
        <v>40421</v>
      </c>
      <c r="B3008" t="s">
        <v>391</v>
      </c>
      <c r="C3008" t="n">
        <v>30</v>
      </c>
      <c r="D3008" t="s">
        <v>476</v>
      </c>
      <c r="E3008" t="s">
        <v>139</v>
      </c>
      <c r="F3008" t="s">
        <v>244</v>
      </c>
      <c r="G3008" t="s">
        <v>245</v>
      </c>
      <c r="H3008" t="s">
        <v>246</v>
      </c>
      <c r="I3008" t="s">
        <v>247</v>
      </c>
      <c r="J3008" t="s">
        <v>248</v>
      </c>
      <c r="K3008" t="s">
        <v>249</v>
      </c>
      <c r="L3008" t="n">
        <v>452</v>
      </c>
      <c r="M3008" t="n">
        <v>0.09</v>
      </c>
      <c r="N3008" t="n">
        <v>33.9</v>
      </c>
      <c r="O3008" t="s">
        <v>391</v>
      </c>
      <c r="P3008" t="s">
        <v>246</v>
      </c>
      <c r="Q3008" t="s">
        <v>252</v>
      </c>
      <c r="R3008" t="s">
        <v>246</v>
      </c>
      <c r="S3008" t="s">
        <v>247</v>
      </c>
    </row>
    <row r="3009" spans="1:19">
      <c r="A3009" s="1" t="n">
        <v>40421</v>
      </c>
      <c r="B3009" t="s">
        <v>474</v>
      </c>
      <c r="C3009" t="n">
        <v>1</v>
      </c>
      <c r="D3009" t="s">
        <v>483</v>
      </c>
      <c r="E3009" t="s">
        <v>484</v>
      </c>
      <c r="F3009" t="s">
        <v>322</v>
      </c>
      <c r="G3009" t="s">
        <v>323</v>
      </c>
      <c r="H3009" t="s">
        <v>246</v>
      </c>
      <c r="I3009" t="s">
        <v>247</v>
      </c>
      <c r="J3009" t="s">
        <v>261</v>
      </c>
      <c r="K3009" t="s">
        <v>420</v>
      </c>
      <c r="L3009" t="n">
        <v>20</v>
      </c>
      <c r="M3009" t="n">
        <v>0</v>
      </c>
      <c r="N3009" t="n">
        <v>0</v>
      </c>
      <c r="S3009" t="s">
        <v>479</v>
      </c>
    </row>
    <row r="3010" spans="1:19">
      <c r="A3010" s="1" t="n">
        <v>40421</v>
      </c>
      <c r="B3010" t="s">
        <v>474</v>
      </c>
      <c r="C3010" t="n">
        <v>2</v>
      </c>
      <c r="D3010" t="s">
        <v>483</v>
      </c>
      <c r="E3010" t="s">
        <v>484</v>
      </c>
      <c r="F3010" t="s">
        <v>427</v>
      </c>
      <c r="G3010" t="s">
        <v>428</v>
      </c>
      <c r="H3010" t="s">
        <v>246</v>
      </c>
      <c r="I3010" t="s">
        <v>247</v>
      </c>
      <c r="J3010" t="s">
        <v>261</v>
      </c>
      <c r="K3010" t="s">
        <v>420</v>
      </c>
      <c r="L3010" t="n">
        <v>14</v>
      </c>
      <c r="M3010" t="n">
        <v>0</v>
      </c>
      <c r="N3010" t="n">
        <v>0</v>
      </c>
      <c r="S3010" t="s">
        <v>479</v>
      </c>
    </row>
    <row r="3011" spans="1:19">
      <c r="A3011" s="1" t="n">
        <v>40421</v>
      </c>
      <c r="B3011" t="s">
        <v>474</v>
      </c>
      <c r="C3011" t="n">
        <v>3</v>
      </c>
      <c r="D3011" t="s">
        <v>483</v>
      </c>
      <c r="E3011" t="s">
        <v>484</v>
      </c>
      <c r="F3011" t="s">
        <v>429</v>
      </c>
      <c r="G3011" t="s">
        <v>430</v>
      </c>
      <c r="H3011" t="s">
        <v>246</v>
      </c>
      <c r="I3011" t="s">
        <v>247</v>
      </c>
      <c r="J3011" t="s">
        <v>261</v>
      </c>
      <c r="K3011" t="s">
        <v>420</v>
      </c>
      <c r="L3011" t="n">
        <v>11</v>
      </c>
      <c r="M3011" t="n">
        <v>0</v>
      </c>
      <c r="N3011" t="n">
        <v>0</v>
      </c>
      <c r="S3011" t="s">
        <v>479</v>
      </c>
    </row>
    <row r="3012" spans="1:19">
      <c r="A3012" s="1" t="n">
        <v>40421</v>
      </c>
      <c r="B3012" t="s">
        <v>467</v>
      </c>
      <c r="C3012" t="n">
        <v>7</v>
      </c>
      <c r="D3012" t="s">
        <v>476</v>
      </c>
      <c r="E3012" t="s">
        <v>139</v>
      </c>
      <c r="F3012" t="s">
        <v>244</v>
      </c>
      <c r="G3012" t="s">
        <v>245</v>
      </c>
      <c r="H3012" t="s">
        <v>246</v>
      </c>
      <c r="I3012" t="s">
        <v>247</v>
      </c>
      <c r="J3012" t="s">
        <v>248</v>
      </c>
      <c r="K3012" t="s">
        <v>249</v>
      </c>
      <c r="L3012" t="n">
        <v>600</v>
      </c>
      <c r="M3012" t="n">
        <v>0.02</v>
      </c>
      <c r="N3012" t="n">
        <v>21.1</v>
      </c>
      <c r="O3012" t="s">
        <v>394</v>
      </c>
      <c r="P3012" t="s">
        <v>488</v>
      </c>
      <c r="Q3012" t="s">
        <v>252</v>
      </c>
      <c r="R3012" t="s">
        <v>246</v>
      </c>
      <c r="S3012" t="s">
        <v>247</v>
      </c>
    </row>
    <row r="3013" spans="1:19">
      <c r="A3013" s="1" t="n">
        <v>40421</v>
      </c>
      <c r="B3013" t="s">
        <v>467</v>
      </c>
      <c r="C3013" t="n">
        <v>8</v>
      </c>
      <c r="D3013" t="s">
        <v>476</v>
      </c>
      <c r="E3013" t="s">
        <v>139</v>
      </c>
      <c r="F3013" t="s">
        <v>244</v>
      </c>
      <c r="G3013" t="s">
        <v>245</v>
      </c>
      <c r="H3013" t="s">
        <v>246</v>
      </c>
      <c r="I3013" t="s">
        <v>247</v>
      </c>
      <c r="J3013" t="s">
        <v>400</v>
      </c>
      <c r="K3013" t="s">
        <v>353</v>
      </c>
      <c r="L3013" t="n">
        <v>207</v>
      </c>
      <c r="M3013" t="n">
        <v>0.6</v>
      </c>
      <c r="N3013" t="n">
        <v>34</v>
      </c>
      <c r="O3013" t="s">
        <v>394</v>
      </c>
      <c r="P3013" t="s">
        <v>488</v>
      </c>
      <c r="Q3013" t="s">
        <v>252</v>
      </c>
      <c r="R3013" t="s">
        <v>246</v>
      </c>
      <c r="S3013" t="s">
        <v>247</v>
      </c>
    </row>
    <row r="3014" spans="1:19">
      <c r="A3014" s="1" t="n">
        <v>40421</v>
      </c>
      <c r="B3014" t="s">
        <v>467</v>
      </c>
      <c r="C3014" t="n">
        <v>11</v>
      </c>
      <c r="D3014" t="s">
        <v>476</v>
      </c>
      <c r="E3014" t="s">
        <v>139</v>
      </c>
      <c r="F3014" t="s">
        <v>244</v>
      </c>
      <c r="G3014" t="s">
        <v>245</v>
      </c>
      <c r="H3014" t="s">
        <v>246</v>
      </c>
      <c r="I3014" t="s">
        <v>247</v>
      </c>
      <c r="J3014" t="s">
        <v>490</v>
      </c>
      <c r="K3014" t="s">
        <v>491</v>
      </c>
      <c r="L3014" t="n">
        <v>700</v>
      </c>
      <c r="M3014" t="n">
        <v>0.1</v>
      </c>
      <c r="N3014" t="n">
        <v>45.5</v>
      </c>
      <c r="O3014" t="s">
        <v>394</v>
      </c>
      <c r="P3014" t="s">
        <v>488</v>
      </c>
      <c r="Q3014" t="s">
        <v>252</v>
      </c>
      <c r="R3014" t="s">
        <v>246</v>
      </c>
      <c r="S3014" t="s">
        <v>247</v>
      </c>
    </row>
    <row r="3015" spans="1:19">
      <c r="A3015" s="1" t="n">
        <v>40421</v>
      </c>
      <c r="B3015" t="s">
        <v>467</v>
      </c>
      <c r="C3015" t="n">
        <v>13</v>
      </c>
      <c r="D3015" t="s">
        <v>476</v>
      </c>
      <c r="E3015" t="s">
        <v>139</v>
      </c>
      <c r="F3015" t="s">
        <v>244</v>
      </c>
      <c r="G3015" t="s">
        <v>245</v>
      </c>
      <c r="H3015" t="s">
        <v>246</v>
      </c>
      <c r="I3015" t="s">
        <v>247</v>
      </c>
      <c r="J3015" t="s">
        <v>292</v>
      </c>
      <c r="K3015" t="s">
        <v>293</v>
      </c>
      <c r="L3015" t="n">
        <v>200</v>
      </c>
      <c r="M3015" t="n">
        <v>0.1</v>
      </c>
      <c r="N3015" t="n">
        <v>18.3</v>
      </c>
      <c r="O3015" t="s">
        <v>394</v>
      </c>
      <c r="P3015" t="s">
        <v>488</v>
      </c>
      <c r="Q3015" t="s">
        <v>252</v>
      </c>
      <c r="R3015" t="s">
        <v>246</v>
      </c>
      <c r="S3015" t="s">
        <v>247</v>
      </c>
    </row>
    <row r="3016" spans="1:19">
      <c r="A3016" s="1" t="n">
        <v>40451</v>
      </c>
      <c r="B3016" t="s">
        <v>391</v>
      </c>
      <c r="C3016" t="n">
        <v>20</v>
      </c>
      <c r="D3016" t="s">
        <v>476</v>
      </c>
      <c r="E3016" t="s">
        <v>139</v>
      </c>
      <c r="F3016" t="s">
        <v>244</v>
      </c>
      <c r="G3016" t="s">
        <v>245</v>
      </c>
      <c r="H3016" t="s">
        <v>246</v>
      </c>
      <c r="I3016" t="s">
        <v>247</v>
      </c>
      <c r="J3016" t="s">
        <v>333</v>
      </c>
      <c r="K3016" t="s">
        <v>334</v>
      </c>
      <c r="L3016" t="n">
        <v>100</v>
      </c>
      <c r="M3016" t="n">
        <v>0.07000000000000001</v>
      </c>
      <c r="N3016" t="n">
        <v>35.6</v>
      </c>
      <c r="O3016" t="s">
        <v>391</v>
      </c>
      <c r="P3016" t="s">
        <v>246</v>
      </c>
      <c r="Q3016" t="s">
        <v>252</v>
      </c>
      <c r="R3016" t="s">
        <v>246</v>
      </c>
      <c r="S3016" t="s">
        <v>247</v>
      </c>
    </row>
    <row r="3017" spans="1:19">
      <c r="A3017" s="1" t="n">
        <v>40451</v>
      </c>
      <c r="B3017" t="s">
        <v>391</v>
      </c>
      <c r="C3017" t="n">
        <v>21</v>
      </c>
      <c r="D3017" t="s">
        <v>476</v>
      </c>
      <c r="E3017" t="s">
        <v>139</v>
      </c>
      <c r="F3017" t="s">
        <v>244</v>
      </c>
      <c r="G3017" t="s">
        <v>245</v>
      </c>
      <c r="H3017" t="s">
        <v>246</v>
      </c>
      <c r="I3017" t="s">
        <v>247</v>
      </c>
      <c r="J3017" t="s">
        <v>369</v>
      </c>
      <c r="K3017" t="s">
        <v>363</v>
      </c>
      <c r="L3017" t="n">
        <v>399</v>
      </c>
      <c r="M3017" t="n">
        <v>0.05</v>
      </c>
      <c r="N3017" t="n">
        <v>42.1</v>
      </c>
      <c r="O3017" t="s">
        <v>391</v>
      </c>
      <c r="P3017" t="s">
        <v>246</v>
      </c>
      <c r="Q3017" t="s">
        <v>252</v>
      </c>
      <c r="R3017" t="s">
        <v>246</v>
      </c>
      <c r="S3017" t="s">
        <v>247</v>
      </c>
    </row>
    <row r="3018" spans="1:19">
      <c r="A3018" s="1" t="n">
        <v>40451</v>
      </c>
      <c r="B3018" t="s">
        <v>391</v>
      </c>
      <c r="C3018" t="n">
        <v>22</v>
      </c>
      <c r="D3018" t="s">
        <v>476</v>
      </c>
      <c r="E3018" t="s">
        <v>139</v>
      </c>
      <c r="F3018" t="s">
        <v>244</v>
      </c>
      <c r="G3018" t="s">
        <v>245</v>
      </c>
      <c r="H3018" t="s">
        <v>246</v>
      </c>
      <c r="I3018" t="s">
        <v>247</v>
      </c>
      <c r="J3018" t="s">
        <v>333</v>
      </c>
      <c r="K3018" t="s">
        <v>334</v>
      </c>
      <c r="L3018" t="n">
        <v>162</v>
      </c>
      <c r="M3018" t="n">
        <v>0.07000000000000001</v>
      </c>
      <c r="N3018" t="n">
        <v>35.6</v>
      </c>
      <c r="O3018" t="s">
        <v>391</v>
      </c>
      <c r="P3018" t="s">
        <v>246</v>
      </c>
      <c r="Q3018" t="s">
        <v>252</v>
      </c>
      <c r="R3018" t="s">
        <v>246</v>
      </c>
      <c r="S3018" t="s">
        <v>247</v>
      </c>
    </row>
    <row r="3019" spans="1:19">
      <c r="A3019" s="1" t="n">
        <v>40451</v>
      </c>
      <c r="B3019" t="s">
        <v>395</v>
      </c>
      <c r="C3019" t="n">
        <v>1</v>
      </c>
      <c r="D3019" t="s">
        <v>436</v>
      </c>
      <c r="E3019" t="s">
        <v>482</v>
      </c>
      <c r="F3019" t="s">
        <v>244</v>
      </c>
      <c r="G3019" t="s">
        <v>245</v>
      </c>
      <c r="H3019" t="s">
        <v>246</v>
      </c>
      <c r="I3019" t="s">
        <v>247</v>
      </c>
      <c r="J3019" t="s">
        <v>261</v>
      </c>
      <c r="K3019" t="s">
        <v>420</v>
      </c>
      <c r="L3019" t="n">
        <v>319</v>
      </c>
      <c r="M3019" t="n">
        <v>0</v>
      </c>
      <c r="N3019" t="n">
        <v>0</v>
      </c>
      <c r="S3019" t="s">
        <v>479</v>
      </c>
    </row>
    <row r="3020" spans="1:19">
      <c r="A3020" s="1" t="n">
        <v>40451</v>
      </c>
      <c r="B3020" t="s">
        <v>467</v>
      </c>
      <c r="C3020" t="n">
        <v>10</v>
      </c>
      <c r="D3020" t="s">
        <v>476</v>
      </c>
      <c r="E3020" t="s">
        <v>139</v>
      </c>
      <c r="F3020" t="s">
        <v>244</v>
      </c>
      <c r="G3020" t="s">
        <v>245</v>
      </c>
      <c r="H3020" t="s">
        <v>246</v>
      </c>
      <c r="I3020" t="s">
        <v>247</v>
      </c>
      <c r="J3020" t="s">
        <v>294</v>
      </c>
      <c r="K3020" t="s">
        <v>295</v>
      </c>
      <c r="L3020" t="n">
        <v>1033</v>
      </c>
      <c r="M3020" t="n">
        <v>0.06</v>
      </c>
      <c r="N3020" t="n">
        <v>34</v>
      </c>
      <c r="O3020" t="s">
        <v>394</v>
      </c>
      <c r="P3020" t="s">
        <v>488</v>
      </c>
      <c r="Q3020" t="s">
        <v>252</v>
      </c>
      <c r="R3020" t="s">
        <v>246</v>
      </c>
      <c r="S3020" t="s">
        <v>247</v>
      </c>
    </row>
    <row r="3021" spans="1:19">
      <c r="A3021" s="1" t="n">
        <v>40482</v>
      </c>
      <c r="B3021" t="s">
        <v>391</v>
      </c>
      <c r="C3021" t="n">
        <v>25</v>
      </c>
      <c r="D3021" t="s">
        <v>476</v>
      </c>
      <c r="E3021" t="s">
        <v>139</v>
      </c>
      <c r="F3021" t="s">
        <v>244</v>
      </c>
      <c r="G3021" t="s">
        <v>245</v>
      </c>
      <c r="H3021" t="s">
        <v>246</v>
      </c>
      <c r="I3021" t="s">
        <v>247</v>
      </c>
      <c r="J3021" t="s">
        <v>248</v>
      </c>
      <c r="K3021" t="s">
        <v>249</v>
      </c>
      <c r="L3021" t="n">
        <v>106</v>
      </c>
      <c r="M3021" t="n">
        <v>0.01</v>
      </c>
      <c r="N3021" t="n">
        <v>52.9</v>
      </c>
      <c r="O3021" t="s">
        <v>391</v>
      </c>
      <c r="P3021" t="s">
        <v>246</v>
      </c>
      <c r="Q3021" t="s">
        <v>252</v>
      </c>
      <c r="R3021" t="s">
        <v>246</v>
      </c>
      <c r="S3021" t="s">
        <v>247</v>
      </c>
    </row>
    <row r="3022" spans="1:19">
      <c r="A3022" s="1" t="n">
        <v>40482</v>
      </c>
      <c r="B3022" t="s">
        <v>391</v>
      </c>
      <c r="C3022" t="n">
        <v>26</v>
      </c>
      <c r="D3022" t="s">
        <v>476</v>
      </c>
      <c r="E3022" t="s">
        <v>139</v>
      </c>
      <c r="F3022" t="s">
        <v>244</v>
      </c>
      <c r="G3022" t="s">
        <v>245</v>
      </c>
      <c r="H3022" t="s">
        <v>246</v>
      </c>
      <c r="I3022" t="s">
        <v>247</v>
      </c>
      <c r="J3022" t="s">
        <v>369</v>
      </c>
      <c r="K3022" t="s">
        <v>363</v>
      </c>
      <c r="L3022" t="n">
        <v>258</v>
      </c>
      <c r="M3022" t="n">
        <v>0.05</v>
      </c>
      <c r="N3022" t="n">
        <v>41.7</v>
      </c>
      <c r="O3022" t="s">
        <v>391</v>
      </c>
      <c r="P3022" t="s">
        <v>246</v>
      </c>
      <c r="Q3022" t="s">
        <v>252</v>
      </c>
      <c r="R3022" t="s">
        <v>246</v>
      </c>
      <c r="S3022" t="s">
        <v>247</v>
      </c>
    </row>
    <row r="3023" spans="1:19">
      <c r="A3023" s="1" t="n">
        <v>40482</v>
      </c>
      <c r="B3023" t="s">
        <v>391</v>
      </c>
      <c r="C3023" t="n">
        <v>27</v>
      </c>
      <c r="D3023" t="s">
        <v>476</v>
      </c>
      <c r="E3023" t="s">
        <v>139</v>
      </c>
      <c r="F3023" t="s">
        <v>244</v>
      </c>
      <c r="G3023" t="s">
        <v>245</v>
      </c>
      <c r="H3023" t="s">
        <v>246</v>
      </c>
      <c r="I3023" t="s">
        <v>247</v>
      </c>
      <c r="J3023" t="s">
        <v>248</v>
      </c>
      <c r="K3023" t="s">
        <v>249</v>
      </c>
      <c r="L3023" t="n">
        <v>405</v>
      </c>
      <c r="M3023" t="n">
        <v>0.09</v>
      </c>
      <c r="N3023" t="n">
        <v>33.8</v>
      </c>
      <c r="O3023" t="s">
        <v>391</v>
      </c>
      <c r="P3023" t="s">
        <v>246</v>
      </c>
      <c r="Q3023" t="s">
        <v>252</v>
      </c>
      <c r="R3023" t="s">
        <v>246</v>
      </c>
      <c r="S3023" t="s">
        <v>247</v>
      </c>
    </row>
    <row r="3024" spans="1:19">
      <c r="A3024" s="1" t="n">
        <v>40482</v>
      </c>
      <c r="B3024" t="s">
        <v>391</v>
      </c>
      <c r="C3024" t="n">
        <v>28</v>
      </c>
      <c r="D3024" t="s">
        <v>476</v>
      </c>
      <c r="E3024" t="s">
        <v>139</v>
      </c>
      <c r="F3024" t="s">
        <v>244</v>
      </c>
      <c r="G3024" t="s">
        <v>245</v>
      </c>
      <c r="H3024" t="s">
        <v>246</v>
      </c>
      <c r="I3024" t="s">
        <v>247</v>
      </c>
      <c r="J3024" t="s">
        <v>248</v>
      </c>
      <c r="K3024" t="s">
        <v>249</v>
      </c>
      <c r="L3024" t="n">
        <v>445</v>
      </c>
      <c r="M3024" t="n">
        <v>0.09</v>
      </c>
      <c r="N3024" t="n">
        <v>33.7</v>
      </c>
      <c r="O3024" t="s">
        <v>391</v>
      </c>
      <c r="P3024" t="s">
        <v>246</v>
      </c>
      <c r="Q3024" t="s">
        <v>252</v>
      </c>
      <c r="R3024" t="s">
        <v>246</v>
      </c>
      <c r="S3024" t="s">
        <v>247</v>
      </c>
    </row>
    <row r="3025" spans="1:19">
      <c r="A3025" s="1" t="n">
        <v>40482</v>
      </c>
      <c r="B3025" t="s">
        <v>391</v>
      </c>
      <c r="C3025" t="n">
        <v>29</v>
      </c>
      <c r="D3025" t="s">
        <v>476</v>
      </c>
      <c r="E3025" t="s">
        <v>139</v>
      </c>
      <c r="F3025" t="s">
        <v>244</v>
      </c>
      <c r="G3025" t="s">
        <v>245</v>
      </c>
      <c r="H3025" t="s">
        <v>246</v>
      </c>
      <c r="I3025" t="s">
        <v>247</v>
      </c>
      <c r="J3025" t="s">
        <v>282</v>
      </c>
      <c r="K3025" t="s">
        <v>283</v>
      </c>
      <c r="L3025" t="n">
        <v>241</v>
      </c>
      <c r="M3025" t="n">
        <v>0.28</v>
      </c>
      <c r="N3025" t="n">
        <v>16.2</v>
      </c>
      <c r="O3025" t="s">
        <v>391</v>
      </c>
      <c r="P3025" t="s">
        <v>246</v>
      </c>
      <c r="Q3025" t="s">
        <v>252</v>
      </c>
      <c r="R3025" t="s">
        <v>246</v>
      </c>
      <c r="S3025" t="s">
        <v>247</v>
      </c>
    </row>
    <row r="3026" spans="1:19">
      <c r="A3026" s="1" t="n">
        <v>40482</v>
      </c>
      <c r="B3026" t="s">
        <v>391</v>
      </c>
      <c r="C3026" t="n">
        <v>30</v>
      </c>
      <c r="D3026" t="s">
        <v>476</v>
      </c>
      <c r="E3026" t="s">
        <v>139</v>
      </c>
      <c r="F3026" t="s">
        <v>244</v>
      </c>
      <c r="G3026" t="s">
        <v>245</v>
      </c>
      <c r="H3026" t="s">
        <v>246</v>
      </c>
      <c r="I3026" t="s">
        <v>247</v>
      </c>
      <c r="J3026" t="s">
        <v>333</v>
      </c>
      <c r="K3026" t="s">
        <v>334</v>
      </c>
      <c r="L3026" t="n">
        <v>310</v>
      </c>
      <c r="M3026" t="n">
        <v>0.82</v>
      </c>
      <c r="N3026" t="n">
        <v>35.4</v>
      </c>
      <c r="O3026" t="s">
        <v>391</v>
      </c>
      <c r="P3026" t="s">
        <v>246</v>
      </c>
      <c r="Q3026" t="s">
        <v>252</v>
      </c>
      <c r="R3026" t="s">
        <v>246</v>
      </c>
      <c r="S3026" t="s">
        <v>247</v>
      </c>
    </row>
    <row r="3027" spans="1:19">
      <c r="A3027" s="1" t="n">
        <v>40482</v>
      </c>
      <c r="B3027" t="s">
        <v>391</v>
      </c>
      <c r="C3027" t="n">
        <v>31</v>
      </c>
      <c r="D3027" t="s">
        <v>476</v>
      </c>
      <c r="E3027" t="s">
        <v>139</v>
      </c>
      <c r="F3027" t="s">
        <v>244</v>
      </c>
      <c r="G3027" t="s">
        <v>245</v>
      </c>
      <c r="H3027" t="s">
        <v>246</v>
      </c>
      <c r="I3027" t="s">
        <v>247</v>
      </c>
      <c r="J3027" t="s">
        <v>333</v>
      </c>
      <c r="K3027" t="s">
        <v>334</v>
      </c>
      <c r="L3027" t="n">
        <v>239</v>
      </c>
      <c r="M3027" t="n">
        <v>0.82</v>
      </c>
      <c r="N3027" t="n">
        <v>35</v>
      </c>
      <c r="O3027" t="s">
        <v>391</v>
      </c>
      <c r="P3027" t="s">
        <v>246</v>
      </c>
      <c r="Q3027" t="s">
        <v>252</v>
      </c>
      <c r="R3027" t="s">
        <v>246</v>
      </c>
      <c r="S3027" t="s">
        <v>247</v>
      </c>
    </row>
    <row r="3028" spans="1:19">
      <c r="A3028" s="1" t="n">
        <v>40482</v>
      </c>
      <c r="B3028" t="s">
        <v>395</v>
      </c>
      <c r="C3028" t="n">
        <v>1</v>
      </c>
      <c r="D3028" t="s">
        <v>436</v>
      </c>
      <c r="E3028" t="s">
        <v>482</v>
      </c>
      <c r="F3028" t="s">
        <v>244</v>
      </c>
      <c r="G3028" t="s">
        <v>245</v>
      </c>
      <c r="H3028" t="s">
        <v>246</v>
      </c>
      <c r="I3028" t="s">
        <v>247</v>
      </c>
      <c r="J3028" t="s">
        <v>261</v>
      </c>
      <c r="K3028" t="s">
        <v>420</v>
      </c>
      <c r="L3028" t="n">
        <v>297</v>
      </c>
      <c r="M3028" t="n">
        <v>0</v>
      </c>
      <c r="N3028" t="n">
        <v>0</v>
      </c>
      <c r="S3028" t="s">
        <v>479</v>
      </c>
    </row>
    <row r="3029" spans="1:19">
      <c r="A3029" s="1" t="n">
        <v>40482</v>
      </c>
      <c r="B3029" t="s">
        <v>467</v>
      </c>
      <c r="C3029" t="n">
        <v>7</v>
      </c>
      <c r="D3029" t="s">
        <v>476</v>
      </c>
      <c r="E3029" t="s">
        <v>139</v>
      </c>
      <c r="F3029" t="s">
        <v>244</v>
      </c>
      <c r="G3029" t="s">
        <v>245</v>
      </c>
      <c r="H3029" t="s">
        <v>246</v>
      </c>
      <c r="I3029" t="s">
        <v>247</v>
      </c>
      <c r="J3029" t="s">
        <v>248</v>
      </c>
      <c r="K3029" t="s">
        <v>249</v>
      </c>
      <c r="L3029" t="n">
        <v>570</v>
      </c>
      <c r="M3029" t="n">
        <v>0.02</v>
      </c>
      <c r="N3029" t="n">
        <v>21.1</v>
      </c>
      <c r="O3029" t="s">
        <v>394</v>
      </c>
      <c r="P3029" t="s">
        <v>488</v>
      </c>
      <c r="Q3029" t="s">
        <v>252</v>
      </c>
      <c r="R3029" t="s">
        <v>246</v>
      </c>
      <c r="S3029" t="s">
        <v>247</v>
      </c>
    </row>
    <row r="3030" spans="1:19">
      <c r="A3030" s="1" t="n">
        <v>40482</v>
      </c>
      <c r="B3030" t="s">
        <v>467</v>
      </c>
      <c r="C3030" t="n">
        <v>9</v>
      </c>
      <c r="D3030" t="s">
        <v>476</v>
      </c>
      <c r="E3030" t="s">
        <v>139</v>
      </c>
      <c r="F3030" t="s">
        <v>244</v>
      </c>
      <c r="G3030" t="s">
        <v>245</v>
      </c>
      <c r="H3030" t="s">
        <v>246</v>
      </c>
      <c r="I3030" t="s">
        <v>247</v>
      </c>
      <c r="J3030" t="s">
        <v>400</v>
      </c>
      <c r="K3030" t="s">
        <v>353</v>
      </c>
      <c r="L3030" t="n">
        <v>1242</v>
      </c>
      <c r="M3030" t="n">
        <v>0.6</v>
      </c>
      <c r="N3030" t="n">
        <v>34</v>
      </c>
      <c r="O3030" t="s">
        <v>394</v>
      </c>
      <c r="P3030" t="s">
        <v>488</v>
      </c>
      <c r="Q3030" t="s">
        <v>252</v>
      </c>
      <c r="R3030" t="s">
        <v>246</v>
      </c>
      <c r="S3030" t="s">
        <v>247</v>
      </c>
    </row>
    <row r="3031" spans="1:19">
      <c r="A3031" s="1" t="n">
        <v>40482</v>
      </c>
      <c r="B3031" t="s">
        <v>467</v>
      </c>
      <c r="C3031" t="n">
        <v>12</v>
      </c>
      <c r="D3031" t="s">
        <v>476</v>
      </c>
      <c r="E3031" t="s">
        <v>139</v>
      </c>
      <c r="F3031" t="s">
        <v>244</v>
      </c>
      <c r="G3031" t="s">
        <v>245</v>
      </c>
      <c r="H3031" t="s">
        <v>246</v>
      </c>
      <c r="I3031" t="s">
        <v>247</v>
      </c>
      <c r="J3031" t="s">
        <v>400</v>
      </c>
      <c r="K3031" t="s">
        <v>353</v>
      </c>
      <c r="L3031" t="n">
        <v>715</v>
      </c>
      <c r="M3031" t="n">
        <v>0.23</v>
      </c>
      <c r="N3031" t="n">
        <v>37.9</v>
      </c>
      <c r="O3031" t="s">
        <v>394</v>
      </c>
      <c r="P3031" t="s">
        <v>488</v>
      </c>
      <c r="Q3031" t="s">
        <v>252</v>
      </c>
      <c r="R3031" t="s">
        <v>246</v>
      </c>
      <c r="S3031" t="s">
        <v>247</v>
      </c>
    </row>
    <row r="3032" spans="1:19">
      <c r="A3032" s="1" t="n">
        <v>40512</v>
      </c>
      <c r="B3032" t="s">
        <v>391</v>
      </c>
      <c r="C3032" t="n">
        <v>21</v>
      </c>
      <c r="D3032" t="s">
        <v>476</v>
      </c>
      <c r="E3032" t="s">
        <v>139</v>
      </c>
      <c r="F3032" t="s">
        <v>244</v>
      </c>
      <c r="G3032" t="s">
        <v>245</v>
      </c>
      <c r="H3032" t="s">
        <v>246</v>
      </c>
      <c r="I3032" t="s">
        <v>247</v>
      </c>
      <c r="J3032" t="s">
        <v>369</v>
      </c>
      <c r="K3032" t="s">
        <v>363</v>
      </c>
      <c r="L3032" t="n">
        <v>259</v>
      </c>
      <c r="M3032" t="n">
        <v>0.05</v>
      </c>
      <c r="N3032" t="n">
        <v>41.5</v>
      </c>
      <c r="O3032" t="s">
        <v>391</v>
      </c>
      <c r="P3032" t="s">
        <v>246</v>
      </c>
      <c r="Q3032" t="s">
        <v>252</v>
      </c>
      <c r="R3032" t="s">
        <v>246</v>
      </c>
      <c r="S3032" t="s">
        <v>247</v>
      </c>
    </row>
    <row r="3033" spans="1:19">
      <c r="A3033" s="1" t="n">
        <v>40512</v>
      </c>
      <c r="B3033" t="s">
        <v>391</v>
      </c>
      <c r="C3033" t="n">
        <v>22</v>
      </c>
      <c r="D3033" t="s">
        <v>476</v>
      </c>
      <c r="E3033" t="s">
        <v>139</v>
      </c>
      <c r="F3033" t="s">
        <v>244</v>
      </c>
      <c r="G3033" t="s">
        <v>245</v>
      </c>
      <c r="H3033" t="s">
        <v>246</v>
      </c>
      <c r="I3033" t="s">
        <v>247</v>
      </c>
      <c r="J3033" t="s">
        <v>248</v>
      </c>
      <c r="K3033" t="s">
        <v>249</v>
      </c>
      <c r="L3033" t="n">
        <v>672</v>
      </c>
      <c r="M3033" t="n">
        <v>0.09</v>
      </c>
      <c r="N3033" t="n">
        <v>33.7</v>
      </c>
      <c r="O3033" t="s">
        <v>391</v>
      </c>
      <c r="P3033" t="s">
        <v>246</v>
      </c>
      <c r="Q3033" t="s">
        <v>252</v>
      </c>
      <c r="R3033" t="s">
        <v>246</v>
      </c>
      <c r="S3033" t="s">
        <v>247</v>
      </c>
    </row>
    <row r="3034" spans="1:19">
      <c r="A3034" s="1" t="n">
        <v>40512</v>
      </c>
      <c r="B3034" t="s">
        <v>391</v>
      </c>
      <c r="C3034" t="n">
        <v>23</v>
      </c>
      <c r="D3034" t="s">
        <v>476</v>
      </c>
      <c r="E3034" t="s">
        <v>139</v>
      </c>
      <c r="F3034" t="s">
        <v>244</v>
      </c>
      <c r="G3034" t="s">
        <v>245</v>
      </c>
      <c r="H3034" t="s">
        <v>246</v>
      </c>
      <c r="I3034" t="s">
        <v>247</v>
      </c>
      <c r="J3034" t="s">
        <v>248</v>
      </c>
      <c r="K3034" t="s">
        <v>249</v>
      </c>
      <c r="L3034" t="n">
        <v>380</v>
      </c>
      <c r="M3034" t="n">
        <v>0.09</v>
      </c>
      <c r="N3034" t="n">
        <v>33.9</v>
      </c>
      <c r="O3034" t="s">
        <v>391</v>
      </c>
      <c r="P3034" t="s">
        <v>246</v>
      </c>
      <c r="Q3034" t="s">
        <v>252</v>
      </c>
      <c r="R3034" t="s">
        <v>246</v>
      </c>
      <c r="S3034" t="s">
        <v>247</v>
      </c>
    </row>
    <row r="3035" spans="1:19">
      <c r="A3035" s="1" t="n">
        <v>40512</v>
      </c>
      <c r="B3035" t="s">
        <v>395</v>
      </c>
      <c r="C3035" t="n">
        <v>1</v>
      </c>
      <c r="D3035" t="s">
        <v>436</v>
      </c>
      <c r="E3035" t="s">
        <v>482</v>
      </c>
      <c r="F3035" t="s">
        <v>244</v>
      </c>
      <c r="G3035" t="s">
        <v>245</v>
      </c>
      <c r="H3035" t="s">
        <v>246</v>
      </c>
      <c r="I3035" t="s">
        <v>247</v>
      </c>
      <c r="J3035" t="s">
        <v>261</v>
      </c>
      <c r="K3035" t="s">
        <v>420</v>
      </c>
      <c r="L3035" t="n">
        <v>294</v>
      </c>
      <c r="M3035" t="n">
        <v>0</v>
      </c>
      <c r="N3035" t="n">
        <v>0</v>
      </c>
      <c r="S3035" t="s">
        <v>479</v>
      </c>
    </row>
    <row r="3036" spans="1:19">
      <c r="A3036" s="1" t="n">
        <v>40512</v>
      </c>
      <c r="B3036" t="s">
        <v>395</v>
      </c>
      <c r="C3036" t="n">
        <v>2</v>
      </c>
      <c r="D3036" t="s">
        <v>436</v>
      </c>
      <c r="E3036" t="s">
        <v>482</v>
      </c>
      <c r="F3036" t="s">
        <v>244</v>
      </c>
      <c r="G3036" t="s">
        <v>245</v>
      </c>
      <c r="H3036" t="s">
        <v>246</v>
      </c>
      <c r="I3036" t="s">
        <v>247</v>
      </c>
      <c r="J3036" t="s">
        <v>261</v>
      </c>
      <c r="K3036" t="s">
        <v>420</v>
      </c>
      <c r="L3036" t="n">
        <v>300</v>
      </c>
      <c r="M3036" t="n">
        <v>0</v>
      </c>
      <c r="N3036" t="n">
        <v>0</v>
      </c>
      <c r="S3036" t="s">
        <v>479</v>
      </c>
    </row>
    <row r="3037" spans="1:19">
      <c r="A3037" s="1" t="n">
        <v>40512</v>
      </c>
      <c r="B3037" t="s">
        <v>467</v>
      </c>
      <c r="C3037" t="n">
        <v>9</v>
      </c>
      <c r="D3037" t="s">
        <v>476</v>
      </c>
      <c r="E3037" t="s">
        <v>139</v>
      </c>
      <c r="F3037" t="s">
        <v>244</v>
      </c>
      <c r="G3037" t="s">
        <v>245</v>
      </c>
      <c r="H3037" t="s">
        <v>246</v>
      </c>
      <c r="I3037" t="s">
        <v>247</v>
      </c>
      <c r="J3037" t="s">
        <v>248</v>
      </c>
      <c r="K3037" t="s">
        <v>249</v>
      </c>
      <c r="L3037" t="n">
        <v>601</v>
      </c>
      <c r="M3037" t="n">
        <v>0.02</v>
      </c>
      <c r="N3037" t="n">
        <v>21.1</v>
      </c>
      <c r="O3037" t="s">
        <v>394</v>
      </c>
      <c r="P3037" t="s">
        <v>488</v>
      </c>
      <c r="Q3037" t="s">
        <v>252</v>
      </c>
      <c r="R3037" t="s">
        <v>246</v>
      </c>
      <c r="S3037" t="s">
        <v>247</v>
      </c>
    </row>
    <row r="3038" spans="1:19">
      <c r="A3038" s="1" t="n">
        <v>40512</v>
      </c>
      <c r="B3038" t="s">
        <v>467</v>
      </c>
      <c r="C3038" t="n">
        <v>12</v>
      </c>
      <c r="D3038" t="s">
        <v>476</v>
      </c>
      <c r="E3038" t="s">
        <v>139</v>
      </c>
      <c r="F3038" t="s">
        <v>244</v>
      </c>
      <c r="G3038" t="s">
        <v>245</v>
      </c>
      <c r="H3038" t="s">
        <v>246</v>
      </c>
      <c r="I3038" t="s">
        <v>247</v>
      </c>
      <c r="J3038" t="s">
        <v>294</v>
      </c>
      <c r="K3038" t="s">
        <v>295</v>
      </c>
      <c r="L3038" t="n">
        <v>1014</v>
      </c>
      <c r="M3038" t="n">
        <v>0.06</v>
      </c>
      <c r="N3038" t="n">
        <v>34</v>
      </c>
      <c r="O3038" t="s">
        <v>394</v>
      </c>
      <c r="P3038" t="s">
        <v>488</v>
      </c>
      <c r="Q3038" t="s">
        <v>252</v>
      </c>
      <c r="R3038" t="s">
        <v>246</v>
      </c>
      <c r="S3038" t="s">
        <v>247</v>
      </c>
    </row>
    <row r="3039" spans="1:19">
      <c r="A3039" s="1" t="n">
        <v>40512</v>
      </c>
      <c r="B3039" t="s">
        <v>467</v>
      </c>
      <c r="C3039" t="n">
        <v>13</v>
      </c>
      <c r="D3039" t="s">
        <v>476</v>
      </c>
      <c r="E3039" t="s">
        <v>139</v>
      </c>
      <c r="F3039" t="s">
        <v>244</v>
      </c>
      <c r="G3039" t="s">
        <v>245</v>
      </c>
      <c r="H3039" t="s">
        <v>246</v>
      </c>
      <c r="I3039" t="s">
        <v>247</v>
      </c>
      <c r="J3039" t="s">
        <v>400</v>
      </c>
      <c r="K3039" t="s">
        <v>353</v>
      </c>
      <c r="L3039" t="n">
        <v>708</v>
      </c>
      <c r="M3039" t="n">
        <v>0.23</v>
      </c>
      <c r="N3039" t="n">
        <v>37.9</v>
      </c>
      <c r="O3039" t="s">
        <v>394</v>
      </c>
      <c r="P3039" t="s">
        <v>488</v>
      </c>
      <c r="Q3039" t="s">
        <v>252</v>
      </c>
      <c r="R3039" t="s">
        <v>246</v>
      </c>
      <c r="S3039" t="s">
        <v>247</v>
      </c>
    </row>
    <row r="3040" spans="1:19">
      <c r="A3040" s="1" t="n">
        <v>40543</v>
      </c>
      <c r="B3040" t="s">
        <v>391</v>
      </c>
      <c r="C3040" t="n">
        <v>20</v>
      </c>
      <c r="D3040" t="s">
        <v>476</v>
      </c>
      <c r="E3040" t="s">
        <v>139</v>
      </c>
      <c r="F3040" t="s">
        <v>244</v>
      </c>
      <c r="G3040" t="s">
        <v>245</v>
      </c>
      <c r="H3040" t="s">
        <v>246</v>
      </c>
      <c r="I3040" t="s">
        <v>247</v>
      </c>
      <c r="J3040" t="s">
        <v>333</v>
      </c>
      <c r="K3040" t="s">
        <v>334</v>
      </c>
      <c r="L3040" t="n">
        <v>248</v>
      </c>
      <c r="M3040" t="n">
        <v>0.08</v>
      </c>
      <c r="N3040" t="n">
        <v>35</v>
      </c>
      <c r="O3040" t="s">
        <v>391</v>
      </c>
      <c r="P3040" t="s">
        <v>246</v>
      </c>
      <c r="Q3040" t="s">
        <v>252</v>
      </c>
      <c r="R3040" t="s">
        <v>246</v>
      </c>
      <c r="S3040" t="s">
        <v>247</v>
      </c>
    </row>
    <row r="3041" spans="1:19">
      <c r="A3041" s="1" t="n">
        <v>40543</v>
      </c>
      <c r="B3041" t="s">
        <v>391</v>
      </c>
      <c r="C3041" t="n">
        <v>21</v>
      </c>
      <c r="D3041" t="s">
        <v>476</v>
      </c>
      <c r="E3041" t="s">
        <v>139</v>
      </c>
      <c r="F3041" t="s">
        <v>244</v>
      </c>
      <c r="G3041" t="s">
        <v>245</v>
      </c>
      <c r="H3041" t="s">
        <v>246</v>
      </c>
      <c r="I3041" t="s">
        <v>247</v>
      </c>
      <c r="J3041" t="s">
        <v>248</v>
      </c>
      <c r="K3041" t="s">
        <v>249</v>
      </c>
      <c r="L3041" t="n">
        <v>187</v>
      </c>
      <c r="M3041" t="n">
        <v>0.09</v>
      </c>
      <c r="N3041" t="n">
        <v>33.7</v>
      </c>
      <c r="O3041" t="s">
        <v>391</v>
      </c>
      <c r="P3041" t="s">
        <v>246</v>
      </c>
      <c r="Q3041" t="s">
        <v>252</v>
      </c>
      <c r="R3041" t="s">
        <v>246</v>
      </c>
      <c r="S3041" t="s">
        <v>247</v>
      </c>
    </row>
    <row r="3042" spans="1:19">
      <c r="A3042" s="1" t="n">
        <v>40543</v>
      </c>
      <c r="B3042" t="s">
        <v>391</v>
      </c>
      <c r="C3042" t="n">
        <v>22</v>
      </c>
      <c r="D3042" t="s">
        <v>476</v>
      </c>
      <c r="E3042" t="s">
        <v>139</v>
      </c>
      <c r="F3042" t="s">
        <v>244</v>
      </c>
      <c r="G3042" t="s">
        <v>245</v>
      </c>
      <c r="H3042" t="s">
        <v>246</v>
      </c>
      <c r="I3042" t="s">
        <v>247</v>
      </c>
      <c r="J3042" t="s">
        <v>248</v>
      </c>
      <c r="K3042" t="s">
        <v>249</v>
      </c>
      <c r="L3042" t="n">
        <v>457</v>
      </c>
      <c r="M3042" t="n">
        <v>0.09</v>
      </c>
      <c r="N3042" t="n">
        <v>33.8</v>
      </c>
      <c r="O3042" t="s">
        <v>391</v>
      </c>
      <c r="P3042" t="s">
        <v>246</v>
      </c>
      <c r="Q3042" t="s">
        <v>252</v>
      </c>
      <c r="R3042" t="s">
        <v>246</v>
      </c>
      <c r="S3042" t="s">
        <v>247</v>
      </c>
    </row>
    <row r="3043" spans="1:19">
      <c r="A3043" s="1" t="n">
        <v>40543</v>
      </c>
      <c r="B3043" t="s">
        <v>391</v>
      </c>
      <c r="C3043" t="n">
        <v>23</v>
      </c>
      <c r="D3043" t="s">
        <v>476</v>
      </c>
      <c r="E3043" t="s">
        <v>139</v>
      </c>
      <c r="F3043" t="s">
        <v>244</v>
      </c>
      <c r="G3043" t="s">
        <v>245</v>
      </c>
      <c r="H3043" t="s">
        <v>246</v>
      </c>
      <c r="I3043" t="s">
        <v>247</v>
      </c>
      <c r="J3043" t="s">
        <v>282</v>
      </c>
      <c r="K3043" t="s">
        <v>283</v>
      </c>
      <c r="L3043" t="n">
        <v>241</v>
      </c>
      <c r="M3043" t="n">
        <v>0.28</v>
      </c>
      <c r="N3043" t="n">
        <v>16.2</v>
      </c>
      <c r="O3043" t="s">
        <v>391</v>
      </c>
      <c r="P3043" t="s">
        <v>246</v>
      </c>
      <c r="Q3043" t="s">
        <v>252</v>
      </c>
      <c r="R3043" t="s">
        <v>246</v>
      </c>
      <c r="S3043" t="s">
        <v>247</v>
      </c>
    </row>
    <row r="3044" spans="1:19">
      <c r="A3044" s="1" t="n">
        <v>40543</v>
      </c>
      <c r="B3044" t="s">
        <v>391</v>
      </c>
      <c r="C3044" t="n">
        <v>24</v>
      </c>
      <c r="D3044" t="s">
        <v>476</v>
      </c>
      <c r="E3044" t="s">
        <v>139</v>
      </c>
      <c r="F3044" t="s">
        <v>244</v>
      </c>
      <c r="G3044" t="s">
        <v>245</v>
      </c>
      <c r="H3044" t="s">
        <v>246</v>
      </c>
      <c r="I3044" t="s">
        <v>247</v>
      </c>
      <c r="J3044" t="s">
        <v>369</v>
      </c>
      <c r="K3044" t="s">
        <v>363</v>
      </c>
      <c r="L3044" t="n">
        <v>214</v>
      </c>
      <c r="M3044" t="n">
        <v>0.05</v>
      </c>
      <c r="N3044" t="n">
        <v>42.1</v>
      </c>
      <c r="O3044" t="s">
        <v>391</v>
      </c>
      <c r="P3044" t="s">
        <v>246</v>
      </c>
      <c r="Q3044" t="s">
        <v>252</v>
      </c>
      <c r="R3044" t="s">
        <v>246</v>
      </c>
      <c r="S3044" t="s">
        <v>247</v>
      </c>
    </row>
    <row r="3045" spans="1:19">
      <c r="A3045" s="1" t="n">
        <v>40543</v>
      </c>
      <c r="B3045" t="s">
        <v>474</v>
      </c>
      <c r="C3045" t="n">
        <v>1</v>
      </c>
      <c r="D3045" t="s">
        <v>483</v>
      </c>
      <c r="E3045" t="s">
        <v>484</v>
      </c>
      <c r="F3045" t="s">
        <v>322</v>
      </c>
      <c r="G3045" t="s">
        <v>323</v>
      </c>
      <c r="H3045" t="s">
        <v>246</v>
      </c>
      <c r="I3045" t="s">
        <v>247</v>
      </c>
      <c r="J3045" t="s">
        <v>486</v>
      </c>
      <c r="K3045" t="s">
        <v>487</v>
      </c>
      <c r="L3045" t="n">
        <v>20</v>
      </c>
      <c r="M3045" t="n">
        <v>0</v>
      </c>
      <c r="N3045" t="n">
        <v>0</v>
      </c>
      <c r="S3045" t="s">
        <v>479</v>
      </c>
    </row>
    <row r="3046" spans="1:19">
      <c r="A3046" s="1" t="n">
        <v>40543</v>
      </c>
      <c r="B3046" t="s">
        <v>474</v>
      </c>
      <c r="C3046" t="n">
        <v>2</v>
      </c>
      <c r="D3046" t="s">
        <v>483</v>
      </c>
      <c r="E3046" t="s">
        <v>484</v>
      </c>
      <c r="F3046" t="s">
        <v>427</v>
      </c>
      <c r="G3046" t="s">
        <v>428</v>
      </c>
      <c r="H3046" t="s">
        <v>246</v>
      </c>
      <c r="I3046" t="s">
        <v>247</v>
      </c>
      <c r="J3046" t="s">
        <v>486</v>
      </c>
      <c r="K3046" t="s">
        <v>487</v>
      </c>
      <c r="L3046" t="n">
        <v>14</v>
      </c>
      <c r="M3046" t="n">
        <v>0</v>
      </c>
      <c r="N3046" t="n">
        <v>0</v>
      </c>
      <c r="S3046" t="s">
        <v>479</v>
      </c>
    </row>
    <row r="3047" spans="1:19">
      <c r="A3047" s="1" t="n">
        <v>40543</v>
      </c>
      <c r="B3047" t="s">
        <v>474</v>
      </c>
      <c r="C3047" t="n">
        <v>3</v>
      </c>
      <c r="D3047" t="s">
        <v>483</v>
      </c>
      <c r="E3047" t="s">
        <v>484</v>
      </c>
      <c r="F3047" t="s">
        <v>429</v>
      </c>
      <c r="G3047" t="s">
        <v>430</v>
      </c>
      <c r="H3047" t="s">
        <v>246</v>
      </c>
      <c r="I3047" t="s">
        <v>247</v>
      </c>
      <c r="J3047" t="s">
        <v>486</v>
      </c>
      <c r="K3047" t="s">
        <v>487</v>
      </c>
      <c r="L3047" t="n">
        <v>11</v>
      </c>
      <c r="M3047" t="n">
        <v>0</v>
      </c>
      <c r="N3047" t="n">
        <v>0</v>
      </c>
      <c r="S3047" t="s">
        <v>479</v>
      </c>
    </row>
    <row r="3048" spans="1:19">
      <c r="A3048" s="1" t="n">
        <v>40543</v>
      </c>
      <c r="B3048" t="s">
        <v>467</v>
      </c>
      <c r="C3048" t="n">
        <v>8</v>
      </c>
      <c r="D3048" t="s">
        <v>476</v>
      </c>
      <c r="E3048" t="s">
        <v>139</v>
      </c>
      <c r="F3048" t="s">
        <v>244</v>
      </c>
      <c r="G3048" t="s">
        <v>245</v>
      </c>
      <c r="H3048" t="s">
        <v>246</v>
      </c>
      <c r="I3048" t="s">
        <v>247</v>
      </c>
      <c r="J3048" t="s">
        <v>400</v>
      </c>
      <c r="K3048" t="s">
        <v>353</v>
      </c>
      <c r="L3048" t="n">
        <v>749</v>
      </c>
      <c r="M3048" t="n">
        <v>0.6</v>
      </c>
      <c r="N3048" t="n">
        <v>34</v>
      </c>
      <c r="O3048" t="s">
        <v>394</v>
      </c>
      <c r="P3048" t="s">
        <v>488</v>
      </c>
      <c r="Q3048" t="s">
        <v>252</v>
      </c>
      <c r="R3048" t="s">
        <v>246</v>
      </c>
      <c r="S3048" t="s">
        <v>247</v>
      </c>
    </row>
    <row r="3049" spans="1:19">
      <c r="A3049" s="1" t="n">
        <v>40543</v>
      </c>
      <c r="B3049" t="s">
        <v>467</v>
      </c>
      <c r="C3049" t="n">
        <v>11</v>
      </c>
      <c r="D3049" t="s">
        <v>476</v>
      </c>
      <c r="E3049" t="s">
        <v>139</v>
      </c>
      <c r="F3049" t="s">
        <v>244</v>
      </c>
      <c r="G3049" t="s">
        <v>245</v>
      </c>
      <c r="H3049" t="s">
        <v>246</v>
      </c>
      <c r="I3049" t="s">
        <v>247</v>
      </c>
      <c r="J3049" t="s">
        <v>294</v>
      </c>
      <c r="K3049" t="s">
        <v>295</v>
      </c>
      <c r="L3049" t="n">
        <v>1040</v>
      </c>
      <c r="M3049" t="n">
        <v>0.06</v>
      </c>
      <c r="N3049" t="n">
        <v>34</v>
      </c>
      <c r="O3049" t="s">
        <v>394</v>
      </c>
      <c r="P3049" t="s">
        <v>488</v>
      </c>
      <c r="Q3049" t="s">
        <v>252</v>
      </c>
      <c r="R3049" t="s">
        <v>246</v>
      </c>
      <c r="S3049" t="s">
        <v>247</v>
      </c>
    </row>
    <row r="3050" spans="1:19">
      <c r="A3050" s="1" t="n">
        <v>40543</v>
      </c>
      <c r="B3050" t="s">
        <v>467</v>
      </c>
      <c r="C3050" t="n">
        <v>12</v>
      </c>
      <c r="D3050" t="s">
        <v>476</v>
      </c>
      <c r="E3050" t="s">
        <v>139</v>
      </c>
      <c r="F3050" t="s">
        <v>244</v>
      </c>
      <c r="G3050" t="s">
        <v>245</v>
      </c>
      <c r="H3050" t="s">
        <v>246</v>
      </c>
      <c r="I3050" t="s">
        <v>247</v>
      </c>
      <c r="J3050" t="s">
        <v>400</v>
      </c>
      <c r="K3050" t="s">
        <v>353</v>
      </c>
      <c r="L3050" t="n">
        <v>706</v>
      </c>
      <c r="M3050" t="n">
        <v>0.23</v>
      </c>
      <c r="N3050" t="n">
        <v>37.9</v>
      </c>
      <c r="O3050" t="s">
        <v>394</v>
      </c>
      <c r="P3050" t="s">
        <v>488</v>
      </c>
      <c r="Q3050" t="s">
        <v>252</v>
      </c>
      <c r="R3050" t="s">
        <v>246</v>
      </c>
      <c r="S3050" t="s">
        <v>247</v>
      </c>
    </row>
    <row r="3051" spans="1:19">
      <c r="A3051" s="1" t="n">
        <v>40574</v>
      </c>
      <c r="B3051" t="s">
        <v>391</v>
      </c>
      <c r="C3051" t="n">
        <v>20</v>
      </c>
      <c r="D3051" t="s">
        <v>476</v>
      </c>
      <c r="E3051" t="s">
        <v>139</v>
      </c>
      <c r="F3051" t="s">
        <v>244</v>
      </c>
      <c r="G3051" t="s">
        <v>245</v>
      </c>
      <c r="H3051" t="s">
        <v>246</v>
      </c>
      <c r="I3051" t="s">
        <v>247</v>
      </c>
      <c r="J3051" t="s">
        <v>333</v>
      </c>
      <c r="K3051" t="s">
        <v>334</v>
      </c>
      <c r="L3051" t="n">
        <v>285</v>
      </c>
      <c r="M3051" t="n">
        <v>0.08</v>
      </c>
      <c r="N3051" t="n">
        <v>35.7</v>
      </c>
      <c r="O3051" t="s">
        <v>391</v>
      </c>
      <c r="P3051" t="s">
        <v>246</v>
      </c>
      <c r="Q3051" t="s">
        <v>252</v>
      </c>
      <c r="R3051" t="s">
        <v>246</v>
      </c>
      <c r="S3051" t="s">
        <v>247</v>
      </c>
    </row>
    <row r="3052" spans="1:19">
      <c r="A3052" s="1" t="n">
        <v>40574</v>
      </c>
      <c r="B3052" t="s">
        <v>391</v>
      </c>
      <c r="C3052" t="n">
        <v>21</v>
      </c>
      <c r="D3052" t="s">
        <v>476</v>
      </c>
      <c r="E3052" t="s">
        <v>139</v>
      </c>
      <c r="F3052" t="s">
        <v>244</v>
      </c>
      <c r="G3052" t="s">
        <v>245</v>
      </c>
      <c r="H3052" t="s">
        <v>246</v>
      </c>
      <c r="I3052" t="s">
        <v>247</v>
      </c>
      <c r="J3052" t="s">
        <v>369</v>
      </c>
      <c r="K3052" t="s">
        <v>363</v>
      </c>
      <c r="L3052" t="n">
        <v>285</v>
      </c>
      <c r="M3052" t="n">
        <v>0.05</v>
      </c>
      <c r="N3052" t="n">
        <v>42.2</v>
      </c>
      <c r="O3052" t="s">
        <v>391</v>
      </c>
      <c r="P3052" t="s">
        <v>246</v>
      </c>
      <c r="Q3052" t="s">
        <v>252</v>
      </c>
      <c r="R3052" t="s">
        <v>246</v>
      </c>
      <c r="S3052" t="s">
        <v>247</v>
      </c>
    </row>
    <row r="3053" spans="1:19">
      <c r="A3053" s="1" t="n">
        <v>40574</v>
      </c>
      <c r="B3053" t="s">
        <v>391</v>
      </c>
      <c r="C3053" t="n">
        <v>22</v>
      </c>
      <c r="D3053" t="s">
        <v>476</v>
      </c>
      <c r="E3053" t="s">
        <v>139</v>
      </c>
      <c r="F3053" t="s">
        <v>244</v>
      </c>
      <c r="G3053" t="s">
        <v>245</v>
      </c>
      <c r="H3053" t="s">
        <v>246</v>
      </c>
      <c r="I3053" t="s">
        <v>247</v>
      </c>
      <c r="J3053" t="s">
        <v>248</v>
      </c>
      <c r="K3053" t="s">
        <v>249</v>
      </c>
      <c r="L3053" t="n">
        <v>683</v>
      </c>
      <c r="M3053" t="n">
        <v>0.09</v>
      </c>
      <c r="N3053" t="n">
        <v>33.6</v>
      </c>
      <c r="O3053" t="s">
        <v>391</v>
      </c>
      <c r="P3053" t="s">
        <v>246</v>
      </c>
      <c r="Q3053" t="s">
        <v>252</v>
      </c>
      <c r="R3053" t="s">
        <v>246</v>
      </c>
      <c r="S3053" t="s">
        <v>247</v>
      </c>
    </row>
    <row r="3054" spans="1:19">
      <c r="A3054" s="1" t="n">
        <v>40574</v>
      </c>
      <c r="B3054" t="s">
        <v>391</v>
      </c>
      <c r="C3054" t="n">
        <v>23</v>
      </c>
      <c r="D3054" t="s">
        <v>476</v>
      </c>
      <c r="E3054" t="s">
        <v>139</v>
      </c>
      <c r="F3054" t="s">
        <v>244</v>
      </c>
      <c r="G3054" t="s">
        <v>245</v>
      </c>
      <c r="H3054" t="s">
        <v>246</v>
      </c>
      <c r="I3054" t="s">
        <v>247</v>
      </c>
      <c r="J3054" t="s">
        <v>248</v>
      </c>
      <c r="K3054" t="s">
        <v>249</v>
      </c>
      <c r="L3054" t="n">
        <v>352</v>
      </c>
      <c r="M3054" t="n">
        <v>0.09</v>
      </c>
      <c r="N3054" t="n">
        <v>34</v>
      </c>
      <c r="O3054" t="s">
        <v>391</v>
      </c>
      <c r="P3054" t="s">
        <v>246</v>
      </c>
      <c r="Q3054" t="s">
        <v>252</v>
      </c>
      <c r="R3054" t="s">
        <v>246</v>
      </c>
      <c r="S3054" t="s">
        <v>247</v>
      </c>
    </row>
    <row r="3055" spans="1:19">
      <c r="A3055" s="1" t="n">
        <v>40574</v>
      </c>
      <c r="B3055" t="s">
        <v>391</v>
      </c>
      <c r="C3055" t="n">
        <v>24</v>
      </c>
      <c r="D3055" t="s">
        <v>476</v>
      </c>
      <c r="E3055" t="s">
        <v>139</v>
      </c>
      <c r="F3055" t="s">
        <v>244</v>
      </c>
      <c r="G3055" t="s">
        <v>245</v>
      </c>
      <c r="H3055" t="s">
        <v>246</v>
      </c>
      <c r="I3055" t="s">
        <v>247</v>
      </c>
      <c r="J3055" t="s">
        <v>248</v>
      </c>
      <c r="K3055" t="s">
        <v>249</v>
      </c>
      <c r="L3055" t="n">
        <v>347</v>
      </c>
      <c r="M3055" t="n">
        <v>0.09</v>
      </c>
      <c r="N3055" t="n">
        <v>34</v>
      </c>
      <c r="O3055" t="s">
        <v>391</v>
      </c>
      <c r="P3055" t="s">
        <v>246</v>
      </c>
      <c r="Q3055" t="s">
        <v>252</v>
      </c>
      <c r="R3055" t="s">
        <v>246</v>
      </c>
      <c r="S3055" t="s">
        <v>247</v>
      </c>
    </row>
    <row r="3056" spans="1:19">
      <c r="A3056" s="1" t="n">
        <v>40574</v>
      </c>
      <c r="B3056" t="s">
        <v>474</v>
      </c>
      <c r="C3056" t="n">
        <v>1</v>
      </c>
      <c r="D3056" t="s">
        <v>483</v>
      </c>
      <c r="E3056" t="s">
        <v>484</v>
      </c>
      <c r="F3056" t="s">
        <v>322</v>
      </c>
      <c r="G3056" t="s">
        <v>323</v>
      </c>
      <c r="H3056" t="s">
        <v>246</v>
      </c>
      <c r="I3056" t="s">
        <v>247</v>
      </c>
      <c r="J3056" t="s">
        <v>261</v>
      </c>
      <c r="K3056" t="s">
        <v>420</v>
      </c>
      <c r="L3056" t="n">
        <v>20</v>
      </c>
      <c r="M3056" t="n">
        <v>0</v>
      </c>
      <c r="N3056" t="n">
        <v>0</v>
      </c>
      <c r="S3056" t="s">
        <v>479</v>
      </c>
    </row>
    <row r="3057" spans="1:19">
      <c r="A3057" s="1" t="n">
        <v>40574</v>
      </c>
      <c r="B3057" t="s">
        <v>474</v>
      </c>
      <c r="C3057" t="n">
        <v>2</v>
      </c>
      <c r="D3057" t="s">
        <v>483</v>
      </c>
      <c r="E3057" t="s">
        <v>484</v>
      </c>
      <c r="F3057" t="s">
        <v>427</v>
      </c>
      <c r="G3057" t="s">
        <v>428</v>
      </c>
      <c r="H3057" t="s">
        <v>246</v>
      </c>
      <c r="I3057" t="s">
        <v>247</v>
      </c>
      <c r="J3057" t="s">
        <v>261</v>
      </c>
      <c r="K3057" t="s">
        <v>420</v>
      </c>
      <c r="L3057" t="n">
        <v>13</v>
      </c>
      <c r="M3057" t="n">
        <v>0</v>
      </c>
      <c r="N3057" t="n">
        <v>0</v>
      </c>
      <c r="S3057" t="s">
        <v>479</v>
      </c>
    </row>
    <row r="3058" spans="1:19">
      <c r="A3058" s="1" t="n">
        <v>40574</v>
      </c>
      <c r="B3058" t="s">
        <v>474</v>
      </c>
      <c r="C3058" t="n">
        <v>3</v>
      </c>
      <c r="D3058" t="s">
        <v>483</v>
      </c>
      <c r="E3058" t="s">
        <v>484</v>
      </c>
      <c r="F3058" t="s">
        <v>429</v>
      </c>
      <c r="G3058" t="s">
        <v>430</v>
      </c>
      <c r="H3058" t="s">
        <v>246</v>
      </c>
      <c r="I3058" t="s">
        <v>247</v>
      </c>
      <c r="J3058" t="s">
        <v>261</v>
      </c>
      <c r="K3058" t="s">
        <v>420</v>
      </c>
      <c r="L3058" t="n">
        <v>10</v>
      </c>
      <c r="M3058" t="n">
        <v>0</v>
      </c>
      <c r="N3058" t="n">
        <v>0</v>
      </c>
      <c r="S3058" t="s">
        <v>479</v>
      </c>
    </row>
    <row r="3059" spans="1:19">
      <c r="A3059" s="1" t="n">
        <v>40574</v>
      </c>
      <c r="B3059" t="s">
        <v>474</v>
      </c>
      <c r="C3059" t="n">
        <v>4</v>
      </c>
      <c r="D3059" t="s">
        <v>483</v>
      </c>
      <c r="E3059" t="s">
        <v>484</v>
      </c>
      <c r="F3059" t="s">
        <v>244</v>
      </c>
      <c r="G3059" t="s">
        <v>245</v>
      </c>
      <c r="H3059" t="s">
        <v>246</v>
      </c>
      <c r="I3059" t="s">
        <v>247</v>
      </c>
      <c r="J3059" t="s">
        <v>261</v>
      </c>
      <c r="K3059" t="s">
        <v>420</v>
      </c>
      <c r="L3059" t="n">
        <v>9</v>
      </c>
      <c r="M3059" t="n">
        <v>0</v>
      </c>
      <c r="N3059" t="n">
        <v>0</v>
      </c>
      <c r="S3059" t="s">
        <v>479</v>
      </c>
    </row>
    <row r="3060" spans="1:19">
      <c r="A3060" s="1" t="n">
        <v>40574</v>
      </c>
      <c r="B3060" t="s">
        <v>395</v>
      </c>
      <c r="C3060" t="n">
        <v>1</v>
      </c>
      <c r="D3060" t="s">
        <v>436</v>
      </c>
      <c r="E3060" t="s">
        <v>482</v>
      </c>
      <c r="F3060" t="s">
        <v>244</v>
      </c>
      <c r="G3060" t="s">
        <v>245</v>
      </c>
      <c r="H3060" t="s">
        <v>246</v>
      </c>
      <c r="I3060" t="s">
        <v>247</v>
      </c>
      <c r="J3060" t="s">
        <v>261</v>
      </c>
      <c r="K3060" t="s">
        <v>420</v>
      </c>
      <c r="L3060" t="n">
        <v>315</v>
      </c>
      <c r="M3060" t="n">
        <v>0</v>
      </c>
      <c r="N3060" t="n">
        <v>0</v>
      </c>
      <c r="S3060" t="s">
        <v>479</v>
      </c>
    </row>
    <row r="3061" spans="1:19">
      <c r="A3061" s="1" t="n">
        <v>40574</v>
      </c>
      <c r="B3061" t="s">
        <v>467</v>
      </c>
      <c r="C3061" t="n">
        <v>8</v>
      </c>
      <c r="D3061" t="s">
        <v>476</v>
      </c>
      <c r="E3061" t="s">
        <v>139</v>
      </c>
      <c r="F3061" t="s">
        <v>244</v>
      </c>
      <c r="G3061" t="s">
        <v>245</v>
      </c>
      <c r="H3061" t="s">
        <v>246</v>
      </c>
      <c r="I3061" t="s">
        <v>247</v>
      </c>
      <c r="J3061" t="s">
        <v>312</v>
      </c>
      <c r="K3061" t="s">
        <v>313</v>
      </c>
      <c r="L3061" t="n">
        <v>886</v>
      </c>
      <c r="M3061" t="n">
        <v>0.19</v>
      </c>
      <c r="N3061" t="n">
        <v>24.1</v>
      </c>
      <c r="O3061" t="s">
        <v>467</v>
      </c>
      <c r="P3061" t="s">
        <v>492</v>
      </c>
      <c r="Q3061" t="s">
        <v>252</v>
      </c>
      <c r="R3061" t="s">
        <v>246</v>
      </c>
      <c r="S3061" t="s">
        <v>247</v>
      </c>
    </row>
    <row r="3062" spans="1:19">
      <c r="A3062" s="1" t="n">
        <v>40574</v>
      </c>
      <c r="B3062" t="s">
        <v>467</v>
      </c>
      <c r="C3062" t="n">
        <v>12</v>
      </c>
      <c r="D3062" t="s">
        <v>476</v>
      </c>
      <c r="E3062" t="s">
        <v>139</v>
      </c>
      <c r="F3062" t="s">
        <v>244</v>
      </c>
      <c r="G3062" t="s">
        <v>245</v>
      </c>
      <c r="H3062" t="s">
        <v>246</v>
      </c>
      <c r="I3062" t="s">
        <v>247</v>
      </c>
      <c r="J3062" t="s">
        <v>294</v>
      </c>
      <c r="K3062" t="s">
        <v>295</v>
      </c>
      <c r="L3062" t="n">
        <v>1086</v>
      </c>
      <c r="M3062" t="n">
        <v>0.06</v>
      </c>
      <c r="N3062" t="n">
        <v>34</v>
      </c>
      <c r="O3062" t="s">
        <v>467</v>
      </c>
      <c r="P3062" t="s">
        <v>492</v>
      </c>
      <c r="Q3062" t="s">
        <v>252</v>
      </c>
      <c r="R3062" t="s">
        <v>246</v>
      </c>
      <c r="S3062" t="s">
        <v>247</v>
      </c>
    </row>
    <row r="3063" spans="1:19">
      <c r="A3063" s="1" t="n">
        <v>40602</v>
      </c>
      <c r="B3063" t="s">
        <v>391</v>
      </c>
      <c r="C3063" t="n">
        <v>18</v>
      </c>
      <c r="D3063" t="s">
        <v>476</v>
      </c>
      <c r="E3063" t="s">
        <v>139</v>
      </c>
      <c r="F3063" t="s">
        <v>244</v>
      </c>
      <c r="G3063" t="s">
        <v>245</v>
      </c>
      <c r="H3063" t="s">
        <v>246</v>
      </c>
      <c r="I3063" t="s">
        <v>247</v>
      </c>
      <c r="J3063" t="s">
        <v>248</v>
      </c>
      <c r="K3063" t="s">
        <v>249</v>
      </c>
      <c r="L3063" t="n">
        <v>185</v>
      </c>
      <c r="M3063" t="n">
        <v>0.09</v>
      </c>
      <c r="N3063" t="n">
        <v>34</v>
      </c>
      <c r="O3063" t="s">
        <v>391</v>
      </c>
      <c r="P3063" t="s">
        <v>246</v>
      </c>
      <c r="Q3063" t="s">
        <v>252</v>
      </c>
      <c r="R3063" t="s">
        <v>246</v>
      </c>
      <c r="S3063" t="s">
        <v>247</v>
      </c>
    </row>
    <row r="3064" spans="1:19">
      <c r="A3064" s="1" t="n">
        <v>40602</v>
      </c>
      <c r="B3064" t="s">
        <v>391</v>
      </c>
      <c r="C3064" t="n">
        <v>19</v>
      </c>
      <c r="D3064" t="s">
        <v>476</v>
      </c>
      <c r="E3064" t="s">
        <v>139</v>
      </c>
      <c r="F3064" t="s">
        <v>244</v>
      </c>
      <c r="G3064" t="s">
        <v>245</v>
      </c>
      <c r="H3064" t="s">
        <v>246</v>
      </c>
      <c r="I3064" t="s">
        <v>247</v>
      </c>
      <c r="J3064" t="s">
        <v>369</v>
      </c>
      <c r="K3064" t="s">
        <v>363</v>
      </c>
      <c r="L3064" t="n">
        <v>443</v>
      </c>
      <c r="M3064" t="n">
        <v>0.05</v>
      </c>
      <c r="N3064" t="n">
        <v>42.1</v>
      </c>
      <c r="O3064" t="s">
        <v>391</v>
      </c>
      <c r="P3064" t="s">
        <v>246</v>
      </c>
      <c r="Q3064" t="s">
        <v>252</v>
      </c>
      <c r="R3064" t="s">
        <v>246</v>
      </c>
      <c r="S3064" t="s">
        <v>247</v>
      </c>
    </row>
    <row r="3065" spans="1:19">
      <c r="A3065" s="1" t="n">
        <v>40602</v>
      </c>
      <c r="B3065" t="s">
        <v>391</v>
      </c>
      <c r="C3065" t="n">
        <v>56</v>
      </c>
      <c r="D3065" t="s">
        <v>476</v>
      </c>
      <c r="E3065" t="s">
        <v>139</v>
      </c>
      <c r="F3065" t="s">
        <v>244</v>
      </c>
      <c r="G3065" t="s">
        <v>245</v>
      </c>
      <c r="H3065" t="s">
        <v>246</v>
      </c>
      <c r="I3065" t="s">
        <v>247</v>
      </c>
      <c r="J3065" t="s">
        <v>369</v>
      </c>
      <c r="K3065" t="s">
        <v>363</v>
      </c>
      <c r="L3065" t="n">
        <v>191</v>
      </c>
      <c r="M3065" t="n">
        <v>0.05</v>
      </c>
      <c r="N3065" t="n">
        <v>42.1</v>
      </c>
      <c r="O3065" t="s">
        <v>391</v>
      </c>
      <c r="P3065" t="s">
        <v>246</v>
      </c>
      <c r="Q3065" t="s">
        <v>252</v>
      </c>
      <c r="R3065" t="s">
        <v>246</v>
      </c>
      <c r="S3065" t="s">
        <v>247</v>
      </c>
    </row>
    <row r="3066" spans="1:19">
      <c r="A3066" s="1" t="n">
        <v>40602</v>
      </c>
      <c r="B3066" t="s">
        <v>391</v>
      </c>
      <c r="C3066" t="n">
        <v>57</v>
      </c>
      <c r="D3066" t="s">
        <v>476</v>
      </c>
      <c r="E3066" t="s">
        <v>139</v>
      </c>
      <c r="F3066" t="s">
        <v>244</v>
      </c>
      <c r="G3066" t="s">
        <v>245</v>
      </c>
      <c r="H3066" t="s">
        <v>246</v>
      </c>
      <c r="I3066" t="s">
        <v>247</v>
      </c>
      <c r="J3066" t="s">
        <v>248</v>
      </c>
      <c r="K3066" t="s">
        <v>249</v>
      </c>
      <c r="L3066" t="n">
        <v>150</v>
      </c>
      <c r="M3066" t="n">
        <v>0.09</v>
      </c>
      <c r="N3066" t="n">
        <v>34</v>
      </c>
      <c r="O3066" t="s">
        <v>391</v>
      </c>
      <c r="P3066" t="s">
        <v>246</v>
      </c>
      <c r="Q3066" t="s">
        <v>252</v>
      </c>
      <c r="R3066" t="s">
        <v>246</v>
      </c>
      <c r="S3066" t="s">
        <v>247</v>
      </c>
    </row>
    <row r="3067" spans="1:19">
      <c r="A3067" s="1" t="n">
        <v>40602</v>
      </c>
      <c r="B3067" t="s">
        <v>391</v>
      </c>
      <c r="C3067" t="n">
        <v>58</v>
      </c>
      <c r="D3067" t="s">
        <v>476</v>
      </c>
      <c r="E3067" t="s">
        <v>139</v>
      </c>
      <c r="F3067" t="s">
        <v>244</v>
      </c>
      <c r="G3067" t="s">
        <v>245</v>
      </c>
      <c r="H3067" t="s">
        <v>246</v>
      </c>
      <c r="I3067" t="s">
        <v>247</v>
      </c>
      <c r="J3067" t="s">
        <v>282</v>
      </c>
      <c r="K3067" t="s">
        <v>283</v>
      </c>
      <c r="L3067" t="n">
        <v>300</v>
      </c>
      <c r="M3067" t="n">
        <v>0.06</v>
      </c>
      <c r="N3067" t="n">
        <v>39.5</v>
      </c>
      <c r="O3067" t="s">
        <v>391</v>
      </c>
      <c r="P3067" t="s">
        <v>246</v>
      </c>
      <c r="Q3067" t="s">
        <v>252</v>
      </c>
      <c r="R3067" t="s">
        <v>246</v>
      </c>
      <c r="S3067" t="s">
        <v>247</v>
      </c>
    </row>
    <row r="3068" spans="1:19">
      <c r="A3068" s="1" t="n">
        <v>40602</v>
      </c>
      <c r="B3068" t="s">
        <v>474</v>
      </c>
      <c r="C3068" t="n">
        <v>1</v>
      </c>
      <c r="D3068" t="s">
        <v>483</v>
      </c>
      <c r="E3068" t="s">
        <v>484</v>
      </c>
      <c r="F3068" t="s">
        <v>322</v>
      </c>
      <c r="G3068" t="s">
        <v>323</v>
      </c>
      <c r="H3068" t="s">
        <v>246</v>
      </c>
      <c r="I3068" t="s">
        <v>247</v>
      </c>
      <c r="J3068" t="s">
        <v>261</v>
      </c>
      <c r="K3068" t="s">
        <v>420</v>
      </c>
      <c r="L3068" t="n">
        <v>20</v>
      </c>
      <c r="M3068" t="n">
        <v>0</v>
      </c>
      <c r="N3068" t="n">
        <v>0</v>
      </c>
      <c r="S3068" t="s">
        <v>479</v>
      </c>
    </row>
    <row r="3069" spans="1:19">
      <c r="A3069" s="1" t="n">
        <v>40602</v>
      </c>
      <c r="B3069" t="s">
        <v>474</v>
      </c>
      <c r="C3069" t="n">
        <v>2</v>
      </c>
      <c r="D3069" t="s">
        <v>483</v>
      </c>
      <c r="E3069" t="s">
        <v>484</v>
      </c>
      <c r="F3069" t="s">
        <v>427</v>
      </c>
      <c r="G3069" t="s">
        <v>428</v>
      </c>
      <c r="H3069" t="s">
        <v>246</v>
      </c>
      <c r="I3069" t="s">
        <v>247</v>
      </c>
      <c r="J3069" t="s">
        <v>261</v>
      </c>
      <c r="K3069" t="s">
        <v>420</v>
      </c>
      <c r="L3069" t="n">
        <v>15</v>
      </c>
      <c r="M3069" t="n">
        <v>0</v>
      </c>
      <c r="N3069" t="n">
        <v>0</v>
      </c>
      <c r="S3069" t="s">
        <v>479</v>
      </c>
    </row>
    <row r="3070" spans="1:19">
      <c r="A3070" s="1" t="n">
        <v>40602</v>
      </c>
      <c r="B3070" t="s">
        <v>474</v>
      </c>
      <c r="C3070" t="n">
        <v>3</v>
      </c>
      <c r="D3070" t="s">
        <v>483</v>
      </c>
      <c r="E3070" t="s">
        <v>484</v>
      </c>
      <c r="F3070" t="s">
        <v>429</v>
      </c>
      <c r="G3070" t="s">
        <v>430</v>
      </c>
      <c r="H3070" t="s">
        <v>246</v>
      </c>
      <c r="I3070" t="s">
        <v>247</v>
      </c>
      <c r="J3070" t="s">
        <v>261</v>
      </c>
      <c r="K3070" t="s">
        <v>420</v>
      </c>
      <c r="L3070" t="n">
        <v>11</v>
      </c>
      <c r="M3070" t="n">
        <v>0</v>
      </c>
      <c r="N3070" t="n">
        <v>0</v>
      </c>
      <c r="S3070" t="s">
        <v>479</v>
      </c>
    </row>
    <row r="3071" spans="1:19">
      <c r="A3071" s="1" t="n">
        <v>40602</v>
      </c>
      <c r="B3071" t="s">
        <v>474</v>
      </c>
      <c r="C3071" t="n">
        <v>4</v>
      </c>
      <c r="D3071" t="s">
        <v>483</v>
      </c>
      <c r="E3071" t="s">
        <v>484</v>
      </c>
      <c r="F3071" t="s">
        <v>244</v>
      </c>
      <c r="G3071" t="s">
        <v>245</v>
      </c>
      <c r="H3071" t="s">
        <v>246</v>
      </c>
      <c r="I3071" t="s">
        <v>247</v>
      </c>
      <c r="J3071" t="s">
        <v>261</v>
      </c>
      <c r="K3071" t="s">
        <v>420</v>
      </c>
      <c r="L3071" t="n">
        <v>8</v>
      </c>
      <c r="M3071" t="n">
        <v>0</v>
      </c>
      <c r="N3071" t="n">
        <v>0</v>
      </c>
      <c r="S3071" t="s">
        <v>479</v>
      </c>
    </row>
    <row r="3072" spans="1:19">
      <c r="A3072" s="1" t="n">
        <v>40602</v>
      </c>
      <c r="B3072" t="s">
        <v>395</v>
      </c>
      <c r="C3072" t="n">
        <v>1</v>
      </c>
      <c r="D3072" t="s">
        <v>436</v>
      </c>
      <c r="E3072" t="s">
        <v>482</v>
      </c>
      <c r="F3072" t="s">
        <v>244</v>
      </c>
      <c r="G3072" t="s">
        <v>245</v>
      </c>
      <c r="H3072" t="s">
        <v>246</v>
      </c>
      <c r="I3072" t="s">
        <v>247</v>
      </c>
      <c r="J3072" t="s">
        <v>269</v>
      </c>
      <c r="K3072" t="s">
        <v>270</v>
      </c>
      <c r="L3072" t="n">
        <v>311</v>
      </c>
      <c r="M3072" t="n">
        <v>0</v>
      </c>
      <c r="N3072" t="n">
        <v>0</v>
      </c>
      <c r="S3072" t="s">
        <v>479</v>
      </c>
    </row>
    <row r="3073" spans="1:19">
      <c r="A3073" s="1" t="n">
        <v>40602</v>
      </c>
      <c r="B3073" t="s">
        <v>467</v>
      </c>
      <c r="C3073" t="n">
        <v>8</v>
      </c>
      <c r="D3073" t="s">
        <v>476</v>
      </c>
      <c r="E3073" t="s">
        <v>139</v>
      </c>
      <c r="F3073" t="s">
        <v>244</v>
      </c>
      <c r="G3073" t="s">
        <v>245</v>
      </c>
      <c r="H3073" t="s">
        <v>246</v>
      </c>
      <c r="I3073" t="s">
        <v>247</v>
      </c>
      <c r="J3073" t="s">
        <v>248</v>
      </c>
      <c r="K3073" t="s">
        <v>249</v>
      </c>
      <c r="L3073" t="n">
        <v>601</v>
      </c>
      <c r="M3073" t="n">
        <v>0.02</v>
      </c>
      <c r="N3073" t="n">
        <v>21.1</v>
      </c>
      <c r="O3073" t="s">
        <v>467</v>
      </c>
      <c r="P3073" t="s">
        <v>492</v>
      </c>
      <c r="Q3073" t="s">
        <v>252</v>
      </c>
      <c r="R3073" t="s">
        <v>246</v>
      </c>
      <c r="S3073" t="s">
        <v>247</v>
      </c>
    </row>
    <row r="3074" spans="1:19">
      <c r="A3074" s="1" t="n">
        <v>40602</v>
      </c>
      <c r="B3074" t="s">
        <v>467</v>
      </c>
      <c r="C3074" t="n">
        <v>13</v>
      </c>
      <c r="D3074" t="s">
        <v>476</v>
      </c>
      <c r="E3074" t="s">
        <v>139</v>
      </c>
      <c r="F3074" t="s">
        <v>244</v>
      </c>
      <c r="G3074" t="s">
        <v>245</v>
      </c>
      <c r="H3074" t="s">
        <v>246</v>
      </c>
      <c r="I3074" t="s">
        <v>247</v>
      </c>
      <c r="J3074" t="s">
        <v>294</v>
      </c>
      <c r="K3074" t="s">
        <v>295</v>
      </c>
      <c r="L3074" t="n">
        <v>1040</v>
      </c>
      <c r="M3074" t="n">
        <v>0.06</v>
      </c>
      <c r="N3074" t="n">
        <v>34</v>
      </c>
      <c r="O3074" t="s">
        <v>467</v>
      </c>
      <c r="P3074" t="s">
        <v>492</v>
      </c>
      <c r="Q3074" t="s">
        <v>252</v>
      </c>
      <c r="R3074" t="s">
        <v>246</v>
      </c>
      <c r="S3074" t="s">
        <v>247</v>
      </c>
    </row>
    <row r="3075" spans="1:19">
      <c r="A3075" s="1" t="n">
        <v>40633</v>
      </c>
      <c r="B3075" t="s">
        <v>391</v>
      </c>
      <c r="C3075" t="n">
        <v>28</v>
      </c>
      <c r="D3075" t="s">
        <v>476</v>
      </c>
      <c r="E3075" t="s">
        <v>139</v>
      </c>
      <c r="F3075" t="s">
        <v>244</v>
      </c>
      <c r="G3075" t="s">
        <v>245</v>
      </c>
      <c r="H3075" t="s">
        <v>246</v>
      </c>
      <c r="I3075" t="s">
        <v>247</v>
      </c>
      <c r="J3075" t="s">
        <v>369</v>
      </c>
      <c r="K3075" t="s">
        <v>363</v>
      </c>
      <c r="L3075" t="n">
        <v>211</v>
      </c>
      <c r="M3075" t="n">
        <v>0.05</v>
      </c>
      <c r="N3075" t="n">
        <v>41.7</v>
      </c>
      <c r="O3075" t="s">
        <v>391</v>
      </c>
      <c r="P3075" t="s">
        <v>246</v>
      </c>
      <c r="Q3075" t="s">
        <v>252</v>
      </c>
      <c r="R3075" t="s">
        <v>246</v>
      </c>
      <c r="S3075" t="s">
        <v>247</v>
      </c>
    </row>
    <row r="3076" spans="1:19">
      <c r="A3076" s="1" t="n">
        <v>40633</v>
      </c>
      <c r="B3076" t="s">
        <v>391</v>
      </c>
      <c r="C3076" t="n">
        <v>29</v>
      </c>
      <c r="D3076" t="s">
        <v>476</v>
      </c>
      <c r="E3076" t="s">
        <v>139</v>
      </c>
      <c r="F3076" t="s">
        <v>244</v>
      </c>
      <c r="G3076" t="s">
        <v>245</v>
      </c>
      <c r="H3076" t="s">
        <v>246</v>
      </c>
      <c r="I3076" t="s">
        <v>247</v>
      </c>
      <c r="J3076" t="s">
        <v>248</v>
      </c>
      <c r="K3076" t="s">
        <v>249</v>
      </c>
      <c r="L3076" t="n">
        <v>191</v>
      </c>
      <c r="M3076" t="n">
        <v>0.09</v>
      </c>
      <c r="N3076" t="n">
        <v>33.9</v>
      </c>
      <c r="O3076" t="s">
        <v>391</v>
      </c>
      <c r="P3076" t="s">
        <v>246</v>
      </c>
      <c r="Q3076" t="s">
        <v>252</v>
      </c>
      <c r="R3076" t="s">
        <v>246</v>
      </c>
      <c r="S3076" t="s">
        <v>247</v>
      </c>
    </row>
    <row r="3077" spans="1:19">
      <c r="A3077" s="1" t="n">
        <v>40633</v>
      </c>
      <c r="B3077" t="s">
        <v>391</v>
      </c>
      <c r="C3077" t="n">
        <v>30</v>
      </c>
      <c r="D3077" t="s">
        <v>476</v>
      </c>
      <c r="E3077" t="s">
        <v>139</v>
      </c>
      <c r="F3077" t="s">
        <v>244</v>
      </c>
      <c r="G3077" t="s">
        <v>245</v>
      </c>
      <c r="H3077" t="s">
        <v>246</v>
      </c>
      <c r="I3077" t="s">
        <v>247</v>
      </c>
      <c r="J3077" t="s">
        <v>248</v>
      </c>
      <c r="K3077" t="s">
        <v>249</v>
      </c>
      <c r="L3077" t="n">
        <v>221</v>
      </c>
      <c r="M3077" t="n">
        <v>0.09</v>
      </c>
      <c r="N3077" t="n">
        <v>33.7</v>
      </c>
      <c r="O3077" t="s">
        <v>391</v>
      </c>
      <c r="P3077" t="s">
        <v>246</v>
      </c>
      <c r="Q3077" t="s">
        <v>252</v>
      </c>
      <c r="R3077" t="s">
        <v>246</v>
      </c>
      <c r="S3077" t="s">
        <v>247</v>
      </c>
    </row>
    <row r="3078" spans="1:19">
      <c r="A3078" s="1" t="n">
        <v>40633</v>
      </c>
      <c r="B3078" t="s">
        <v>391</v>
      </c>
      <c r="C3078" t="n">
        <v>31</v>
      </c>
      <c r="D3078" t="s">
        <v>476</v>
      </c>
      <c r="E3078" t="s">
        <v>139</v>
      </c>
      <c r="F3078" t="s">
        <v>244</v>
      </c>
      <c r="G3078" t="s">
        <v>245</v>
      </c>
      <c r="H3078" t="s">
        <v>246</v>
      </c>
      <c r="I3078" t="s">
        <v>247</v>
      </c>
      <c r="J3078" t="s">
        <v>248</v>
      </c>
      <c r="K3078" t="s">
        <v>249</v>
      </c>
      <c r="L3078" t="n">
        <v>428</v>
      </c>
      <c r="M3078" t="n">
        <v>0.09</v>
      </c>
      <c r="N3078" t="n">
        <v>33.7</v>
      </c>
      <c r="O3078" t="s">
        <v>391</v>
      </c>
      <c r="P3078" t="s">
        <v>246</v>
      </c>
      <c r="Q3078" t="s">
        <v>252</v>
      </c>
      <c r="R3078" t="s">
        <v>246</v>
      </c>
      <c r="S3078" t="s">
        <v>247</v>
      </c>
    </row>
    <row r="3079" spans="1:19">
      <c r="A3079" s="1" t="n">
        <v>40633</v>
      </c>
      <c r="B3079" t="s">
        <v>391</v>
      </c>
      <c r="C3079" t="n">
        <v>32</v>
      </c>
      <c r="D3079" t="s">
        <v>476</v>
      </c>
      <c r="E3079" t="s">
        <v>139</v>
      </c>
      <c r="F3079" t="s">
        <v>244</v>
      </c>
      <c r="G3079" t="s">
        <v>245</v>
      </c>
      <c r="H3079" t="s">
        <v>246</v>
      </c>
      <c r="I3079" t="s">
        <v>247</v>
      </c>
      <c r="J3079" t="s">
        <v>282</v>
      </c>
      <c r="K3079" t="s">
        <v>283</v>
      </c>
      <c r="L3079" t="n">
        <v>75</v>
      </c>
      <c r="M3079" t="n">
        <v>0.25</v>
      </c>
      <c r="N3079" t="n">
        <v>16.5</v>
      </c>
      <c r="O3079" t="s">
        <v>391</v>
      </c>
      <c r="P3079" t="s">
        <v>246</v>
      </c>
      <c r="Q3079" t="s">
        <v>252</v>
      </c>
      <c r="R3079" t="s">
        <v>246</v>
      </c>
      <c r="S3079" t="s">
        <v>247</v>
      </c>
    </row>
    <row r="3080" spans="1:19">
      <c r="A3080" s="1" t="n">
        <v>40633</v>
      </c>
      <c r="B3080" t="s">
        <v>395</v>
      </c>
      <c r="C3080" t="n">
        <v>1</v>
      </c>
      <c r="D3080" t="s">
        <v>436</v>
      </c>
      <c r="E3080" t="s">
        <v>482</v>
      </c>
      <c r="F3080" t="s">
        <v>244</v>
      </c>
      <c r="G3080" t="s">
        <v>245</v>
      </c>
      <c r="H3080" t="s">
        <v>246</v>
      </c>
      <c r="I3080" t="s">
        <v>247</v>
      </c>
      <c r="J3080" t="s">
        <v>261</v>
      </c>
      <c r="K3080" t="s">
        <v>420</v>
      </c>
      <c r="L3080" t="n">
        <v>300</v>
      </c>
      <c r="M3080" t="n">
        <v>0</v>
      </c>
      <c r="N3080" t="n">
        <v>0</v>
      </c>
      <c r="S3080" t="s">
        <v>479</v>
      </c>
    </row>
    <row r="3081" spans="1:19">
      <c r="A3081" s="1" t="n">
        <v>40633</v>
      </c>
      <c r="B3081" t="s">
        <v>467</v>
      </c>
      <c r="C3081" t="n">
        <v>8</v>
      </c>
      <c r="D3081" t="s">
        <v>476</v>
      </c>
      <c r="E3081" t="s">
        <v>139</v>
      </c>
      <c r="F3081" t="s">
        <v>244</v>
      </c>
      <c r="G3081" t="s">
        <v>245</v>
      </c>
      <c r="H3081" t="s">
        <v>246</v>
      </c>
      <c r="I3081" t="s">
        <v>247</v>
      </c>
      <c r="J3081" t="s">
        <v>248</v>
      </c>
      <c r="K3081" t="s">
        <v>249</v>
      </c>
      <c r="L3081" t="n">
        <v>599</v>
      </c>
      <c r="M3081" t="n">
        <v>0.02</v>
      </c>
      <c r="N3081" t="n">
        <v>21.1</v>
      </c>
      <c r="O3081" t="s">
        <v>467</v>
      </c>
      <c r="P3081" t="s">
        <v>492</v>
      </c>
      <c r="Q3081" t="s">
        <v>252</v>
      </c>
      <c r="R3081" t="s">
        <v>246</v>
      </c>
      <c r="S3081" t="s">
        <v>247</v>
      </c>
    </row>
    <row r="3082" spans="1:19">
      <c r="A3082" s="1" t="n">
        <v>40633</v>
      </c>
      <c r="B3082" t="s">
        <v>467</v>
      </c>
      <c r="C3082" t="n">
        <v>9</v>
      </c>
      <c r="D3082" t="s">
        <v>476</v>
      </c>
      <c r="E3082" t="s">
        <v>139</v>
      </c>
      <c r="F3082" t="s">
        <v>244</v>
      </c>
      <c r="G3082" t="s">
        <v>245</v>
      </c>
      <c r="H3082" t="s">
        <v>246</v>
      </c>
      <c r="I3082" t="s">
        <v>247</v>
      </c>
      <c r="J3082" t="s">
        <v>400</v>
      </c>
      <c r="K3082" t="s">
        <v>353</v>
      </c>
      <c r="L3082" t="n">
        <v>740</v>
      </c>
      <c r="M3082" t="n">
        <v>0.6</v>
      </c>
      <c r="N3082" t="n">
        <v>34</v>
      </c>
      <c r="O3082" t="s">
        <v>467</v>
      </c>
      <c r="P3082" t="s">
        <v>492</v>
      </c>
      <c r="Q3082" t="s">
        <v>252</v>
      </c>
      <c r="R3082" t="s">
        <v>246</v>
      </c>
      <c r="S3082" t="s">
        <v>247</v>
      </c>
    </row>
    <row r="3083" spans="1:19">
      <c r="A3083" s="1" t="n">
        <v>40633</v>
      </c>
      <c r="B3083" t="s">
        <v>467</v>
      </c>
      <c r="C3083" t="n">
        <v>11</v>
      </c>
      <c r="D3083" t="s">
        <v>476</v>
      </c>
      <c r="E3083" t="s">
        <v>139</v>
      </c>
      <c r="F3083" t="s">
        <v>244</v>
      </c>
      <c r="G3083" t="s">
        <v>245</v>
      </c>
      <c r="H3083" t="s">
        <v>246</v>
      </c>
      <c r="I3083" t="s">
        <v>247</v>
      </c>
      <c r="J3083" t="s">
        <v>400</v>
      </c>
      <c r="K3083" t="s">
        <v>353</v>
      </c>
      <c r="L3083" t="n">
        <v>708</v>
      </c>
      <c r="M3083" t="n">
        <v>0.23</v>
      </c>
      <c r="N3083" t="n">
        <v>37.9</v>
      </c>
      <c r="O3083" t="s">
        <v>467</v>
      </c>
      <c r="P3083" t="s">
        <v>492</v>
      </c>
      <c r="Q3083" t="s">
        <v>252</v>
      </c>
      <c r="R3083" t="s">
        <v>246</v>
      </c>
      <c r="S3083" t="s">
        <v>247</v>
      </c>
    </row>
    <row r="3084" spans="1:19">
      <c r="A3084" s="1" t="n">
        <v>40633</v>
      </c>
      <c r="B3084" t="s">
        <v>467</v>
      </c>
      <c r="C3084" t="n">
        <v>13</v>
      </c>
      <c r="D3084" t="s">
        <v>476</v>
      </c>
      <c r="E3084" t="s">
        <v>139</v>
      </c>
      <c r="F3084" t="s">
        <v>244</v>
      </c>
      <c r="G3084" t="s">
        <v>245</v>
      </c>
      <c r="H3084" t="s">
        <v>246</v>
      </c>
      <c r="I3084" t="s">
        <v>247</v>
      </c>
      <c r="J3084" t="s">
        <v>294</v>
      </c>
      <c r="K3084" t="s">
        <v>295</v>
      </c>
      <c r="L3084" t="n">
        <v>726</v>
      </c>
      <c r="M3084" t="n">
        <v>0.06</v>
      </c>
      <c r="N3084" t="n">
        <v>34</v>
      </c>
      <c r="O3084" t="s">
        <v>467</v>
      </c>
      <c r="P3084" t="s">
        <v>492</v>
      </c>
      <c r="Q3084" t="s">
        <v>252</v>
      </c>
      <c r="R3084" t="s">
        <v>246</v>
      </c>
      <c r="S3084" t="s">
        <v>247</v>
      </c>
    </row>
    <row r="3085" spans="1:19">
      <c r="A3085" s="1" t="n">
        <v>40663</v>
      </c>
      <c r="B3085" t="s">
        <v>391</v>
      </c>
      <c r="C3085" t="n">
        <v>16</v>
      </c>
      <c r="D3085" t="s">
        <v>476</v>
      </c>
      <c r="E3085" t="s">
        <v>139</v>
      </c>
      <c r="F3085" t="s">
        <v>244</v>
      </c>
      <c r="G3085" t="s">
        <v>245</v>
      </c>
      <c r="H3085" t="s">
        <v>246</v>
      </c>
      <c r="I3085" t="s">
        <v>247</v>
      </c>
      <c r="J3085" t="s">
        <v>369</v>
      </c>
      <c r="K3085" t="s">
        <v>363</v>
      </c>
      <c r="L3085" t="n">
        <v>251</v>
      </c>
      <c r="M3085" t="n">
        <v>0.05</v>
      </c>
      <c r="N3085" t="n">
        <v>42.1</v>
      </c>
      <c r="O3085" t="s">
        <v>391</v>
      </c>
      <c r="P3085" t="s">
        <v>246</v>
      </c>
      <c r="Q3085" t="s">
        <v>252</v>
      </c>
      <c r="R3085" t="s">
        <v>246</v>
      </c>
      <c r="S3085" t="s">
        <v>247</v>
      </c>
    </row>
    <row r="3086" spans="1:19">
      <c r="A3086" s="1" t="n">
        <v>40663</v>
      </c>
      <c r="B3086" t="s">
        <v>391</v>
      </c>
      <c r="C3086" t="n">
        <v>17</v>
      </c>
      <c r="D3086" t="s">
        <v>476</v>
      </c>
      <c r="E3086" t="s">
        <v>139</v>
      </c>
      <c r="F3086" t="s">
        <v>244</v>
      </c>
      <c r="G3086" t="s">
        <v>245</v>
      </c>
      <c r="H3086" t="s">
        <v>246</v>
      </c>
      <c r="I3086" t="s">
        <v>247</v>
      </c>
      <c r="J3086" t="s">
        <v>369</v>
      </c>
      <c r="K3086" t="s">
        <v>363</v>
      </c>
      <c r="L3086" t="n">
        <v>224</v>
      </c>
      <c r="M3086" t="n">
        <v>0.05</v>
      </c>
      <c r="N3086" t="n">
        <v>41.8</v>
      </c>
      <c r="O3086" t="s">
        <v>391</v>
      </c>
      <c r="P3086" t="s">
        <v>246</v>
      </c>
      <c r="Q3086" t="s">
        <v>252</v>
      </c>
      <c r="R3086" t="s">
        <v>246</v>
      </c>
      <c r="S3086" t="s">
        <v>247</v>
      </c>
    </row>
    <row r="3087" spans="1:19">
      <c r="A3087" s="1" t="n">
        <v>40663</v>
      </c>
      <c r="B3087" t="s">
        <v>391</v>
      </c>
      <c r="C3087" t="n">
        <v>18</v>
      </c>
      <c r="D3087" t="s">
        <v>476</v>
      </c>
      <c r="E3087" t="s">
        <v>139</v>
      </c>
      <c r="F3087" t="s">
        <v>244</v>
      </c>
      <c r="G3087" t="s">
        <v>245</v>
      </c>
      <c r="H3087" t="s">
        <v>246</v>
      </c>
      <c r="I3087" t="s">
        <v>247</v>
      </c>
      <c r="J3087" t="s">
        <v>248</v>
      </c>
      <c r="K3087" t="s">
        <v>249</v>
      </c>
      <c r="L3087" t="n">
        <v>124</v>
      </c>
      <c r="M3087" t="n">
        <v>0.09</v>
      </c>
      <c r="N3087" t="n">
        <v>33.7</v>
      </c>
      <c r="O3087" t="s">
        <v>391</v>
      </c>
      <c r="P3087" t="s">
        <v>246</v>
      </c>
      <c r="Q3087" t="s">
        <v>252</v>
      </c>
      <c r="R3087" t="s">
        <v>246</v>
      </c>
      <c r="S3087" t="s">
        <v>247</v>
      </c>
    </row>
    <row r="3088" spans="1:19">
      <c r="A3088" s="1" t="n">
        <v>40663</v>
      </c>
      <c r="B3088" t="s">
        <v>391</v>
      </c>
      <c r="C3088" t="n">
        <v>19</v>
      </c>
      <c r="D3088" t="s">
        <v>476</v>
      </c>
      <c r="E3088" t="s">
        <v>139</v>
      </c>
      <c r="F3088" t="s">
        <v>244</v>
      </c>
      <c r="G3088" t="s">
        <v>245</v>
      </c>
      <c r="H3088" t="s">
        <v>246</v>
      </c>
      <c r="I3088" t="s">
        <v>247</v>
      </c>
      <c r="J3088" t="s">
        <v>333</v>
      </c>
      <c r="K3088" t="s">
        <v>334</v>
      </c>
      <c r="L3088" t="n">
        <v>250</v>
      </c>
      <c r="M3088" t="n">
        <v>0.08</v>
      </c>
      <c r="N3088" t="n">
        <v>34.5</v>
      </c>
      <c r="O3088" t="s">
        <v>391</v>
      </c>
      <c r="P3088" t="s">
        <v>246</v>
      </c>
      <c r="Q3088" t="s">
        <v>252</v>
      </c>
      <c r="R3088" t="s">
        <v>246</v>
      </c>
      <c r="S3088" t="s">
        <v>247</v>
      </c>
    </row>
    <row r="3089" spans="1:19">
      <c r="A3089" s="1" t="n">
        <v>40663</v>
      </c>
      <c r="B3089" t="s">
        <v>391</v>
      </c>
      <c r="C3089" t="n">
        <v>20</v>
      </c>
      <c r="D3089" t="s">
        <v>476</v>
      </c>
      <c r="E3089" t="s">
        <v>139</v>
      </c>
      <c r="F3089" t="s">
        <v>244</v>
      </c>
      <c r="G3089" t="s">
        <v>245</v>
      </c>
      <c r="H3089" t="s">
        <v>246</v>
      </c>
      <c r="I3089" t="s">
        <v>247</v>
      </c>
      <c r="J3089" t="s">
        <v>333</v>
      </c>
      <c r="K3089" t="s">
        <v>334</v>
      </c>
      <c r="L3089" t="n">
        <v>151</v>
      </c>
      <c r="M3089" t="n">
        <v>0.08</v>
      </c>
      <c r="N3089" t="n">
        <v>34.4</v>
      </c>
      <c r="O3089" t="s">
        <v>391</v>
      </c>
      <c r="P3089" t="s">
        <v>246</v>
      </c>
      <c r="Q3089" t="s">
        <v>252</v>
      </c>
      <c r="R3089" t="s">
        <v>246</v>
      </c>
      <c r="S3089" t="s">
        <v>247</v>
      </c>
    </row>
    <row r="3090" spans="1:19">
      <c r="A3090" s="1" t="n">
        <v>40663</v>
      </c>
      <c r="B3090" t="s">
        <v>391</v>
      </c>
      <c r="C3090" t="n">
        <v>21</v>
      </c>
      <c r="D3090" t="s">
        <v>476</v>
      </c>
      <c r="E3090" t="s">
        <v>139</v>
      </c>
      <c r="F3090" t="s">
        <v>244</v>
      </c>
      <c r="G3090" t="s">
        <v>245</v>
      </c>
      <c r="H3090" t="s">
        <v>246</v>
      </c>
      <c r="I3090" t="s">
        <v>247</v>
      </c>
      <c r="J3090" t="s">
        <v>333</v>
      </c>
      <c r="K3090" t="s">
        <v>334</v>
      </c>
      <c r="L3090" t="n">
        <v>167</v>
      </c>
      <c r="M3090" t="n">
        <v>0.08</v>
      </c>
      <c r="N3090" t="n">
        <v>34.5</v>
      </c>
      <c r="O3090" t="s">
        <v>391</v>
      </c>
      <c r="P3090" t="s">
        <v>246</v>
      </c>
      <c r="Q3090" t="s">
        <v>252</v>
      </c>
      <c r="R3090" t="s">
        <v>246</v>
      </c>
      <c r="S3090" t="s">
        <v>247</v>
      </c>
    </row>
    <row r="3091" spans="1:19">
      <c r="A3091" s="1" t="n">
        <v>40663</v>
      </c>
      <c r="B3091" t="s">
        <v>391</v>
      </c>
      <c r="C3091" t="n">
        <v>22</v>
      </c>
      <c r="D3091" t="s">
        <v>476</v>
      </c>
      <c r="E3091" t="s">
        <v>139</v>
      </c>
      <c r="F3091" t="s">
        <v>244</v>
      </c>
      <c r="G3091" t="s">
        <v>245</v>
      </c>
      <c r="H3091" t="s">
        <v>246</v>
      </c>
      <c r="I3091" t="s">
        <v>247</v>
      </c>
      <c r="J3091" t="s">
        <v>333</v>
      </c>
      <c r="K3091" t="s">
        <v>334</v>
      </c>
      <c r="L3091" t="n">
        <v>151</v>
      </c>
      <c r="M3091" t="n">
        <v>0.08</v>
      </c>
      <c r="N3091" t="n">
        <v>34.4</v>
      </c>
      <c r="O3091" t="s">
        <v>391</v>
      </c>
      <c r="P3091" t="s">
        <v>246</v>
      </c>
      <c r="Q3091" t="s">
        <v>252</v>
      </c>
      <c r="R3091" t="s">
        <v>246</v>
      </c>
      <c r="S3091" t="s">
        <v>247</v>
      </c>
    </row>
    <row r="3092" spans="1:19">
      <c r="A3092" s="1" t="n">
        <v>40663</v>
      </c>
      <c r="B3092" t="s">
        <v>474</v>
      </c>
      <c r="C3092" t="n">
        <v>1</v>
      </c>
      <c r="D3092" t="s">
        <v>483</v>
      </c>
      <c r="E3092" t="s">
        <v>484</v>
      </c>
      <c r="F3092" t="s">
        <v>322</v>
      </c>
      <c r="G3092" t="s">
        <v>323</v>
      </c>
      <c r="H3092" t="s">
        <v>246</v>
      </c>
      <c r="I3092" t="s">
        <v>247</v>
      </c>
      <c r="J3092" t="s">
        <v>486</v>
      </c>
      <c r="K3092" t="s">
        <v>487</v>
      </c>
      <c r="L3092" t="n">
        <v>20</v>
      </c>
      <c r="M3092" t="n">
        <v>0</v>
      </c>
      <c r="N3092" t="n">
        <v>0</v>
      </c>
      <c r="S3092" t="s">
        <v>479</v>
      </c>
    </row>
    <row r="3093" spans="1:19">
      <c r="A3093" s="1" t="n">
        <v>40663</v>
      </c>
      <c r="B3093" t="s">
        <v>474</v>
      </c>
      <c r="C3093" t="n">
        <v>2</v>
      </c>
      <c r="D3093" t="s">
        <v>483</v>
      </c>
      <c r="E3093" t="s">
        <v>484</v>
      </c>
      <c r="F3093" t="s">
        <v>427</v>
      </c>
      <c r="G3093" t="s">
        <v>428</v>
      </c>
      <c r="H3093" t="s">
        <v>246</v>
      </c>
      <c r="I3093" t="s">
        <v>247</v>
      </c>
      <c r="J3093" t="s">
        <v>486</v>
      </c>
      <c r="K3093" t="s">
        <v>487</v>
      </c>
      <c r="L3093" t="n">
        <v>14</v>
      </c>
      <c r="M3093" t="n">
        <v>0</v>
      </c>
      <c r="N3093" t="n">
        <v>0</v>
      </c>
      <c r="S3093" t="s">
        <v>479</v>
      </c>
    </row>
    <row r="3094" spans="1:19">
      <c r="A3094" s="1" t="n">
        <v>40663</v>
      </c>
      <c r="B3094" t="s">
        <v>474</v>
      </c>
      <c r="C3094" t="n">
        <v>3</v>
      </c>
      <c r="D3094" t="s">
        <v>483</v>
      </c>
      <c r="E3094" t="s">
        <v>484</v>
      </c>
      <c r="F3094" t="s">
        <v>429</v>
      </c>
      <c r="G3094" t="s">
        <v>430</v>
      </c>
      <c r="H3094" t="s">
        <v>246</v>
      </c>
      <c r="I3094" t="s">
        <v>247</v>
      </c>
      <c r="J3094" t="s">
        <v>486</v>
      </c>
      <c r="K3094" t="s">
        <v>487</v>
      </c>
      <c r="L3094" t="n">
        <v>11</v>
      </c>
      <c r="M3094" t="n">
        <v>0</v>
      </c>
      <c r="N3094" t="n">
        <v>0</v>
      </c>
      <c r="S3094" t="s">
        <v>479</v>
      </c>
    </row>
    <row r="3095" spans="1:19">
      <c r="A3095" s="1" t="n">
        <v>40663</v>
      </c>
      <c r="B3095" t="s">
        <v>474</v>
      </c>
      <c r="C3095" t="n">
        <v>4</v>
      </c>
      <c r="D3095" t="s">
        <v>483</v>
      </c>
      <c r="E3095" t="s">
        <v>484</v>
      </c>
      <c r="F3095" t="s">
        <v>244</v>
      </c>
      <c r="G3095" t="s">
        <v>245</v>
      </c>
      <c r="H3095" t="s">
        <v>246</v>
      </c>
      <c r="I3095" t="s">
        <v>247</v>
      </c>
      <c r="J3095" t="s">
        <v>486</v>
      </c>
      <c r="K3095" t="s">
        <v>487</v>
      </c>
      <c r="L3095" t="n">
        <v>9</v>
      </c>
      <c r="M3095" t="n">
        <v>0</v>
      </c>
      <c r="N3095" t="n">
        <v>0</v>
      </c>
      <c r="S3095" t="s">
        <v>479</v>
      </c>
    </row>
    <row r="3096" spans="1:19">
      <c r="A3096" s="1" t="n">
        <v>40663</v>
      </c>
      <c r="B3096" t="s">
        <v>480</v>
      </c>
      <c r="C3096" t="n">
        <v>1</v>
      </c>
      <c r="D3096" t="s">
        <v>403</v>
      </c>
      <c r="E3096" t="s">
        <v>481</v>
      </c>
      <c r="F3096" t="s">
        <v>244</v>
      </c>
      <c r="G3096" t="s">
        <v>245</v>
      </c>
      <c r="H3096" t="s">
        <v>246</v>
      </c>
      <c r="I3096" t="s">
        <v>247</v>
      </c>
      <c r="J3096" t="s">
        <v>280</v>
      </c>
      <c r="K3096" t="s">
        <v>281</v>
      </c>
      <c r="L3096" t="n">
        <v>159</v>
      </c>
      <c r="M3096" t="n">
        <v>0</v>
      </c>
      <c r="N3096" t="n">
        <v>0</v>
      </c>
      <c r="S3096" t="s">
        <v>479</v>
      </c>
    </row>
    <row r="3097" spans="1:19">
      <c r="A3097" s="1" t="n">
        <v>40663</v>
      </c>
      <c r="B3097" t="s">
        <v>395</v>
      </c>
      <c r="C3097" t="n">
        <v>1</v>
      </c>
      <c r="D3097" t="s">
        <v>436</v>
      </c>
      <c r="E3097" t="s">
        <v>482</v>
      </c>
      <c r="F3097" t="s">
        <v>244</v>
      </c>
      <c r="G3097" t="s">
        <v>245</v>
      </c>
      <c r="H3097" t="s">
        <v>246</v>
      </c>
      <c r="I3097" t="s">
        <v>247</v>
      </c>
      <c r="J3097" t="s">
        <v>261</v>
      </c>
      <c r="K3097" t="s">
        <v>420</v>
      </c>
      <c r="L3097" t="n">
        <v>298</v>
      </c>
      <c r="M3097" t="n">
        <v>0</v>
      </c>
      <c r="N3097" t="n">
        <v>0</v>
      </c>
      <c r="S3097" t="s">
        <v>479</v>
      </c>
    </row>
    <row r="3098" spans="1:19">
      <c r="A3098" s="1" t="n">
        <v>40663</v>
      </c>
      <c r="B3098" t="s">
        <v>467</v>
      </c>
      <c r="C3098" t="n">
        <v>8</v>
      </c>
      <c r="D3098" t="s">
        <v>476</v>
      </c>
      <c r="E3098" t="s">
        <v>139</v>
      </c>
      <c r="F3098" t="s">
        <v>244</v>
      </c>
      <c r="G3098" t="s">
        <v>245</v>
      </c>
      <c r="H3098" t="s">
        <v>246</v>
      </c>
      <c r="I3098" t="s">
        <v>247</v>
      </c>
      <c r="J3098" t="s">
        <v>248</v>
      </c>
      <c r="K3098" t="s">
        <v>249</v>
      </c>
      <c r="L3098" t="n">
        <v>301</v>
      </c>
      <c r="M3098" t="n">
        <v>0.02</v>
      </c>
      <c r="N3098" t="n">
        <v>21.1</v>
      </c>
      <c r="O3098" t="s">
        <v>467</v>
      </c>
      <c r="P3098" t="s">
        <v>492</v>
      </c>
      <c r="Q3098" t="s">
        <v>252</v>
      </c>
      <c r="R3098" t="s">
        <v>246</v>
      </c>
      <c r="S3098" t="s">
        <v>247</v>
      </c>
    </row>
    <row r="3099" spans="1:19">
      <c r="A3099" s="1" t="n">
        <v>40663</v>
      </c>
      <c r="B3099" t="s">
        <v>467</v>
      </c>
      <c r="C3099" t="n">
        <v>12</v>
      </c>
      <c r="D3099" t="s">
        <v>476</v>
      </c>
      <c r="E3099" t="s">
        <v>139</v>
      </c>
      <c r="F3099" t="s">
        <v>244</v>
      </c>
      <c r="G3099" t="s">
        <v>245</v>
      </c>
      <c r="H3099" t="s">
        <v>246</v>
      </c>
      <c r="I3099" t="s">
        <v>247</v>
      </c>
      <c r="J3099" t="s">
        <v>493</v>
      </c>
      <c r="K3099" t="s">
        <v>494</v>
      </c>
      <c r="L3099" t="n">
        <v>264</v>
      </c>
      <c r="M3099" t="n">
        <v>0.1</v>
      </c>
      <c r="N3099" t="n">
        <v>21.1</v>
      </c>
      <c r="O3099" t="s">
        <v>467</v>
      </c>
      <c r="P3099" t="s">
        <v>492</v>
      </c>
      <c r="Q3099" t="s">
        <v>252</v>
      </c>
      <c r="R3099" t="s">
        <v>246</v>
      </c>
      <c r="S3099" t="s">
        <v>247</v>
      </c>
    </row>
    <row r="3100" spans="1:19">
      <c r="A3100" s="1" t="n">
        <v>40694</v>
      </c>
      <c r="B3100" t="s">
        <v>391</v>
      </c>
      <c r="C3100" t="n">
        <v>14</v>
      </c>
      <c r="D3100" t="s">
        <v>476</v>
      </c>
      <c r="E3100" t="s">
        <v>139</v>
      </c>
      <c r="F3100" t="s">
        <v>244</v>
      </c>
      <c r="G3100" t="s">
        <v>245</v>
      </c>
      <c r="H3100" t="s">
        <v>246</v>
      </c>
      <c r="I3100" t="s">
        <v>247</v>
      </c>
      <c r="J3100" t="s">
        <v>384</v>
      </c>
      <c r="K3100" t="s">
        <v>359</v>
      </c>
      <c r="L3100" t="n">
        <v>414</v>
      </c>
      <c r="M3100" t="n">
        <v>0.12</v>
      </c>
      <c r="N3100" t="n">
        <v>32</v>
      </c>
      <c r="O3100" t="s">
        <v>391</v>
      </c>
      <c r="P3100" t="s">
        <v>246</v>
      </c>
      <c r="Q3100" t="s">
        <v>252</v>
      </c>
      <c r="R3100" t="s">
        <v>246</v>
      </c>
      <c r="S3100" t="s">
        <v>247</v>
      </c>
    </row>
    <row r="3101" spans="1:19">
      <c r="A3101" s="1" t="n">
        <v>40694</v>
      </c>
      <c r="B3101" t="s">
        <v>391</v>
      </c>
      <c r="C3101" t="n">
        <v>15</v>
      </c>
      <c r="D3101" t="s">
        <v>476</v>
      </c>
      <c r="E3101" t="s">
        <v>139</v>
      </c>
      <c r="F3101" t="s">
        <v>244</v>
      </c>
      <c r="G3101" t="s">
        <v>245</v>
      </c>
      <c r="H3101" t="s">
        <v>246</v>
      </c>
      <c r="I3101" t="s">
        <v>247</v>
      </c>
      <c r="J3101" t="s">
        <v>248</v>
      </c>
      <c r="K3101" t="s">
        <v>249</v>
      </c>
      <c r="L3101" t="n">
        <v>258</v>
      </c>
      <c r="M3101" t="n">
        <v>0.09</v>
      </c>
      <c r="N3101" t="n">
        <v>31.6</v>
      </c>
      <c r="O3101" t="s">
        <v>391</v>
      </c>
      <c r="P3101" t="s">
        <v>246</v>
      </c>
      <c r="Q3101" t="s">
        <v>252</v>
      </c>
      <c r="R3101" t="s">
        <v>246</v>
      </c>
      <c r="S3101" t="s">
        <v>247</v>
      </c>
    </row>
    <row r="3102" spans="1:19">
      <c r="A3102" s="1" t="n">
        <v>40694</v>
      </c>
      <c r="B3102" t="s">
        <v>391</v>
      </c>
      <c r="C3102" t="n">
        <v>16</v>
      </c>
      <c r="D3102" t="s">
        <v>476</v>
      </c>
      <c r="E3102" t="s">
        <v>139</v>
      </c>
      <c r="F3102" t="s">
        <v>244</v>
      </c>
      <c r="G3102" t="s">
        <v>245</v>
      </c>
      <c r="H3102" t="s">
        <v>246</v>
      </c>
      <c r="I3102" t="s">
        <v>247</v>
      </c>
      <c r="J3102" t="s">
        <v>248</v>
      </c>
      <c r="K3102" t="s">
        <v>249</v>
      </c>
      <c r="L3102" t="n">
        <v>200</v>
      </c>
      <c r="M3102" t="n">
        <v>0.09</v>
      </c>
      <c r="N3102" t="n">
        <v>33.8</v>
      </c>
      <c r="O3102" t="s">
        <v>391</v>
      </c>
      <c r="P3102" t="s">
        <v>246</v>
      </c>
      <c r="Q3102" t="s">
        <v>252</v>
      </c>
      <c r="R3102" t="s">
        <v>246</v>
      </c>
      <c r="S3102" t="s">
        <v>247</v>
      </c>
    </row>
    <row r="3103" spans="1:19">
      <c r="A3103" s="1" t="n">
        <v>40694</v>
      </c>
      <c r="B3103" t="s">
        <v>391</v>
      </c>
      <c r="C3103" t="n">
        <v>17</v>
      </c>
      <c r="D3103" t="s">
        <v>476</v>
      </c>
      <c r="E3103" t="s">
        <v>139</v>
      </c>
      <c r="F3103" t="s">
        <v>244</v>
      </c>
      <c r="G3103" t="s">
        <v>245</v>
      </c>
      <c r="H3103" t="s">
        <v>246</v>
      </c>
      <c r="I3103" t="s">
        <v>247</v>
      </c>
      <c r="J3103" t="s">
        <v>369</v>
      </c>
      <c r="K3103" t="s">
        <v>363</v>
      </c>
      <c r="L3103" t="n">
        <v>348</v>
      </c>
      <c r="M3103" t="n">
        <v>0.05</v>
      </c>
      <c r="N3103" t="n">
        <v>42.2</v>
      </c>
      <c r="O3103" t="s">
        <v>391</v>
      </c>
      <c r="P3103" t="s">
        <v>246</v>
      </c>
      <c r="Q3103" t="s">
        <v>252</v>
      </c>
      <c r="R3103" t="s">
        <v>246</v>
      </c>
      <c r="S3103" t="s">
        <v>247</v>
      </c>
    </row>
    <row r="3104" spans="1:19">
      <c r="A3104" s="1" t="n">
        <v>40694</v>
      </c>
      <c r="B3104" t="s">
        <v>391</v>
      </c>
      <c r="C3104" t="n">
        <v>18</v>
      </c>
      <c r="D3104" t="s">
        <v>476</v>
      </c>
      <c r="E3104" t="s">
        <v>139</v>
      </c>
      <c r="F3104" t="s">
        <v>244</v>
      </c>
      <c r="G3104" t="s">
        <v>245</v>
      </c>
      <c r="H3104" t="s">
        <v>246</v>
      </c>
      <c r="I3104" t="s">
        <v>247</v>
      </c>
      <c r="J3104" t="s">
        <v>369</v>
      </c>
      <c r="K3104" t="s">
        <v>363</v>
      </c>
      <c r="L3104" t="n">
        <v>238</v>
      </c>
      <c r="M3104" t="n">
        <v>0.05</v>
      </c>
      <c r="N3104" t="n">
        <v>42.2</v>
      </c>
      <c r="O3104" t="s">
        <v>391</v>
      </c>
      <c r="P3104" t="s">
        <v>246</v>
      </c>
      <c r="Q3104" t="s">
        <v>252</v>
      </c>
      <c r="R3104" t="s">
        <v>246</v>
      </c>
      <c r="S3104" t="s">
        <v>247</v>
      </c>
    </row>
    <row r="3105" spans="1:19">
      <c r="A3105" s="1" t="n">
        <v>40694</v>
      </c>
      <c r="B3105" t="s">
        <v>391</v>
      </c>
      <c r="C3105" t="n">
        <v>19</v>
      </c>
      <c r="D3105" t="s">
        <v>476</v>
      </c>
      <c r="E3105" t="s">
        <v>139</v>
      </c>
      <c r="F3105" t="s">
        <v>244</v>
      </c>
      <c r="G3105" t="s">
        <v>245</v>
      </c>
      <c r="H3105" t="s">
        <v>246</v>
      </c>
      <c r="I3105" t="s">
        <v>247</v>
      </c>
      <c r="J3105" t="s">
        <v>369</v>
      </c>
      <c r="K3105" t="s">
        <v>363</v>
      </c>
      <c r="L3105" t="n">
        <v>196</v>
      </c>
      <c r="M3105" t="n">
        <v>0.05</v>
      </c>
      <c r="N3105" t="n">
        <v>41.9</v>
      </c>
      <c r="O3105" t="s">
        <v>391</v>
      </c>
      <c r="P3105" t="s">
        <v>246</v>
      </c>
      <c r="Q3105" t="s">
        <v>252</v>
      </c>
      <c r="R3105" t="s">
        <v>246</v>
      </c>
      <c r="S3105" t="s">
        <v>247</v>
      </c>
    </row>
    <row r="3106" spans="1:19">
      <c r="A3106" s="1" t="n">
        <v>40694</v>
      </c>
      <c r="B3106" t="s">
        <v>391</v>
      </c>
      <c r="C3106" t="n">
        <v>20</v>
      </c>
      <c r="D3106" t="s">
        <v>476</v>
      </c>
      <c r="E3106" t="s">
        <v>139</v>
      </c>
      <c r="F3106" t="s">
        <v>244</v>
      </c>
      <c r="G3106" t="s">
        <v>245</v>
      </c>
      <c r="H3106" t="s">
        <v>246</v>
      </c>
      <c r="I3106" t="s">
        <v>247</v>
      </c>
      <c r="J3106" t="s">
        <v>384</v>
      </c>
      <c r="K3106" t="s">
        <v>359</v>
      </c>
      <c r="L3106" t="n">
        <v>297</v>
      </c>
      <c r="M3106" t="n">
        <v>0.12</v>
      </c>
      <c r="N3106" t="n">
        <v>32</v>
      </c>
      <c r="O3106" t="s">
        <v>391</v>
      </c>
      <c r="P3106" t="s">
        <v>246</v>
      </c>
      <c r="Q3106" t="s">
        <v>252</v>
      </c>
      <c r="R3106" t="s">
        <v>246</v>
      </c>
      <c r="S3106" t="s">
        <v>247</v>
      </c>
    </row>
    <row r="3107" spans="1:19">
      <c r="A3107" s="1" t="n">
        <v>40694</v>
      </c>
      <c r="B3107" t="s">
        <v>395</v>
      </c>
      <c r="C3107" t="n">
        <v>1</v>
      </c>
      <c r="D3107" t="s">
        <v>436</v>
      </c>
      <c r="E3107" t="s">
        <v>482</v>
      </c>
      <c r="F3107" t="s">
        <v>244</v>
      </c>
      <c r="G3107" t="s">
        <v>245</v>
      </c>
      <c r="H3107" t="s">
        <v>246</v>
      </c>
      <c r="I3107" t="s">
        <v>247</v>
      </c>
      <c r="J3107" t="s">
        <v>261</v>
      </c>
      <c r="K3107" t="s">
        <v>420</v>
      </c>
      <c r="L3107" t="n">
        <v>300</v>
      </c>
      <c r="M3107" t="n">
        <v>0</v>
      </c>
      <c r="N3107" t="n">
        <v>0</v>
      </c>
      <c r="S3107" t="s">
        <v>479</v>
      </c>
    </row>
    <row r="3108" spans="1:19">
      <c r="A3108" s="1" t="n">
        <v>40694</v>
      </c>
      <c r="B3108" t="s">
        <v>467</v>
      </c>
      <c r="C3108" t="n">
        <v>11</v>
      </c>
      <c r="D3108" t="s">
        <v>476</v>
      </c>
      <c r="E3108" t="s">
        <v>139</v>
      </c>
      <c r="F3108" t="s">
        <v>244</v>
      </c>
      <c r="G3108" t="s">
        <v>245</v>
      </c>
      <c r="H3108" t="s">
        <v>246</v>
      </c>
      <c r="I3108" t="s">
        <v>247</v>
      </c>
      <c r="J3108" t="s">
        <v>294</v>
      </c>
      <c r="K3108" t="s">
        <v>295</v>
      </c>
      <c r="L3108" t="n">
        <v>631</v>
      </c>
      <c r="M3108" t="n">
        <v>0.09</v>
      </c>
      <c r="N3108" t="n">
        <v>34</v>
      </c>
      <c r="O3108" t="s">
        <v>467</v>
      </c>
      <c r="P3108" t="s">
        <v>492</v>
      </c>
      <c r="Q3108" t="s">
        <v>252</v>
      </c>
      <c r="R3108" t="s">
        <v>246</v>
      </c>
      <c r="S3108" t="s">
        <v>247</v>
      </c>
    </row>
    <row r="3109" spans="1:19">
      <c r="A3109" s="1" t="n">
        <v>40694</v>
      </c>
      <c r="B3109" t="s">
        <v>467</v>
      </c>
      <c r="C3109" t="n">
        <v>13</v>
      </c>
      <c r="D3109" t="s">
        <v>476</v>
      </c>
      <c r="E3109" t="s">
        <v>139</v>
      </c>
      <c r="F3109" t="s">
        <v>244</v>
      </c>
      <c r="G3109" t="s">
        <v>245</v>
      </c>
      <c r="H3109" t="s">
        <v>246</v>
      </c>
      <c r="I3109" t="s">
        <v>247</v>
      </c>
      <c r="J3109" t="s">
        <v>400</v>
      </c>
      <c r="K3109" t="s">
        <v>353</v>
      </c>
      <c r="L3109" t="n">
        <v>456</v>
      </c>
      <c r="M3109" t="n">
        <v>0.23</v>
      </c>
      <c r="N3109" t="n">
        <v>37.9</v>
      </c>
      <c r="O3109" t="s">
        <v>467</v>
      </c>
      <c r="P3109" t="s">
        <v>492</v>
      </c>
      <c r="Q3109" t="s">
        <v>252</v>
      </c>
      <c r="R3109" t="s">
        <v>246</v>
      </c>
      <c r="S3109" t="s">
        <v>247</v>
      </c>
    </row>
    <row r="3110" spans="1:19">
      <c r="A3110" s="1" t="n">
        <v>40694</v>
      </c>
      <c r="B3110" t="s">
        <v>467</v>
      </c>
      <c r="C3110" t="n">
        <v>15</v>
      </c>
      <c r="D3110" t="s">
        <v>476</v>
      </c>
      <c r="E3110" t="s">
        <v>139</v>
      </c>
      <c r="F3110" t="s">
        <v>244</v>
      </c>
      <c r="G3110" t="s">
        <v>245</v>
      </c>
      <c r="H3110" t="s">
        <v>246</v>
      </c>
      <c r="I3110" t="s">
        <v>247</v>
      </c>
      <c r="J3110" t="s">
        <v>414</v>
      </c>
      <c r="K3110" t="s">
        <v>415</v>
      </c>
      <c r="L3110" t="n">
        <v>691</v>
      </c>
      <c r="M3110" t="n">
        <v>0.62</v>
      </c>
      <c r="N3110" t="n">
        <v>30.5</v>
      </c>
      <c r="O3110" t="s">
        <v>467</v>
      </c>
      <c r="P3110" t="s">
        <v>492</v>
      </c>
      <c r="Q3110" t="s">
        <v>252</v>
      </c>
      <c r="R3110" t="s">
        <v>246</v>
      </c>
      <c r="S3110" t="s">
        <v>247</v>
      </c>
    </row>
    <row r="3111" spans="1:19">
      <c r="A3111" s="1" t="n">
        <v>40694</v>
      </c>
      <c r="B3111" t="s">
        <v>467</v>
      </c>
      <c r="C3111" t="n">
        <v>18</v>
      </c>
      <c r="D3111" t="s">
        <v>476</v>
      </c>
      <c r="E3111" t="s">
        <v>139</v>
      </c>
      <c r="F3111" t="s">
        <v>244</v>
      </c>
      <c r="G3111" t="s">
        <v>245</v>
      </c>
      <c r="H3111" t="s">
        <v>246</v>
      </c>
      <c r="I3111" t="s">
        <v>247</v>
      </c>
      <c r="J3111" t="s">
        <v>294</v>
      </c>
      <c r="K3111" t="s">
        <v>295</v>
      </c>
      <c r="L3111" t="n">
        <v>92</v>
      </c>
      <c r="M3111" t="n">
        <v>2.79</v>
      </c>
      <c r="N3111" t="n">
        <v>28.7</v>
      </c>
      <c r="O3111" t="s">
        <v>467</v>
      </c>
      <c r="P3111" t="s">
        <v>492</v>
      </c>
      <c r="Q3111" t="s">
        <v>252</v>
      </c>
      <c r="R3111" t="s">
        <v>246</v>
      </c>
      <c r="S3111" t="s">
        <v>247</v>
      </c>
    </row>
    <row r="3112" spans="1:19">
      <c r="A3112" s="1" t="n">
        <v>40724</v>
      </c>
      <c r="B3112" t="s">
        <v>391</v>
      </c>
      <c r="C3112" t="n">
        <v>17</v>
      </c>
      <c r="D3112" t="s">
        <v>476</v>
      </c>
      <c r="E3112" t="s">
        <v>139</v>
      </c>
      <c r="F3112" t="s">
        <v>244</v>
      </c>
      <c r="G3112" t="s">
        <v>245</v>
      </c>
      <c r="H3112" t="s">
        <v>246</v>
      </c>
      <c r="I3112" t="s">
        <v>247</v>
      </c>
      <c r="J3112" t="s">
        <v>369</v>
      </c>
      <c r="K3112" t="s">
        <v>363</v>
      </c>
      <c r="L3112" t="n">
        <v>199</v>
      </c>
      <c r="M3112" t="n">
        <v>0.05</v>
      </c>
      <c r="N3112" t="n">
        <v>42.5</v>
      </c>
      <c r="O3112" t="s">
        <v>391</v>
      </c>
      <c r="P3112" t="s">
        <v>246</v>
      </c>
      <c r="Q3112" t="s">
        <v>252</v>
      </c>
      <c r="R3112" t="s">
        <v>246</v>
      </c>
      <c r="S3112" t="s">
        <v>247</v>
      </c>
    </row>
    <row r="3113" spans="1:19">
      <c r="A3113" s="1" t="n">
        <v>40724</v>
      </c>
      <c r="B3113" t="s">
        <v>391</v>
      </c>
      <c r="C3113" t="n">
        <v>18</v>
      </c>
      <c r="D3113" t="s">
        <v>476</v>
      </c>
      <c r="E3113" t="s">
        <v>139</v>
      </c>
      <c r="F3113" t="s">
        <v>244</v>
      </c>
      <c r="G3113" t="s">
        <v>245</v>
      </c>
      <c r="H3113" t="s">
        <v>246</v>
      </c>
      <c r="I3113" t="s">
        <v>247</v>
      </c>
      <c r="J3113" t="s">
        <v>369</v>
      </c>
      <c r="K3113" t="s">
        <v>363</v>
      </c>
      <c r="L3113" t="n">
        <v>191</v>
      </c>
      <c r="M3113" t="n">
        <v>0.05</v>
      </c>
      <c r="N3113" t="n">
        <v>42.2</v>
      </c>
      <c r="O3113" t="s">
        <v>391</v>
      </c>
      <c r="P3113" t="s">
        <v>246</v>
      </c>
      <c r="Q3113" t="s">
        <v>252</v>
      </c>
      <c r="R3113" t="s">
        <v>246</v>
      </c>
      <c r="S3113" t="s">
        <v>247</v>
      </c>
    </row>
    <row r="3114" spans="1:19">
      <c r="A3114" s="1" t="n">
        <v>40724</v>
      </c>
      <c r="B3114" t="s">
        <v>391</v>
      </c>
      <c r="C3114" t="n">
        <v>19</v>
      </c>
      <c r="D3114" t="s">
        <v>476</v>
      </c>
      <c r="E3114" t="s">
        <v>139</v>
      </c>
      <c r="F3114" t="s">
        <v>244</v>
      </c>
      <c r="G3114" t="s">
        <v>245</v>
      </c>
      <c r="H3114" t="s">
        <v>246</v>
      </c>
      <c r="I3114" t="s">
        <v>247</v>
      </c>
      <c r="J3114" t="s">
        <v>248</v>
      </c>
      <c r="K3114" t="s">
        <v>249</v>
      </c>
      <c r="L3114" t="n">
        <v>255</v>
      </c>
      <c r="M3114" t="n">
        <v>0.1</v>
      </c>
      <c r="N3114" t="n">
        <v>31.7</v>
      </c>
      <c r="O3114" t="s">
        <v>391</v>
      </c>
      <c r="P3114" t="s">
        <v>246</v>
      </c>
      <c r="Q3114" t="s">
        <v>252</v>
      </c>
      <c r="R3114" t="s">
        <v>246</v>
      </c>
      <c r="S3114" t="s">
        <v>247</v>
      </c>
    </row>
    <row r="3115" spans="1:19">
      <c r="A3115" s="1" t="n">
        <v>40724</v>
      </c>
      <c r="B3115" t="s">
        <v>391</v>
      </c>
      <c r="C3115" t="n">
        <v>20</v>
      </c>
      <c r="D3115" t="s">
        <v>476</v>
      </c>
      <c r="E3115" t="s">
        <v>139</v>
      </c>
      <c r="F3115" t="s">
        <v>244</v>
      </c>
      <c r="G3115" t="s">
        <v>245</v>
      </c>
      <c r="H3115" t="s">
        <v>246</v>
      </c>
      <c r="I3115" t="s">
        <v>247</v>
      </c>
      <c r="J3115" t="s">
        <v>369</v>
      </c>
      <c r="K3115" t="s">
        <v>363</v>
      </c>
      <c r="L3115" t="n">
        <v>238</v>
      </c>
      <c r="M3115" t="n">
        <v>0.05</v>
      </c>
      <c r="N3115" t="n">
        <v>38</v>
      </c>
      <c r="O3115" t="s">
        <v>391</v>
      </c>
      <c r="P3115" t="s">
        <v>246</v>
      </c>
      <c r="Q3115" t="s">
        <v>252</v>
      </c>
      <c r="R3115" t="s">
        <v>246</v>
      </c>
      <c r="S3115" t="s">
        <v>247</v>
      </c>
    </row>
    <row r="3116" spans="1:19">
      <c r="A3116" s="1" t="n">
        <v>40724</v>
      </c>
      <c r="B3116" t="s">
        <v>391</v>
      </c>
      <c r="C3116" t="n">
        <v>21</v>
      </c>
      <c r="D3116" t="s">
        <v>476</v>
      </c>
      <c r="E3116" t="s">
        <v>139</v>
      </c>
      <c r="F3116" t="s">
        <v>244</v>
      </c>
      <c r="G3116" t="s">
        <v>245</v>
      </c>
      <c r="H3116" t="s">
        <v>246</v>
      </c>
      <c r="I3116" t="s">
        <v>247</v>
      </c>
      <c r="J3116" t="s">
        <v>333</v>
      </c>
      <c r="K3116" t="s">
        <v>334</v>
      </c>
      <c r="L3116" t="n">
        <v>207</v>
      </c>
      <c r="M3116" t="n">
        <v>0.08</v>
      </c>
      <c r="N3116" t="n">
        <v>34.6</v>
      </c>
      <c r="O3116" t="s">
        <v>391</v>
      </c>
      <c r="P3116" t="s">
        <v>246</v>
      </c>
      <c r="Q3116" t="s">
        <v>252</v>
      </c>
      <c r="R3116" t="s">
        <v>246</v>
      </c>
      <c r="S3116" t="s">
        <v>247</v>
      </c>
    </row>
    <row r="3117" spans="1:19">
      <c r="A3117" s="1" t="n">
        <v>40724</v>
      </c>
      <c r="B3117" t="s">
        <v>391</v>
      </c>
      <c r="C3117" t="n">
        <v>22</v>
      </c>
      <c r="D3117" t="s">
        <v>476</v>
      </c>
      <c r="E3117" t="s">
        <v>139</v>
      </c>
      <c r="F3117" t="s">
        <v>244</v>
      </c>
      <c r="G3117" t="s">
        <v>245</v>
      </c>
      <c r="H3117" t="s">
        <v>246</v>
      </c>
      <c r="I3117" t="s">
        <v>247</v>
      </c>
      <c r="J3117" t="s">
        <v>333</v>
      </c>
      <c r="K3117" t="s">
        <v>334</v>
      </c>
      <c r="L3117" t="n">
        <v>254</v>
      </c>
      <c r="M3117" t="n">
        <v>0.08</v>
      </c>
      <c r="N3117" t="n">
        <v>34.3</v>
      </c>
      <c r="O3117" t="s">
        <v>391</v>
      </c>
      <c r="P3117" t="s">
        <v>246</v>
      </c>
      <c r="Q3117" t="s">
        <v>252</v>
      </c>
      <c r="R3117" t="s">
        <v>246</v>
      </c>
      <c r="S3117" t="s">
        <v>247</v>
      </c>
    </row>
    <row r="3118" spans="1:19">
      <c r="A3118" s="1" t="n">
        <v>40724</v>
      </c>
      <c r="B3118" t="s">
        <v>474</v>
      </c>
      <c r="C3118" t="n">
        <v>1</v>
      </c>
      <c r="D3118" t="s">
        <v>483</v>
      </c>
      <c r="E3118" t="s">
        <v>484</v>
      </c>
      <c r="F3118" t="s">
        <v>322</v>
      </c>
      <c r="G3118" t="s">
        <v>323</v>
      </c>
      <c r="H3118" t="s">
        <v>246</v>
      </c>
      <c r="I3118" t="s">
        <v>247</v>
      </c>
      <c r="J3118" t="s">
        <v>486</v>
      </c>
      <c r="K3118" t="s">
        <v>487</v>
      </c>
      <c r="L3118" t="n">
        <v>18</v>
      </c>
      <c r="M3118" t="n">
        <v>0</v>
      </c>
      <c r="N3118" t="n">
        <v>0</v>
      </c>
      <c r="S3118" t="s">
        <v>479</v>
      </c>
    </row>
    <row r="3119" spans="1:19">
      <c r="A3119" s="1" t="n">
        <v>40724</v>
      </c>
      <c r="B3119" t="s">
        <v>474</v>
      </c>
      <c r="C3119" t="n">
        <v>2</v>
      </c>
      <c r="D3119" t="s">
        <v>483</v>
      </c>
      <c r="E3119" t="s">
        <v>484</v>
      </c>
      <c r="F3119" t="s">
        <v>427</v>
      </c>
      <c r="G3119" t="s">
        <v>428</v>
      </c>
      <c r="H3119" t="s">
        <v>246</v>
      </c>
      <c r="I3119" t="s">
        <v>247</v>
      </c>
      <c r="J3119" t="s">
        <v>486</v>
      </c>
      <c r="K3119" t="s">
        <v>487</v>
      </c>
      <c r="L3119" t="n">
        <v>15</v>
      </c>
      <c r="M3119" t="n">
        <v>0</v>
      </c>
      <c r="N3119" t="n">
        <v>0</v>
      </c>
      <c r="S3119" t="s">
        <v>479</v>
      </c>
    </row>
    <row r="3120" spans="1:19">
      <c r="A3120" s="1" t="n">
        <v>40724</v>
      </c>
      <c r="B3120" t="s">
        <v>474</v>
      </c>
      <c r="C3120" t="n">
        <v>3</v>
      </c>
      <c r="D3120" t="s">
        <v>483</v>
      </c>
      <c r="E3120" t="s">
        <v>484</v>
      </c>
      <c r="F3120" t="s">
        <v>429</v>
      </c>
      <c r="G3120" t="s">
        <v>430</v>
      </c>
      <c r="H3120" t="s">
        <v>246</v>
      </c>
      <c r="I3120" t="s">
        <v>247</v>
      </c>
      <c r="J3120" t="s">
        <v>486</v>
      </c>
      <c r="K3120" t="s">
        <v>487</v>
      </c>
      <c r="L3120" t="n">
        <v>11</v>
      </c>
      <c r="M3120" t="n">
        <v>0</v>
      </c>
      <c r="N3120" t="n">
        <v>0</v>
      </c>
      <c r="S3120" t="s">
        <v>479</v>
      </c>
    </row>
    <row r="3121" spans="1:19">
      <c r="A3121" s="1" t="n">
        <v>40724</v>
      </c>
      <c r="B3121" t="s">
        <v>474</v>
      </c>
      <c r="C3121" t="n">
        <v>4</v>
      </c>
      <c r="D3121" t="s">
        <v>483</v>
      </c>
      <c r="E3121" t="s">
        <v>484</v>
      </c>
      <c r="F3121" t="s">
        <v>427</v>
      </c>
      <c r="G3121" t="s">
        <v>428</v>
      </c>
      <c r="H3121" t="s">
        <v>246</v>
      </c>
      <c r="I3121" t="s">
        <v>247</v>
      </c>
      <c r="J3121" t="s">
        <v>486</v>
      </c>
      <c r="K3121" t="s">
        <v>487</v>
      </c>
      <c r="L3121" t="n">
        <v>9</v>
      </c>
      <c r="M3121" t="n">
        <v>0</v>
      </c>
      <c r="N3121" t="n">
        <v>0</v>
      </c>
      <c r="S3121" t="s">
        <v>479</v>
      </c>
    </row>
    <row r="3122" spans="1:19">
      <c r="A3122" s="1" t="n">
        <v>40724</v>
      </c>
      <c r="B3122" t="s">
        <v>395</v>
      </c>
      <c r="C3122" t="n">
        <v>1</v>
      </c>
      <c r="D3122" t="s">
        <v>436</v>
      </c>
      <c r="E3122" t="s">
        <v>482</v>
      </c>
      <c r="F3122" t="s">
        <v>244</v>
      </c>
      <c r="G3122" t="s">
        <v>245</v>
      </c>
      <c r="H3122" t="s">
        <v>246</v>
      </c>
      <c r="I3122" t="s">
        <v>247</v>
      </c>
      <c r="J3122" t="s">
        <v>261</v>
      </c>
      <c r="K3122" t="s">
        <v>420</v>
      </c>
      <c r="L3122" t="n">
        <v>325</v>
      </c>
      <c r="M3122" t="n">
        <v>0</v>
      </c>
      <c r="N3122" t="n">
        <v>0</v>
      </c>
      <c r="S3122" t="s">
        <v>479</v>
      </c>
    </row>
    <row r="3123" spans="1:19">
      <c r="A3123" s="1" t="n">
        <v>40724</v>
      </c>
      <c r="B3123" t="s">
        <v>467</v>
      </c>
      <c r="C3123" t="n">
        <v>6</v>
      </c>
      <c r="D3123" t="s">
        <v>476</v>
      </c>
      <c r="E3123" t="s">
        <v>139</v>
      </c>
      <c r="F3123" t="s">
        <v>244</v>
      </c>
      <c r="G3123" t="s">
        <v>245</v>
      </c>
      <c r="H3123" t="s">
        <v>246</v>
      </c>
      <c r="I3123" t="s">
        <v>247</v>
      </c>
      <c r="J3123" t="s">
        <v>400</v>
      </c>
      <c r="K3123" t="s">
        <v>353</v>
      </c>
      <c r="L3123" t="n">
        <v>350</v>
      </c>
      <c r="M3123" t="n">
        <v>0.6</v>
      </c>
      <c r="N3123" t="n">
        <v>34</v>
      </c>
      <c r="O3123" t="s">
        <v>467</v>
      </c>
      <c r="P3123" t="s">
        <v>492</v>
      </c>
      <c r="Q3123" t="s">
        <v>252</v>
      </c>
      <c r="R3123" t="s">
        <v>246</v>
      </c>
      <c r="S3123" t="s">
        <v>247</v>
      </c>
    </row>
    <row r="3124" spans="1:19">
      <c r="A3124" s="1" t="n">
        <v>40724</v>
      </c>
      <c r="B3124" t="s">
        <v>467</v>
      </c>
      <c r="C3124" t="n">
        <v>9</v>
      </c>
      <c r="D3124" t="s">
        <v>476</v>
      </c>
      <c r="E3124" t="s">
        <v>139</v>
      </c>
      <c r="F3124" t="s">
        <v>244</v>
      </c>
      <c r="G3124" t="s">
        <v>245</v>
      </c>
      <c r="H3124" t="s">
        <v>246</v>
      </c>
      <c r="I3124" t="s">
        <v>247</v>
      </c>
      <c r="J3124" t="s">
        <v>294</v>
      </c>
      <c r="K3124" t="s">
        <v>295</v>
      </c>
      <c r="L3124" t="n">
        <v>767</v>
      </c>
      <c r="M3124" t="n">
        <v>0.09</v>
      </c>
      <c r="N3124" t="n">
        <v>34</v>
      </c>
      <c r="O3124" t="s">
        <v>467</v>
      </c>
      <c r="P3124" t="s">
        <v>492</v>
      </c>
      <c r="Q3124" t="s">
        <v>252</v>
      </c>
      <c r="R3124" t="s">
        <v>246</v>
      </c>
      <c r="S3124" t="s">
        <v>247</v>
      </c>
    </row>
    <row r="3125" spans="1:19">
      <c r="A3125" s="1" t="n">
        <v>40724</v>
      </c>
      <c r="B3125" t="s">
        <v>467</v>
      </c>
      <c r="C3125" t="n">
        <v>10</v>
      </c>
      <c r="D3125" t="s">
        <v>476</v>
      </c>
      <c r="E3125" t="s">
        <v>139</v>
      </c>
      <c r="F3125" t="s">
        <v>244</v>
      </c>
      <c r="G3125" t="s">
        <v>245</v>
      </c>
      <c r="H3125" t="s">
        <v>246</v>
      </c>
      <c r="I3125" t="s">
        <v>247</v>
      </c>
      <c r="J3125" t="s">
        <v>400</v>
      </c>
      <c r="K3125" t="s">
        <v>353</v>
      </c>
      <c r="L3125" t="n">
        <v>713</v>
      </c>
      <c r="M3125" t="n">
        <v>0.23</v>
      </c>
      <c r="N3125" t="n">
        <v>37.9</v>
      </c>
      <c r="O3125" t="s">
        <v>467</v>
      </c>
      <c r="P3125" t="s">
        <v>492</v>
      </c>
      <c r="Q3125" t="s">
        <v>252</v>
      </c>
      <c r="R3125" t="s">
        <v>246</v>
      </c>
      <c r="S3125" t="s">
        <v>247</v>
      </c>
    </row>
    <row r="3126" spans="1:19">
      <c r="A3126" s="1" t="n">
        <v>40724</v>
      </c>
      <c r="B3126" t="s">
        <v>467</v>
      </c>
      <c r="C3126" t="n">
        <v>12</v>
      </c>
      <c r="D3126" t="s">
        <v>476</v>
      </c>
      <c r="E3126" t="s">
        <v>139</v>
      </c>
      <c r="F3126" t="s">
        <v>244</v>
      </c>
      <c r="G3126" t="s">
        <v>245</v>
      </c>
      <c r="H3126" t="s">
        <v>246</v>
      </c>
      <c r="I3126" t="s">
        <v>247</v>
      </c>
      <c r="J3126" t="s">
        <v>433</v>
      </c>
      <c r="K3126" t="s">
        <v>434</v>
      </c>
      <c r="L3126" t="n">
        <v>1034</v>
      </c>
      <c r="M3126" t="n">
        <v>0.16</v>
      </c>
      <c r="N3126" t="n">
        <v>37.1</v>
      </c>
      <c r="O3126" t="s">
        <v>467</v>
      </c>
      <c r="P3126" t="s">
        <v>492</v>
      </c>
      <c r="Q3126" t="s">
        <v>252</v>
      </c>
      <c r="R3126" t="s">
        <v>246</v>
      </c>
      <c r="S3126" t="s">
        <v>247</v>
      </c>
    </row>
    <row r="3127" spans="1:19">
      <c r="A3127" s="1" t="n">
        <v>40724</v>
      </c>
      <c r="B3127" t="s">
        <v>467</v>
      </c>
      <c r="C3127" t="n">
        <v>13</v>
      </c>
      <c r="D3127" t="s">
        <v>476</v>
      </c>
      <c r="E3127" t="s">
        <v>139</v>
      </c>
      <c r="F3127" t="s">
        <v>244</v>
      </c>
      <c r="G3127" t="s">
        <v>245</v>
      </c>
      <c r="H3127" t="s">
        <v>246</v>
      </c>
      <c r="I3127" t="s">
        <v>247</v>
      </c>
      <c r="J3127" t="s">
        <v>384</v>
      </c>
      <c r="K3127" t="s">
        <v>359</v>
      </c>
      <c r="L3127" t="n">
        <v>938</v>
      </c>
      <c r="M3127" t="n">
        <v>0.12</v>
      </c>
      <c r="N3127" t="n">
        <v>32.5</v>
      </c>
      <c r="O3127" t="s">
        <v>467</v>
      </c>
      <c r="P3127" t="s">
        <v>492</v>
      </c>
      <c r="Q3127" t="s">
        <v>252</v>
      </c>
      <c r="R3127" t="s">
        <v>246</v>
      </c>
      <c r="S3127" t="s">
        <v>247</v>
      </c>
    </row>
    <row r="3128" spans="1:19">
      <c r="A3128" s="1" t="n">
        <v>40755</v>
      </c>
      <c r="B3128" t="s">
        <v>391</v>
      </c>
      <c r="C3128" t="n">
        <v>13</v>
      </c>
      <c r="D3128" t="s">
        <v>476</v>
      </c>
      <c r="E3128" t="s">
        <v>139</v>
      </c>
      <c r="F3128" t="s">
        <v>244</v>
      </c>
      <c r="G3128" t="s">
        <v>245</v>
      </c>
      <c r="H3128" t="s">
        <v>246</v>
      </c>
      <c r="I3128" t="s">
        <v>247</v>
      </c>
      <c r="J3128" t="s">
        <v>369</v>
      </c>
      <c r="K3128" t="s">
        <v>363</v>
      </c>
      <c r="L3128" t="n">
        <v>263</v>
      </c>
      <c r="M3128" t="n">
        <v>0.05</v>
      </c>
      <c r="N3128" t="n">
        <v>42.5</v>
      </c>
      <c r="O3128" t="s">
        <v>391</v>
      </c>
      <c r="P3128" t="s">
        <v>246</v>
      </c>
      <c r="Q3128" t="s">
        <v>252</v>
      </c>
      <c r="R3128" t="s">
        <v>246</v>
      </c>
      <c r="S3128" t="s">
        <v>247</v>
      </c>
    </row>
    <row r="3129" spans="1:19">
      <c r="A3129" s="1" t="n">
        <v>40755</v>
      </c>
      <c r="B3129" t="s">
        <v>391</v>
      </c>
      <c r="C3129" t="n">
        <v>14</v>
      </c>
      <c r="D3129" t="s">
        <v>476</v>
      </c>
      <c r="E3129" t="s">
        <v>139</v>
      </c>
      <c r="F3129" t="s">
        <v>244</v>
      </c>
      <c r="G3129" t="s">
        <v>245</v>
      </c>
      <c r="H3129" t="s">
        <v>246</v>
      </c>
      <c r="I3129" t="s">
        <v>247</v>
      </c>
      <c r="J3129" t="s">
        <v>248</v>
      </c>
      <c r="K3129" t="s">
        <v>249</v>
      </c>
      <c r="L3129" t="n">
        <v>241</v>
      </c>
      <c r="M3129" t="n">
        <v>0.09</v>
      </c>
      <c r="N3129" t="n">
        <v>33.8</v>
      </c>
      <c r="O3129" t="s">
        <v>391</v>
      </c>
      <c r="P3129" t="s">
        <v>246</v>
      </c>
      <c r="Q3129" t="s">
        <v>252</v>
      </c>
      <c r="R3129" t="s">
        <v>246</v>
      </c>
      <c r="S3129" t="s">
        <v>247</v>
      </c>
    </row>
    <row r="3130" spans="1:19">
      <c r="A3130" s="1" t="n">
        <v>40755</v>
      </c>
      <c r="B3130" t="s">
        <v>391</v>
      </c>
      <c r="C3130" t="n">
        <v>15</v>
      </c>
      <c r="D3130" t="s">
        <v>476</v>
      </c>
      <c r="E3130" t="s">
        <v>139</v>
      </c>
      <c r="F3130" t="s">
        <v>244</v>
      </c>
      <c r="G3130" t="s">
        <v>245</v>
      </c>
      <c r="H3130" t="s">
        <v>246</v>
      </c>
      <c r="I3130" t="s">
        <v>247</v>
      </c>
      <c r="J3130" t="s">
        <v>248</v>
      </c>
      <c r="K3130" t="s">
        <v>249</v>
      </c>
      <c r="L3130" t="n">
        <v>126</v>
      </c>
      <c r="M3130" t="n">
        <v>0.09</v>
      </c>
      <c r="N3130" t="n">
        <v>33.9</v>
      </c>
      <c r="O3130" t="s">
        <v>391</v>
      </c>
      <c r="P3130" t="s">
        <v>246</v>
      </c>
      <c r="Q3130" t="s">
        <v>252</v>
      </c>
      <c r="R3130" t="s">
        <v>246</v>
      </c>
      <c r="S3130" t="s">
        <v>247</v>
      </c>
    </row>
    <row r="3131" spans="1:19">
      <c r="A3131" s="1" t="n">
        <v>40755</v>
      </c>
      <c r="B3131" t="s">
        <v>391</v>
      </c>
      <c r="C3131" t="n">
        <v>16</v>
      </c>
      <c r="D3131" t="s">
        <v>476</v>
      </c>
      <c r="E3131" t="s">
        <v>139</v>
      </c>
      <c r="F3131" t="s">
        <v>244</v>
      </c>
      <c r="G3131" t="s">
        <v>245</v>
      </c>
      <c r="H3131" t="s">
        <v>246</v>
      </c>
      <c r="I3131" t="s">
        <v>247</v>
      </c>
      <c r="J3131" t="s">
        <v>369</v>
      </c>
      <c r="K3131" t="s">
        <v>363</v>
      </c>
      <c r="L3131" t="n">
        <v>219</v>
      </c>
      <c r="M3131" t="n">
        <v>0.05</v>
      </c>
      <c r="N3131" t="n">
        <v>37.5</v>
      </c>
      <c r="O3131" t="s">
        <v>391</v>
      </c>
      <c r="P3131" t="s">
        <v>246</v>
      </c>
      <c r="Q3131" t="s">
        <v>252</v>
      </c>
      <c r="R3131" t="s">
        <v>246</v>
      </c>
      <c r="S3131" t="s">
        <v>247</v>
      </c>
    </row>
    <row r="3132" spans="1:19">
      <c r="A3132" s="1" t="n">
        <v>40755</v>
      </c>
      <c r="B3132" t="s">
        <v>391</v>
      </c>
      <c r="C3132" t="n">
        <v>17</v>
      </c>
      <c r="D3132" t="s">
        <v>476</v>
      </c>
      <c r="E3132" t="s">
        <v>139</v>
      </c>
      <c r="F3132" t="s">
        <v>244</v>
      </c>
      <c r="G3132" t="s">
        <v>245</v>
      </c>
      <c r="H3132" t="s">
        <v>246</v>
      </c>
      <c r="I3132" t="s">
        <v>247</v>
      </c>
      <c r="J3132" t="s">
        <v>333</v>
      </c>
      <c r="K3132" t="s">
        <v>334</v>
      </c>
      <c r="L3132" t="n">
        <v>154</v>
      </c>
      <c r="M3132" t="n">
        <v>0.08</v>
      </c>
      <c r="N3132" t="n">
        <v>34.3</v>
      </c>
      <c r="O3132" t="s">
        <v>391</v>
      </c>
      <c r="P3132" t="s">
        <v>246</v>
      </c>
      <c r="Q3132" t="s">
        <v>252</v>
      </c>
      <c r="R3132" t="s">
        <v>246</v>
      </c>
      <c r="S3132" t="s">
        <v>247</v>
      </c>
    </row>
    <row r="3133" spans="1:19">
      <c r="A3133" s="1" t="n">
        <v>40755</v>
      </c>
      <c r="B3133" t="s">
        <v>391</v>
      </c>
      <c r="C3133" t="n">
        <v>18</v>
      </c>
      <c r="D3133" t="s">
        <v>476</v>
      </c>
      <c r="E3133" t="s">
        <v>139</v>
      </c>
      <c r="F3133" t="s">
        <v>244</v>
      </c>
      <c r="G3133" t="s">
        <v>245</v>
      </c>
      <c r="H3133" t="s">
        <v>246</v>
      </c>
      <c r="I3133" t="s">
        <v>247</v>
      </c>
      <c r="J3133" t="s">
        <v>333</v>
      </c>
      <c r="K3133" t="s">
        <v>334</v>
      </c>
      <c r="L3133" t="n">
        <v>102</v>
      </c>
      <c r="M3133" t="n">
        <v>0.08</v>
      </c>
      <c r="N3133" t="n">
        <v>34.3</v>
      </c>
      <c r="O3133" t="s">
        <v>391</v>
      </c>
      <c r="P3133" t="s">
        <v>246</v>
      </c>
      <c r="Q3133" t="s">
        <v>252</v>
      </c>
      <c r="R3133" t="s">
        <v>246</v>
      </c>
      <c r="S3133" t="s">
        <v>247</v>
      </c>
    </row>
    <row r="3134" spans="1:19">
      <c r="A3134" s="1" t="n">
        <v>40755</v>
      </c>
      <c r="B3134" t="s">
        <v>391</v>
      </c>
      <c r="C3134" t="n">
        <v>19</v>
      </c>
      <c r="D3134" t="s">
        <v>476</v>
      </c>
      <c r="E3134" t="s">
        <v>139</v>
      </c>
      <c r="F3134" t="s">
        <v>244</v>
      </c>
      <c r="G3134" t="s">
        <v>245</v>
      </c>
      <c r="H3134" t="s">
        <v>246</v>
      </c>
      <c r="I3134" t="s">
        <v>247</v>
      </c>
      <c r="J3134" t="s">
        <v>333</v>
      </c>
      <c r="K3134" t="s">
        <v>334</v>
      </c>
      <c r="L3134" t="n">
        <v>244</v>
      </c>
      <c r="M3134" t="n">
        <v>0.08</v>
      </c>
      <c r="N3134" t="n">
        <v>34.2</v>
      </c>
      <c r="O3134" t="s">
        <v>391</v>
      </c>
      <c r="P3134" t="s">
        <v>246</v>
      </c>
      <c r="Q3134" t="s">
        <v>252</v>
      </c>
      <c r="R3134" t="s">
        <v>246</v>
      </c>
      <c r="S3134" t="s">
        <v>247</v>
      </c>
    </row>
    <row r="3135" spans="1:19">
      <c r="A3135" s="1" t="n">
        <v>40755</v>
      </c>
      <c r="B3135" t="s">
        <v>391</v>
      </c>
      <c r="C3135" t="n">
        <v>20</v>
      </c>
      <c r="D3135" t="s">
        <v>476</v>
      </c>
      <c r="E3135" t="s">
        <v>139</v>
      </c>
      <c r="F3135" t="s">
        <v>244</v>
      </c>
      <c r="G3135" t="s">
        <v>245</v>
      </c>
      <c r="H3135" t="s">
        <v>246</v>
      </c>
      <c r="I3135" t="s">
        <v>247</v>
      </c>
      <c r="J3135" t="s">
        <v>333</v>
      </c>
      <c r="K3135" t="s">
        <v>334</v>
      </c>
      <c r="L3135" t="n">
        <v>297</v>
      </c>
      <c r="M3135" t="n">
        <v>0.08</v>
      </c>
      <c r="N3135" t="n">
        <v>34.2</v>
      </c>
      <c r="O3135" t="s">
        <v>391</v>
      </c>
      <c r="P3135" t="s">
        <v>246</v>
      </c>
      <c r="Q3135" t="s">
        <v>252</v>
      </c>
      <c r="R3135" t="s">
        <v>246</v>
      </c>
      <c r="S3135" t="s">
        <v>247</v>
      </c>
    </row>
    <row r="3136" spans="1:19">
      <c r="A3136" s="1" t="n">
        <v>40755</v>
      </c>
      <c r="B3136" t="s">
        <v>391</v>
      </c>
      <c r="C3136" t="n">
        <v>21</v>
      </c>
      <c r="D3136" t="s">
        <v>476</v>
      </c>
      <c r="E3136" t="s">
        <v>139</v>
      </c>
      <c r="F3136" t="s">
        <v>244</v>
      </c>
      <c r="G3136" t="s">
        <v>245</v>
      </c>
      <c r="H3136" t="s">
        <v>246</v>
      </c>
      <c r="I3136" t="s">
        <v>247</v>
      </c>
      <c r="J3136" t="s">
        <v>333</v>
      </c>
      <c r="K3136" t="s">
        <v>334</v>
      </c>
      <c r="L3136" t="n">
        <v>391</v>
      </c>
      <c r="M3136" t="n">
        <v>0.07000000000000001</v>
      </c>
      <c r="N3136" t="n">
        <v>35.8</v>
      </c>
      <c r="O3136" t="s">
        <v>391</v>
      </c>
      <c r="P3136" t="s">
        <v>246</v>
      </c>
      <c r="Q3136" t="s">
        <v>252</v>
      </c>
      <c r="R3136" t="s">
        <v>246</v>
      </c>
      <c r="S3136" t="s">
        <v>247</v>
      </c>
    </row>
    <row r="3137" spans="1:19">
      <c r="A3137" s="1" t="n">
        <v>40755</v>
      </c>
      <c r="B3137" t="s">
        <v>474</v>
      </c>
      <c r="C3137" t="n">
        <v>1</v>
      </c>
      <c r="D3137" t="s">
        <v>483</v>
      </c>
      <c r="E3137" t="s">
        <v>484</v>
      </c>
      <c r="F3137" t="s">
        <v>322</v>
      </c>
      <c r="G3137" t="s">
        <v>323</v>
      </c>
      <c r="H3137" t="s">
        <v>246</v>
      </c>
      <c r="I3137" t="s">
        <v>247</v>
      </c>
      <c r="J3137" t="s">
        <v>486</v>
      </c>
      <c r="K3137" t="s">
        <v>487</v>
      </c>
      <c r="L3137" t="n">
        <v>20</v>
      </c>
      <c r="M3137" t="n">
        <v>0</v>
      </c>
      <c r="N3137" t="n">
        <v>0</v>
      </c>
      <c r="S3137" t="s">
        <v>479</v>
      </c>
    </row>
    <row r="3138" spans="1:19">
      <c r="A3138" s="1" t="n">
        <v>40755</v>
      </c>
      <c r="B3138" t="s">
        <v>474</v>
      </c>
      <c r="C3138" t="n">
        <v>2</v>
      </c>
      <c r="D3138" t="s">
        <v>483</v>
      </c>
      <c r="E3138" t="s">
        <v>484</v>
      </c>
      <c r="F3138" t="s">
        <v>427</v>
      </c>
      <c r="G3138" t="s">
        <v>428</v>
      </c>
      <c r="H3138" t="s">
        <v>246</v>
      </c>
      <c r="I3138" t="s">
        <v>247</v>
      </c>
      <c r="J3138" t="s">
        <v>486</v>
      </c>
      <c r="K3138" t="s">
        <v>487</v>
      </c>
      <c r="L3138" t="n">
        <v>14</v>
      </c>
      <c r="M3138" t="n">
        <v>0</v>
      </c>
      <c r="N3138" t="n">
        <v>0</v>
      </c>
      <c r="S3138" t="s">
        <v>479</v>
      </c>
    </row>
    <row r="3139" spans="1:19">
      <c r="A3139" s="1" t="n">
        <v>40755</v>
      </c>
      <c r="B3139" t="s">
        <v>474</v>
      </c>
      <c r="C3139" t="n">
        <v>3</v>
      </c>
      <c r="D3139" t="s">
        <v>483</v>
      </c>
      <c r="E3139" t="s">
        <v>484</v>
      </c>
      <c r="F3139" t="s">
        <v>429</v>
      </c>
      <c r="G3139" t="s">
        <v>430</v>
      </c>
      <c r="H3139" t="s">
        <v>246</v>
      </c>
      <c r="I3139" t="s">
        <v>247</v>
      </c>
      <c r="J3139" t="s">
        <v>486</v>
      </c>
      <c r="K3139" t="s">
        <v>487</v>
      </c>
      <c r="L3139" t="n">
        <v>12</v>
      </c>
      <c r="M3139" t="n">
        <v>0</v>
      </c>
      <c r="N3139" t="n">
        <v>0</v>
      </c>
      <c r="S3139" t="s">
        <v>479</v>
      </c>
    </row>
    <row r="3140" spans="1:19">
      <c r="A3140" s="1" t="n">
        <v>40755</v>
      </c>
      <c r="B3140" t="s">
        <v>474</v>
      </c>
      <c r="C3140" t="n">
        <v>4</v>
      </c>
      <c r="D3140" t="s">
        <v>483</v>
      </c>
      <c r="E3140" t="s">
        <v>484</v>
      </c>
      <c r="F3140" t="s">
        <v>429</v>
      </c>
      <c r="G3140" t="s">
        <v>430</v>
      </c>
      <c r="H3140" t="s">
        <v>246</v>
      </c>
      <c r="I3140" t="s">
        <v>247</v>
      </c>
      <c r="J3140" t="s">
        <v>486</v>
      </c>
      <c r="K3140" t="s">
        <v>487</v>
      </c>
      <c r="L3140" t="n">
        <v>9</v>
      </c>
      <c r="M3140" t="n">
        <v>0</v>
      </c>
      <c r="N3140" t="n">
        <v>0</v>
      </c>
      <c r="S3140" t="s">
        <v>479</v>
      </c>
    </row>
    <row r="3141" spans="1:19">
      <c r="A3141" s="1" t="n">
        <v>40755</v>
      </c>
      <c r="B3141" t="s">
        <v>395</v>
      </c>
      <c r="C3141" t="n">
        <v>1</v>
      </c>
      <c r="D3141" t="s">
        <v>436</v>
      </c>
      <c r="E3141" t="s">
        <v>482</v>
      </c>
      <c r="F3141" t="s">
        <v>244</v>
      </c>
      <c r="G3141" t="s">
        <v>245</v>
      </c>
      <c r="H3141" t="s">
        <v>246</v>
      </c>
      <c r="I3141" t="s">
        <v>247</v>
      </c>
      <c r="J3141" t="s">
        <v>269</v>
      </c>
      <c r="K3141" t="s">
        <v>270</v>
      </c>
      <c r="L3141" t="n">
        <v>310</v>
      </c>
      <c r="M3141" t="n">
        <v>0</v>
      </c>
      <c r="N3141" t="n">
        <v>0</v>
      </c>
      <c r="S3141" t="s">
        <v>479</v>
      </c>
    </row>
    <row r="3142" spans="1:19">
      <c r="A3142" s="1" t="n">
        <v>40755</v>
      </c>
      <c r="B3142" t="s">
        <v>395</v>
      </c>
      <c r="C3142" t="n">
        <v>2</v>
      </c>
      <c r="D3142" t="s">
        <v>436</v>
      </c>
      <c r="E3142" t="s">
        <v>482</v>
      </c>
      <c r="F3142" t="s">
        <v>244</v>
      </c>
      <c r="G3142" t="s">
        <v>245</v>
      </c>
      <c r="H3142" t="s">
        <v>246</v>
      </c>
      <c r="I3142" t="s">
        <v>247</v>
      </c>
      <c r="J3142" t="s">
        <v>261</v>
      </c>
      <c r="K3142" t="s">
        <v>420</v>
      </c>
      <c r="L3142" t="n">
        <v>290</v>
      </c>
      <c r="M3142" t="n">
        <v>0</v>
      </c>
      <c r="N3142" t="n">
        <v>0</v>
      </c>
      <c r="S3142" t="s">
        <v>479</v>
      </c>
    </row>
    <row r="3143" spans="1:19">
      <c r="A3143" s="1" t="n">
        <v>40755</v>
      </c>
      <c r="B3143" t="s">
        <v>467</v>
      </c>
      <c r="C3143" t="n">
        <v>8</v>
      </c>
      <c r="D3143" t="s">
        <v>476</v>
      </c>
      <c r="E3143" t="s">
        <v>139</v>
      </c>
      <c r="F3143" t="s">
        <v>244</v>
      </c>
      <c r="G3143" t="s">
        <v>245</v>
      </c>
      <c r="H3143" t="s">
        <v>246</v>
      </c>
      <c r="I3143" t="s">
        <v>247</v>
      </c>
      <c r="J3143" t="s">
        <v>400</v>
      </c>
      <c r="K3143" t="s">
        <v>353</v>
      </c>
      <c r="L3143" t="n">
        <v>401</v>
      </c>
      <c r="M3143" t="n">
        <v>0.6</v>
      </c>
      <c r="N3143" t="n">
        <v>34</v>
      </c>
      <c r="O3143" t="s">
        <v>467</v>
      </c>
      <c r="P3143" t="s">
        <v>492</v>
      </c>
      <c r="Q3143" t="s">
        <v>252</v>
      </c>
      <c r="R3143" t="s">
        <v>246</v>
      </c>
      <c r="S3143" t="s">
        <v>247</v>
      </c>
    </row>
    <row r="3144" spans="1:19">
      <c r="A3144" s="1" t="n">
        <v>40755</v>
      </c>
      <c r="B3144" t="s">
        <v>467</v>
      </c>
      <c r="C3144" t="n">
        <v>13</v>
      </c>
      <c r="D3144" t="s">
        <v>476</v>
      </c>
      <c r="E3144" t="s">
        <v>139</v>
      </c>
      <c r="F3144" t="s">
        <v>244</v>
      </c>
      <c r="G3144" t="s">
        <v>245</v>
      </c>
      <c r="H3144" t="s">
        <v>246</v>
      </c>
      <c r="I3144" t="s">
        <v>247</v>
      </c>
      <c r="J3144" t="s">
        <v>384</v>
      </c>
      <c r="K3144" t="s">
        <v>359</v>
      </c>
      <c r="L3144" t="n">
        <v>904</v>
      </c>
      <c r="M3144" t="n">
        <v>0.12</v>
      </c>
      <c r="N3144" t="n">
        <v>32.5</v>
      </c>
      <c r="O3144" t="s">
        <v>467</v>
      </c>
      <c r="P3144" t="s">
        <v>492</v>
      </c>
      <c r="Q3144" t="s">
        <v>252</v>
      </c>
      <c r="R3144" t="s">
        <v>246</v>
      </c>
      <c r="S3144" t="s">
        <v>247</v>
      </c>
    </row>
    <row r="3145" spans="1:19">
      <c r="A3145" s="1" t="n">
        <v>40755</v>
      </c>
      <c r="B3145" t="s">
        <v>467</v>
      </c>
      <c r="C3145" t="n">
        <v>14</v>
      </c>
      <c r="D3145" t="s">
        <v>303</v>
      </c>
      <c r="E3145" t="s">
        <v>495</v>
      </c>
      <c r="F3145" t="s">
        <v>244</v>
      </c>
      <c r="G3145" t="s">
        <v>245</v>
      </c>
      <c r="H3145" t="s">
        <v>246</v>
      </c>
      <c r="I3145" t="s">
        <v>247</v>
      </c>
      <c r="J3145" t="s">
        <v>261</v>
      </c>
      <c r="K3145" t="s">
        <v>420</v>
      </c>
      <c r="L3145" t="n">
        <v>290</v>
      </c>
      <c r="M3145" t="n">
        <v>0</v>
      </c>
      <c r="N3145" t="n">
        <v>0</v>
      </c>
      <c r="S3145" t="s">
        <v>479</v>
      </c>
    </row>
    <row r="3146" spans="1:19">
      <c r="A3146" s="1" t="n">
        <v>40786</v>
      </c>
      <c r="B3146" t="s">
        <v>391</v>
      </c>
      <c r="C3146" t="n">
        <v>13</v>
      </c>
      <c r="D3146" t="s">
        <v>476</v>
      </c>
      <c r="E3146" t="s">
        <v>139</v>
      </c>
      <c r="F3146" t="s">
        <v>244</v>
      </c>
      <c r="G3146" t="s">
        <v>245</v>
      </c>
      <c r="H3146" t="s">
        <v>246</v>
      </c>
      <c r="I3146" t="s">
        <v>247</v>
      </c>
      <c r="J3146" t="s">
        <v>384</v>
      </c>
      <c r="K3146" t="s">
        <v>359</v>
      </c>
      <c r="L3146" t="n">
        <v>224</v>
      </c>
      <c r="M3146" t="n">
        <v>0.12</v>
      </c>
      <c r="N3146" t="n">
        <v>32.5</v>
      </c>
      <c r="O3146" t="s">
        <v>391</v>
      </c>
      <c r="P3146" t="s">
        <v>246</v>
      </c>
      <c r="Q3146" t="s">
        <v>252</v>
      </c>
      <c r="R3146" t="s">
        <v>246</v>
      </c>
      <c r="S3146" t="s">
        <v>247</v>
      </c>
    </row>
    <row r="3147" spans="1:19">
      <c r="A3147" s="1" t="n">
        <v>40786</v>
      </c>
      <c r="B3147" t="s">
        <v>391</v>
      </c>
      <c r="C3147" t="n">
        <v>14</v>
      </c>
      <c r="D3147" t="s">
        <v>476</v>
      </c>
      <c r="E3147" t="s">
        <v>139</v>
      </c>
      <c r="F3147" t="s">
        <v>244</v>
      </c>
      <c r="G3147" t="s">
        <v>245</v>
      </c>
      <c r="H3147" t="s">
        <v>246</v>
      </c>
      <c r="I3147" t="s">
        <v>247</v>
      </c>
      <c r="J3147" t="s">
        <v>312</v>
      </c>
      <c r="K3147" t="s">
        <v>313</v>
      </c>
      <c r="L3147" t="n">
        <v>287</v>
      </c>
      <c r="M3147" t="n">
        <v>0.18</v>
      </c>
      <c r="N3147" t="n">
        <v>24.4</v>
      </c>
      <c r="O3147" t="s">
        <v>391</v>
      </c>
      <c r="P3147" t="s">
        <v>246</v>
      </c>
      <c r="Q3147" t="s">
        <v>252</v>
      </c>
      <c r="R3147" t="s">
        <v>246</v>
      </c>
      <c r="S3147" t="s">
        <v>247</v>
      </c>
    </row>
    <row r="3148" spans="1:19">
      <c r="A3148" s="1" t="n">
        <v>40786</v>
      </c>
      <c r="B3148" t="s">
        <v>391</v>
      </c>
      <c r="C3148" t="n">
        <v>15</v>
      </c>
      <c r="D3148" t="s">
        <v>476</v>
      </c>
      <c r="E3148" t="s">
        <v>139</v>
      </c>
      <c r="F3148" t="s">
        <v>244</v>
      </c>
      <c r="G3148" t="s">
        <v>245</v>
      </c>
      <c r="H3148" t="s">
        <v>246</v>
      </c>
      <c r="I3148" t="s">
        <v>247</v>
      </c>
      <c r="J3148" t="s">
        <v>369</v>
      </c>
      <c r="K3148" t="s">
        <v>363</v>
      </c>
      <c r="L3148" t="n">
        <v>482</v>
      </c>
      <c r="M3148" t="n">
        <v>0.05</v>
      </c>
      <c r="N3148" t="n">
        <v>42.2</v>
      </c>
      <c r="O3148" t="s">
        <v>391</v>
      </c>
      <c r="P3148" t="s">
        <v>246</v>
      </c>
      <c r="Q3148" t="s">
        <v>252</v>
      </c>
      <c r="R3148" t="s">
        <v>246</v>
      </c>
      <c r="S3148" t="s">
        <v>247</v>
      </c>
    </row>
    <row r="3149" spans="1:19">
      <c r="A3149" s="1" t="n">
        <v>40786</v>
      </c>
      <c r="B3149" t="s">
        <v>395</v>
      </c>
      <c r="C3149" t="n">
        <v>1</v>
      </c>
      <c r="D3149" t="s">
        <v>436</v>
      </c>
      <c r="E3149" t="s">
        <v>482</v>
      </c>
      <c r="F3149" t="s">
        <v>244</v>
      </c>
      <c r="G3149" t="s">
        <v>245</v>
      </c>
      <c r="H3149" t="s">
        <v>246</v>
      </c>
      <c r="I3149" t="s">
        <v>247</v>
      </c>
      <c r="J3149" t="s">
        <v>269</v>
      </c>
      <c r="K3149" t="s">
        <v>270</v>
      </c>
      <c r="L3149" t="n">
        <v>315</v>
      </c>
      <c r="M3149" t="n">
        <v>0</v>
      </c>
      <c r="N3149" t="n">
        <v>0</v>
      </c>
      <c r="S3149" t="s">
        <v>479</v>
      </c>
    </row>
    <row r="3150" spans="1:19">
      <c r="A3150" s="1" t="n">
        <v>40786</v>
      </c>
      <c r="B3150" t="s">
        <v>395</v>
      </c>
      <c r="C3150" t="n">
        <v>2</v>
      </c>
      <c r="D3150" t="s">
        <v>436</v>
      </c>
      <c r="E3150" t="s">
        <v>482</v>
      </c>
      <c r="F3150" t="s">
        <v>244</v>
      </c>
      <c r="G3150" t="s">
        <v>245</v>
      </c>
      <c r="H3150" t="s">
        <v>246</v>
      </c>
      <c r="I3150" t="s">
        <v>247</v>
      </c>
      <c r="J3150" t="s">
        <v>261</v>
      </c>
      <c r="K3150" t="s">
        <v>420</v>
      </c>
      <c r="L3150" t="n">
        <v>286</v>
      </c>
      <c r="M3150" t="n">
        <v>0</v>
      </c>
      <c r="N3150" t="n">
        <v>0</v>
      </c>
      <c r="S3150" t="s">
        <v>479</v>
      </c>
    </row>
    <row r="3151" spans="1:19">
      <c r="A3151" s="1" t="n">
        <v>40786</v>
      </c>
      <c r="B3151" t="s">
        <v>467</v>
      </c>
      <c r="C3151" t="n">
        <v>5</v>
      </c>
      <c r="D3151" t="s">
        <v>476</v>
      </c>
      <c r="E3151" t="s">
        <v>139</v>
      </c>
      <c r="F3151" t="s">
        <v>244</v>
      </c>
      <c r="G3151" t="s">
        <v>245</v>
      </c>
      <c r="H3151" t="s">
        <v>246</v>
      </c>
      <c r="I3151" t="s">
        <v>247</v>
      </c>
      <c r="J3151" t="s">
        <v>312</v>
      </c>
      <c r="K3151" t="s">
        <v>313</v>
      </c>
      <c r="L3151" t="n">
        <v>703</v>
      </c>
      <c r="M3151" t="n">
        <v>0.19</v>
      </c>
      <c r="N3151" t="n">
        <v>24.1</v>
      </c>
      <c r="O3151" t="s">
        <v>467</v>
      </c>
      <c r="P3151" t="s">
        <v>492</v>
      </c>
      <c r="Q3151" t="s">
        <v>252</v>
      </c>
      <c r="R3151" t="s">
        <v>246</v>
      </c>
      <c r="S3151" t="s">
        <v>247</v>
      </c>
    </row>
    <row r="3152" spans="1:19">
      <c r="A3152" s="1" t="n">
        <v>40786</v>
      </c>
      <c r="B3152" t="s">
        <v>467</v>
      </c>
      <c r="C3152" t="n">
        <v>6</v>
      </c>
      <c r="D3152" t="s">
        <v>476</v>
      </c>
      <c r="E3152" t="s">
        <v>139</v>
      </c>
      <c r="F3152" t="s">
        <v>244</v>
      </c>
      <c r="G3152" t="s">
        <v>245</v>
      </c>
      <c r="H3152" t="s">
        <v>246</v>
      </c>
      <c r="I3152" t="s">
        <v>247</v>
      </c>
      <c r="J3152" t="s">
        <v>400</v>
      </c>
      <c r="K3152" t="s">
        <v>353</v>
      </c>
      <c r="L3152" t="n">
        <v>357</v>
      </c>
      <c r="M3152" t="n">
        <v>0.6</v>
      </c>
      <c r="N3152" t="n">
        <v>34</v>
      </c>
      <c r="O3152" t="s">
        <v>467</v>
      </c>
      <c r="P3152" t="s">
        <v>492</v>
      </c>
      <c r="Q3152" t="s">
        <v>252</v>
      </c>
      <c r="R3152" t="s">
        <v>246</v>
      </c>
      <c r="S3152" t="s">
        <v>247</v>
      </c>
    </row>
    <row r="3153" spans="1:19">
      <c r="A3153" s="1" t="n">
        <v>40786</v>
      </c>
      <c r="B3153" t="s">
        <v>467</v>
      </c>
      <c r="C3153" t="n">
        <v>11</v>
      </c>
      <c r="D3153" t="s">
        <v>476</v>
      </c>
      <c r="E3153" t="s">
        <v>139</v>
      </c>
      <c r="F3153" t="s">
        <v>244</v>
      </c>
      <c r="G3153" t="s">
        <v>245</v>
      </c>
      <c r="H3153" t="s">
        <v>246</v>
      </c>
      <c r="I3153" t="s">
        <v>247</v>
      </c>
      <c r="J3153" t="s">
        <v>294</v>
      </c>
      <c r="K3153" t="s">
        <v>295</v>
      </c>
      <c r="L3153" t="n">
        <v>418</v>
      </c>
      <c r="M3153" t="n">
        <v>0.06</v>
      </c>
      <c r="N3153" t="n">
        <v>34</v>
      </c>
      <c r="O3153" t="s">
        <v>467</v>
      </c>
      <c r="P3153" t="s">
        <v>492</v>
      </c>
      <c r="Q3153" t="s">
        <v>252</v>
      </c>
      <c r="R3153" t="s">
        <v>246</v>
      </c>
      <c r="S3153" t="s">
        <v>247</v>
      </c>
    </row>
    <row r="3154" spans="1:19">
      <c r="A3154" s="1" t="n">
        <v>40786</v>
      </c>
      <c r="B3154" t="s">
        <v>467</v>
      </c>
      <c r="C3154" t="n">
        <v>13</v>
      </c>
      <c r="D3154" t="s">
        <v>476</v>
      </c>
      <c r="E3154" t="s">
        <v>139</v>
      </c>
      <c r="F3154" t="s">
        <v>244</v>
      </c>
      <c r="G3154" t="s">
        <v>245</v>
      </c>
      <c r="H3154" t="s">
        <v>246</v>
      </c>
      <c r="I3154" t="s">
        <v>247</v>
      </c>
      <c r="J3154" t="s">
        <v>400</v>
      </c>
      <c r="K3154" t="s">
        <v>353</v>
      </c>
      <c r="L3154" t="n">
        <v>714</v>
      </c>
      <c r="M3154" t="n">
        <v>0.23</v>
      </c>
      <c r="N3154" t="n">
        <v>37.9</v>
      </c>
      <c r="O3154" t="s">
        <v>467</v>
      </c>
      <c r="P3154" t="s">
        <v>492</v>
      </c>
      <c r="Q3154" t="s">
        <v>252</v>
      </c>
      <c r="R3154" t="s">
        <v>246</v>
      </c>
      <c r="S3154" t="s">
        <v>247</v>
      </c>
    </row>
    <row r="3155" spans="1:19">
      <c r="A3155" s="1" t="n">
        <v>40816</v>
      </c>
      <c r="B3155" t="s">
        <v>391</v>
      </c>
      <c r="C3155" t="n">
        <v>26</v>
      </c>
      <c r="D3155" t="s">
        <v>476</v>
      </c>
      <c r="E3155" t="s">
        <v>139</v>
      </c>
      <c r="F3155" t="s">
        <v>244</v>
      </c>
      <c r="G3155" t="s">
        <v>245</v>
      </c>
      <c r="H3155" t="s">
        <v>246</v>
      </c>
      <c r="I3155" t="s">
        <v>247</v>
      </c>
      <c r="J3155" t="s">
        <v>369</v>
      </c>
      <c r="K3155" t="s">
        <v>363</v>
      </c>
      <c r="L3155" t="n">
        <v>199</v>
      </c>
      <c r="M3155" t="n">
        <v>0.05</v>
      </c>
      <c r="N3155" t="n">
        <v>42.3</v>
      </c>
      <c r="O3155" t="s">
        <v>391</v>
      </c>
      <c r="P3155" t="s">
        <v>246</v>
      </c>
      <c r="Q3155" t="s">
        <v>252</v>
      </c>
      <c r="R3155" t="s">
        <v>246</v>
      </c>
      <c r="S3155" t="s">
        <v>247</v>
      </c>
    </row>
    <row r="3156" spans="1:19">
      <c r="A3156" s="1" t="n">
        <v>40816</v>
      </c>
      <c r="B3156" t="s">
        <v>391</v>
      </c>
      <c r="C3156" t="n">
        <v>27</v>
      </c>
      <c r="D3156" t="s">
        <v>476</v>
      </c>
      <c r="E3156" t="s">
        <v>139</v>
      </c>
      <c r="F3156" t="s">
        <v>244</v>
      </c>
      <c r="G3156" t="s">
        <v>245</v>
      </c>
      <c r="H3156" t="s">
        <v>246</v>
      </c>
      <c r="I3156" t="s">
        <v>247</v>
      </c>
      <c r="J3156" t="s">
        <v>369</v>
      </c>
      <c r="K3156" t="s">
        <v>363</v>
      </c>
      <c r="L3156" t="n">
        <v>467</v>
      </c>
      <c r="M3156" t="n">
        <v>0.05</v>
      </c>
      <c r="N3156" t="n">
        <v>42.4</v>
      </c>
      <c r="O3156" t="s">
        <v>391</v>
      </c>
      <c r="P3156" t="s">
        <v>246</v>
      </c>
      <c r="Q3156" t="s">
        <v>252</v>
      </c>
      <c r="R3156" t="s">
        <v>246</v>
      </c>
      <c r="S3156" t="s">
        <v>247</v>
      </c>
    </row>
    <row r="3157" spans="1:19">
      <c r="A3157" s="1" t="n">
        <v>40816</v>
      </c>
      <c r="B3157" t="s">
        <v>391</v>
      </c>
      <c r="C3157" t="n">
        <v>28</v>
      </c>
      <c r="D3157" t="s">
        <v>476</v>
      </c>
      <c r="E3157" t="s">
        <v>139</v>
      </c>
      <c r="F3157" t="s">
        <v>244</v>
      </c>
      <c r="G3157" t="s">
        <v>245</v>
      </c>
      <c r="H3157" t="s">
        <v>246</v>
      </c>
      <c r="I3157" t="s">
        <v>247</v>
      </c>
      <c r="J3157" t="s">
        <v>384</v>
      </c>
      <c r="K3157" t="s">
        <v>359</v>
      </c>
      <c r="L3157" t="n">
        <v>226</v>
      </c>
      <c r="M3157" t="n">
        <v>0.12</v>
      </c>
      <c r="N3157" t="n">
        <v>32.4</v>
      </c>
      <c r="O3157" t="s">
        <v>391</v>
      </c>
      <c r="P3157" t="s">
        <v>246</v>
      </c>
      <c r="Q3157" t="s">
        <v>252</v>
      </c>
      <c r="R3157" t="s">
        <v>246</v>
      </c>
      <c r="S3157" t="s">
        <v>247</v>
      </c>
    </row>
    <row r="3158" spans="1:19">
      <c r="A3158" s="1" t="n">
        <v>40816</v>
      </c>
      <c r="B3158" t="s">
        <v>391</v>
      </c>
      <c r="C3158" t="n">
        <v>29</v>
      </c>
      <c r="D3158" t="s">
        <v>476</v>
      </c>
      <c r="E3158" t="s">
        <v>139</v>
      </c>
      <c r="F3158" t="s">
        <v>244</v>
      </c>
      <c r="G3158" t="s">
        <v>245</v>
      </c>
      <c r="H3158" t="s">
        <v>246</v>
      </c>
      <c r="I3158" t="s">
        <v>247</v>
      </c>
      <c r="J3158" t="s">
        <v>248</v>
      </c>
      <c r="K3158" t="s">
        <v>249</v>
      </c>
      <c r="L3158" t="n">
        <v>100</v>
      </c>
      <c r="M3158" t="n">
        <v>0.2</v>
      </c>
      <c r="N3158" t="n">
        <v>20.1</v>
      </c>
      <c r="O3158" t="s">
        <v>391</v>
      </c>
      <c r="P3158" t="s">
        <v>246</v>
      </c>
      <c r="Q3158" t="s">
        <v>252</v>
      </c>
      <c r="R3158" t="s">
        <v>246</v>
      </c>
      <c r="S3158" t="s">
        <v>247</v>
      </c>
    </row>
    <row r="3159" spans="1:19">
      <c r="A3159" s="1" t="n">
        <v>40816</v>
      </c>
      <c r="B3159" t="s">
        <v>391</v>
      </c>
      <c r="C3159" t="n">
        <v>30</v>
      </c>
      <c r="D3159" t="s">
        <v>476</v>
      </c>
      <c r="E3159" t="s">
        <v>139</v>
      </c>
      <c r="F3159" t="s">
        <v>244</v>
      </c>
      <c r="G3159" t="s">
        <v>245</v>
      </c>
      <c r="H3159" t="s">
        <v>246</v>
      </c>
      <c r="I3159" t="s">
        <v>247</v>
      </c>
      <c r="J3159" t="s">
        <v>248</v>
      </c>
      <c r="K3159" t="s">
        <v>249</v>
      </c>
      <c r="L3159" t="n">
        <v>122</v>
      </c>
      <c r="M3159" t="n">
        <v>0.06</v>
      </c>
      <c r="N3159" t="n">
        <v>35.5</v>
      </c>
      <c r="O3159" t="s">
        <v>391</v>
      </c>
      <c r="P3159" t="s">
        <v>246</v>
      </c>
      <c r="Q3159" t="s">
        <v>252</v>
      </c>
      <c r="R3159" t="s">
        <v>246</v>
      </c>
      <c r="S3159" t="s">
        <v>247</v>
      </c>
    </row>
    <row r="3160" spans="1:19">
      <c r="A3160" s="1" t="n">
        <v>40816</v>
      </c>
      <c r="B3160" t="s">
        <v>391</v>
      </c>
      <c r="C3160" t="n">
        <v>31</v>
      </c>
      <c r="D3160" t="s">
        <v>476</v>
      </c>
      <c r="E3160" t="s">
        <v>139</v>
      </c>
      <c r="F3160" t="s">
        <v>244</v>
      </c>
      <c r="G3160" t="s">
        <v>245</v>
      </c>
      <c r="H3160" t="s">
        <v>246</v>
      </c>
      <c r="I3160" t="s">
        <v>247</v>
      </c>
      <c r="J3160" t="s">
        <v>248</v>
      </c>
      <c r="K3160" t="s">
        <v>249</v>
      </c>
      <c r="L3160" t="n">
        <v>122</v>
      </c>
      <c r="M3160" t="n">
        <v>0.06</v>
      </c>
      <c r="N3160" t="n">
        <v>35.5</v>
      </c>
      <c r="O3160" t="s">
        <v>391</v>
      </c>
      <c r="P3160" t="s">
        <v>246</v>
      </c>
      <c r="Q3160" t="s">
        <v>252</v>
      </c>
      <c r="R3160" t="s">
        <v>246</v>
      </c>
      <c r="S3160" t="s">
        <v>247</v>
      </c>
    </row>
    <row r="3161" spans="1:19">
      <c r="A3161" s="1" t="n">
        <v>40816</v>
      </c>
      <c r="B3161" t="s">
        <v>391</v>
      </c>
      <c r="C3161" t="n">
        <v>32</v>
      </c>
      <c r="D3161" t="s">
        <v>476</v>
      </c>
      <c r="E3161" t="s">
        <v>139</v>
      </c>
      <c r="F3161" t="s">
        <v>244</v>
      </c>
      <c r="G3161" t="s">
        <v>245</v>
      </c>
      <c r="H3161" t="s">
        <v>246</v>
      </c>
      <c r="I3161" t="s">
        <v>247</v>
      </c>
      <c r="J3161" t="s">
        <v>248</v>
      </c>
      <c r="K3161" t="s">
        <v>249</v>
      </c>
      <c r="L3161" t="n">
        <v>100</v>
      </c>
      <c r="M3161" t="n">
        <v>0.09</v>
      </c>
      <c r="N3161" t="n">
        <v>33.8</v>
      </c>
      <c r="O3161" t="s">
        <v>391</v>
      </c>
      <c r="P3161" t="s">
        <v>246</v>
      </c>
      <c r="Q3161" t="s">
        <v>252</v>
      </c>
      <c r="R3161" t="s">
        <v>246</v>
      </c>
      <c r="S3161" t="s">
        <v>247</v>
      </c>
    </row>
    <row r="3162" spans="1:19">
      <c r="A3162" s="1" t="n">
        <v>40816</v>
      </c>
      <c r="B3162" t="s">
        <v>496</v>
      </c>
      <c r="C3162" t="n">
        <v>4</v>
      </c>
      <c r="D3162" t="s">
        <v>483</v>
      </c>
      <c r="E3162" t="s">
        <v>484</v>
      </c>
      <c r="F3162" t="s">
        <v>322</v>
      </c>
      <c r="G3162" t="s">
        <v>323</v>
      </c>
      <c r="H3162" t="s">
        <v>246</v>
      </c>
      <c r="I3162" t="s">
        <v>247</v>
      </c>
      <c r="J3162" t="s">
        <v>280</v>
      </c>
      <c r="K3162" t="s">
        <v>281</v>
      </c>
      <c r="L3162" t="n">
        <v>2</v>
      </c>
      <c r="M3162" t="n">
        <v>0</v>
      </c>
      <c r="N3162" t="n">
        <v>0</v>
      </c>
      <c r="S3162" t="s">
        <v>479</v>
      </c>
    </row>
    <row r="3163" spans="1:19">
      <c r="A3163" s="1" t="n">
        <v>40816</v>
      </c>
      <c r="B3163" t="s">
        <v>467</v>
      </c>
      <c r="C3163" t="n">
        <v>4</v>
      </c>
      <c r="D3163" t="s">
        <v>476</v>
      </c>
      <c r="E3163" t="s">
        <v>139</v>
      </c>
      <c r="F3163" t="s">
        <v>244</v>
      </c>
      <c r="G3163" t="s">
        <v>245</v>
      </c>
      <c r="H3163" t="s">
        <v>246</v>
      </c>
      <c r="I3163" t="s">
        <v>247</v>
      </c>
      <c r="J3163" t="s">
        <v>248</v>
      </c>
      <c r="K3163" t="s">
        <v>249</v>
      </c>
      <c r="L3163" t="n">
        <v>300</v>
      </c>
      <c r="M3163" t="n">
        <v>0.02</v>
      </c>
      <c r="N3163" t="n">
        <v>21.1</v>
      </c>
      <c r="O3163" t="s">
        <v>467</v>
      </c>
      <c r="P3163" t="s">
        <v>492</v>
      </c>
      <c r="Q3163" t="s">
        <v>252</v>
      </c>
      <c r="R3163" t="s">
        <v>246</v>
      </c>
      <c r="S3163" t="s">
        <v>247</v>
      </c>
    </row>
    <row r="3164" spans="1:19">
      <c r="A3164" s="1" t="n">
        <v>40816</v>
      </c>
      <c r="B3164" t="s">
        <v>467</v>
      </c>
      <c r="C3164" t="n">
        <v>11</v>
      </c>
      <c r="D3164" t="s">
        <v>476</v>
      </c>
      <c r="E3164" t="s">
        <v>139</v>
      </c>
      <c r="F3164" t="s">
        <v>244</v>
      </c>
      <c r="G3164" t="s">
        <v>245</v>
      </c>
      <c r="H3164" t="s">
        <v>246</v>
      </c>
      <c r="I3164" t="s">
        <v>247</v>
      </c>
      <c r="J3164" t="s">
        <v>294</v>
      </c>
      <c r="K3164" t="s">
        <v>295</v>
      </c>
      <c r="L3164" t="n">
        <v>974</v>
      </c>
      <c r="M3164" t="n">
        <v>0.06</v>
      </c>
      <c r="N3164" t="n">
        <v>34</v>
      </c>
      <c r="O3164" t="s">
        <v>467</v>
      </c>
      <c r="P3164" t="s">
        <v>492</v>
      </c>
      <c r="Q3164" t="s">
        <v>252</v>
      </c>
      <c r="R3164" t="s">
        <v>246</v>
      </c>
      <c r="S3164" t="s">
        <v>247</v>
      </c>
    </row>
    <row r="3165" spans="1:19">
      <c r="A3165" s="1" t="n">
        <v>40816</v>
      </c>
      <c r="B3165" t="s">
        <v>467</v>
      </c>
      <c r="C3165" t="n">
        <v>12</v>
      </c>
      <c r="D3165" t="s">
        <v>476</v>
      </c>
      <c r="E3165" t="s">
        <v>139</v>
      </c>
      <c r="F3165" t="s">
        <v>244</v>
      </c>
      <c r="G3165" t="s">
        <v>245</v>
      </c>
      <c r="H3165" t="s">
        <v>246</v>
      </c>
      <c r="I3165" t="s">
        <v>247</v>
      </c>
      <c r="J3165" t="s">
        <v>493</v>
      </c>
      <c r="K3165" t="s">
        <v>494</v>
      </c>
      <c r="L3165" t="n">
        <v>288</v>
      </c>
      <c r="M3165" t="n">
        <v>0.1</v>
      </c>
      <c r="N3165" t="n">
        <v>21.1</v>
      </c>
      <c r="O3165" t="s">
        <v>467</v>
      </c>
      <c r="P3165" t="s">
        <v>492</v>
      </c>
      <c r="Q3165" t="s">
        <v>252</v>
      </c>
      <c r="R3165" t="s">
        <v>246</v>
      </c>
      <c r="S3165" t="s">
        <v>247</v>
      </c>
    </row>
    <row r="3166" spans="1:19">
      <c r="A3166" s="1" t="n">
        <v>40816</v>
      </c>
      <c r="B3166" t="s">
        <v>467</v>
      </c>
      <c r="C3166" t="n">
        <v>13</v>
      </c>
      <c r="D3166" t="s">
        <v>476</v>
      </c>
      <c r="E3166" t="s">
        <v>139</v>
      </c>
      <c r="F3166" t="s">
        <v>244</v>
      </c>
      <c r="G3166" t="s">
        <v>245</v>
      </c>
      <c r="H3166" t="s">
        <v>246</v>
      </c>
      <c r="I3166" t="s">
        <v>247</v>
      </c>
      <c r="J3166" t="s">
        <v>294</v>
      </c>
      <c r="K3166" t="s">
        <v>295</v>
      </c>
      <c r="L3166" t="n">
        <v>78</v>
      </c>
      <c r="M3166" t="n">
        <v>2.79</v>
      </c>
      <c r="N3166" t="n">
        <v>28.7</v>
      </c>
      <c r="O3166" t="s">
        <v>467</v>
      </c>
      <c r="P3166" t="s">
        <v>492</v>
      </c>
      <c r="Q3166" t="s">
        <v>252</v>
      </c>
      <c r="R3166" t="s">
        <v>246</v>
      </c>
      <c r="S3166" t="s">
        <v>247</v>
      </c>
    </row>
    <row r="3167" spans="1:19">
      <c r="A3167" s="1" t="n">
        <v>40847</v>
      </c>
      <c r="B3167" t="s">
        <v>391</v>
      </c>
      <c r="C3167" t="n">
        <v>16</v>
      </c>
      <c r="D3167" t="s">
        <v>476</v>
      </c>
      <c r="E3167" t="s">
        <v>139</v>
      </c>
      <c r="F3167" t="s">
        <v>244</v>
      </c>
      <c r="G3167" t="s">
        <v>245</v>
      </c>
      <c r="H3167" t="s">
        <v>246</v>
      </c>
      <c r="I3167" t="s">
        <v>247</v>
      </c>
      <c r="J3167" t="s">
        <v>369</v>
      </c>
      <c r="K3167" t="s">
        <v>363</v>
      </c>
      <c r="L3167" t="n">
        <v>465</v>
      </c>
      <c r="M3167" t="n">
        <v>0.05</v>
      </c>
      <c r="N3167" t="n">
        <v>42.7</v>
      </c>
      <c r="O3167" t="s">
        <v>391</v>
      </c>
      <c r="P3167" t="s">
        <v>246</v>
      </c>
      <c r="Q3167" t="s">
        <v>252</v>
      </c>
      <c r="R3167" t="s">
        <v>246</v>
      </c>
      <c r="S3167" t="s">
        <v>247</v>
      </c>
    </row>
    <row r="3168" spans="1:19">
      <c r="A3168" s="1" t="n">
        <v>40847</v>
      </c>
      <c r="B3168" t="s">
        <v>391</v>
      </c>
      <c r="C3168" t="n">
        <v>17</v>
      </c>
      <c r="D3168" t="s">
        <v>476</v>
      </c>
      <c r="E3168" t="s">
        <v>139</v>
      </c>
      <c r="F3168" t="s">
        <v>244</v>
      </c>
      <c r="G3168" t="s">
        <v>245</v>
      </c>
      <c r="H3168" t="s">
        <v>246</v>
      </c>
      <c r="I3168" t="s">
        <v>247</v>
      </c>
      <c r="J3168" t="s">
        <v>384</v>
      </c>
      <c r="K3168" t="s">
        <v>359</v>
      </c>
      <c r="L3168" t="n">
        <v>231</v>
      </c>
      <c r="M3168" t="n">
        <v>0.12</v>
      </c>
      <c r="N3168" t="n">
        <v>32.2</v>
      </c>
      <c r="O3168" t="s">
        <v>391</v>
      </c>
      <c r="P3168" t="s">
        <v>246</v>
      </c>
      <c r="Q3168" t="s">
        <v>252</v>
      </c>
      <c r="R3168" t="s">
        <v>246</v>
      </c>
      <c r="S3168" t="s">
        <v>247</v>
      </c>
    </row>
    <row r="3169" spans="1:19">
      <c r="A3169" s="1" t="n">
        <v>40847</v>
      </c>
      <c r="B3169" t="s">
        <v>391</v>
      </c>
      <c r="C3169" t="n">
        <v>18</v>
      </c>
      <c r="D3169" t="s">
        <v>476</v>
      </c>
      <c r="E3169" t="s">
        <v>139</v>
      </c>
      <c r="F3169" t="s">
        <v>244</v>
      </c>
      <c r="G3169" t="s">
        <v>245</v>
      </c>
      <c r="H3169" t="s">
        <v>246</v>
      </c>
      <c r="I3169" t="s">
        <v>247</v>
      </c>
      <c r="J3169" t="s">
        <v>248</v>
      </c>
      <c r="K3169" t="s">
        <v>249</v>
      </c>
      <c r="L3169" t="n">
        <v>118</v>
      </c>
      <c r="M3169" t="n">
        <v>0.09</v>
      </c>
      <c r="N3169" t="n">
        <v>32.3</v>
      </c>
      <c r="O3169" t="s">
        <v>391</v>
      </c>
      <c r="P3169" t="s">
        <v>246</v>
      </c>
      <c r="Q3169" t="s">
        <v>252</v>
      </c>
      <c r="R3169" t="s">
        <v>246</v>
      </c>
      <c r="S3169" t="s">
        <v>247</v>
      </c>
    </row>
    <row r="3170" spans="1:19">
      <c r="A3170" s="1" t="n">
        <v>40847</v>
      </c>
      <c r="B3170" t="s">
        <v>391</v>
      </c>
      <c r="C3170" t="n">
        <v>19</v>
      </c>
      <c r="D3170" t="s">
        <v>476</v>
      </c>
      <c r="E3170" t="s">
        <v>139</v>
      </c>
      <c r="F3170" t="s">
        <v>244</v>
      </c>
      <c r="G3170" t="s">
        <v>245</v>
      </c>
      <c r="H3170" t="s">
        <v>246</v>
      </c>
      <c r="I3170" t="s">
        <v>247</v>
      </c>
      <c r="J3170" t="s">
        <v>248</v>
      </c>
      <c r="K3170" t="s">
        <v>249</v>
      </c>
      <c r="L3170" t="n">
        <v>121</v>
      </c>
      <c r="M3170" t="n">
        <v>0.06</v>
      </c>
      <c r="N3170" t="n">
        <v>35.7</v>
      </c>
      <c r="O3170" t="s">
        <v>391</v>
      </c>
      <c r="P3170" t="s">
        <v>246</v>
      </c>
      <c r="Q3170" t="s">
        <v>252</v>
      </c>
      <c r="R3170" t="s">
        <v>246</v>
      </c>
      <c r="S3170" t="s">
        <v>247</v>
      </c>
    </row>
    <row r="3171" spans="1:19">
      <c r="A3171" s="1" t="n">
        <v>40847</v>
      </c>
      <c r="B3171" t="s">
        <v>391</v>
      </c>
      <c r="C3171" t="n">
        <v>20</v>
      </c>
      <c r="D3171" t="s">
        <v>476</v>
      </c>
      <c r="E3171" t="s">
        <v>139</v>
      </c>
      <c r="F3171" t="s">
        <v>244</v>
      </c>
      <c r="G3171" t="s">
        <v>245</v>
      </c>
      <c r="H3171" t="s">
        <v>246</v>
      </c>
      <c r="I3171" t="s">
        <v>247</v>
      </c>
      <c r="J3171" t="s">
        <v>248</v>
      </c>
      <c r="K3171" t="s">
        <v>249</v>
      </c>
      <c r="L3171" t="n">
        <v>247</v>
      </c>
      <c r="M3171" t="n">
        <v>0.09</v>
      </c>
      <c r="N3171" t="n">
        <v>33.7</v>
      </c>
      <c r="O3171" t="s">
        <v>391</v>
      </c>
      <c r="P3171" t="s">
        <v>246</v>
      </c>
      <c r="Q3171" t="s">
        <v>252</v>
      </c>
      <c r="R3171" t="s">
        <v>246</v>
      </c>
      <c r="S3171" t="s">
        <v>247</v>
      </c>
    </row>
    <row r="3172" spans="1:19">
      <c r="A3172" s="1" t="n">
        <v>40847</v>
      </c>
      <c r="B3172" t="s">
        <v>391</v>
      </c>
      <c r="C3172" t="n">
        <v>21</v>
      </c>
      <c r="D3172" t="s">
        <v>476</v>
      </c>
      <c r="E3172" t="s">
        <v>139</v>
      </c>
      <c r="F3172" t="s">
        <v>244</v>
      </c>
      <c r="G3172" t="s">
        <v>245</v>
      </c>
      <c r="H3172" t="s">
        <v>246</v>
      </c>
      <c r="I3172" t="s">
        <v>247</v>
      </c>
      <c r="J3172" t="s">
        <v>248</v>
      </c>
      <c r="K3172" t="s">
        <v>249</v>
      </c>
      <c r="L3172" t="n">
        <v>237</v>
      </c>
      <c r="M3172" t="n">
        <v>0.09</v>
      </c>
      <c r="N3172" t="n">
        <v>33.9</v>
      </c>
      <c r="O3172" t="s">
        <v>391</v>
      </c>
      <c r="P3172" t="s">
        <v>246</v>
      </c>
      <c r="Q3172" t="s">
        <v>252</v>
      </c>
      <c r="R3172" t="s">
        <v>246</v>
      </c>
      <c r="S3172" t="s">
        <v>247</v>
      </c>
    </row>
    <row r="3173" spans="1:19">
      <c r="A3173" s="1" t="n">
        <v>40847</v>
      </c>
      <c r="B3173" t="s">
        <v>391</v>
      </c>
      <c r="C3173" t="n">
        <v>22</v>
      </c>
      <c r="D3173" t="s">
        <v>476</v>
      </c>
      <c r="E3173" t="s">
        <v>139</v>
      </c>
      <c r="F3173" t="s">
        <v>244</v>
      </c>
      <c r="G3173" t="s">
        <v>245</v>
      </c>
      <c r="H3173" t="s">
        <v>246</v>
      </c>
      <c r="I3173" t="s">
        <v>247</v>
      </c>
      <c r="J3173" t="s">
        <v>282</v>
      </c>
      <c r="K3173" t="s">
        <v>283</v>
      </c>
      <c r="L3173" t="n">
        <v>240</v>
      </c>
      <c r="M3173" t="n">
        <v>0.25</v>
      </c>
      <c r="N3173" t="n">
        <v>16.5</v>
      </c>
      <c r="O3173" t="s">
        <v>391</v>
      </c>
      <c r="P3173" t="s">
        <v>246</v>
      </c>
      <c r="Q3173" t="s">
        <v>252</v>
      </c>
      <c r="R3173" t="s">
        <v>246</v>
      </c>
      <c r="S3173" t="s">
        <v>247</v>
      </c>
    </row>
    <row r="3174" spans="1:19">
      <c r="A3174" s="1" t="n">
        <v>40847</v>
      </c>
      <c r="B3174" t="s">
        <v>391</v>
      </c>
      <c r="C3174" t="n">
        <v>23</v>
      </c>
      <c r="D3174" t="s">
        <v>476</v>
      </c>
      <c r="E3174" t="s">
        <v>139</v>
      </c>
      <c r="F3174" t="s">
        <v>244</v>
      </c>
      <c r="G3174" t="s">
        <v>245</v>
      </c>
      <c r="H3174" t="s">
        <v>246</v>
      </c>
      <c r="I3174" t="s">
        <v>247</v>
      </c>
      <c r="J3174" t="s">
        <v>333</v>
      </c>
      <c r="K3174" t="s">
        <v>334</v>
      </c>
      <c r="L3174" t="n">
        <v>202</v>
      </c>
      <c r="M3174" t="n">
        <v>0.08</v>
      </c>
      <c r="N3174" t="n">
        <v>34.1</v>
      </c>
      <c r="O3174" t="s">
        <v>391</v>
      </c>
      <c r="P3174" t="s">
        <v>246</v>
      </c>
      <c r="Q3174" t="s">
        <v>252</v>
      </c>
      <c r="R3174" t="s">
        <v>246</v>
      </c>
      <c r="S3174" t="s">
        <v>247</v>
      </c>
    </row>
    <row r="3175" spans="1:19">
      <c r="A3175" s="1" t="n">
        <v>40847</v>
      </c>
      <c r="B3175" t="s">
        <v>391</v>
      </c>
      <c r="C3175" t="n">
        <v>24</v>
      </c>
      <c r="D3175" t="s">
        <v>476</v>
      </c>
      <c r="E3175" t="s">
        <v>139</v>
      </c>
      <c r="F3175" t="s">
        <v>244</v>
      </c>
      <c r="G3175" t="s">
        <v>245</v>
      </c>
      <c r="H3175" t="s">
        <v>246</v>
      </c>
      <c r="I3175" t="s">
        <v>247</v>
      </c>
      <c r="J3175" t="s">
        <v>333</v>
      </c>
      <c r="K3175" t="s">
        <v>334</v>
      </c>
      <c r="L3175" t="n">
        <v>207</v>
      </c>
      <c r="M3175" t="n">
        <v>0.08</v>
      </c>
      <c r="N3175" t="n">
        <v>35.7</v>
      </c>
      <c r="O3175" t="s">
        <v>391</v>
      </c>
      <c r="P3175" t="s">
        <v>246</v>
      </c>
      <c r="Q3175" t="s">
        <v>252</v>
      </c>
      <c r="R3175" t="s">
        <v>246</v>
      </c>
      <c r="S3175" t="s">
        <v>247</v>
      </c>
    </row>
    <row r="3176" spans="1:19">
      <c r="A3176" s="1" t="n">
        <v>40847</v>
      </c>
      <c r="B3176" t="s">
        <v>474</v>
      </c>
      <c r="C3176" t="n">
        <v>1</v>
      </c>
      <c r="D3176" t="s">
        <v>483</v>
      </c>
      <c r="E3176" t="s">
        <v>484</v>
      </c>
      <c r="F3176" t="s">
        <v>322</v>
      </c>
      <c r="G3176" t="s">
        <v>323</v>
      </c>
      <c r="H3176" t="s">
        <v>246</v>
      </c>
      <c r="I3176" t="s">
        <v>247</v>
      </c>
      <c r="J3176" t="s">
        <v>486</v>
      </c>
      <c r="K3176" t="s">
        <v>487</v>
      </c>
      <c r="L3176" t="n">
        <v>20</v>
      </c>
      <c r="M3176" t="n">
        <v>0</v>
      </c>
      <c r="N3176" t="n">
        <v>0</v>
      </c>
      <c r="S3176" t="s">
        <v>479</v>
      </c>
    </row>
    <row r="3177" spans="1:19">
      <c r="A3177" s="1" t="n">
        <v>40847</v>
      </c>
      <c r="B3177" t="s">
        <v>474</v>
      </c>
      <c r="C3177" t="n">
        <v>2</v>
      </c>
      <c r="D3177" t="s">
        <v>483</v>
      </c>
      <c r="E3177" t="s">
        <v>484</v>
      </c>
      <c r="F3177" t="s">
        <v>427</v>
      </c>
      <c r="G3177" t="s">
        <v>428</v>
      </c>
      <c r="H3177" t="s">
        <v>246</v>
      </c>
      <c r="I3177" t="s">
        <v>247</v>
      </c>
      <c r="J3177" t="s">
        <v>486</v>
      </c>
      <c r="K3177" t="s">
        <v>487</v>
      </c>
      <c r="L3177" t="n">
        <v>14</v>
      </c>
      <c r="M3177" t="n">
        <v>0</v>
      </c>
      <c r="N3177" t="n">
        <v>0</v>
      </c>
      <c r="S3177" t="s">
        <v>479</v>
      </c>
    </row>
    <row r="3178" spans="1:19">
      <c r="A3178" s="1" t="n">
        <v>40847</v>
      </c>
      <c r="B3178" t="s">
        <v>474</v>
      </c>
      <c r="C3178" t="n">
        <v>3</v>
      </c>
      <c r="D3178" t="s">
        <v>483</v>
      </c>
      <c r="E3178" t="s">
        <v>484</v>
      </c>
      <c r="F3178" t="s">
        <v>429</v>
      </c>
      <c r="G3178" t="s">
        <v>430</v>
      </c>
      <c r="H3178" t="s">
        <v>246</v>
      </c>
      <c r="I3178" t="s">
        <v>247</v>
      </c>
      <c r="J3178" t="s">
        <v>486</v>
      </c>
      <c r="K3178" t="s">
        <v>487</v>
      </c>
      <c r="L3178" t="n">
        <v>12</v>
      </c>
      <c r="M3178" t="n">
        <v>0</v>
      </c>
      <c r="N3178" t="n">
        <v>0</v>
      </c>
      <c r="S3178" t="s">
        <v>479</v>
      </c>
    </row>
    <row r="3179" spans="1:19">
      <c r="A3179" s="1" t="n">
        <v>40847</v>
      </c>
      <c r="B3179" t="s">
        <v>474</v>
      </c>
      <c r="C3179" t="n">
        <v>4</v>
      </c>
      <c r="D3179" t="s">
        <v>483</v>
      </c>
      <c r="E3179" t="s">
        <v>484</v>
      </c>
      <c r="F3179" t="s">
        <v>429</v>
      </c>
      <c r="G3179" t="s">
        <v>430</v>
      </c>
      <c r="H3179" t="s">
        <v>246</v>
      </c>
      <c r="I3179" t="s">
        <v>247</v>
      </c>
      <c r="J3179" t="s">
        <v>486</v>
      </c>
      <c r="K3179" t="s">
        <v>487</v>
      </c>
      <c r="L3179" t="n">
        <v>9</v>
      </c>
      <c r="M3179" t="n">
        <v>0</v>
      </c>
      <c r="N3179" t="n">
        <v>0</v>
      </c>
      <c r="S3179" t="s">
        <v>479</v>
      </c>
    </row>
    <row r="3180" spans="1:19">
      <c r="A3180" s="1" t="n">
        <v>40847</v>
      </c>
      <c r="B3180" t="s">
        <v>395</v>
      </c>
      <c r="C3180" t="n">
        <v>1</v>
      </c>
      <c r="D3180" t="s">
        <v>436</v>
      </c>
      <c r="E3180" t="s">
        <v>482</v>
      </c>
      <c r="F3180" t="s">
        <v>244</v>
      </c>
      <c r="G3180" t="s">
        <v>245</v>
      </c>
      <c r="H3180" t="s">
        <v>246</v>
      </c>
      <c r="I3180" t="s">
        <v>247</v>
      </c>
      <c r="J3180" t="s">
        <v>269</v>
      </c>
      <c r="K3180" t="s">
        <v>270</v>
      </c>
      <c r="L3180" t="n">
        <v>300</v>
      </c>
      <c r="M3180" t="n">
        <v>0</v>
      </c>
      <c r="N3180" t="n">
        <v>0</v>
      </c>
      <c r="S3180" t="s">
        <v>479</v>
      </c>
    </row>
    <row r="3181" spans="1:19">
      <c r="A3181" s="1" t="n">
        <v>40847</v>
      </c>
      <c r="B3181" t="s">
        <v>467</v>
      </c>
      <c r="C3181" t="n">
        <v>6</v>
      </c>
      <c r="D3181" t="s">
        <v>476</v>
      </c>
      <c r="E3181" t="s">
        <v>139</v>
      </c>
      <c r="F3181" t="s">
        <v>244</v>
      </c>
      <c r="G3181" t="s">
        <v>245</v>
      </c>
      <c r="H3181" t="s">
        <v>246</v>
      </c>
      <c r="I3181" t="s">
        <v>247</v>
      </c>
      <c r="J3181" t="s">
        <v>248</v>
      </c>
      <c r="K3181" t="s">
        <v>249</v>
      </c>
      <c r="L3181" t="n">
        <v>250</v>
      </c>
      <c r="M3181" t="n">
        <v>0.02</v>
      </c>
      <c r="N3181" t="n">
        <v>21.1</v>
      </c>
      <c r="O3181" t="s">
        <v>467</v>
      </c>
      <c r="P3181" t="s">
        <v>492</v>
      </c>
      <c r="Q3181" t="s">
        <v>252</v>
      </c>
      <c r="R3181" t="s">
        <v>246</v>
      </c>
      <c r="S3181" t="s">
        <v>247</v>
      </c>
    </row>
    <row r="3182" spans="1:19">
      <c r="A3182" s="1" t="n">
        <v>40847</v>
      </c>
      <c r="B3182" t="s">
        <v>467</v>
      </c>
      <c r="C3182" t="n">
        <v>9</v>
      </c>
      <c r="D3182" t="s">
        <v>476</v>
      </c>
      <c r="E3182" t="s">
        <v>139</v>
      </c>
      <c r="F3182" t="s">
        <v>244</v>
      </c>
      <c r="G3182" t="s">
        <v>245</v>
      </c>
      <c r="H3182" t="s">
        <v>246</v>
      </c>
      <c r="I3182" t="s">
        <v>247</v>
      </c>
      <c r="J3182" t="s">
        <v>400</v>
      </c>
      <c r="K3182" t="s">
        <v>353</v>
      </c>
      <c r="L3182" t="n">
        <v>1047</v>
      </c>
      <c r="M3182" t="n">
        <v>0.6</v>
      </c>
      <c r="N3182" t="n">
        <v>34</v>
      </c>
      <c r="O3182" t="s">
        <v>467</v>
      </c>
      <c r="P3182" t="s">
        <v>492</v>
      </c>
      <c r="Q3182" t="s">
        <v>252</v>
      </c>
      <c r="R3182" t="s">
        <v>246</v>
      </c>
      <c r="S3182" t="s">
        <v>247</v>
      </c>
    </row>
    <row r="3183" spans="1:19">
      <c r="A3183" s="1" t="n">
        <v>40847</v>
      </c>
      <c r="B3183" t="s">
        <v>467</v>
      </c>
      <c r="C3183" t="n">
        <v>12</v>
      </c>
      <c r="D3183" t="s">
        <v>476</v>
      </c>
      <c r="E3183" t="s">
        <v>139</v>
      </c>
      <c r="F3183" t="s">
        <v>244</v>
      </c>
      <c r="G3183" t="s">
        <v>245</v>
      </c>
      <c r="H3183" t="s">
        <v>246</v>
      </c>
      <c r="I3183" t="s">
        <v>247</v>
      </c>
      <c r="J3183" t="s">
        <v>294</v>
      </c>
      <c r="K3183" t="s">
        <v>295</v>
      </c>
      <c r="L3183" t="n">
        <v>1031</v>
      </c>
      <c r="M3183" t="n">
        <v>0.06</v>
      </c>
      <c r="N3183" t="n">
        <v>34</v>
      </c>
      <c r="O3183" t="s">
        <v>467</v>
      </c>
      <c r="P3183" t="s">
        <v>492</v>
      </c>
      <c r="Q3183" t="s">
        <v>252</v>
      </c>
      <c r="R3183" t="s">
        <v>246</v>
      </c>
      <c r="S3183" t="s">
        <v>247</v>
      </c>
    </row>
    <row r="3184" spans="1:19">
      <c r="A3184" s="1" t="n">
        <v>40847</v>
      </c>
      <c r="B3184" t="s">
        <v>467</v>
      </c>
      <c r="C3184" t="n">
        <v>14</v>
      </c>
      <c r="D3184" t="s">
        <v>476</v>
      </c>
      <c r="E3184" t="s">
        <v>139</v>
      </c>
      <c r="F3184" t="s">
        <v>244</v>
      </c>
      <c r="G3184" t="s">
        <v>245</v>
      </c>
      <c r="H3184" t="s">
        <v>246</v>
      </c>
      <c r="I3184" t="s">
        <v>247</v>
      </c>
      <c r="J3184" t="s">
        <v>497</v>
      </c>
      <c r="K3184" t="s">
        <v>498</v>
      </c>
      <c r="L3184" t="n">
        <v>890</v>
      </c>
      <c r="M3184" t="n">
        <v>0.15</v>
      </c>
      <c r="N3184" t="n">
        <v>30.4</v>
      </c>
      <c r="O3184" t="s">
        <v>467</v>
      </c>
      <c r="P3184" t="s">
        <v>499</v>
      </c>
      <c r="Q3184" t="s">
        <v>357</v>
      </c>
      <c r="R3184" t="s">
        <v>358</v>
      </c>
      <c r="S3184" t="s">
        <v>247</v>
      </c>
    </row>
    <row r="3185" spans="1:19">
      <c r="A3185" s="1" t="n">
        <v>40877</v>
      </c>
      <c r="B3185" t="s">
        <v>391</v>
      </c>
      <c r="C3185" t="n">
        <v>22</v>
      </c>
      <c r="D3185" t="s">
        <v>476</v>
      </c>
      <c r="E3185" t="s">
        <v>139</v>
      </c>
      <c r="F3185" t="s">
        <v>244</v>
      </c>
      <c r="G3185" t="s">
        <v>245</v>
      </c>
      <c r="H3185" t="s">
        <v>246</v>
      </c>
      <c r="I3185" t="s">
        <v>247</v>
      </c>
      <c r="J3185" t="s">
        <v>369</v>
      </c>
      <c r="K3185" t="s">
        <v>363</v>
      </c>
      <c r="L3185" t="n">
        <v>448</v>
      </c>
      <c r="M3185" t="n">
        <v>0.04</v>
      </c>
      <c r="N3185" t="n">
        <v>42.2</v>
      </c>
      <c r="O3185" t="s">
        <v>391</v>
      </c>
      <c r="P3185" t="s">
        <v>246</v>
      </c>
      <c r="Q3185" t="s">
        <v>252</v>
      </c>
      <c r="R3185" t="s">
        <v>246</v>
      </c>
      <c r="S3185" t="s">
        <v>247</v>
      </c>
    </row>
    <row r="3186" spans="1:19">
      <c r="A3186" s="1" t="n">
        <v>40877</v>
      </c>
      <c r="B3186" t="s">
        <v>391</v>
      </c>
      <c r="C3186" t="n">
        <v>23</v>
      </c>
      <c r="D3186" t="s">
        <v>476</v>
      </c>
      <c r="E3186" t="s">
        <v>139</v>
      </c>
      <c r="F3186" t="s">
        <v>244</v>
      </c>
      <c r="G3186" t="s">
        <v>245</v>
      </c>
      <c r="H3186" t="s">
        <v>246</v>
      </c>
      <c r="I3186" t="s">
        <v>247</v>
      </c>
      <c r="J3186" t="s">
        <v>312</v>
      </c>
      <c r="K3186" t="s">
        <v>313</v>
      </c>
      <c r="L3186" t="n">
        <v>293</v>
      </c>
      <c r="M3186" t="n">
        <v>0.18</v>
      </c>
      <c r="N3186" t="n">
        <v>24.1</v>
      </c>
      <c r="O3186" t="s">
        <v>391</v>
      </c>
      <c r="P3186" t="s">
        <v>246</v>
      </c>
      <c r="Q3186" t="s">
        <v>252</v>
      </c>
      <c r="R3186" t="s">
        <v>246</v>
      </c>
      <c r="S3186" t="s">
        <v>247</v>
      </c>
    </row>
    <row r="3187" spans="1:19">
      <c r="A3187" s="1" t="n">
        <v>40877</v>
      </c>
      <c r="B3187" t="s">
        <v>391</v>
      </c>
      <c r="C3187" t="n">
        <v>24</v>
      </c>
      <c r="D3187" t="s">
        <v>476</v>
      </c>
      <c r="E3187" t="s">
        <v>139</v>
      </c>
      <c r="F3187" t="s">
        <v>244</v>
      </c>
      <c r="G3187" t="s">
        <v>245</v>
      </c>
      <c r="H3187" t="s">
        <v>246</v>
      </c>
      <c r="I3187" t="s">
        <v>247</v>
      </c>
      <c r="J3187" t="s">
        <v>333</v>
      </c>
      <c r="K3187" t="s">
        <v>334</v>
      </c>
      <c r="L3187" t="n">
        <v>207</v>
      </c>
      <c r="M3187" t="n">
        <v>0.08</v>
      </c>
      <c r="N3187" t="n">
        <v>35.7</v>
      </c>
      <c r="O3187" t="s">
        <v>391</v>
      </c>
      <c r="P3187" t="s">
        <v>246</v>
      </c>
      <c r="Q3187" t="s">
        <v>252</v>
      </c>
      <c r="R3187" t="s">
        <v>246</v>
      </c>
      <c r="S3187" t="s">
        <v>247</v>
      </c>
    </row>
    <row r="3188" spans="1:19">
      <c r="A3188" s="1" t="n">
        <v>40877</v>
      </c>
      <c r="B3188" t="s">
        <v>474</v>
      </c>
      <c r="C3188" t="n">
        <v>1</v>
      </c>
      <c r="D3188" t="s">
        <v>483</v>
      </c>
      <c r="E3188" t="s">
        <v>484</v>
      </c>
      <c r="F3188" t="s">
        <v>322</v>
      </c>
      <c r="G3188" t="s">
        <v>323</v>
      </c>
      <c r="H3188" t="s">
        <v>246</v>
      </c>
      <c r="I3188" t="s">
        <v>247</v>
      </c>
      <c r="J3188" t="s">
        <v>486</v>
      </c>
      <c r="K3188" t="s">
        <v>487</v>
      </c>
      <c r="L3188" t="n">
        <v>21</v>
      </c>
      <c r="M3188" t="n">
        <v>0</v>
      </c>
      <c r="N3188" t="n">
        <v>0</v>
      </c>
      <c r="S3188" t="s">
        <v>479</v>
      </c>
    </row>
    <row r="3189" spans="1:19">
      <c r="A3189" s="1" t="n">
        <v>40877</v>
      </c>
      <c r="B3189" t="s">
        <v>474</v>
      </c>
      <c r="C3189" t="n">
        <v>2</v>
      </c>
      <c r="D3189" t="s">
        <v>483</v>
      </c>
      <c r="E3189" t="s">
        <v>484</v>
      </c>
      <c r="F3189" t="s">
        <v>427</v>
      </c>
      <c r="G3189" t="s">
        <v>428</v>
      </c>
      <c r="H3189" t="s">
        <v>246</v>
      </c>
      <c r="I3189" t="s">
        <v>247</v>
      </c>
      <c r="J3189" t="s">
        <v>486</v>
      </c>
      <c r="K3189" t="s">
        <v>487</v>
      </c>
      <c r="L3189" t="n">
        <v>14</v>
      </c>
      <c r="M3189" t="n">
        <v>0</v>
      </c>
      <c r="N3189" t="n">
        <v>0</v>
      </c>
      <c r="S3189" t="s">
        <v>479</v>
      </c>
    </row>
    <row r="3190" spans="1:19">
      <c r="A3190" s="1" t="n">
        <v>40877</v>
      </c>
      <c r="B3190" t="s">
        <v>474</v>
      </c>
      <c r="C3190" t="n">
        <v>3</v>
      </c>
      <c r="D3190" t="s">
        <v>483</v>
      </c>
      <c r="E3190" t="s">
        <v>484</v>
      </c>
      <c r="F3190" t="s">
        <v>429</v>
      </c>
      <c r="G3190" t="s">
        <v>430</v>
      </c>
      <c r="H3190" t="s">
        <v>246</v>
      </c>
      <c r="I3190" t="s">
        <v>247</v>
      </c>
      <c r="J3190" t="s">
        <v>486</v>
      </c>
      <c r="K3190" t="s">
        <v>487</v>
      </c>
      <c r="L3190" t="n">
        <v>12</v>
      </c>
      <c r="M3190" t="n">
        <v>0</v>
      </c>
      <c r="N3190" t="n">
        <v>0</v>
      </c>
      <c r="S3190" t="s">
        <v>479</v>
      </c>
    </row>
    <row r="3191" spans="1:19">
      <c r="A3191" s="1" t="n">
        <v>40877</v>
      </c>
      <c r="B3191" t="s">
        <v>474</v>
      </c>
      <c r="C3191" t="n">
        <v>4</v>
      </c>
      <c r="D3191" t="s">
        <v>483</v>
      </c>
      <c r="E3191" t="s">
        <v>484</v>
      </c>
      <c r="F3191" t="s">
        <v>429</v>
      </c>
      <c r="G3191" t="s">
        <v>430</v>
      </c>
      <c r="H3191" t="s">
        <v>246</v>
      </c>
      <c r="I3191" t="s">
        <v>247</v>
      </c>
      <c r="J3191" t="s">
        <v>486</v>
      </c>
      <c r="K3191" t="s">
        <v>487</v>
      </c>
      <c r="L3191" t="n">
        <v>9</v>
      </c>
      <c r="M3191" t="n">
        <v>0</v>
      </c>
      <c r="N3191" t="n">
        <v>0</v>
      </c>
      <c r="S3191" t="s">
        <v>479</v>
      </c>
    </row>
    <row r="3192" spans="1:19">
      <c r="A3192" s="1" t="n">
        <v>40877</v>
      </c>
      <c r="B3192" t="s">
        <v>395</v>
      </c>
      <c r="C3192" t="n">
        <v>1</v>
      </c>
      <c r="D3192" t="s">
        <v>436</v>
      </c>
      <c r="E3192" t="s">
        <v>482</v>
      </c>
      <c r="F3192" t="s">
        <v>244</v>
      </c>
      <c r="G3192" t="s">
        <v>245</v>
      </c>
      <c r="H3192" t="s">
        <v>246</v>
      </c>
      <c r="I3192" t="s">
        <v>247</v>
      </c>
      <c r="J3192" t="s">
        <v>261</v>
      </c>
      <c r="K3192" t="s">
        <v>420</v>
      </c>
      <c r="L3192" t="n">
        <v>301</v>
      </c>
      <c r="M3192" t="n">
        <v>0</v>
      </c>
      <c r="N3192" t="n">
        <v>0</v>
      </c>
      <c r="S3192" t="s">
        <v>479</v>
      </c>
    </row>
    <row r="3193" spans="1:19">
      <c r="A3193" s="1" t="n">
        <v>40877</v>
      </c>
      <c r="B3193" t="s">
        <v>467</v>
      </c>
      <c r="C3193" t="n">
        <v>12</v>
      </c>
      <c r="D3193" t="s">
        <v>476</v>
      </c>
      <c r="E3193" t="s">
        <v>139</v>
      </c>
      <c r="F3193" t="s">
        <v>244</v>
      </c>
      <c r="G3193" t="s">
        <v>245</v>
      </c>
      <c r="H3193" t="s">
        <v>246</v>
      </c>
      <c r="I3193" t="s">
        <v>247</v>
      </c>
      <c r="J3193" t="s">
        <v>294</v>
      </c>
      <c r="K3193" t="s">
        <v>295</v>
      </c>
      <c r="L3193" t="n">
        <v>700</v>
      </c>
      <c r="M3193" t="n">
        <v>0.06</v>
      </c>
      <c r="N3193" t="n">
        <v>34</v>
      </c>
      <c r="O3193" t="s">
        <v>467</v>
      </c>
      <c r="P3193" t="s">
        <v>492</v>
      </c>
      <c r="Q3193" t="s">
        <v>252</v>
      </c>
      <c r="R3193" t="s">
        <v>246</v>
      </c>
      <c r="S3193" t="s">
        <v>247</v>
      </c>
    </row>
    <row r="3194" spans="1:19">
      <c r="A3194" s="1" t="n">
        <v>40877</v>
      </c>
      <c r="B3194" t="s">
        <v>467</v>
      </c>
      <c r="C3194" t="n">
        <v>13</v>
      </c>
      <c r="D3194" t="s">
        <v>476</v>
      </c>
      <c r="E3194" t="s">
        <v>139</v>
      </c>
      <c r="F3194" t="s">
        <v>244</v>
      </c>
      <c r="G3194" t="s">
        <v>245</v>
      </c>
      <c r="H3194" t="s">
        <v>246</v>
      </c>
      <c r="I3194" t="s">
        <v>247</v>
      </c>
      <c r="J3194" t="s">
        <v>400</v>
      </c>
      <c r="K3194" t="s">
        <v>353</v>
      </c>
      <c r="L3194" t="n">
        <v>710</v>
      </c>
      <c r="M3194" t="n">
        <v>0.23</v>
      </c>
      <c r="N3194" t="n">
        <v>37.9</v>
      </c>
      <c r="O3194" t="s">
        <v>467</v>
      </c>
      <c r="P3194" t="s">
        <v>492</v>
      </c>
      <c r="Q3194" t="s">
        <v>252</v>
      </c>
      <c r="R3194" t="s">
        <v>246</v>
      </c>
      <c r="S3194" t="s">
        <v>247</v>
      </c>
    </row>
    <row r="3195" spans="1:19">
      <c r="A3195" s="1" t="n">
        <v>40877</v>
      </c>
      <c r="B3195" t="s">
        <v>467</v>
      </c>
      <c r="C3195" t="n">
        <v>14</v>
      </c>
      <c r="D3195" t="s">
        <v>476</v>
      </c>
      <c r="E3195" t="s">
        <v>139</v>
      </c>
      <c r="F3195" t="s">
        <v>244</v>
      </c>
      <c r="G3195" t="s">
        <v>245</v>
      </c>
      <c r="H3195" t="s">
        <v>246</v>
      </c>
      <c r="I3195" t="s">
        <v>247</v>
      </c>
      <c r="J3195" t="s">
        <v>422</v>
      </c>
      <c r="K3195" t="s">
        <v>500</v>
      </c>
      <c r="L3195" t="n">
        <v>449</v>
      </c>
      <c r="M3195" t="n">
        <v>2</v>
      </c>
      <c r="N3195" t="n">
        <v>33.7</v>
      </c>
      <c r="O3195" t="s">
        <v>467</v>
      </c>
      <c r="P3195" t="s">
        <v>492</v>
      </c>
      <c r="Q3195" t="s">
        <v>252</v>
      </c>
      <c r="R3195" t="s">
        <v>246</v>
      </c>
      <c r="S3195" t="s">
        <v>247</v>
      </c>
    </row>
    <row r="3196" spans="1:19">
      <c r="A3196" s="1" t="n">
        <v>40908</v>
      </c>
      <c r="B3196" t="s">
        <v>391</v>
      </c>
      <c r="C3196" t="n">
        <v>18</v>
      </c>
      <c r="D3196" t="s">
        <v>476</v>
      </c>
      <c r="E3196" t="s">
        <v>139</v>
      </c>
      <c r="F3196" t="s">
        <v>244</v>
      </c>
      <c r="G3196" t="s">
        <v>245</v>
      </c>
      <c r="H3196" t="s">
        <v>246</v>
      </c>
      <c r="I3196" t="s">
        <v>247</v>
      </c>
      <c r="J3196" t="s">
        <v>248</v>
      </c>
      <c r="K3196" t="s">
        <v>249</v>
      </c>
      <c r="L3196" t="n">
        <v>189</v>
      </c>
      <c r="M3196" t="n">
        <v>0.1</v>
      </c>
      <c r="N3196" t="n">
        <v>31.5</v>
      </c>
      <c r="O3196" t="s">
        <v>391</v>
      </c>
      <c r="P3196" t="s">
        <v>246</v>
      </c>
      <c r="Q3196" t="s">
        <v>252</v>
      </c>
      <c r="R3196" t="s">
        <v>246</v>
      </c>
      <c r="S3196" t="s">
        <v>247</v>
      </c>
    </row>
    <row r="3197" spans="1:19">
      <c r="A3197" s="1" t="n">
        <v>40908</v>
      </c>
      <c r="B3197" t="s">
        <v>391</v>
      </c>
      <c r="C3197" t="n">
        <v>19</v>
      </c>
      <c r="D3197" t="s">
        <v>476</v>
      </c>
      <c r="E3197" t="s">
        <v>139</v>
      </c>
      <c r="F3197" t="s">
        <v>244</v>
      </c>
      <c r="G3197" t="s">
        <v>245</v>
      </c>
      <c r="H3197" t="s">
        <v>246</v>
      </c>
      <c r="I3197" t="s">
        <v>247</v>
      </c>
      <c r="J3197" t="s">
        <v>369</v>
      </c>
      <c r="K3197" t="s">
        <v>363</v>
      </c>
      <c r="L3197" t="n">
        <v>199</v>
      </c>
      <c r="M3197" t="n">
        <v>0.04</v>
      </c>
      <c r="N3197" t="n">
        <v>42.4</v>
      </c>
      <c r="O3197" t="s">
        <v>391</v>
      </c>
      <c r="P3197" t="s">
        <v>246</v>
      </c>
      <c r="Q3197" t="s">
        <v>252</v>
      </c>
      <c r="R3197" t="s">
        <v>246</v>
      </c>
      <c r="S3197" t="s">
        <v>247</v>
      </c>
    </row>
    <row r="3198" spans="1:19">
      <c r="A3198" s="1" t="n">
        <v>40908</v>
      </c>
      <c r="B3198" t="s">
        <v>391</v>
      </c>
      <c r="C3198" t="n">
        <v>20</v>
      </c>
      <c r="D3198" t="s">
        <v>476</v>
      </c>
      <c r="E3198" t="s">
        <v>139</v>
      </c>
      <c r="F3198" t="s">
        <v>244</v>
      </c>
      <c r="G3198" t="s">
        <v>245</v>
      </c>
      <c r="H3198" t="s">
        <v>246</v>
      </c>
      <c r="I3198" t="s">
        <v>247</v>
      </c>
      <c r="J3198" t="s">
        <v>369</v>
      </c>
      <c r="K3198" t="s">
        <v>363</v>
      </c>
      <c r="L3198" t="n">
        <v>346</v>
      </c>
      <c r="M3198" t="n">
        <v>0.04</v>
      </c>
      <c r="N3198" t="n">
        <v>42.4</v>
      </c>
      <c r="O3198" t="s">
        <v>391</v>
      </c>
      <c r="P3198" t="s">
        <v>246</v>
      </c>
      <c r="Q3198" t="s">
        <v>252</v>
      </c>
      <c r="R3198" t="s">
        <v>246</v>
      </c>
      <c r="S3198" t="s">
        <v>247</v>
      </c>
    </row>
    <row r="3199" spans="1:19">
      <c r="A3199" s="1" t="n">
        <v>40908</v>
      </c>
      <c r="B3199" t="s">
        <v>391</v>
      </c>
      <c r="C3199" t="n">
        <v>21</v>
      </c>
      <c r="D3199" t="s">
        <v>476</v>
      </c>
      <c r="E3199" t="s">
        <v>139</v>
      </c>
      <c r="F3199" t="s">
        <v>244</v>
      </c>
      <c r="G3199" t="s">
        <v>245</v>
      </c>
      <c r="H3199" t="s">
        <v>246</v>
      </c>
      <c r="I3199" t="s">
        <v>247</v>
      </c>
      <c r="J3199" t="s">
        <v>369</v>
      </c>
      <c r="K3199" t="s">
        <v>363</v>
      </c>
      <c r="L3199" t="n">
        <v>123</v>
      </c>
      <c r="M3199" t="n">
        <v>0.06</v>
      </c>
      <c r="N3199" t="n">
        <v>38.9</v>
      </c>
      <c r="O3199" t="s">
        <v>391</v>
      </c>
      <c r="P3199" t="s">
        <v>246</v>
      </c>
      <c r="Q3199" t="s">
        <v>252</v>
      </c>
      <c r="R3199" t="s">
        <v>246</v>
      </c>
      <c r="S3199" t="s">
        <v>247</v>
      </c>
    </row>
    <row r="3200" spans="1:19">
      <c r="A3200" s="1" t="n">
        <v>40908</v>
      </c>
      <c r="B3200" t="s">
        <v>391</v>
      </c>
      <c r="C3200" t="n">
        <v>22</v>
      </c>
      <c r="D3200" t="s">
        <v>476</v>
      </c>
      <c r="E3200" t="s">
        <v>139</v>
      </c>
      <c r="F3200" t="s">
        <v>244</v>
      </c>
      <c r="G3200" t="s">
        <v>245</v>
      </c>
      <c r="H3200" t="s">
        <v>246</v>
      </c>
      <c r="I3200" t="s">
        <v>247</v>
      </c>
      <c r="J3200" t="s">
        <v>369</v>
      </c>
      <c r="K3200" t="s">
        <v>363</v>
      </c>
      <c r="L3200" t="n">
        <v>101</v>
      </c>
      <c r="M3200" t="n">
        <v>0.06</v>
      </c>
      <c r="N3200" t="n">
        <v>38.9</v>
      </c>
      <c r="O3200" t="s">
        <v>391</v>
      </c>
      <c r="P3200" t="s">
        <v>246</v>
      </c>
      <c r="Q3200" t="s">
        <v>252</v>
      </c>
      <c r="R3200" t="s">
        <v>246</v>
      </c>
      <c r="S3200" t="s">
        <v>247</v>
      </c>
    </row>
    <row r="3201" spans="1:19">
      <c r="A3201" s="1" t="n">
        <v>40908</v>
      </c>
      <c r="B3201" t="s">
        <v>391</v>
      </c>
      <c r="C3201" t="n">
        <v>23</v>
      </c>
      <c r="D3201" t="s">
        <v>476</v>
      </c>
      <c r="E3201" t="s">
        <v>139</v>
      </c>
      <c r="F3201" t="s">
        <v>244</v>
      </c>
      <c r="G3201" t="s">
        <v>245</v>
      </c>
      <c r="H3201" t="s">
        <v>246</v>
      </c>
      <c r="I3201" t="s">
        <v>247</v>
      </c>
      <c r="J3201" t="s">
        <v>333</v>
      </c>
      <c r="K3201" t="s">
        <v>334</v>
      </c>
      <c r="L3201" t="n">
        <v>314</v>
      </c>
      <c r="M3201" t="n">
        <v>0.06</v>
      </c>
      <c r="N3201" t="n">
        <v>40</v>
      </c>
      <c r="O3201" t="s">
        <v>391</v>
      </c>
      <c r="P3201" t="s">
        <v>246</v>
      </c>
      <c r="Q3201" t="s">
        <v>252</v>
      </c>
      <c r="R3201" t="s">
        <v>246</v>
      </c>
      <c r="S3201" t="s">
        <v>247</v>
      </c>
    </row>
    <row r="3202" spans="1:19">
      <c r="A3202" s="1" t="n">
        <v>40908</v>
      </c>
      <c r="B3202" t="s">
        <v>467</v>
      </c>
      <c r="C3202" t="n">
        <v>12</v>
      </c>
      <c r="D3202" t="s">
        <v>476</v>
      </c>
      <c r="E3202" t="s">
        <v>139</v>
      </c>
      <c r="F3202" t="s">
        <v>244</v>
      </c>
      <c r="G3202" t="s">
        <v>245</v>
      </c>
      <c r="H3202" t="s">
        <v>246</v>
      </c>
      <c r="I3202" t="s">
        <v>247</v>
      </c>
      <c r="J3202" t="s">
        <v>294</v>
      </c>
      <c r="K3202" t="s">
        <v>295</v>
      </c>
      <c r="L3202" t="n">
        <v>652</v>
      </c>
      <c r="M3202" t="n">
        <v>0.06</v>
      </c>
      <c r="N3202" t="n">
        <v>34</v>
      </c>
      <c r="O3202" t="s">
        <v>467</v>
      </c>
      <c r="P3202" t="s">
        <v>492</v>
      </c>
      <c r="Q3202" t="s">
        <v>252</v>
      </c>
      <c r="R3202" t="s">
        <v>246</v>
      </c>
      <c r="S3202" t="s">
        <v>247</v>
      </c>
    </row>
    <row r="3203" spans="1:19">
      <c r="A3203" s="1" t="n">
        <v>40908</v>
      </c>
      <c r="B3203" t="s">
        <v>467</v>
      </c>
      <c r="C3203" t="n">
        <v>13</v>
      </c>
      <c r="D3203" t="s">
        <v>476</v>
      </c>
      <c r="E3203" t="s">
        <v>139</v>
      </c>
      <c r="F3203" t="s">
        <v>244</v>
      </c>
      <c r="G3203" t="s">
        <v>245</v>
      </c>
      <c r="H3203" t="s">
        <v>246</v>
      </c>
      <c r="I3203" t="s">
        <v>247</v>
      </c>
      <c r="J3203" t="s">
        <v>400</v>
      </c>
      <c r="K3203" t="s">
        <v>353</v>
      </c>
      <c r="L3203" t="n">
        <v>230</v>
      </c>
      <c r="M3203" t="n">
        <v>0.23</v>
      </c>
      <c r="N3203" t="n">
        <v>37.9</v>
      </c>
      <c r="O3203" t="s">
        <v>467</v>
      </c>
      <c r="P3203" t="s">
        <v>492</v>
      </c>
      <c r="Q3203" t="s">
        <v>252</v>
      </c>
      <c r="R3203" t="s">
        <v>246</v>
      </c>
      <c r="S3203" t="s">
        <v>247</v>
      </c>
    </row>
    <row r="3204" spans="1:19">
      <c r="A3204" s="1" t="n">
        <v>40908</v>
      </c>
      <c r="B3204" t="s">
        <v>467</v>
      </c>
      <c r="C3204" t="n">
        <v>15</v>
      </c>
      <c r="D3204" t="s">
        <v>476</v>
      </c>
      <c r="E3204" t="s">
        <v>139</v>
      </c>
      <c r="F3204" t="s">
        <v>244</v>
      </c>
      <c r="G3204" t="s">
        <v>245</v>
      </c>
      <c r="H3204" t="s">
        <v>246</v>
      </c>
      <c r="I3204" t="s">
        <v>247</v>
      </c>
      <c r="J3204" t="s">
        <v>294</v>
      </c>
      <c r="K3204" t="s">
        <v>295</v>
      </c>
      <c r="L3204" t="n">
        <v>80</v>
      </c>
      <c r="M3204" t="n">
        <v>2.79</v>
      </c>
      <c r="N3204" t="n">
        <v>28.7</v>
      </c>
      <c r="O3204" t="s">
        <v>467</v>
      </c>
      <c r="P3204" t="s">
        <v>492</v>
      </c>
      <c r="Q3204" t="s">
        <v>252</v>
      </c>
      <c r="R3204" t="s">
        <v>246</v>
      </c>
      <c r="S3204" t="s">
        <v>247</v>
      </c>
    </row>
    <row r="3205" spans="1:19">
      <c r="A3205" s="1" t="n">
        <v>40908</v>
      </c>
      <c r="B3205" t="s">
        <v>467</v>
      </c>
      <c r="C3205" t="n">
        <v>16</v>
      </c>
      <c r="D3205" t="s">
        <v>476</v>
      </c>
      <c r="E3205" t="s">
        <v>139</v>
      </c>
      <c r="F3205" t="s">
        <v>244</v>
      </c>
      <c r="G3205" t="s">
        <v>245</v>
      </c>
      <c r="H3205" t="s">
        <v>246</v>
      </c>
      <c r="I3205" t="s">
        <v>247</v>
      </c>
      <c r="J3205" t="s">
        <v>384</v>
      </c>
      <c r="K3205" t="s">
        <v>359</v>
      </c>
      <c r="L3205" t="n">
        <v>903</v>
      </c>
      <c r="M3205" t="n">
        <v>0.02</v>
      </c>
      <c r="N3205" t="n">
        <v>31.7</v>
      </c>
      <c r="O3205" t="s">
        <v>467</v>
      </c>
      <c r="P3205" t="s">
        <v>492</v>
      </c>
      <c r="Q3205" t="s">
        <v>252</v>
      </c>
      <c r="R3205" t="s">
        <v>246</v>
      </c>
      <c r="S3205" t="s">
        <v>247</v>
      </c>
    </row>
    <row r="3206" spans="1:19">
      <c r="A3206" s="1" t="n">
        <v>40939</v>
      </c>
      <c r="B3206" t="s">
        <v>391</v>
      </c>
      <c r="C3206" t="n">
        <v>25</v>
      </c>
      <c r="D3206" t="s">
        <v>476</v>
      </c>
      <c r="E3206" t="s">
        <v>139</v>
      </c>
      <c r="F3206" t="s">
        <v>244</v>
      </c>
      <c r="G3206" t="s">
        <v>245</v>
      </c>
      <c r="H3206" t="s">
        <v>246</v>
      </c>
      <c r="I3206" t="s">
        <v>247</v>
      </c>
      <c r="J3206" t="s">
        <v>369</v>
      </c>
      <c r="K3206" t="s">
        <v>363</v>
      </c>
      <c r="L3206" t="n">
        <v>353</v>
      </c>
      <c r="M3206" t="n">
        <v>0.04</v>
      </c>
      <c r="N3206" t="n">
        <v>42.5</v>
      </c>
      <c r="O3206" t="s">
        <v>391</v>
      </c>
      <c r="P3206" t="s">
        <v>246</v>
      </c>
      <c r="Q3206" t="s">
        <v>252</v>
      </c>
      <c r="R3206" t="s">
        <v>246</v>
      </c>
      <c r="S3206" t="s">
        <v>247</v>
      </c>
    </row>
    <row r="3207" spans="1:19">
      <c r="A3207" s="1" t="n">
        <v>40939</v>
      </c>
      <c r="B3207" t="s">
        <v>391</v>
      </c>
      <c r="C3207" t="n">
        <v>26</v>
      </c>
      <c r="D3207" t="s">
        <v>476</v>
      </c>
      <c r="E3207" t="s">
        <v>139</v>
      </c>
      <c r="F3207" t="s">
        <v>244</v>
      </c>
      <c r="G3207" t="s">
        <v>245</v>
      </c>
      <c r="H3207" t="s">
        <v>246</v>
      </c>
      <c r="I3207" t="s">
        <v>247</v>
      </c>
      <c r="J3207" t="s">
        <v>369</v>
      </c>
      <c r="K3207" t="s">
        <v>363</v>
      </c>
      <c r="L3207" t="n">
        <v>107</v>
      </c>
      <c r="M3207" t="n">
        <v>0.04</v>
      </c>
      <c r="N3207" t="n">
        <v>41.7</v>
      </c>
      <c r="O3207" t="s">
        <v>391</v>
      </c>
      <c r="P3207" t="s">
        <v>246</v>
      </c>
      <c r="Q3207" t="s">
        <v>252</v>
      </c>
      <c r="R3207" t="s">
        <v>246</v>
      </c>
      <c r="S3207" t="s">
        <v>247</v>
      </c>
    </row>
    <row r="3208" spans="1:19">
      <c r="A3208" s="1" t="n">
        <v>40939</v>
      </c>
      <c r="B3208" t="s">
        <v>391</v>
      </c>
      <c r="C3208" t="n">
        <v>27</v>
      </c>
      <c r="D3208" t="s">
        <v>476</v>
      </c>
      <c r="E3208" t="s">
        <v>139</v>
      </c>
      <c r="F3208" t="s">
        <v>244</v>
      </c>
      <c r="G3208" t="s">
        <v>245</v>
      </c>
      <c r="H3208" t="s">
        <v>246</v>
      </c>
      <c r="I3208" t="s">
        <v>247</v>
      </c>
      <c r="J3208" t="s">
        <v>369</v>
      </c>
      <c r="K3208" t="s">
        <v>363</v>
      </c>
      <c r="L3208" t="n">
        <v>321</v>
      </c>
      <c r="M3208" t="n">
        <v>0.04</v>
      </c>
      <c r="N3208" t="n">
        <v>41.7</v>
      </c>
      <c r="O3208" t="s">
        <v>391</v>
      </c>
      <c r="P3208" t="s">
        <v>246</v>
      </c>
      <c r="Q3208" t="s">
        <v>252</v>
      </c>
      <c r="R3208" t="s">
        <v>246</v>
      </c>
      <c r="S3208" t="s">
        <v>247</v>
      </c>
    </row>
    <row r="3209" spans="1:19">
      <c r="A3209" s="1" t="n">
        <v>40939</v>
      </c>
      <c r="B3209" t="s">
        <v>391</v>
      </c>
      <c r="C3209" t="n">
        <v>28</v>
      </c>
      <c r="D3209" t="s">
        <v>476</v>
      </c>
      <c r="E3209" t="s">
        <v>139</v>
      </c>
      <c r="F3209" t="s">
        <v>244</v>
      </c>
      <c r="G3209" t="s">
        <v>245</v>
      </c>
      <c r="H3209" t="s">
        <v>246</v>
      </c>
      <c r="I3209" t="s">
        <v>247</v>
      </c>
      <c r="J3209" t="s">
        <v>248</v>
      </c>
      <c r="K3209" t="s">
        <v>249</v>
      </c>
      <c r="L3209" t="n">
        <v>189</v>
      </c>
      <c r="M3209" t="n">
        <v>0.09</v>
      </c>
      <c r="N3209" t="n">
        <v>31.4</v>
      </c>
      <c r="O3209" t="s">
        <v>391</v>
      </c>
      <c r="P3209" t="s">
        <v>246</v>
      </c>
      <c r="Q3209" t="s">
        <v>252</v>
      </c>
      <c r="R3209" t="s">
        <v>246</v>
      </c>
      <c r="S3209" t="s">
        <v>247</v>
      </c>
    </row>
    <row r="3210" spans="1:19">
      <c r="A3210" s="1" t="n">
        <v>40939</v>
      </c>
      <c r="B3210" t="s">
        <v>391</v>
      </c>
      <c r="C3210" t="n">
        <v>29</v>
      </c>
      <c r="D3210" t="s">
        <v>476</v>
      </c>
      <c r="E3210" t="s">
        <v>139</v>
      </c>
      <c r="F3210" t="s">
        <v>244</v>
      </c>
      <c r="G3210" t="s">
        <v>245</v>
      </c>
      <c r="H3210" t="s">
        <v>246</v>
      </c>
      <c r="I3210" t="s">
        <v>247</v>
      </c>
      <c r="J3210" t="s">
        <v>333</v>
      </c>
      <c r="K3210" t="s">
        <v>334</v>
      </c>
      <c r="L3210" t="n">
        <v>308</v>
      </c>
      <c r="M3210" t="n">
        <v>0.08</v>
      </c>
      <c r="N3210" t="n">
        <v>33.9</v>
      </c>
      <c r="O3210" t="s">
        <v>391</v>
      </c>
      <c r="P3210" t="s">
        <v>246</v>
      </c>
      <c r="Q3210" t="s">
        <v>252</v>
      </c>
      <c r="R3210" t="s">
        <v>246</v>
      </c>
      <c r="S3210" t="s">
        <v>247</v>
      </c>
    </row>
    <row r="3211" spans="1:19">
      <c r="A3211" s="1" t="n">
        <v>40939</v>
      </c>
      <c r="B3211" t="s">
        <v>391</v>
      </c>
      <c r="C3211" t="n">
        <v>30</v>
      </c>
      <c r="D3211" t="s">
        <v>476</v>
      </c>
      <c r="E3211" t="s">
        <v>139</v>
      </c>
      <c r="F3211" t="s">
        <v>244</v>
      </c>
      <c r="G3211" t="s">
        <v>245</v>
      </c>
      <c r="H3211" t="s">
        <v>246</v>
      </c>
      <c r="I3211" t="s">
        <v>247</v>
      </c>
      <c r="J3211" t="s">
        <v>312</v>
      </c>
      <c r="K3211" t="s">
        <v>313</v>
      </c>
      <c r="L3211" t="n">
        <v>418</v>
      </c>
      <c r="M3211" t="n">
        <v>0.17</v>
      </c>
      <c r="N3211" t="n">
        <v>24.9</v>
      </c>
      <c r="O3211" t="s">
        <v>391</v>
      </c>
      <c r="P3211" t="s">
        <v>246</v>
      </c>
      <c r="Q3211" t="s">
        <v>252</v>
      </c>
      <c r="R3211" t="s">
        <v>246</v>
      </c>
      <c r="S3211" t="s">
        <v>247</v>
      </c>
    </row>
    <row r="3212" spans="1:19">
      <c r="A3212" s="1" t="n">
        <v>40939</v>
      </c>
      <c r="B3212" t="s">
        <v>480</v>
      </c>
      <c r="C3212" t="n">
        <v>1</v>
      </c>
      <c r="D3212" t="s">
        <v>403</v>
      </c>
      <c r="E3212" t="s">
        <v>481</v>
      </c>
      <c r="F3212" t="s">
        <v>244</v>
      </c>
      <c r="G3212" t="s">
        <v>245</v>
      </c>
      <c r="H3212" t="s">
        <v>246</v>
      </c>
      <c r="I3212" t="s">
        <v>247</v>
      </c>
      <c r="J3212" t="s">
        <v>280</v>
      </c>
      <c r="K3212" t="s">
        <v>281</v>
      </c>
      <c r="L3212" t="n">
        <v>207</v>
      </c>
      <c r="M3212" t="n">
        <v>0</v>
      </c>
      <c r="N3212" t="n">
        <v>0</v>
      </c>
      <c r="S3212" t="s">
        <v>479</v>
      </c>
    </row>
    <row r="3213" spans="1:19">
      <c r="A3213" s="1" t="n">
        <v>40939</v>
      </c>
      <c r="B3213" t="s">
        <v>467</v>
      </c>
      <c r="C3213" t="n">
        <v>8</v>
      </c>
      <c r="D3213" t="s">
        <v>476</v>
      </c>
      <c r="E3213" t="s">
        <v>139</v>
      </c>
      <c r="F3213" t="s">
        <v>244</v>
      </c>
      <c r="G3213" t="s">
        <v>245</v>
      </c>
      <c r="H3213" t="s">
        <v>246</v>
      </c>
      <c r="I3213" t="s">
        <v>247</v>
      </c>
      <c r="J3213" t="s">
        <v>400</v>
      </c>
      <c r="K3213" t="s">
        <v>353</v>
      </c>
      <c r="L3213" t="n">
        <v>1100</v>
      </c>
      <c r="M3213" t="n">
        <v>0.6</v>
      </c>
      <c r="N3213" t="n">
        <v>34</v>
      </c>
      <c r="O3213" t="s">
        <v>467</v>
      </c>
      <c r="P3213" t="s">
        <v>492</v>
      </c>
      <c r="Q3213" t="s">
        <v>252</v>
      </c>
      <c r="R3213" t="s">
        <v>246</v>
      </c>
      <c r="S3213" t="s">
        <v>247</v>
      </c>
    </row>
    <row r="3214" spans="1:19">
      <c r="A3214" s="1" t="n">
        <v>40939</v>
      </c>
      <c r="B3214" t="s">
        <v>467</v>
      </c>
      <c r="C3214" t="n">
        <v>10</v>
      </c>
      <c r="D3214" t="s">
        <v>476</v>
      </c>
      <c r="E3214" t="s">
        <v>139</v>
      </c>
      <c r="F3214" t="s">
        <v>244</v>
      </c>
      <c r="G3214" t="s">
        <v>245</v>
      </c>
      <c r="H3214" t="s">
        <v>246</v>
      </c>
      <c r="I3214" t="s">
        <v>247</v>
      </c>
      <c r="J3214" t="s">
        <v>305</v>
      </c>
      <c r="K3214" t="s">
        <v>306</v>
      </c>
      <c r="L3214" t="n">
        <v>96</v>
      </c>
      <c r="M3214" t="n">
        <v>1.5</v>
      </c>
      <c r="N3214" t="n">
        <v>21.1</v>
      </c>
      <c r="O3214" t="s">
        <v>467</v>
      </c>
      <c r="P3214" t="s">
        <v>492</v>
      </c>
      <c r="Q3214" t="s">
        <v>252</v>
      </c>
      <c r="R3214" t="s">
        <v>246</v>
      </c>
      <c r="S3214" t="s">
        <v>247</v>
      </c>
    </row>
    <row r="3215" spans="1:19">
      <c r="A3215" s="1" t="n">
        <v>40939</v>
      </c>
      <c r="B3215" t="s">
        <v>467</v>
      </c>
      <c r="C3215" t="n">
        <v>13</v>
      </c>
      <c r="D3215" t="s">
        <v>476</v>
      </c>
      <c r="E3215" t="s">
        <v>139</v>
      </c>
      <c r="F3215" t="s">
        <v>244</v>
      </c>
      <c r="G3215" t="s">
        <v>245</v>
      </c>
      <c r="H3215" t="s">
        <v>246</v>
      </c>
      <c r="I3215" t="s">
        <v>247</v>
      </c>
      <c r="J3215" t="s">
        <v>294</v>
      </c>
      <c r="K3215" t="s">
        <v>295</v>
      </c>
      <c r="L3215" t="n">
        <v>724</v>
      </c>
      <c r="M3215" t="n">
        <v>0.06</v>
      </c>
      <c r="N3215" t="n">
        <v>34</v>
      </c>
      <c r="O3215" t="s">
        <v>467</v>
      </c>
      <c r="P3215" t="s">
        <v>492</v>
      </c>
      <c r="Q3215" t="s">
        <v>252</v>
      </c>
      <c r="R3215" t="s">
        <v>246</v>
      </c>
      <c r="S3215" t="s">
        <v>247</v>
      </c>
    </row>
    <row r="3216" spans="1:19">
      <c r="A3216" s="1" t="n">
        <v>40939</v>
      </c>
      <c r="B3216" t="s">
        <v>467</v>
      </c>
      <c r="C3216" t="n">
        <v>14</v>
      </c>
      <c r="D3216" t="s">
        <v>476</v>
      </c>
      <c r="E3216" t="s">
        <v>139</v>
      </c>
      <c r="F3216" t="s">
        <v>244</v>
      </c>
      <c r="G3216" t="s">
        <v>245</v>
      </c>
      <c r="H3216" t="s">
        <v>246</v>
      </c>
      <c r="I3216" t="s">
        <v>247</v>
      </c>
      <c r="J3216" t="s">
        <v>384</v>
      </c>
      <c r="K3216" t="s">
        <v>359</v>
      </c>
      <c r="L3216" t="n">
        <v>903</v>
      </c>
      <c r="M3216" t="n">
        <v>0.02</v>
      </c>
      <c r="N3216" t="n">
        <v>31.7</v>
      </c>
      <c r="O3216" t="s">
        <v>467</v>
      </c>
      <c r="P3216" t="s">
        <v>492</v>
      </c>
      <c r="Q3216" t="s">
        <v>252</v>
      </c>
      <c r="R3216" t="s">
        <v>246</v>
      </c>
      <c r="S3216" t="s">
        <v>247</v>
      </c>
    </row>
    <row r="3217" spans="1:19">
      <c r="A3217" s="1" t="n">
        <v>40968</v>
      </c>
      <c r="B3217" t="s">
        <v>391</v>
      </c>
      <c r="C3217" t="n">
        <v>21</v>
      </c>
      <c r="D3217" t="s">
        <v>476</v>
      </c>
      <c r="E3217" t="s">
        <v>139</v>
      </c>
      <c r="F3217" t="s">
        <v>244</v>
      </c>
      <c r="G3217" t="s">
        <v>245</v>
      </c>
      <c r="H3217" t="s">
        <v>246</v>
      </c>
      <c r="I3217" t="s">
        <v>247</v>
      </c>
      <c r="J3217" t="s">
        <v>369</v>
      </c>
      <c r="K3217" t="s">
        <v>363</v>
      </c>
      <c r="L3217" t="n">
        <v>555</v>
      </c>
      <c r="M3217" t="n">
        <v>0.04</v>
      </c>
      <c r="N3217" t="n">
        <v>41.4</v>
      </c>
      <c r="O3217" t="s">
        <v>391</v>
      </c>
      <c r="P3217" t="s">
        <v>246</v>
      </c>
      <c r="Q3217" t="s">
        <v>252</v>
      </c>
      <c r="R3217" t="s">
        <v>246</v>
      </c>
      <c r="S3217" t="s">
        <v>247</v>
      </c>
    </row>
    <row r="3218" spans="1:19">
      <c r="A3218" s="1" t="n">
        <v>40968</v>
      </c>
      <c r="B3218" t="s">
        <v>391</v>
      </c>
      <c r="C3218" t="n">
        <v>22</v>
      </c>
      <c r="D3218" t="s">
        <v>476</v>
      </c>
      <c r="E3218" t="s">
        <v>139</v>
      </c>
      <c r="F3218" t="s">
        <v>244</v>
      </c>
      <c r="G3218" t="s">
        <v>245</v>
      </c>
      <c r="H3218" t="s">
        <v>246</v>
      </c>
      <c r="I3218" t="s">
        <v>247</v>
      </c>
      <c r="J3218" t="s">
        <v>369</v>
      </c>
      <c r="K3218" t="s">
        <v>363</v>
      </c>
      <c r="L3218" t="n">
        <v>209</v>
      </c>
      <c r="M3218" t="n">
        <v>0.04</v>
      </c>
      <c r="N3218" t="n">
        <v>41.3</v>
      </c>
      <c r="O3218" t="s">
        <v>391</v>
      </c>
      <c r="P3218" t="s">
        <v>246</v>
      </c>
      <c r="Q3218" t="s">
        <v>252</v>
      </c>
      <c r="R3218" t="s">
        <v>246</v>
      </c>
      <c r="S3218" t="s">
        <v>247</v>
      </c>
    </row>
    <row r="3219" spans="1:19">
      <c r="A3219" s="1" t="n">
        <v>40968</v>
      </c>
      <c r="B3219" t="s">
        <v>391</v>
      </c>
      <c r="C3219" t="n">
        <v>23</v>
      </c>
      <c r="D3219" t="s">
        <v>476</v>
      </c>
      <c r="E3219" t="s">
        <v>139</v>
      </c>
      <c r="F3219" t="s">
        <v>244</v>
      </c>
      <c r="G3219" t="s">
        <v>245</v>
      </c>
      <c r="H3219" t="s">
        <v>246</v>
      </c>
      <c r="I3219" t="s">
        <v>247</v>
      </c>
      <c r="J3219" t="s">
        <v>248</v>
      </c>
      <c r="K3219" t="s">
        <v>249</v>
      </c>
      <c r="L3219" t="n">
        <v>102</v>
      </c>
      <c r="M3219" t="n">
        <v>0.2</v>
      </c>
      <c r="N3219" t="n">
        <v>20.8</v>
      </c>
      <c r="O3219" t="s">
        <v>391</v>
      </c>
      <c r="P3219" t="s">
        <v>246</v>
      </c>
      <c r="Q3219" t="s">
        <v>252</v>
      </c>
      <c r="R3219" t="s">
        <v>246</v>
      </c>
      <c r="S3219" t="s">
        <v>247</v>
      </c>
    </row>
    <row r="3220" spans="1:19">
      <c r="A3220" s="1" t="n">
        <v>40968</v>
      </c>
      <c r="B3220" t="s">
        <v>391</v>
      </c>
      <c r="C3220" t="n">
        <v>24</v>
      </c>
      <c r="D3220" t="s">
        <v>476</v>
      </c>
      <c r="E3220" t="s">
        <v>139</v>
      </c>
      <c r="F3220" t="s">
        <v>244</v>
      </c>
      <c r="G3220" t="s">
        <v>245</v>
      </c>
      <c r="H3220" t="s">
        <v>246</v>
      </c>
      <c r="I3220" t="s">
        <v>247</v>
      </c>
      <c r="J3220" t="s">
        <v>392</v>
      </c>
      <c r="K3220" t="s">
        <v>393</v>
      </c>
      <c r="L3220" t="n">
        <v>472</v>
      </c>
      <c r="M3220" t="n">
        <v>0.07000000000000001</v>
      </c>
      <c r="N3220" t="n">
        <v>35.3</v>
      </c>
      <c r="O3220" t="s">
        <v>391</v>
      </c>
      <c r="P3220" t="s">
        <v>246</v>
      </c>
      <c r="Q3220" t="s">
        <v>252</v>
      </c>
      <c r="R3220" t="s">
        <v>246</v>
      </c>
      <c r="S3220" t="s">
        <v>247</v>
      </c>
    </row>
    <row r="3221" spans="1:19">
      <c r="A3221" s="1" t="n">
        <v>40968</v>
      </c>
      <c r="B3221" t="s">
        <v>474</v>
      </c>
      <c r="C3221" t="n">
        <v>1</v>
      </c>
      <c r="D3221" t="s">
        <v>483</v>
      </c>
      <c r="E3221" t="s">
        <v>484</v>
      </c>
      <c r="F3221" t="s">
        <v>322</v>
      </c>
      <c r="G3221" t="s">
        <v>323</v>
      </c>
      <c r="H3221" t="s">
        <v>246</v>
      </c>
      <c r="I3221" t="s">
        <v>247</v>
      </c>
      <c r="J3221" t="s">
        <v>261</v>
      </c>
      <c r="K3221" t="s">
        <v>420</v>
      </c>
      <c r="L3221" t="n">
        <v>20</v>
      </c>
      <c r="M3221" t="n">
        <v>0</v>
      </c>
      <c r="N3221" t="n">
        <v>0</v>
      </c>
      <c r="S3221" t="s">
        <v>479</v>
      </c>
    </row>
    <row r="3222" spans="1:19">
      <c r="A3222" s="1" t="n">
        <v>40968</v>
      </c>
      <c r="B3222" t="s">
        <v>474</v>
      </c>
      <c r="C3222" t="n">
        <v>2</v>
      </c>
      <c r="D3222" t="s">
        <v>483</v>
      </c>
      <c r="E3222" t="s">
        <v>484</v>
      </c>
      <c r="F3222" t="s">
        <v>427</v>
      </c>
      <c r="G3222" t="s">
        <v>428</v>
      </c>
      <c r="H3222" t="s">
        <v>246</v>
      </c>
      <c r="I3222" t="s">
        <v>247</v>
      </c>
      <c r="J3222" t="s">
        <v>261</v>
      </c>
      <c r="K3222" t="s">
        <v>420</v>
      </c>
      <c r="L3222" t="n">
        <v>14</v>
      </c>
      <c r="M3222" t="n">
        <v>0</v>
      </c>
      <c r="N3222" t="n">
        <v>0</v>
      </c>
      <c r="S3222" t="s">
        <v>479</v>
      </c>
    </row>
    <row r="3223" spans="1:19">
      <c r="A3223" s="1" t="n">
        <v>40968</v>
      </c>
      <c r="B3223" t="s">
        <v>474</v>
      </c>
      <c r="C3223" t="n">
        <v>3</v>
      </c>
      <c r="D3223" t="s">
        <v>483</v>
      </c>
      <c r="E3223" t="s">
        <v>484</v>
      </c>
      <c r="F3223" t="s">
        <v>429</v>
      </c>
      <c r="G3223" t="s">
        <v>430</v>
      </c>
      <c r="H3223" t="s">
        <v>246</v>
      </c>
      <c r="I3223" t="s">
        <v>247</v>
      </c>
      <c r="J3223" t="s">
        <v>261</v>
      </c>
      <c r="K3223" t="s">
        <v>420</v>
      </c>
      <c r="L3223" t="n">
        <v>11</v>
      </c>
      <c r="M3223" t="n">
        <v>0</v>
      </c>
      <c r="N3223" t="n">
        <v>0</v>
      </c>
      <c r="S3223" t="s">
        <v>479</v>
      </c>
    </row>
    <row r="3224" spans="1:19">
      <c r="A3224" s="1" t="n">
        <v>40968</v>
      </c>
      <c r="B3224" t="s">
        <v>474</v>
      </c>
      <c r="C3224" t="n">
        <v>4</v>
      </c>
      <c r="D3224" t="s">
        <v>483</v>
      </c>
      <c r="E3224" t="s">
        <v>484</v>
      </c>
      <c r="F3224" t="s">
        <v>429</v>
      </c>
      <c r="G3224" t="s">
        <v>430</v>
      </c>
      <c r="H3224" t="s">
        <v>246</v>
      </c>
      <c r="I3224" t="s">
        <v>247</v>
      </c>
      <c r="J3224" t="s">
        <v>261</v>
      </c>
      <c r="K3224" t="s">
        <v>420</v>
      </c>
      <c r="L3224" t="n">
        <v>9</v>
      </c>
      <c r="M3224" t="n">
        <v>0</v>
      </c>
      <c r="N3224" t="n">
        <v>0</v>
      </c>
      <c r="S3224" t="s">
        <v>479</v>
      </c>
    </row>
    <row r="3225" spans="1:19">
      <c r="A3225" s="1" t="n">
        <v>40968</v>
      </c>
      <c r="B3225" t="s">
        <v>395</v>
      </c>
      <c r="C3225" t="n">
        <v>1</v>
      </c>
      <c r="D3225" t="s">
        <v>303</v>
      </c>
      <c r="E3225" t="s">
        <v>495</v>
      </c>
      <c r="F3225" t="s">
        <v>244</v>
      </c>
      <c r="G3225" t="s">
        <v>245</v>
      </c>
      <c r="H3225" t="s">
        <v>246</v>
      </c>
      <c r="I3225" t="s">
        <v>247</v>
      </c>
      <c r="J3225" t="s">
        <v>276</v>
      </c>
      <c r="K3225" t="s">
        <v>277</v>
      </c>
      <c r="L3225" t="n">
        <v>310</v>
      </c>
      <c r="M3225" t="n">
        <v>0</v>
      </c>
      <c r="N3225" t="n">
        <v>0</v>
      </c>
      <c r="S3225" t="s">
        <v>479</v>
      </c>
    </row>
    <row r="3226" spans="1:19">
      <c r="A3226" s="1" t="n">
        <v>40968</v>
      </c>
      <c r="B3226" t="s">
        <v>467</v>
      </c>
      <c r="C3226" t="n">
        <v>10</v>
      </c>
      <c r="D3226" t="s">
        <v>476</v>
      </c>
      <c r="E3226" t="s">
        <v>139</v>
      </c>
      <c r="F3226" t="s">
        <v>244</v>
      </c>
      <c r="G3226" t="s">
        <v>245</v>
      </c>
      <c r="H3226" t="s">
        <v>246</v>
      </c>
      <c r="I3226" t="s">
        <v>247</v>
      </c>
      <c r="J3226" t="s">
        <v>312</v>
      </c>
      <c r="K3226" t="s">
        <v>313</v>
      </c>
      <c r="L3226" t="n">
        <v>984</v>
      </c>
      <c r="M3226" t="n">
        <v>0.19</v>
      </c>
      <c r="N3226" t="n">
        <v>24.1</v>
      </c>
      <c r="O3226" t="s">
        <v>467</v>
      </c>
      <c r="P3226" t="s">
        <v>492</v>
      </c>
      <c r="Q3226" t="s">
        <v>252</v>
      </c>
      <c r="R3226" t="s">
        <v>246</v>
      </c>
      <c r="S3226" t="s">
        <v>247</v>
      </c>
    </row>
    <row r="3227" spans="1:19">
      <c r="A3227" s="1" t="n">
        <v>40999</v>
      </c>
      <c r="B3227" t="s">
        <v>391</v>
      </c>
      <c r="C3227" t="n">
        <v>21</v>
      </c>
      <c r="D3227" t="s">
        <v>476</v>
      </c>
      <c r="E3227" t="s">
        <v>139</v>
      </c>
      <c r="F3227" t="s">
        <v>244</v>
      </c>
      <c r="G3227" t="s">
        <v>245</v>
      </c>
      <c r="H3227" t="s">
        <v>246</v>
      </c>
      <c r="I3227" t="s">
        <v>247</v>
      </c>
      <c r="J3227" t="s">
        <v>369</v>
      </c>
      <c r="K3227" t="s">
        <v>363</v>
      </c>
      <c r="L3227" t="n">
        <v>191</v>
      </c>
      <c r="M3227" t="n">
        <v>0.04</v>
      </c>
      <c r="N3227" t="n">
        <v>41.9</v>
      </c>
      <c r="O3227" t="s">
        <v>391</v>
      </c>
      <c r="P3227" t="s">
        <v>246</v>
      </c>
      <c r="Q3227" t="s">
        <v>252</v>
      </c>
      <c r="R3227" t="s">
        <v>246</v>
      </c>
      <c r="S3227" t="s">
        <v>247</v>
      </c>
    </row>
    <row r="3228" spans="1:19">
      <c r="A3228" s="1" t="n">
        <v>40999</v>
      </c>
      <c r="B3228" t="s">
        <v>391</v>
      </c>
      <c r="C3228" t="n">
        <v>22</v>
      </c>
      <c r="D3228" t="s">
        <v>476</v>
      </c>
      <c r="E3228" t="s">
        <v>139</v>
      </c>
      <c r="F3228" t="s">
        <v>244</v>
      </c>
      <c r="G3228" t="s">
        <v>245</v>
      </c>
      <c r="H3228" t="s">
        <v>246</v>
      </c>
      <c r="I3228" t="s">
        <v>247</v>
      </c>
      <c r="J3228" t="s">
        <v>369</v>
      </c>
      <c r="K3228" t="s">
        <v>363</v>
      </c>
      <c r="L3228" t="n">
        <v>191</v>
      </c>
      <c r="M3228" t="n">
        <v>0.04</v>
      </c>
      <c r="N3228" t="n">
        <v>41.9</v>
      </c>
      <c r="O3228" t="s">
        <v>391</v>
      </c>
      <c r="P3228" t="s">
        <v>246</v>
      </c>
      <c r="Q3228" t="s">
        <v>252</v>
      </c>
      <c r="R3228" t="s">
        <v>246</v>
      </c>
      <c r="S3228" t="s">
        <v>247</v>
      </c>
    </row>
    <row r="3229" spans="1:19">
      <c r="A3229" s="1" t="n">
        <v>40999</v>
      </c>
      <c r="B3229" t="s">
        <v>391</v>
      </c>
      <c r="C3229" t="n">
        <v>23</v>
      </c>
      <c r="D3229" t="s">
        <v>476</v>
      </c>
      <c r="E3229" t="s">
        <v>139</v>
      </c>
      <c r="F3229" t="s">
        <v>244</v>
      </c>
      <c r="G3229" t="s">
        <v>245</v>
      </c>
      <c r="H3229" t="s">
        <v>246</v>
      </c>
      <c r="I3229" t="s">
        <v>247</v>
      </c>
      <c r="J3229" t="s">
        <v>369</v>
      </c>
      <c r="K3229" t="s">
        <v>363</v>
      </c>
      <c r="L3229" t="n">
        <v>209</v>
      </c>
      <c r="M3229" t="n">
        <v>0.04</v>
      </c>
      <c r="N3229" t="n">
        <v>41.6</v>
      </c>
      <c r="O3229" t="s">
        <v>391</v>
      </c>
      <c r="P3229" t="s">
        <v>246</v>
      </c>
      <c r="Q3229" t="s">
        <v>252</v>
      </c>
      <c r="R3229" t="s">
        <v>246</v>
      </c>
      <c r="S3229" t="s">
        <v>247</v>
      </c>
    </row>
    <row r="3230" spans="1:19">
      <c r="A3230" s="1" t="n">
        <v>40999</v>
      </c>
      <c r="B3230" t="s">
        <v>391</v>
      </c>
      <c r="C3230" t="n">
        <v>24</v>
      </c>
      <c r="D3230" t="s">
        <v>476</v>
      </c>
      <c r="E3230" t="s">
        <v>139</v>
      </c>
      <c r="F3230" t="s">
        <v>244</v>
      </c>
      <c r="G3230" t="s">
        <v>245</v>
      </c>
      <c r="H3230" t="s">
        <v>246</v>
      </c>
      <c r="I3230" t="s">
        <v>247</v>
      </c>
      <c r="J3230" t="s">
        <v>248</v>
      </c>
      <c r="K3230" t="s">
        <v>249</v>
      </c>
      <c r="L3230" t="n">
        <v>232</v>
      </c>
      <c r="M3230" t="n">
        <v>0.09</v>
      </c>
      <c r="N3230" t="n">
        <v>34</v>
      </c>
      <c r="O3230" t="s">
        <v>391</v>
      </c>
      <c r="P3230" t="s">
        <v>246</v>
      </c>
      <c r="Q3230" t="s">
        <v>252</v>
      </c>
      <c r="R3230" t="s">
        <v>246</v>
      </c>
      <c r="S3230" t="s">
        <v>247</v>
      </c>
    </row>
    <row r="3231" spans="1:19">
      <c r="A3231" s="1" t="n">
        <v>40999</v>
      </c>
      <c r="B3231" t="s">
        <v>391</v>
      </c>
      <c r="C3231" t="n">
        <v>25</v>
      </c>
      <c r="D3231" t="s">
        <v>476</v>
      </c>
      <c r="E3231" t="s">
        <v>139</v>
      </c>
      <c r="F3231" t="s">
        <v>244</v>
      </c>
      <c r="G3231" t="s">
        <v>245</v>
      </c>
      <c r="H3231" t="s">
        <v>246</v>
      </c>
      <c r="I3231" t="s">
        <v>247</v>
      </c>
      <c r="J3231" t="s">
        <v>333</v>
      </c>
      <c r="K3231" t="s">
        <v>334</v>
      </c>
      <c r="L3231" t="n">
        <v>309</v>
      </c>
      <c r="M3231" t="n">
        <v>0.06</v>
      </c>
      <c r="N3231" t="n">
        <v>39.6</v>
      </c>
      <c r="O3231" t="s">
        <v>391</v>
      </c>
      <c r="P3231" t="s">
        <v>246</v>
      </c>
      <c r="Q3231" t="s">
        <v>252</v>
      </c>
      <c r="R3231" t="s">
        <v>246</v>
      </c>
      <c r="S3231" t="s">
        <v>247</v>
      </c>
    </row>
    <row r="3232" spans="1:19">
      <c r="A3232" s="1" t="n">
        <v>40999</v>
      </c>
      <c r="B3232" t="s">
        <v>474</v>
      </c>
      <c r="C3232" t="n">
        <v>1</v>
      </c>
      <c r="D3232" t="s">
        <v>483</v>
      </c>
      <c r="E3232" t="s">
        <v>484</v>
      </c>
      <c r="F3232" t="s">
        <v>322</v>
      </c>
      <c r="G3232" t="s">
        <v>323</v>
      </c>
      <c r="H3232" t="s">
        <v>246</v>
      </c>
      <c r="I3232" t="s">
        <v>247</v>
      </c>
      <c r="J3232" t="s">
        <v>336</v>
      </c>
      <c r="K3232" t="s">
        <v>337</v>
      </c>
      <c r="L3232" t="n">
        <v>10</v>
      </c>
      <c r="M3232" t="n">
        <v>0</v>
      </c>
      <c r="N3232" t="n">
        <v>0</v>
      </c>
      <c r="S3232" t="s">
        <v>479</v>
      </c>
    </row>
    <row r="3233" spans="1:19">
      <c r="A3233" s="1" t="n">
        <v>40999</v>
      </c>
      <c r="B3233" t="s">
        <v>474</v>
      </c>
      <c r="C3233" t="n">
        <v>2</v>
      </c>
      <c r="D3233" t="s">
        <v>483</v>
      </c>
      <c r="E3233" t="s">
        <v>484</v>
      </c>
      <c r="F3233" t="s">
        <v>427</v>
      </c>
      <c r="G3233" t="s">
        <v>428</v>
      </c>
      <c r="H3233" t="s">
        <v>246</v>
      </c>
      <c r="I3233" t="s">
        <v>247</v>
      </c>
      <c r="J3233" t="s">
        <v>486</v>
      </c>
      <c r="K3233" t="s">
        <v>487</v>
      </c>
      <c r="L3233" t="n">
        <v>18</v>
      </c>
      <c r="M3233" t="n">
        <v>0</v>
      </c>
      <c r="N3233" t="n">
        <v>0</v>
      </c>
      <c r="S3233" t="s">
        <v>479</v>
      </c>
    </row>
    <row r="3234" spans="1:19">
      <c r="A3234" s="1" t="n">
        <v>40999</v>
      </c>
      <c r="B3234" t="s">
        <v>474</v>
      </c>
      <c r="C3234" t="n">
        <v>3</v>
      </c>
      <c r="D3234" t="s">
        <v>483</v>
      </c>
      <c r="E3234" t="s">
        <v>484</v>
      </c>
      <c r="F3234" t="s">
        <v>322</v>
      </c>
      <c r="G3234" t="s">
        <v>323</v>
      </c>
      <c r="H3234" t="s">
        <v>246</v>
      </c>
      <c r="I3234" t="s">
        <v>247</v>
      </c>
      <c r="J3234" t="s">
        <v>486</v>
      </c>
      <c r="K3234" t="s">
        <v>487</v>
      </c>
      <c r="L3234" t="n">
        <v>11</v>
      </c>
      <c r="M3234" t="n">
        <v>0</v>
      </c>
      <c r="N3234" t="n">
        <v>0</v>
      </c>
      <c r="S3234" t="s">
        <v>479</v>
      </c>
    </row>
    <row r="3235" spans="1:19">
      <c r="A3235" s="1" t="n">
        <v>40999</v>
      </c>
      <c r="B3235" t="s">
        <v>467</v>
      </c>
      <c r="C3235" t="n">
        <v>15</v>
      </c>
      <c r="D3235" t="s">
        <v>476</v>
      </c>
      <c r="E3235" t="s">
        <v>139</v>
      </c>
      <c r="F3235" t="s">
        <v>244</v>
      </c>
      <c r="G3235" t="s">
        <v>245</v>
      </c>
      <c r="H3235" t="s">
        <v>246</v>
      </c>
      <c r="I3235" t="s">
        <v>247</v>
      </c>
      <c r="J3235" t="s">
        <v>294</v>
      </c>
      <c r="K3235" t="s">
        <v>295</v>
      </c>
      <c r="L3235" t="n">
        <v>700</v>
      </c>
      <c r="M3235" t="n">
        <v>0.06</v>
      </c>
      <c r="N3235" t="n">
        <v>34</v>
      </c>
      <c r="O3235" t="s">
        <v>467</v>
      </c>
      <c r="P3235" t="s">
        <v>492</v>
      </c>
      <c r="Q3235" t="s">
        <v>252</v>
      </c>
      <c r="R3235" t="s">
        <v>246</v>
      </c>
      <c r="S3235" t="s">
        <v>247</v>
      </c>
    </row>
    <row r="3236" spans="1:19">
      <c r="A3236" s="1" t="n">
        <v>40999</v>
      </c>
      <c r="B3236" t="s">
        <v>467</v>
      </c>
      <c r="C3236" t="n">
        <v>16</v>
      </c>
      <c r="D3236" t="s">
        <v>476</v>
      </c>
      <c r="E3236" t="s">
        <v>139</v>
      </c>
      <c r="F3236" t="s">
        <v>244</v>
      </c>
      <c r="G3236" t="s">
        <v>245</v>
      </c>
      <c r="H3236" t="s">
        <v>246</v>
      </c>
      <c r="I3236" t="s">
        <v>247</v>
      </c>
      <c r="J3236" t="s">
        <v>400</v>
      </c>
      <c r="K3236" t="s">
        <v>353</v>
      </c>
      <c r="L3236" t="n">
        <v>713</v>
      </c>
      <c r="M3236" t="n">
        <v>0.23</v>
      </c>
      <c r="N3236" t="n">
        <v>37.9</v>
      </c>
      <c r="O3236" t="s">
        <v>467</v>
      </c>
      <c r="P3236" t="s">
        <v>492</v>
      </c>
      <c r="Q3236" t="s">
        <v>252</v>
      </c>
      <c r="R3236" t="s">
        <v>246</v>
      </c>
      <c r="S3236" t="s">
        <v>247</v>
      </c>
    </row>
    <row r="3237" spans="1:19">
      <c r="A3237" s="1" t="n">
        <v>41029</v>
      </c>
      <c r="B3237" t="s">
        <v>391</v>
      </c>
      <c r="C3237" t="n">
        <v>23</v>
      </c>
      <c r="D3237" t="s">
        <v>476</v>
      </c>
      <c r="E3237" t="s">
        <v>139</v>
      </c>
      <c r="F3237" t="s">
        <v>244</v>
      </c>
      <c r="G3237" t="s">
        <v>245</v>
      </c>
      <c r="H3237" t="s">
        <v>246</v>
      </c>
      <c r="I3237" t="s">
        <v>247</v>
      </c>
      <c r="J3237" t="s">
        <v>501</v>
      </c>
      <c r="K3237" t="s">
        <v>502</v>
      </c>
      <c r="L3237" t="n">
        <v>263</v>
      </c>
      <c r="M3237" t="n">
        <v>0.15</v>
      </c>
      <c r="N3237" t="n">
        <v>36.5</v>
      </c>
      <c r="O3237" t="s">
        <v>391</v>
      </c>
      <c r="P3237" t="s">
        <v>246</v>
      </c>
      <c r="Q3237" t="s">
        <v>252</v>
      </c>
      <c r="R3237" t="s">
        <v>246</v>
      </c>
      <c r="S3237" t="s">
        <v>247</v>
      </c>
    </row>
    <row r="3238" spans="1:19">
      <c r="A3238" s="1" t="n">
        <v>41029</v>
      </c>
      <c r="B3238" t="s">
        <v>391</v>
      </c>
      <c r="C3238" t="n">
        <v>24</v>
      </c>
      <c r="D3238" t="s">
        <v>476</v>
      </c>
      <c r="E3238" t="s">
        <v>139</v>
      </c>
      <c r="F3238" t="s">
        <v>244</v>
      </c>
      <c r="G3238" t="s">
        <v>245</v>
      </c>
      <c r="H3238" t="s">
        <v>246</v>
      </c>
      <c r="I3238" t="s">
        <v>247</v>
      </c>
      <c r="J3238" t="s">
        <v>369</v>
      </c>
      <c r="K3238" t="s">
        <v>363</v>
      </c>
      <c r="L3238" t="n">
        <v>383</v>
      </c>
      <c r="M3238" t="n">
        <v>0.04</v>
      </c>
      <c r="N3238" t="n">
        <v>41.6</v>
      </c>
      <c r="O3238" t="s">
        <v>391</v>
      </c>
      <c r="P3238" t="s">
        <v>246</v>
      </c>
      <c r="Q3238" t="s">
        <v>252</v>
      </c>
      <c r="R3238" t="s">
        <v>246</v>
      </c>
      <c r="S3238" t="s">
        <v>247</v>
      </c>
    </row>
    <row r="3239" spans="1:19">
      <c r="A3239" s="1" t="n">
        <v>41029</v>
      </c>
      <c r="B3239" t="s">
        <v>391</v>
      </c>
      <c r="C3239" t="n">
        <v>25</v>
      </c>
      <c r="D3239" t="s">
        <v>476</v>
      </c>
      <c r="E3239" t="s">
        <v>139</v>
      </c>
      <c r="F3239" t="s">
        <v>244</v>
      </c>
      <c r="G3239" t="s">
        <v>245</v>
      </c>
      <c r="H3239" t="s">
        <v>246</v>
      </c>
      <c r="I3239" t="s">
        <v>247</v>
      </c>
      <c r="J3239" t="s">
        <v>369</v>
      </c>
      <c r="K3239" t="s">
        <v>363</v>
      </c>
      <c r="L3239" t="n">
        <v>397</v>
      </c>
      <c r="M3239" t="n">
        <v>0.04</v>
      </c>
      <c r="N3239" t="n">
        <v>41.8</v>
      </c>
      <c r="O3239" t="s">
        <v>391</v>
      </c>
      <c r="P3239" t="s">
        <v>246</v>
      </c>
      <c r="Q3239" t="s">
        <v>252</v>
      </c>
      <c r="R3239" t="s">
        <v>246</v>
      </c>
      <c r="S3239" t="s">
        <v>247</v>
      </c>
    </row>
    <row r="3240" spans="1:19">
      <c r="A3240" s="1" t="n">
        <v>41029</v>
      </c>
      <c r="B3240" t="s">
        <v>391</v>
      </c>
      <c r="C3240" t="n">
        <v>26</v>
      </c>
      <c r="D3240" t="s">
        <v>476</v>
      </c>
      <c r="E3240" t="s">
        <v>139</v>
      </c>
      <c r="F3240" t="s">
        <v>244</v>
      </c>
      <c r="G3240" t="s">
        <v>245</v>
      </c>
      <c r="H3240" t="s">
        <v>246</v>
      </c>
      <c r="I3240" t="s">
        <v>247</v>
      </c>
      <c r="J3240" t="s">
        <v>369</v>
      </c>
      <c r="K3240" t="s">
        <v>363</v>
      </c>
      <c r="L3240" t="n">
        <v>239</v>
      </c>
      <c r="M3240" t="n">
        <v>0.06</v>
      </c>
      <c r="N3240" t="n">
        <v>36.3</v>
      </c>
      <c r="O3240" t="s">
        <v>391</v>
      </c>
      <c r="P3240" t="s">
        <v>246</v>
      </c>
      <c r="Q3240" t="s">
        <v>252</v>
      </c>
      <c r="R3240" t="s">
        <v>246</v>
      </c>
      <c r="S3240" t="s">
        <v>247</v>
      </c>
    </row>
    <row r="3241" spans="1:19">
      <c r="A3241" s="1" t="n">
        <v>41029</v>
      </c>
      <c r="B3241" t="s">
        <v>391</v>
      </c>
      <c r="C3241" t="n">
        <v>27</v>
      </c>
      <c r="D3241" t="s">
        <v>476</v>
      </c>
      <c r="E3241" t="s">
        <v>139</v>
      </c>
      <c r="F3241" t="s">
        <v>244</v>
      </c>
      <c r="G3241" t="s">
        <v>245</v>
      </c>
      <c r="H3241" t="s">
        <v>246</v>
      </c>
      <c r="I3241" t="s">
        <v>247</v>
      </c>
      <c r="J3241" t="s">
        <v>333</v>
      </c>
      <c r="K3241" t="s">
        <v>334</v>
      </c>
      <c r="L3241" t="n">
        <v>241</v>
      </c>
      <c r="M3241" t="n">
        <v>0.08</v>
      </c>
      <c r="N3241" t="n">
        <v>34.5</v>
      </c>
      <c r="O3241" t="s">
        <v>391</v>
      </c>
      <c r="P3241" t="s">
        <v>246</v>
      </c>
      <c r="Q3241" t="s">
        <v>252</v>
      </c>
      <c r="R3241" t="s">
        <v>246</v>
      </c>
      <c r="S3241" t="s">
        <v>247</v>
      </c>
    </row>
    <row r="3242" spans="1:19">
      <c r="A3242" s="1" t="n">
        <v>41029</v>
      </c>
      <c r="B3242" t="s">
        <v>474</v>
      </c>
      <c r="C3242" t="n">
        <v>1</v>
      </c>
      <c r="D3242" t="s">
        <v>483</v>
      </c>
      <c r="E3242" t="s">
        <v>484</v>
      </c>
      <c r="F3242" t="s">
        <v>429</v>
      </c>
      <c r="G3242" t="s">
        <v>430</v>
      </c>
      <c r="H3242" t="s">
        <v>246</v>
      </c>
      <c r="I3242" t="s">
        <v>247</v>
      </c>
      <c r="J3242" t="s">
        <v>486</v>
      </c>
      <c r="K3242" t="s">
        <v>487</v>
      </c>
      <c r="L3242" t="n">
        <v>11</v>
      </c>
      <c r="M3242" t="n">
        <v>0</v>
      </c>
      <c r="N3242" t="n">
        <v>0</v>
      </c>
      <c r="S3242" t="s">
        <v>479</v>
      </c>
    </row>
    <row r="3243" spans="1:19">
      <c r="A3243" s="1" t="n">
        <v>41029</v>
      </c>
      <c r="B3243" t="s">
        <v>474</v>
      </c>
      <c r="C3243" t="n">
        <v>2</v>
      </c>
      <c r="D3243" t="s">
        <v>483</v>
      </c>
      <c r="E3243" t="s">
        <v>484</v>
      </c>
      <c r="F3243" t="s">
        <v>244</v>
      </c>
      <c r="G3243" t="s">
        <v>245</v>
      </c>
      <c r="H3243" t="s">
        <v>246</v>
      </c>
      <c r="I3243" t="s">
        <v>247</v>
      </c>
      <c r="J3243" t="s">
        <v>486</v>
      </c>
      <c r="K3243" t="s">
        <v>487</v>
      </c>
      <c r="L3243" t="n">
        <v>5</v>
      </c>
      <c r="M3243" t="n">
        <v>0</v>
      </c>
      <c r="N3243" t="n">
        <v>0</v>
      </c>
      <c r="S3243" t="s">
        <v>479</v>
      </c>
    </row>
    <row r="3244" spans="1:19">
      <c r="A3244" s="1" t="n">
        <v>41029</v>
      </c>
      <c r="B3244" t="s">
        <v>467</v>
      </c>
      <c r="C3244" t="n">
        <v>9</v>
      </c>
      <c r="D3244" t="s">
        <v>476</v>
      </c>
      <c r="E3244" t="s">
        <v>139</v>
      </c>
      <c r="F3244" t="s">
        <v>244</v>
      </c>
      <c r="G3244" t="s">
        <v>245</v>
      </c>
      <c r="H3244" t="s">
        <v>246</v>
      </c>
      <c r="I3244" t="s">
        <v>247</v>
      </c>
      <c r="J3244" t="s">
        <v>312</v>
      </c>
      <c r="K3244" t="s">
        <v>313</v>
      </c>
      <c r="L3244" t="n">
        <v>624</v>
      </c>
      <c r="M3244" t="n">
        <v>0.19</v>
      </c>
      <c r="N3244" t="n">
        <v>24.1</v>
      </c>
      <c r="O3244" t="s">
        <v>467</v>
      </c>
      <c r="P3244" t="s">
        <v>492</v>
      </c>
      <c r="Q3244" t="s">
        <v>252</v>
      </c>
      <c r="R3244" t="s">
        <v>246</v>
      </c>
      <c r="S3244" t="s">
        <v>247</v>
      </c>
    </row>
    <row r="3245" spans="1:19">
      <c r="A3245" s="1" t="n">
        <v>41029</v>
      </c>
      <c r="B3245" t="s">
        <v>467</v>
      </c>
      <c r="C3245" t="n">
        <v>15</v>
      </c>
      <c r="D3245" t="s">
        <v>476</v>
      </c>
      <c r="E3245" t="s">
        <v>139</v>
      </c>
      <c r="F3245" t="s">
        <v>244</v>
      </c>
      <c r="G3245" t="s">
        <v>245</v>
      </c>
      <c r="H3245" t="s">
        <v>246</v>
      </c>
      <c r="I3245" t="s">
        <v>247</v>
      </c>
      <c r="J3245" t="s">
        <v>294</v>
      </c>
      <c r="K3245" t="s">
        <v>295</v>
      </c>
      <c r="L3245" t="n">
        <v>392</v>
      </c>
      <c r="M3245" t="n">
        <v>0.91</v>
      </c>
      <c r="N3245" t="n">
        <v>39.8</v>
      </c>
      <c r="O3245" t="s">
        <v>467</v>
      </c>
      <c r="P3245" t="s">
        <v>492</v>
      </c>
      <c r="Q3245" t="s">
        <v>252</v>
      </c>
      <c r="R3245" t="s">
        <v>246</v>
      </c>
      <c r="S3245" t="s">
        <v>247</v>
      </c>
    </row>
    <row r="3246" spans="1:19">
      <c r="A3246" s="1" t="n">
        <v>41029</v>
      </c>
      <c r="B3246" t="s">
        <v>467</v>
      </c>
      <c r="C3246" t="n">
        <v>17</v>
      </c>
      <c r="D3246" t="s">
        <v>476</v>
      </c>
      <c r="E3246" t="s">
        <v>139</v>
      </c>
      <c r="F3246" t="s">
        <v>244</v>
      </c>
      <c r="G3246" t="s">
        <v>245</v>
      </c>
      <c r="H3246" t="s">
        <v>246</v>
      </c>
      <c r="I3246" t="s">
        <v>247</v>
      </c>
      <c r="J3246" t="s">
        <v>400</v>
      </c>
      <c r="K3246" t="s">
        <v>353</v>
      </c>
      <c r="L3246" t="n">
        <v>321</v>
      </c>
      <c r="M3246" t="n">
        <v>0.27</v>
      </c>
      <c r="N3246" t="n">
        <v>36.2</v>
      </c>
      <c r="O3246" t="s">
        <v>467</v>
      </c>
      <c r="P3246" t="s">
        <v>492</v>
      </c>
      <c r="Q3246" t="s">
        <v>252</v>
      </c>
      <c r="R3246" t="s">
        <v>246</v>
      </c>
      <c r="S3246" t="s">
        <v>247</v>
      </c>
    </row>
    <row r="3247" spans="1:19">
      <c r="A3247" s="1" t="n">
        <v>41029</v>
      </c>
      <c r="B3247" t="s">
        <v>467</v>
      </c>
      <c r="C3247" t="n">
        <v>18</v>
      </c>
      <c r="D3247" t="s">
        <v>476</v>
      </c>
      <c r="E3247" t="s">
        <v>139</v>
      </c>
      <c r="F3247" t="s">
        <v>244</v>
      </c>
      <c r="G3247" t="s">
        <v>245</v>
      </c>
      <c r="H3247" t="s">
        <v>246</v>
      </c>
      <c r="I3247" t="s">
        <v>247</v>
      </c>
      <c r="J3247" t="s">
        <v>294</v>
      </c>
      <c r="K3247" t="s">
        <v>295</v>
      </c>
      <c r="L3247" t="n">
        <v>109</v>
      </c>
      <c r="M3247" t="n">
        <v>2.8</v>
      </c>
      <c r="N3247" t="n">
        <v>27.9</v>
      </c>
      <c r="O3247" t="s">
        <v>467</v>
      </c>
      <c r="P3247" t="s">
        <v>492</v>
      </c>
      <c r="Q3247" t="s">
        <v>252</v>
      </c>
      <c r="R3247" t="s">
        <v>246</v>
      </c>
      <c r="S3247" t="s">
        <v>247</v>
      </c>
    </row>
    <row r="3248" spans="1:19">
      <c r="A3248" s="1" t="n">
        <v>41029</v>
      </c>
      <c r="B3248" t="s">
        <v>467</v>
      </c>
      <c r="C3248" t="n">
        <v>19</v>
      </c>
      <c r="D3248" t="s">
        <v>476</v>
      </c>
      <c r="E3248" t="s">
        <v>139</v>
      </c>
      <c r="F3248" t="s">
        <v>244</v>
      </c>
      <c r="G3248" t="s">
        <v>245</v>
      </c>
      <c r="H3248" t="s">
        <v>246</v>
      </c>
      <c r="I3248" t="s">
        <v>247</v>
      </c>
      <c r="J3248" t="s">
        <v>433</v>
      </c>
      <c r="K3248" t="s">
        <v>434</v>
      </c>
      <c r="L3248" t="n">
        <v>1050</v>
      </c>
      <c r="M3248" t="n">
        <v>0.84</v>
      </c>
      <c r="N3248" t="n">
        <v>37.8</v>
      </c>
      <c r="O3248" t="s">
        <v>467</v>
      </c>
      <c r="P3248" t="s">
        <v>492</v>
      </c>
      <c r="Q3248" t="s">
        <v>252</v>
      </c>
      <c r="R3248" t="s">
        <v>246</v>
      </c>
      <c r="S3248" t="s">
        <v>247</v>
      </c>
    </row>
    <row r="3249" spans="1:19">
      <c r="A3249" s="1" t="n">
        <v>41060</v>
      </c>
      <c r="B3249" t="s">
        <v>391</v>
      </c>
      <c r="C3249" t="n">
        <v>21</v>
      </c>
      <c r="D3249" t="s">
        <v>476</v>
      </c>
      <c r="E3249" t="s">
        <v>139</v>
      </c>
      <c r="F3249" t="s">
        <v>244</v>
      </c>
      <c r="G3249" t="s">
        <v>245</v>
      </c>
      <c r="H3249" t="s">
        <v>246</v>
      </c>
      <c r="I3249" t="s">
        <v>247</v>
      </c>
      <c r="J3249" t="s">
        <v>369</v>
      </c>
      <c r="K3249" t="s">
        <v>363</v>
      </c>
      <c r="L3249" t="n">
        <v>310</v>
      </c>
      <c r="M3249" t="n">
        <v>0.04</v>
      </c>
      <c r="N3249" t="n">
        <v>42.1</v>
      </c>
      <c r="O3249" t="s">
        <v>391</v>
      </c>
      <c r="P3249" t="s">
        <v>246</v>
      </c>
      <c r="Q3249" t="s">
        <v>252</v>
      </c>
      <c r="R3249" t="s">
        <v>246</v>
      </c>
      <c r="S3249" t="s">
        <v>247</v>
      </c>
    </row>
    <row r="3250" spans="1:19">
      <c r="A3250" s="1" t="n">
        <v>41060</v>
      </c>
      <c r="B3250" t="s">
        <v>391</v>
      </c>
      <c r="C3250" t="n">
        <v>22</v>
      </c>
      <c r="D3250" t="s">
        <v>476</v>
      </c>
      <c r="E3250" t="s">
        <v>139</v>
      </c>
      <c r="F3250" t="s">
        <v>244</v>
      </c>
      <c r="G3250" t="s">
        <v>245</v>
      </c>
      <c r="H3250" t="s">
        <v>246</v>
      </c>
      <c r="I3250" t="s">
        <v>247</v>
      </c>
      <c r="J3250" t="s">
        <v>369</v>
      </c>
      <c r="K3250" t="s">
        <v>363</v>
      </c>
      <c r="L3250" t="n">
        <v>297</v>
      </c>
      <c r="M3250" t="n">
        <v>0.04</v>
      </c>
      <c r="N3250" t="n">
        <v>41.8</v>
      </c>
      <c r="O3250" t="s">
        <v>391</v>
      </c>
      <c r="P3250" t="s">
        <v>246</v>
      </c>
      <c r="Q3250" t="s">
        <v>252</v>
      </c>
      <c r="R3250" t="s">
        <v>246</v>
      </c>
      <c r="S3250" t="s">
        <v>247</v>
      </c>
    </row>
    <row r="3251" spans="1:19">
      <c r="A3251" s="1" t="n">
        <v>41060</v>
      </c>
      <c r="B3251" t="s">
        <v>391</v>
      </c>
      <c r="C3251" t="n">
        <v>23</v>
      </c>
      <c r="D3251" t="s">
        <v>476</v>
      </c>
      <c r="E3251" t="s">
        <v>139</v>
      </c>
      <c r="F3251" t="s">
        <v>244</v>
      </c>
      <c r="G3251" t="s">
        <v>245</v>
      </c>
      <c r="H3251" t="s">
        <v>246</v>
      </c>
      <c r="I3251" t="s">
        <v>247</v>
      </c>
      <c r="J3251" t="s">
        <v>312</v>
      </c>
      <c r="K3251" t="s">
        <v>313</v>
      </c>
      <c r="L3251" t="n">
        <v>694</v>
      </c>
      <c r="M3251" t="n">
        <v>0.02</v>
      </c>
      <c r="N3251" t="n">
        <v>24.1</v>
      </c>
      <c r="O3251" t="s">
        <v>391</v>
      </c>
      <c r="P3251" t="s">
        <v>246</v>
      </c>
      <c r="Q3251" t="s">
        <v>252</v>
      </c>
      <c r="R3251" t="s">
        <v>246</v>
      </c>
      <c r="S3251" t="s">
        <v>247</v>
      </c>
    </row>
    <row r="3252" spans="1:19">
      <c r="A3252" s="1" t="n">
        <v>41060</v>
      </c>
      <c r="B3252" t="s">
        <v>391</v>
      </c>
      <c r="C3252" t="n">
        <v>24</v>
      </c>
      <c r="D3252" t="s">
        <v>476</v>
      </c>
      <c r="E3252" t="s">
        <v>139</v>
      </c>
      <c r="F3252" t="s">
        <v>244</v>
      </c>
      <c r="G3252" t="s">
        <v>245</v>
      </c>
      <c r="H3252" t="s">
        <v>246</v>
      </c>
      <c r="I3252" t="s">
        <v>247</v>
      </c>
      <c r="J3252" t="s">
        <v>392</v>
      </c>
      <c r="K3252" t="s">
        <v>393</v>
      </c>
      <c r="L3252" t="n">
        <v>342</v>
      </c>
      <c r="M3252" t="n">
        <v>0.07000000000000001</v>
      </c>
      <c r="N3252" t="n">
        <v>35.5</v>
      </c>
      <c r="O3252" t="s">
        <v>391</v>
      </c>
      <c r="P3252" t="s">
        <v>246</v>
      </c>
      <c r="Q3252" t="s">
        <v>252</v>
      </c>
      <c r="R3252" t="s">
        <v>246</v>
      </c>
      <c r="S3252" t="s">
        <v>247</v>
      </c>
    </row>
    <row r="3253" spans="1:19">
      <c r="A3253" s="1" t="n">
        <v>41060</v>
      </c>
      <c r="B3253" t="s">
        <v>391</v>
      </c>
      <c r="C3253" t="n">
        <v>25</v>
      </c>
      <c r="D3253" t="s">
        <v>476</v>
      </c>
      <c r="E3253" t="s">
        <v>139</v>
      </c>
      <c r="F3253" t="s">
        <v>244</v>
      </c>
      <c r="G3253" t="s">
        <v>245</v>
      </c>
      <c r="H3253" t="s">
        <v>246</v>
      </c>
      <c r="I3253" t="s">
        <v>247</v>
      </c>
      <c r="J3253" t="s">
        <v>333</v>
      </c>
      <c r="K3253" t="s">
        <v>334</v>
      </c>
      <c r="L3253" t="n">
        <v>289</v>
      </c>
      <c r="M3253" t="n">
        <v>0.08</v>
      </c>
      <c r="N3253" t="n">
        <v>34.5</v>
      </c>
      <c r="O3253" t="s">
        <v>391</v>
      </c>
      <c r="P3253" t="s">
        <v>246</v>
      </c>
      <c r="Q3253" t="s">
        <v>252</v>
      </c>
      <c r="R3253" t="s">
        <v>246</v>
      </c>
      <c r="S3253" t="s">
        <v>247</v>
      </c>
    </row>
    <row r="3254" spans="1:19">
      <c r="A3254" s="1" t="n">
        <v>41060</v>
      </c>
      <c r="B3254" t="s">
        <v>391</v>
      </c>
      <c r="C3254" t="n">
        <v>81</v>
      </c>
      <c r="D3254" t="s">
        <v>287</v>
      </c>
      <c r="E3254" t="s">
        <v>503</v>
      </c>
      <c r="F3254" t="s">
        <v>244</v>
      </c>
      <c r="G3254" t="s">
        <v>245</v>
      </c>
      <c r="H3254" t="s">
        <v>246</v>
      </c>
      <c r="I3254" t="s">
        <v>247</v>
      </c>
      <c r="J3254" t="s">
        <v>280</v>
      </c>
      <c r="K3254" t="s">
        <v>281</v>
      </c>
      <c r="L3254" t="n">
        <v>10</v>
      </c>
      <c r="M3254" t="n">
        <v>1.43</v>
      </c>
      <c r="N3254" t="n">
        <v>0</v>
      </c>
      <c r="S3254" t="s">
        <v>479</v>
      </c>
    </row>
    <row r="3255" spans="1:19">
      <c r="A3255" s="1" t="n">
        <v>41060</v>
      </c>
      <c r="B3255" t="s">
        <v>391</v>
      </c>
      <c r="C3255" t="n">
        <v>82</v>
      </c>
      <c r="D3255" t="s">
        <v>287</v>
      </c>
      <c r="E3255" t="s">
        <v>503</v>
      </c>
      <c r="F3255" t="s">
        <v>244</v>
      </c>
      <c r="G3255" t="s">
        <v>245</v>
      </c>
      <c r="H3255" t="s">
        <v>246</v>
      </c>
      <c r="I3255" t="s">
        <v>247</v>
      </c>
      <c r="J3255" t="s">
        <v>280</v>
      </c>
      <c r="K3255" t="s">
        <v>281</v>
      </c>
      <c r="L3255" t="n">
        <v>58</v>
      </c>
      <c r="M3255" t="n">
        <v>1.43</v>
      </c>
      <c r="N3255" t="n">
        <v>0</v>
      </c>
      <c r="S3255" t="s">
        <v>479</v>
      </c>
    </row>
    <row r="3256" spans="1:19">
      <c r="A3256" s="1" t="n">
        <v>41060</v>
      </c>
      <c r="B3256" t="s">
        <v>474</v>
      </c>
      <c r="C3256" t="n">
        <v>1</v>
      </c>
      <c r="D3256" t="s">
        <v>483</v>
      </c>
      <c r="E3256" t="s">
        <v>484</v>
      </c>
      <c r="F3256" t="s">
        <v>322</v>
      </c>
      <c r="G3256" t="s">
        <v>323</v>
      </c>
      <c r="H3256" t="s">
        <v>246</v>
      </c>
      <c r="I3256" t="s">
        <v>247</v>
      </c>
      <c r="J3256" t="s">
        <v>317</v>
      </c>
      <c r="K3256" t="s">
        <v>318</v>
      </c>
      <c r="L3256" t="n">
        <v>19</v>
      </c>
      <c r="M3256" t="n">
        <v>0</v>
      </c>
      <c r="N3256" t="n">
        <v>0</v>
      </c>
      <c r="S3256" t="s">
        <v>479</v>
      </c>
    </row>
    <row r="3257" spans="1:19">
      <c r="A3257" s="1" t="n">
        <v>41060</v>
      </c>
      <c r="B3257" t="s">
        <v>474</v>
      </c>
      <c r="C3257" t="n">
        <v>2</v>
      </c>
      <c r="D3257" t="s">
        <v>483</v>
      </c>
      <c r="E3257" t="s">
        <v>484</v>
      </c>
      <c r="F3257" t="s">
        <v>427</v>
      </c>
      <c r="G3257" t="s">
        <v>428</v>
      </c>
      <c r="H3257" t="s">
        <v>246</v>
      </c>
      <c r="I3257" t="s">
        <v>247</v>
      </c>
      <c r="J3257" t="s">
        <v>317</v>
      </c>
      <c r="K3257" t="s">
        <v>318</v>
      </c>
      <c r="L3257" t="n">
        <v>18</v>
      </c>
      <c r="M3257" t="n">
        <v>0</v>
      </c>
      <c r="N3257" t="n">
        <v>0</v>
      </c>
      <c r="S3257" t="s">
        <v>479</v>
      </c>
    </row>
    <row r="3258" spans="1:19">
      <c r="A3258" s="1" t="n">
        <v>41060</v>
      </c>
      <c r="B3258" t="s">
        <v>474</v>
      </c>
      <c r="C3258" t="n">
        <v>3</v>
      </c>
      <c r="D3258" t="s">
        <v>483</v>
      </c>
      <c r="E3258" t="s">
        <v>484</v>
      </c>
      <c r="F3258" t="s">
        <v>429</v>
      </c>
      <c r="G3258" t="s">
        <v>430</v>
      </c>
      <c r="H3258" t="s">
        <v>246</v>
      </c>
      <c r="I3258" t="s">
        <v>247</v>
      </c>
      <c r="J3258" t="s">
        <v>317</v>
      </c>
      <c r="K3258" t="s">
        <v>318</v>
      </c>
      <c r="L3258" t="n">
        <v>18</v>
      </c>
      <c r="M3258" t="n">
        <v>0</v>
      </c>
      <c r="N3258" t="n">
        <v>0</v>
      </c>
      <c r="S3258" t="s">
        <v>479</v>
      </c>
    </row>
    <row r="3259" spans="1:19">
      <c r="A3259" s="1" t="n">
        <v>41060</v>
      </c>
      <c r="B3259" t="s">
        <v>474</v>
      </c>
      <c r="C3259" t="n">
        <v>4</v>
      </c>
      <c r="D3259" t="s">
        <v>483</v>
      </c>
      <c r="E3259" t="s">
        <v>484</v>
      </c>
      <c r="F3259" t="s">
        <v>429</v>
      </c>
      <c r="G3259" t="s">
        <v>430</v>
      </c>
      <c r="H3259" t="s">
        <v>246</v>
      </c>
      <c r="I3259" t="s">
        <v>247</v>
      </c>
      <c r="J3259" t="s">
        <v>317</v>
      </c>
      <c r="K3259" t="s">
        <v>318</v>
      </c>
      <c r="L3259" t="n">
        <v>2</v>
      </c>
      <c r="M3259" t="n">
        <v>0</v>
      </c>
      <c r="N3259" t="n">
        <v>0</v>
      </c>
      <c r="S3259" t="s">
        <v>479</v>
      </c>
    </row>
    <row r="3260" spans="1:19">
      <c r="A3260" s="1" t="n">
        <v>41060</v>
      </c>
      <c r="B3260" t="s">
        <v>395</v>
      </c>
      <c r="C3260" t="n">
        <v>1</v>
      </c>
      <c r="D3260" t="s">
        <v>303</v>
      </c>
      <c r="E3260" t="s">
        <v>495</v>
      </c>
      <c r="F3260" t="s">
        <v>244</v>
      </c>
      <c r="G3260" t="s">
        <v>245</v>
      </c>
      <c r="H3260" t="s">
        <v>246</v>
      </c>
      <c r="I3260" t="s">
        <v>247</v>
      </c>
      <c r="J3260" t="s">
        <v>261</v>
      </c>
      <c r="K3260" t="s">
        <v>420</v>
      </c>
      <c r="L3260" t="n">
        <v>310</v>
      </c>
      <c r="M3260" t="n">
        <v>0</v>
      </c>
      <c r="N3260" t="n">
        <v>0</v>
      </c>
      <c r="S3260" t="s">
        <v>479</v>
      </c>
    </row>
    <row r="3261" spans="1:19">
      <c r="A3261" s="1" t="n">
        <v>41060</v>
      </c>
      <c r="B3261" t="s">
        <v>467</v>
      </c>
      <c r="C3261" t="n">
        <v>15</v>
      </c>
      <c r="D3261" t="s">
        <v>476</v>
      </c>
      <c r="E3261" t="s">
        <v>139</v>
      </c>
      <c r="F3261" t="s">
        <v>244</v>
      </c>
      <c r="G3261" t="s">
        <v>245</v>
      </c>
      <c r="H3261" t="s">
        <v>246</v>
      </c>
      <c r="I3261" t="s">
        <v>247</v>
      </c>
      <c r="J3261" t="s">
        <v>294</v>
      </c>
      <c r="K3261" t="s">
        <v>295</v>
      </c>
      <c r="L3261" t="n">
        <v>700</v>
      </c>
      <c r="M3261" t="n">
        <v>1.04</v>
      </c>
      <c r="N3261" t="n">
        <v>40.5</v>
      </c>
      <c r="O3261" t="s">
        <v>467</v>
      </c>
      <c r="P3261" t="s">
        <v>492</v>
      </c>
      <c r="Q3261" t="s">
        <v>252</v>
      </c>
      <c r="R3261" t="s">
        <v>246</v>
      </c>
      <c r="S3261" t="s">
        <v>247</v>
      </c>
    </row>
    <row r="3262" spans="1:19">
      <c r="A3262" s="1" t="n">
        <v>41060</v>
      </c>
      <c r="B3262" t="s">
        <v>467</v>
      </c>
      <c r="C3262" t="n">
        <v>17</v>
      </c>
      <c r="D3262" t="s">
        <v>476</v>
      </c>
      <c r="E3262" t="s">
        <v>139</v>
      </c>
      <c r="F3262" t="s">
        <v>244</v>
      </c>
      <c r="G3262" t="s">
        <v>245</v>
      </c>
      <c r="H3262" t="s">
        <v>246</v>
      </c>
      <c r="I3262" t="s">
        <v>247</v>
      </c>
      <c r="J3262" t="s">
        <v>400</v>
      </c>
      <c r="K3262" t="s">
        <v>353</v>
      </c>
      <c r="L3262" t="n">
        <v>228</v>
      </c>
      <c r="M3262" t="n">
        <v>0.27</v>
      </c>
      <c r="N3262" t="n">
        <v>36.2</v>
      </c>
      <c r="O3262" t="s">
        <v>467</v>
      </c>
      <c r="P3262" t="s">
        <v>492</v>
      </c>
      <c r="Q3262" t="s">
        <v>252</v>
      </c>
      <c r="R3262" t="s">
        <v>246</v>
      </c>
      <c r="S3262" t="s">
        <v>247</v>
      </c>
    </row>
    <row r="3263" spans="1:19">
      <c r="A3263" s="1" t="n">
        <v>41060</v>
      </c>
      <c r="B3263" t="s">
        <v>467</v>
      </c>
      <c r="C3263" t="n">
        <v>19</v>
      </c>
      <c r="D3263" t="s">
        <v>303</v>
      </c>
      <c r="E3263" t="s">
        <v>495</v>
      </c>
      <c r="F3263" t="s">
        <v>244</v>
      </c>
      <c r="G3263" t="s">
        <v>245</v>
      </c>
      <c r="H3263" t="s">
        <v>246</v>
      </c>
      <c r="I3263" t="s">
        <v>247</v>
      </c>
      <c r="J3263" t="s">
        <v>261</v>
      </c>
      <c r="K3263" t="s">
        <v>420</v>
      </c>
      <c r="L3263" t="n">
        <v>315</v>
      </c>
      <c r="M3263" t="n">
        <v>0</v>
      </c>
      <c r="N3263" t="n">
        <v>0</v>
      </c>
      <c r="S3263" t="s">
        <v>479</v>
      </c>
    </row>
    <row r="3264" spans="1:19">
      <c r="A3264" s="1" t="n">
        <v>41090</v>
      </c>
      <c r="B3264" t="s">
        <v>391</v>
      </c>
      <c r="C3264" t="n">
        <v>18</v>
      </c>
      <c r="D3264" t="s">
        <v>476</v>
      </c>
      <c r="E3264" t="s">
        <v>139</v>
      </c>
      <c r="F3264" t="s">
        <v>244</v>
      </c>
      <c r="G3264" t="s">
        <v>245</v>
      </c>
      <c r="H3264" t="s">
        <v>246</v>
      </c>
      <c r="I3264" t="s">
        <v>247</v>
      </c>
      <c r="J3264" t="s">
        <v>369</v>
      </c>
      <c r="K3264" t="s">
        <v>363</v>
      </c>
      <c r="L3264" t="n">
        <v>290</v>
      </c>
      <c r="M3264" t="n">
        <v>0.04</v>
      </c>
      <c r="N3264" t="n">
        <v>41.5</v>
      </c>
      <c r="O3264" t="s">
        <v>391</v>
      </c>
      <c r="P3264" t="s">
        <v>246</v>
      </c>
      <c r="Q3264" t="s">
        <v>252</v>
      </c>
      <c r="R3264" t="s">
        <v>246</v>
      </c>
      <c r="S3264" t="s">
        <v>247</v>
      </c>
    </row>
    <row r="3265" spans="1:19">
      <c r="A3265" s="1" t="n">
        <v>41090</v>
      </c>
      <c r="B3265" t="s">
        <v>391</v>
      </c>
      <c r="C3265" t="n">
        <v>19</v>
      </c>
      <c r="D3265" t="s">
        <v>476</v>
      </c>
      <c r="E3265" t="s">
        <v>139</v>
      </c>
      <c r="F3265" t="s">
        <v>244</v>
      </c>
      <c r="G3265" t="s">
        <v>245</v>
      </c>
      <c r="H3265" t="s">
        <v>246</v>
      </c>
      <c r="I3265" t="s">
        <v>247</v>
      </c>
      <c r="J3265" t="s">
        <v>369</v>
      </c>
      <c r="K3265" t="s">
        <v>363</v>
      </c>
      <c r="L3265" t="n">
        <v>299</v>
      </c>
      <c r="M3265" t="n">
        <v>0.04</v>
      </c>
      <c r="N3265" t="n">
        <v>41.7</v>
      </c>
      <c r="O3265" t="s">
        <v>391</v>
      </c>
      <c r="P3265" t="s">
        <v>246</v>
      </c>
      <c r="Q3265" t="s">
        <v>252</v>
      </c>
      <c r="R3265" t="s">
        <v>246</v>
      </c>
      <c r="S3265" t="s">
        <v>247</v>
      </c>
    </row>
    <row r="3266" spans="1:19">
      <c r="A3266" s="1" t="n">
        <v>41090</v>
      </c>
      <c r="B3266" t="s">
        <v>391</v>
      </c>
      <c r="C3266" t="n">
        <v>20</v>
      </c>
      <c r="D3266" t="s">
        <v>476</v>
      </c>
      <c r="E3266" t="s">
        <v>139</v>
      </c>
      <c r="F3266" t="s">
        <v>244</v>
      </c>
      <c r="G3266" t="s">
        <v>245</v>
      </c>
      <c r="H3266" t="s">
        <v>246</v>
      </c>
      <c r="I3266" t="s">
        <v>247</v>
      </c>
      <c r="J3266" t="s">
        <v>282</v>
      </c>
      <c r="K3266" t="s">
        <v>283</v>
      </c>
      <c r="L3266" t="n">
        <v>251</v>
      </c>
      <c r="M3266" t="n">
        <v>0.28</v>
      </c>
      <c r="N3266" t="n">
        <v>16.2</v>
      </c>
      <c r="O3266" t="s">
        <v>391</v>
      </c>
      <c r="P3266" t="s">
        <v>246</v>
      </c>
      <c r="Q3266" t="s">
        <v>252</v>
      </c>
      <c r="R3266" t="s">
        <v>246</v>
      </c>
      <c r="S3266" t="s">
        <v>247</v>
      </c>
    </row>
    <row r="3267" spans="1:19">
      <c r="A3267" s="1" t="n">
        <v>41090</v>
      </c>
      <c r="B3267" t="s">
        <v>391</v>
      </c>
      <c r="C3267" t="n">
        <v>21</v>
      </c>
      <c r="D3267" t="s">
        <v>476</v>
      </c>
      <c r="E3267" t="s">
        <v>139</v>
      </c>
      <c r="F3267" t="s">
        <v>244</v>
      </c>
      <c r="G3267" t="s">
        <v>245</v>
      </c>
      <c r="H3267" t="s">
        <v>246</v>
      </c>
      <c r="I3267" t="s">
        <v>247</v>
      </c>
      <c r="J3267" t="s">
        <v>248</v>
      </c>
      <c r="K3267" t="s">
        <v>249</v>
      </c>
      <c r="L3267" t="n">
        <v>294</v>
      </c>
      <c r="M3267" t="n">
        <v>0.04</v>
      </c>
      <c r="N3267" t="n">
        <v>37</v>
      </c>
      <c r="O3267" t="s">
        <v>391</v>
      </c>
      <c r="P3267" t="s">
        <v>246</v>
      </c>
      <c r="Q3267" t="s">
        <v>252</v>
      </c>
      <c r="R3267" t="s">
        <v>246</v>
      </c>
      <c r="S3267" t="s">
        <v>247</v>
      </c>
    </row>
    <row r="3268" spans="1:19">
      <c r="A3268" s="1" t="n">
        <v>41090</v>
      </c>
      <c r="B3268" t="s">
        <v>391</v>
      </c>
      <c r="C3268" t="n">
        <v>22</v>
      </c>
      <c r="D3268" t="s">
        <v>476</v>
      </c>
      <c r="E3268" t="s">
        <v>139</v>
      </c>
      <c r="F3268" t="s">
        <v>244</v>
      </c>
      <c r="G3268" t="s">
        <v>245</v>
      </c>
      <c r="H3268" t="s">
        <v>246</v>
      </c>
      <c r="I3268" t="s">
        <v>247</v>
      </c>
      <c r="J3268" t="s">
        <v>392</v>
      </c>
      <c r="K3268" t="s">
        <v>393</v>
      </c>
      <c r="L3268" t="n">
        <v>343</v>
      </c>
      <c r="M3268" t="n">
        <v>0.08</v>
      </c>
      <c r="N3268" t="n">
        <v>35.6</v>
      </c>
      <c r="O3268" t="s">
        <v>391</v>
      </c>
      <c r="P3268" t="s">
        <v>246</v>
      </c>
      <c r="Q3268" t="s">
        <v>252</v>
      </c>
      <c r="R3268" t="s">
        <v>246</v>
      </c>
      <c r="S3268" t="s">
        <v>247</v>
      </c>
    </row>
    <row r="3269" spans="1:19">
      <c r="A3269" s="1" t="n">
        <v>41090</v>
      </c>
      <c r="B3269" t="s">
        <v>474</v>
      </c>
      <c r="C3269" t="n">
        <v>1</v>
      </c>
      <c r="D3269" t="s">
        <v>483</v>
      </c>
      <c r="E3269" t="s">
        <v>484</v>
      </c>
      <c r="F3269" t="s">
        <v>322</v>
      </c>
      <c r="G3269" t="s">
        <v>323</v>
      </c>
      <c r="H3269" t="s">
        <v>246</v>
      </c>
      <c r="I3269" t="s">
        <v>247</v>
      </c>
      <c r="J3269" t="s">
        <v>486</v>
      </c>
      <c r="K3269" t="s">
        <v>487</v>
      </c>
      <c r="L3269" t="n">
        <v>20</v>
      </c>
      <c r="M3269" t="n">
        <v>0</v>
      </c>
      <c r="N3269" t="n">
        <v>0</v>
      </c>
      <c r="S3269" t="s">
        <v>479</v>
      </c>
    </row>
    <row r="3270" spans="1:19">
      <c r="A3270" s="1" t="n">
        <v>41090</v>
      </c>
      <c r="B3270" t="s">
        <v>474</v>
      </c>
      <c r="C3270" t="n">
        <v>2</v>
      </c>
      <c r="D3270" t="s">
        <v>483</v>
      </c>
      <c r="E3270" t="s">
        <v>484</v>
      </c>
      <c r="F3270" t="s">
        <v>427</v>
      </c>
      <c r="G3270" t="s">
        <v>428</v>
      </c>
      <c r="H3270" t="s">
        <v>246</v>
      </c>
      <c r="I3270" t="s">
        <v>247</v>
      </c>
      <c r="J3270" t="s">
        <v>486</v>
      </c>
      <c r="K3270" t="s">
        <v>487</v>
      </c>
      <c r="L3270" t="n">
        <v>18</v>
      </c>
      <c r="M3270" t="n">
        <v>0</v>
      </c>
      <c r="N3270" t="n">
        <v>0</v>
      </c>
      <c r="S3270" t="s">
        <v>479</v>
      </c>
    </row>
    <row r="3271" spans="1:19">
      <c r="A3271" s="1" t="n">
        <v>41090</v>
      </c>
      <c r="B3271" t="s">
        <v>474</v>
      </c>
      <c r="C3271" t="n">
        <v>3</v>
      </c>
      <c r="D3271" t="s">
        <v>483</v>
      </c>
      <c r="E3271" t="s">
        <v>484</v>
      </c>
      <c r="F3271" t="s">
        <v>429</v>
      </c>
      <c r="G3271" t="s">
        <v>430</v>
      </c>
      <c r="H3271" t="s">
        <v>246</v>
      </c>
      <c r="I3271" t="s">
        <v>247</v>
      </c>
      <c r="J3271" t="s">
        <v>486</v>
      </c>
      <c r="K3271" t="s">
        <v>487</v>
      </c>
      <c r="L3271" t="n">
        <v>12</v>
      </c>
      <c r="M3271" t="n">
        <v>0</v>
      </c>
      <c r="N3271" t="n">
        <v>0</v>
      </c>
      <c r="S3271" t="s">
        <v>479</v>
      </c>
    </row>
    <row r="3272" spans="1:19">
      <c r="A3272" s="1" t="n">
        <v>41090</v>
      </c>
      <c r="B3272" t="s">
        <v>474</v>
      </c>
      <c r="C3272" t="n">
        <v>4</v>
      </c>
      <c r="D3272" t="s">
        <v>483</v>
      </c>
      <c r="E3272" t="s">
        <v>484</v>
      </c>
      <c r="F3272" t="s">
        <v>429</v>
      </c>
      <c r="G3272" t="s">
        <v>430</v>
      </c>
      <c r="H3272" t="s">
        <v>246</v>
      </c>
      <c r="I3272" t="s">
        <v>247</v>
      </c>
      <c r="J3272" t="s">
        <v>486</v>
      </c>
      <c r="K3272" t="s">
        <v>487</v>
      </c>
      <c r="L3272" t="n">
        <v>5</v>
      </c>
      <c r="M3272" t="n">
        <v>0</v>
      </c>
      <c r="N3272" t="n">
        <v>0</v>
      </c>
      <c r="S3272" t="s">
        <v>479</v>
      </c>
    </row>
    <row r="3273" spans="1:19">
      <c r="A3273" s="1" t="n">
        <v>41090</v>
      </c>
      <c r="B3273" t="s">
        <v>480</v>
      </c>
      <c r="C3273" t="n">
        <v>1</v>
      </c>
      <c r="D3273" t="s">
        <v>403</v>
      </c>
      <c r="E3273" t="s">
        <v>481</v>
      </c>
      <c r="F3273" t="s">
        <v>244</v>
      </c>
      <c r="G3273" t="s">
        <v>245</v>
      </c>
      <c r="H3273" t="s">
        <v>246</v>
      </c>
      <c r="I3273" t="s">
        <v>247</v>
      </c>
      <c r="J3273" t="s">
        <v>255</v>
      </c>
      <c r="K3273" t="s">
        <v>256</v>
      </c>
      <c r="L3273" t="n">
        <v>32</v>
      </c>
      <c r="M3273" t="n">
        <v>0</v>
      </c>
      <c r="N3273" t="n">
        <v>0</v>
      </c>
      <c r="S3273" t="s">
        <v>479</v>
      </c>
    </row>
    <row r="3274" spans="1:19">
      <c r="A3274" s="1" t="n">
        <v>41090</v>
      </c>
      <c r="B3274" t="s">
        <v>467</v>
      </c>
      <c r="C3274" t="n">
        <v>15</v>
      </c>
      <c r="D3274" t="s">
        <v>476</v>
      </c>
      <c r="E3274" t="s">
        <v>139</v>
      </c>
      <c r="F3274" t="s">
        <v>244</v>
      </c>
      <c r="G3274" t="s">
        <v>245</v>
      </c>
      <c r="H3274" t="s">
        <v>246</v>
      </c>
      <c r="I3274" t="s">
        <v>247</v>
      </c>
      <c r="J3274" t="s">
        <v>294</v>
      </c>
      <c r="K3274" t="s">
        <v>295</v>
      </c>
      <c r="L3274" t="n">
        <v>530</v>
      </c>
      <c r="M3274" t="n">
        <v>1</v>
      </c>
      <c r="N3274" t="n">
        <v>39.9</v>
      </c>
      <c r="O3274" t="s">
        <v>467</v>
      </c>
      <c r="P3274" t="s">
        <v>492</v>
      </c>
      <c r="Q3274" t="s">
        <v>252</v>
      </c>
      <c r="R3274" t="s">
        <v>246</v>
      </c>
      <c r="S3274" t="s">
        <v>247</v>
      </c>
    </row>
    <row r="3275" spans="1:19">
      <c r="A3275" s="1" t="n">
        <v>41090</v>
      </c>
      <c r="B3275" t="s">
        <v>467</v>
      </c>
      <c r="C3275" t="n">
        <v>17</v>
      </c>
      <c r="D3275" t="s">
        <v>476</v>
      </c>
      <c r="E3275" t="s">
        <v>139</v>
      </c>
      <c r="F3275" t="s">
        <v>244</v>
      </c>
      <c r="G3275" t="s">
        <v>245</v>
      </c>
      <c r="H3275" t="s">
        <v>246</v>
      </c>
      <c r="I3275" t="s">
        <v>247</v>
      </c>
      <c r="J3275" t="s">
        <v>400</v>
      </c>
      <c r="K3275" t="s">
        <v>353</v>
      </c>
      <c r="L3275" t="n">
        <v>948</v>
      </c>
      <c r="M3275" t="n">
        <v>0.29</v>
      </c>
      <c r="N3275" t="n">
        <v>35.8</v>
      </c>
      <c r="O3275" t="s">
        <v>467</v>
      </c>
      <c r="P3275" t="s">
        <v>492</v>
      </c>
      <c r="Q3275" t="s">
        <v>252</v>
      </c>
      <c r="R3275" t="s">
        <v>246</v>
      </c>
      <c r="S3275" t="s">
        <v>247</v>
      </c>
    </row>
    <row r="3276" spans="1:19">
      <c r="A3276" s="1" t="n">
        <v>41090</v>
      </c>
      <c r="B3276" t="s">
        <v>467</v>
      </c>
      <c r="C3276" t="n">
        <v>18</v>
      </c>
      <c r="D3276" t="s">
        <v>476</v>
      </c>
      <c r="E3276" t="s">
        <v>139</v>
      </c>
      <c r="F3276" t="s">
        <v>244</v>
      </c>
      <c r="G3276" t="s">
        <v>245</v>
      </c>
      <c r="H3276" t="s">
        <v>246</v>
      </c>
      <c r="I3276" t="s">
        <v>247</v>
      </c>
      <c r="J3276" t="s">
        <v>294</v>
      </c>
      <c r="K3276" t="s">
        <v>295</v>
      </c>
      <c r="L3276" t="n">
        <v>115</v>
      </c>
      <c r="M3276" t="n">
        <v>2.8</v>
      </c>
      <c r="N3276" t="n">
        <v>27.9</v>
      </c>
      <c r="O3276" t="s">
        <v>467</v>
      </c>
      <c r="P3276" t="s">
        <v>492</v>
      </c>
      <c r="Q3276" t="s">
        <v>252</v>
      </c>
      <c r="R3276" t="s">
        <v>246</v>
      </c>
      <c r="S3276" t="s">
        <v>247</v>
      </c>
    </row>
    <row r="3277" spans="1:19">
      <c r="A3277" s="1" t="n">
        <v>41121</v>
      </c>
      <c r="B3277" t="s">
        <v>391</v>
      </c>
      <c r="C3277" t="n">
        <v>28</v>
      </c>
      <c r="D3277" t="s">
        <v>476</v>
      </c>
      <c r="E3277" t="s">
        <v>139</v>
      </c>
      <c r="F3277" t="s">
        <v>244</v>
      </c>
      <c r="G3277" t="s">
        <v>245</v>
      </c>
      <c r="H3277" t="s">
        <v>246</v>
      </c>
      <c r="I3277" t="s">
        <v>247</v>
      </c>
      <c r="J3277" t="s">
        <v>369</v>
      </c>
      <c r="K3277" t="s">
        <v>363</v>
      </c>
      <c r="L3277" t="n">
        <v>301</v>
      </c>
      <c r="M3277" t="n">
        <v>0.04</v>
      </c>
      <c r="N3277" t="n">
        <v>41.7</v>
      </c>
      <c r="O3277" t="s">
        <v>391</v>
      </c>
      <c r="P3277" t="s">
        <v>246</v>
      </c>
      <c r="Q3277" t="s">
        <v>252</v>
      </c>
      <c r="R3277" t="s">
        <v>246</v>
      </c>
      <c r="S3277" t="s">
        <v>247</v>
      </c>
    </row>
    <row r="3278" spans="1:19">
      <c r="A3278" s="1" t="n">
        <v>41121</v>
      </c>
      <c r="B3278" t="s">
        <v>391</v>
      </c>
      <c r="C3278" t="n">
        <v>29</v>
      </c>
      <c r="D3278" t="s">
        <v>476</v>
      </c>
      <c r="E3278" t="s">
        <v>139</v>
      </c>
      <c r="F3278" t="s">
        <v>244</v>
      </c>
      <c r="G3278" t="s">
        <v>245</v>
      </c>
      <c r="H3278" t="s">
        <v>246</v>
      </c>
      <c r="I3278" t="s">
        <v>247</v>
      </c>
      <c r="J3278" t="s">
        <v>312</v>
      </c>
      <c r="K3278" t="s">
        <v>313</v>
      </c>
      <c r="L3278" t="n">
        <v>650</v>
      </c>
      <c r="M3278" t="n">
        <v>0.19</v>
      </c>
      <c r="N3278" t="n">
        <v>24.1</v>
      </c>
      <c r="O3278" t="s">
        <v>391</v>
      </c>
      <c r="P3278" t="s">
        <v>246</v>
      </c>
      <c r="Q3278" t="s">
        <v>252</v>
      </c>
      <c r="R3278" t="s">
        <v>246</v>
      </c>
      <c r="S3278" t="s">
        <v>247</v>
      </c>
    </row>
    <row r="3279" spans="1:19">
      <c r="A3279" s="1" t="n">
        <v>41121</v>
      </c>
      <c r="B3279" t="s">
        <v>391</v>
      </c>
      <c r="C3279" t="n">
        <v>30</v>
      </c>
      <c r="D3279" t="s">
        <v>476</v>
      </c>
      <c r="E3279" t="s">
        <v>139</v>
      </c>
      <c r="F3279" t="s">
        <v>244</v>
      </c>
      <c r="G3279" t="s">
        <v>245</v>
      </c>
      <c r="H3279" t="s">
        <v>246</v>
      </c>
      <c r="I3279" t="s">
        <v>247</v>
      </c>
      <c r="J3279" t="s">
        <v>392</v>
      </c>
      <c r="K3279" t="s">
        <v>393</v>
      </c>
      <c r="L3279" t="n">
        <v>366</v>
      </c>
      <c r="M3279" t="n">
        <v>0.6</v>
      </c>
      <c r="N3279" t="n">
        <v>35.2</v>
      </c>
      <c r="O3279" t="s">
        <v>391</v>
      </c>
      <c r="P3279" t="s">
        <v>246</v>
      </c>
      <c r="Q3279" t="s">
        <v>252</v>
      </c>
      <c r="R3279" t="s">
        <v>246</v>
      </c>
      <c r="S3279" t="s">
        <v>247</v>
      </c>
    </row>
    <row r="3280" spans="1:19">
      <c r="A3280" s="1" t="n">
        <v>41121</v>
      </c>
      <c r="B3280" t="s">
        <v>474</v>
      </c>
      <c r="C3280" t="n">
        <v>1</v>
      </c>
      <c r="D3280" t="s">
        <v>483</v>
      </c>
      <c r="E3280" t="s">
        <v>484</v>
      </c>
      <c r="F3280" t="s">
        <v>322</v>
      </c>
      <c r="G3280" t="s">
        <v>323</v>
      </c>
      <c r="H3280" t="s">
        <v>246</v>
      </c>
      <c r="I3280" t="s">
        <v>247</v>
      </c>
      <c r="J3280" t="s">
        <v>317</v>
      </c>
      <c r="K3280" t="s">
        <v>318</v>
      </c>
      <c r="L3280" t="n">
        <v>21</v>
      </c>
      <c r="M3280" t="n">
        <v>0</v>
      </c>
      <c r="N3280" t="n">
        <v>0</v>
      </c>
      <c r="S3280" t="s">
        <v>479</v>
      </c>
    </row>
    <row r="3281" spans="1:19">
      <c r="A3281" s="1" t="n">
        <v>41121</v>
      </c>
      <c r="B3281" t="s">
        <v>474</v>
      </c>
      <c r="C3281" t="n">
        <v>2</v>
      </c>
      <c r="D3281" t="s">
        <v>483</v>
      </c>
      <c r="E3281" t="s">
        <v>484</v>
      </c>
      <c r="F3281" t="s">
        <v>427</v>
      </c>
      <c r="G3281" t="s">
        <v>428</v>
      </c>
      <c r="H3281" t="s">
        <v>246</v>
      </c>
      <c r="I3281" t="s">
        <v>247</v>
      </c>
      <c r="J3281" t="s">
        <v>317</v>
      </c>
      <c r="K3281" t="s">
        <v>318</v>
      </c>
      <c r="L3281" t="n">
        <v>16</v>
      </c>
      <c r="M3281" t="n">
        <v>0</v>
      </c>
      <c r="N3281" t="n">
        <v>0</v>
      </c>
      <c r="S3281" t="s">
        <v>479</v>
      </c>
    </row>
    <row r="3282" spans="1:19">
      <c r="A3282" s="1" t="n">
        <v>41121</v>
      </c>
      <c r="B3282" t="s">
        <v>395</v>
      </c>
      <c r="C3282" t="n">
        <v>1</v>
      </c>
      <c r="D3282" t="s">
        <v>303</v>
      </c>
      <c r="E3282" t="s">
        <v>495</v>
      </c>
      <c r="F3282" t="s">
        <v>244</v>
      </c>
      <c r="G3282" t="s">
        <v>245</v>
      </c>
      <c r="H3282" t="s">
        <v>246</v>
      </c>
      <c r="I3282" t="s">
        <v>247</v>
      </c>
      <c r="J3282" t="s">
        <v>261</v>
      </c>
      <c r="K3282" t="s">
        <v>420</v>
      </c>
      <c r="L3282" t="n">
        <v>315</v>
      </c>
      <c r="M3282" t="n">
        <v>0</v>
      </c>
      <c r="N3282" t="n">
        <v>0</v>
      </c>
      <c r="S3282" t="s">
        <v>479</v>
      </c>
    </row>
    <row r="3283" spans="1:19">
      <c r="A3283" s="1" t="n">
        <v>41121</v>
      </c>
      <c r="B3283" t="s">
        <v>467</v>
      </c>
      <c r="C3283" t="n">
        <v>18</v>
      </c>
      <c r="D3283" t="s">
        <v>476</v>
      </c>
      <c r="E3283" t="s">
        <v>139</v>
      </c>
      <c r="F3283" t="s">
        <v>244</v>
      </c>
      <c r="G3283" t="s">
        <v>245</v>
      </c>
      <c r="H3283" t="s">
        <v>246</v>
      </c>
      <c r="I3283" t="s">
        <v>247</v>
      </c>
      <c r="J3283" t="s">
        <v>294</v>
      </c>
      <c r="K3283" t="s">
        <v>295</v>
      </c>
      <c r="L3283" t="n">
        <v>600</v>
      </c>
      <c r="M3283" t="n">
        <v>0.96</v>
      </c>
      <c r="N3283" t="n">
        <v>39.8</v>
      </c>
      <c r="O3283" t="s">
        <v>467</v>
      </c>
      <c r="P3283" t="s">
        <v>492</v>
      </c>
      <c r="Q3283" t="s">
        <v>252</v>
      </c>
      <c r="R3283" t="s">
        <v>246</v>
      </c>
      <c r="S3283" t="s">
        <v>247</v>
      </c>
    </row>
    <row r="3284" spans="1:19">
      <c r="A3284" s="1" t="n">
        <v>41121</v>
      </c>
      <c r="B3284" t="s">
        <v>467</v>
      </c>
      <c r="C3284" t="n">
        <v>19</v>
      </c>
      <c r="D3284" t="s">
        <v>476</v>
      </c>
      <c r="E3284" t="s">
        <v>139</v>
      </c>
      <c r="F3284" t="s">
        <v>244</v>
      </c>
      <c r="G3284" t="s">
        <v>245</v>
      </c>
      <c r="H3284" t="s">
        <v>246</v>
      </c>
      <c r="I3284" t="s">
        <v>247</v>
      </c>
      <c r="J3284" t="s">
        <v>400</v>
      </c>
      <c r="K3284" t="s">
        <v>353</v>
      </c>
      <c r="L3284" t="n">
        <v>717</v>
      </c>
      <c r="M3284" t="n">
        <v>0.28</v>
      </c>
      <c r="N3284" t="n">
        <v>35.9</v>
      </c>
      <c r="O3284" t="s">
        <v>467</v>
      </c>
      <c r="P3284" t="s">
        <v>492</v>
      </c>
      <c r="Q3284" t="s">
        <v>252</v>
      </c>
      <c r="R3284" t="s">
        <v>246</v>
      </c>
      <c r="S3284" t="s">
        <v>247</v>
      </c>
    </row>
    <row r="3285" spans="1:19">
      <c r="A3285" s="1" t="n">
        <v>41121</v>
      </c>
      <c r="B3285" t="s">
        <v>467</v>
      </c>
      <c r="C3285" t="n">
        <v>23</v>
      </c>
      <c r="D3285" t="s">
        <v>476</v>
      </c>
      <c r="E3285" t="s">
        <v>139</v>
      </c>
      <c r="F3285" t="s">
        <v>244</v>
      </c>
      <c r="G3285" t="s">
        <v>245</v>
      </c>
      <c r="H3285" t="s">
        <v>246</v>
      </c>
      <c r="I3285" t="s">
        <v>247</v>
      </c>
      <c r="J3285" t="s">
        <v>433</v>
      </c>
      <c r="K3285" t="s">
        <v>434</v>
      </c>
      <c r="L3285" t="n">
        <v>986</v>
      </c>
      <c r="M3285" t="n">
        <v>0.16</v>
      </c>
      <c r="N3285" t="n">
        <v>36</v>
      </c>
      <c r="O3285" t="s">
        <v>467</v>
      </c>
      <c r="P3285" t="s">
        <v>492</v>
      </c>
      <c r="Q3285" t="s">
        <v>252</v>
      </c>
      <c r="R3285" t="s">
        <v>246</v>
      </c>
      <c r="S3285" t="s">
        <v>247</v>
      </c>
    </row>
    <row r="3286" spans="1:19">
      <c r="A3286" s="1" t="n">
        <v>41152</v>
      </c>
      <c r="B3286" t="s">
        <v>391</v>
      </c>
      <c r="C3286" t="n">
        <v>28</v>
      </c>
      <c r="D3286" t="s">
        <v>476</v>
      </c>
      <c r="E3286" t="s">
        <v>139</v>
      </c>
      <c r="F3286" t="s">
        <v>244</v>
      </c>
      <c r="G3286" t="s">
        <v>245</v>
      </c>
      <c r="H3286" t="s">
        <v>246</v>
      </c>
      <c r="I3286" t="s">
        <v>247</v>
      </c>
      <c r="J3286" t="s">
        <v>369</v>
      </c>
      <c r="K3286" t="s">
        <v>363</v>
      </c>
      <c r="L3286" t="n">
        <v>320</v>
      </c>
      <c r="M3286" t="n">
        <v>0.04</v>
      </c>
      <c r="N3286" t="n">
        <v>41.7</v>
      </c>
      <c r="O3286" t="s">
        <v>391</v>
      </c>
      <c r="P3286" t="s">
        <v>246</v>
      </c>
      <c r="Q3286" t="s">
        <v>252</v>
      </c>
      <c r="R3286" t="s">
        <v>246</v>
      </c>
      <c r="S3286" t="s">
        <v>247</v>
      </c>
    </row>
    <row r="3287" spans="1:19">
      <c r="A3287" s="1" t="n">
        <v>41152</v>
      </c>
      <c r="B3287" t="s">
        <v>391</v>
      </c>
      <c r="C3287" t="n">
        <v>29</v>
      </c>
      <c r="D3287" t="s">
        <v>476</v>
      </c>
      <c r="E3287" t="s">
        <v>139</v>
      </c>
      <c r="F3287" t="s">
        <v>244</v>
      </c>
      <c r="G3287" t="s">
        <v>245</v>
      </c>
      <c r="H3287" t="s">
        <v>246</v>
      </c>
      <c r="I3287" t="s">
        <v>247</v>
      </c>
      <c r="J3287" t="s">
        <v>433</v>
      </c>
      <c r="K3287" t="s">
        <v>434</v>
      </c>
      <c r="L3287" t="n">
        <v>187</v>
      </c>
      <c r="M3287" t="n">
        <v>0.02</v>
      </c>
      <c r="N3287" t="n">
        <v>42.7</v>
      </c>
      <c r="O3287" t="s">
        <v>391</v>
      </c>
      <c r="P3287" t="s">
        <v>246</v>
      </c>
      <c r="Q3287" t="s">
        <v>252</v>
      </c>
      <c r="R3287" t="s">
        <v>246</v>
      </c>
      <c r="S3287" t="s">
        <v>247</v>
      </c>
    </row>
    <row r="3288" spans="1:19">
      <c r="A3288" s="1" t="n">
        <v>41152</v>
      </c>
      <c r="B3288" t="s">
        <v>391</v>
      </c>
      <c r="C3288" t="n">
        <v>30</v>
      </c>
      <c r="D3288" t="s">
        <v>476</v>
      </c>
      <c r="E3288" t="s">
        <v>139</v>
      </c>
      <c r="F3288" t="s">
        <v>244</v>
      </c>
      <c r="G3288" t="s">
        <v>245</v>
      </c>
      <c r="H3288" t="s">
        <v>246</v>
      </c>
      <c r="I3288" t="s">
        <v>247</v>
      </c>
      <c r="J3288" t="s">
        <v>433</v>
      </c>
      <c r="K3288" t="s">
        <v>434</v>
      </c>
      <c r="L3288" t="n">
        <v>134</v>
      </c>
      <c r="M3288" t="n">
        <v>0.02</v>
      </c>
      <c r="N3288" t="n">
        <v>42.7</v>
      </c>
      <c r="O3288" t="s">
        <v>391</v>
      </c>
      <c r="P3288" t="s">
        <v>246</v>
      </c>
      <c r="Q3288" t="s">
        <v>252</v>
      </c>
      <c r="R3288" t="s">
        <v>246</v>
      </c>
      <c r="S3288" t="s">
        <v>247</v>
      </c>
    </row>
    <row r="3289" spans="1:19">
      <c r="A3289" s="1" t="n">
        <v>41152</v>
      </c>
      <c r="B3289" t="s">
        <v>391</v>
      </c>
      <c r="C3289" t="n">
        <v>31</v>
      </c>
      <c r="D3289" t="s">
        <v>476</v>
      </c>
      <c r="E3289" t="s">
        <v>139</v>
      </c>
      <c r="F3289" t="s">
        <v>244</v>
      </c>
      <c r="G3289" t="s">
        <v>245</v>
      </c>
      <c r="H3289" t="s">
        <v>246</v>
      </c>
      <c r="I3289" t="s">
        <v>247</v>
      </c>
      <c r="J3289" t="s">
        <v>312</v>
      </c>
      <c r="K3289" t="s">
        <v>313</v>
      </c>
      <c r="L3289" t="n">
        <v>338</v>
      </c>
      <c r="M3289" t="n">
        <v>0.19</v>
      </c>
      <c r="N3289" t="n">
        <v>24.1</v>
      </c>
      <c r="O3289" t="s">
        <v>391</v>
      </c>
      <c r="P3289" t="s">
        <v>246</v>
      </c>
      <c r="Q3289" t="s">
        <v>252</v>
      </c>
      <c r="R3289" t="s">
        <v>246</v>
      </c>
      <c r="S3289" t="s">
        <v>247</v>
      </c>
    </row>
    <row r="3290" spans="1:19">
      <c r="A3290" s="1" t="n">
        <v>41152</v>
      </c>
      <c r="B3290" t="s">
        <v>391</v>
      </c>
      <c r="C3290" t="n">
        <v>32</v>
      </c>
      <c r="D3290" t="s">
        <v>476</v>
      </c>
      <c r="E3290" t="s">
        <v>139</v>
      </c>
      <c r="F3290" t="s">
        <v>244</v>
      </c>
      <c r="G3290" t="s">
        <v>245</v>
      </c>
      <c r="H3290" t="s">
        <v>246</v>
      </c>
      <c r="I3290" t="s">
        <v>247</v>
      </c>
      <c r="J3290" t="s">
        <v>282</v>
      </c>
      <c r="K3290" t="s">
        <v>283</v>
      </c>
      <c r="L3290" t="n">
        <v>207</v>
      </c>
      <c r="M3290" t="n">
        <v>0.28</v>
      </c>
      <c r="N3290" t="n">
        <v>16.2</v>
      </c>
      <c r="O3290" t="s">
        <v>391</v>
      </c>
      <c r="P3290" t="s">
        <v>246</v>
      </c>
      <c r="Q3290" t="s">
        <v>252</v>
      </c>
      <c r="R3290" t="s">
        <v>246</v>
      </c>
      <c r="S3290" t="s">
        <v>247</v>
      </c>
    </row>
    <row r="3291" spans="1:19">
      <c r="A3291" s="1" t="n">
        <v>41152</v>
      </c>
      <c r="B3291" t="s">
        <v>391</v>
      </c>
      <c r="C3291" t="n">
        <v>33</v>
      </c>
      <c r="D3291" t="s">
        <v>476</v>
      </c>
      <c r="E3291" t="s">
        <v>139</v>
      </c>
      <c r="F3291" t="s">
        <v>244</v>
      </c>
      <c r="G3291" t="s">
        <v>245</v>
      </c>
      <c r="H3291" t="s">
        <v>246</v>
      </c>
      <c r="I3291" t="s">
        <v>247</v>
      </c>
      <c r="J3291" t="s">
        <v>333</v>
      </c>
      <c r="K3291" t="s">
        <v>334</v>
      </c>
      <c r="L3291" t="n">
        <v>352</v>
      </c>
      <c r="M3291" t="n">
        <v>0.08</v>
      </c>
      <c r="N3291" t="n">
        <v>34.4</v>
      </c>
      <c r="O3291" t="s">
        <v>391</v>
      </c>
      <c r="P3291" t="s">
        <v>246</v>
      </c>
      <c r="Q3291" t="s">
        <v>252</v>
      </c>
      <c r="R3291" t="s">
        <v>246</v>
      </c>
      <c r="S3291" t="s">
        <v>247</v>
      </c>
    </row>
    <row r="3292" spans="1:19">
      <c r="A3292" s="1" t="n">
        <v>41152</v>
      </c>
      <c r="B3292" t="s">
        <v>391</v>
      </c>
      <c r="C3292" t="n">
        <v>34</v>
      </c>
      <c r="D3292" t="s">
        <v>476</v>
      </c>
      <c r="E3292" t="s">
        <v>139</v>
      </c>
      <c r="F3292" t="s">
        <v>244</v>
      </c>
      <c r="G3292" t="s">
        <v>245</v>
      </c>
      <c r="H3292" t="s">
        <v>246</v>
      </c>
      <c r="I3292" t="s">
        <v>247</v>
      </c>
      <c r="J3292" t="s">
        <v>333</v>
      </c>
      <c r="K3292" t="s">
        <v>334</v>
      </c>
      <c r="L3292" t="n">
        <v>240</v>
      </c>
      <c r="M3292" t="n">
        <v>0.08</v>
      </c>
      <c r="N3292" t="n">
        <v>34.8</v>
      </c>
      <c r="O3292" t="s">
        <v>391</v>
      </c>
      <c r="P3292" t="s">
        <v>246</v>
      </c>
      <c r="Q3292" t="s">
        <v>252</v>
      </c>
      <c r="R3292" t="s">
        <v>246</v>
      </c>
      <c r="S3292" t="s">
        <v>247</v>
      </c>
    </row>
    <row r="3293" spans="1:19">
      <c r="A3293" s="1" t="n">
        <v>41152</v>
      </c>
      <c r="B3293" t="s">
        <v>474</v>
      </c>
      <c r="C3293" t="n">
        <v>1</v>
      </c>
      <c r="D3293" t="s">
        <v>483</v>
      </c>
      <c r="E3293" t="s">
        <v>484</v>
      </c>
      <c r="F3293" t="s">
        <v>429</v>
      </c>
      <c r="G3293" t="s">
        <v>430</v>
      </c>
      <c r="H3293" t="s">
        <v>246</v>
      </c>
      <c r="I3293" t="s">
        <v>247</v>
      </c>
      <c r="J3293" t="s">
        <v>317</v>
      </c>
      <c r="K3293" t="s">
        <v>318</v>
      </c>
      <c r="L3293" t="n">
        <v>12</v>
      </c>
      <c r="M3293" t="n">
        <v>0</v>
      </c>
      <c r="N3293" t="n">
        <v>0</v>
      </c>
      <c r="S3293" t="s">
        <v>479</v>
      </c>
    </row>
    <row r="3294" spans="1:19">
      <c r="A3294" s="1" t="n">
        <v>41152</v>
      </c>
      <c r="B3294" t="s">
        <v>474</v>
      </c>
      <c r="C3294" t="n">
        <v>2</v>
      </c>
      <c r="D3294" t="s">
        <v>483</v>
      </c>
      <c r="E3294" t="s">
        <v>484</v>
      </c>
      <c r="F3294" t="s">
        <v>429</v>
      </c>
      <c r="G3294" t="s">
        <v>430</v>
      </c>
      <c r="H3294" t="s">
        <v>246</v>
      </c>
      <c r="I3294" t="s">
        <v>247</v>
      </c>
      <c r="J3294" t="s">
        <v>317</v>
      </c>
      <c r="K3294" t="s">
        <v>318</v>
      </c>
      <c r="L3294" t="n">
        <v>6</v>
      </c>
      <c r="M3294" t="n">
        <v>0</v>
      </c>
      <c r="N3294" t="n">
        <v>0</v>
      </c>
      <c r="S3294" t="s">
        <v>479</v>
      </c>
    </row>
    <row r="3295" spans="1:19">
      <c r="A3295" s="1" t="n">
        <v>41152</v>
      </c>
      <c r="B3295" t="s">
        <v>395</v>
      </c>
      <c r="C3295" t="n">
        <v>1</v>
      </c>
      <c r="D3295" t="s">
        <v>303</v>
      </c>
      <c r="E3295" t="s">
        <v>495</v>
      </c>
      <c r="F3295" t="s">
        <v>244</v>
      </c>
      <c r="G3295" t="s">
        <v>245</v>
      </c>
      <c r="H3295" t="s">
        <v>246</v>
      </c>
      <c r="I3295" t="s">
        <v>247</v>
      </c>
      <c r="J3295" t="s">
        <v>261</v>
      </c>
      <c r="K3295" t="s">
        <v>420</v>
      </c>
      <c r="L3295" t="n">
        <v>330</v>
      </c>
      <c r="M3295" t="n">
        <v>0</v>
      </c>
      <c r="N3295" t="n">
        <v>0</v>
      </c>
      <c r="S3295" t="s">
        <v>479</v>
      </c>
    </row>
    <row r="3296" spans="1:19">
      <c r="A3296" s="1" t="n">
        <v>41152</v>
      </c>
      <c r="B3296" t="s">
        <v>395</v>
      </c>
      <c r="C3296" t="n">
        <v>2</v>
      </c>
      <c r="D3296" t="s">
        <v>303</v>
      </c>
      <c r="E3296" t="s">
        <v>495</v>
      </c>
      <c r="F3296" t="s">
        <v>244</v>
      </c>
      <c r="G3296" t="s">
        <v>245</v>
      </c>
      <c r="H3296" t="s">
        <v>246</v>
      </c>
      <c r="I3296" t="s">
        <v>247</v>
      </c>
      <c r="J3296" t="s">
        <v>386</v>
      </c>
      <c r="K3296" t="s">
        <v>387</v>
      </c>
      <c r="L3296" t="n">
        <v>315</v>
      </c>
      <c r="M3296" t="n">
        <v>0</v>
      </c>
      <c r="N3296" t="n">
        <v>0</v>
      </c>
      <c r="S3296" t="s">
        <v>479</v>
      </c>
    </row>
    <row r="3297" spans="1:19">
      <c r="A3297" s="1" t="n">
        <v>41152</v>
      </c>
      <c r="B3297" t="s">
        <v>467</v>
      </c>
      <c r="C3297" t="n">
        <v>10</v>
      </c>
      <c r="D3297" t="s">
        <v>476</v>
      </c>
      <c r="E3297" t="s">
        <v>139</v>
      </c>
      <c r="F3297" t="s">
        <v>244</v>
      </c>
      <c r="G3297" t="s">
        <v>245</v>
      </c>
      <c r="H3297" t="s">
        <v>246</v>
      </c>
      <c r="I3297" t="s">
        <v>247</v>
      </c>
      <c r="J3297" t="s">
        <v>400</v>
      </c>
      <c r="K3297" t="s">
        <v>353</v>
      </c>
      <c r="L3297" t="n">
        <v>424</v>
      </c>
      <c r="M3297" t="n">
        <v>0.54</v>
      </c>
      <c r="N3297" t="n">
        <v>35</v>
      </c>
      <c r="O3297" t="s">
        <v>467</v>
      </c>
      <c r="P3297" t="s">
        <v>492</v>
      </c>
      <c r="Q3297" t="s">
        <v>252</v>
      </c>
      <c r="R3297" t="s">
        <v>246</v>
      </c>
      <c r="S3297" t="s">
        <v>247</v>
      </c>
    </row>
    <row r="3298" spans="1:19">
      <c r="A3298" s="1" t="n">
        <v>41152</v>
      </c>
      <c r="B3298" t="s">
        <v>467</v>
      </c>
      <c r="C3298" t="n">
        <v>11</v>
      </c>
      <c r="D3298" t="s">
        <v>476</v>
      </c>
      <c r="E3298" t="s">
        <v>139</v>
      </c>
      <c r="F3298" t="s">
        <v>244</v>
      </c>
      <c r="G3298" t="s">
        <v>245</v>
      </c>
      <c r="H3298" t="s">
        <v>246</v>
      </c>
      <c r="I3298" t="s">
        <v>247</v>
      </c>
      <c r="J3298" t="s">
        <v>400</v>
      </c>
      <c r="K3298" t="s">
        <v>353</v>
      </c>
      <c r="L3298" t="n">
        <v>302</v>
      </c>
      <c r="M3298" t="n">
        <v>0.54</v>
      </c>
      <c r="N3298" t="n">
        <v>35.1</v>
      </c>
      <c r="O3298" t="s">
        <v>467</v>
      </c>
      <c r="P3298" t="s">
        <v>492</v>
      </c>
      <c r="Q3298" t="s">
        <v>252</v>
      </c>
      <c r="R3298" t="s">
        <v>246</v>
      </c>
      <c r="S3298" t="s">
        <v>247</v>
      </c>
    </row>
    <row r="3299" spans="1:19">
      <c r="A3299" s="1" t="n">
        <v>41182</v>
      </c>
      <c r="B3299" t="s">
        <v>391</v>
      </c>
      <c r="C3299" t="n">
        <v>20</v>
      </c>
      <c r="D3299" t="s">
        <v>476</v>
      </c>
      <c r="E3299" t="s">
        <v>139</v>
      </c>
      <c r="F3299" t="s">
        <v>244</v>
      </c>
      <c r="G3299" t="s">
        <v>245</v>
      </c>
      <c r="H3299" t="s">
        <v>246</v>
      </c>
      <c r="I3299" t="s">
        <v>247</v>
      </c>
      <c r="J3299" t="s">
        <v>312</v>
      </c>
      <c r="K3299" t="s">
        <v>313</v>
      </c>
      <c r="L3299" t="n">
        <v>475</v>
      </c>
      <c r="M3299" t="n">
        <v>0.19</v>
      </c>
      <c r="N3299" t="n">
        <v>24.2</v>
      </c>
      <c r="O3299" t="s">
        <v>391</v>
      </c>
      <c r="P3299" t="s">
        <v>246</v>
      </c>
      <c r="Q3299" t="s">
        <v>252</v>
      </c>
      <c r="R3299" t="s">
        <v>246</v>
      </c>
      <c r="S3299" t="s">
        <v>247</v>
      </c>
    </row>
    <row r="3300" spans="1:19">
      <c r="A3300" s="1" t="n">
        <v>41182</v>
      </c>
      <c r="B3300" t="s">
        <v>391</v>
      </c>
      <c r="C3300" t="n">
        <v>21</v>
      </c>
      <c r="D3300" t="s">
        <v>476</v>
      </c>
      <c r="E3300" t="s">
        <v>139</v>
      </c>
      <c r="F3300" t="s">
        <v>244</v>
      </c>
      <c r="G3300" t="s">
        <v>245</v>
      </c>
      <c r="H3300" t="s">
        <v>246</v>
      </c>
      <c r="I3300" t="s">
        <v>247</v>
      </c>
      <c r="J3300" t="s">
        <v>248</v>
      </c>
      <c r="K3300" t="s">
        <v>249</v>
      </c>
      <c r="L3300" t="n">
        <v>400</v>
      </c>
      <c r="M3300" t="n">
        <v>0.09</v>
      </c>
      <c r="N3300" t="n">
        <v>34</v>
      </c>
      <c r="O3300" t="s">
        <v>391</v>
      </c>
      <c r="P3300" t="s">
        <v>246</v>
      </c>
      <c r="Q3300" t="s">
        <v>252</v>
      </c>
      <c r="R3300" t="s">
        <v>246</v>
      </c>
      <c r="S3300" t="s">
        <v>247</v>
      </c>
    </row>
    <row r="3301" spans="1:19">
      <c r="A3301" s="1" t="n">
        <v>41182</v>
      </c>
      <c r="B3301" t="s">
        <v>391</v>
      </c>
      <c r="C3301" t="n">
        <v>22</v>
      </c>
      <c r="D3301" t="s">
        <v>476</v>
      </c>
      <c r="E3301" t="s">
        <v>139</v>
      </c>
      <c r="F3301" t="s">
        <v>244</v>
      </c>
      <c r="G3301" t="s">
        <v>245</v>
      </c>
      <c r="H3301" t="s">
        <v>246</v>
      </c>
      <c r="I3301" t="s">
        <v>247</v>
      </c>
      <c r="J3301" t="s">
        <v>369</v>
      </c>
      <c r="K3301" t="s">
        <v>363</v>
      </c>
      <c r="L3301" t="n">
        <v>241</v>
      </c>
      <c r="M3301" t="n">
        <v>0.06</v>
      </c>
      <c r="N3301" t="n">
        <v>36.4</v>
      </c>
      <c r="O3301" t="s">
        <v>391</v>
      </c>
      <c r="P3301" t="s">
        <v>246</v>
      </c>
      <c r="Q3301" t="s">
        <v>252</v>
      </c>
      <c r="R3301" t="s">
        <v>246</v>
      </c>
      <c r="S3301" t="s">
        <v>247</v>
      </c>
    </row>
    <row r="3302" spans="1:19">
      <c r="A3302" s="1" t="n">
        <v>41182</v>
      </c>
      <c r="B3302" t="s">
        <v>474</v>
      </c>
      <c r="C3302" t="n">
        <v>1</v>
      </c>
      <c r="D3302" t="s">
        <v>483</v>
      </c>
      <c r="E3302" t="s">
        <v>484</v>
      </c>
      <c r="F3302" t="s">
        <v>322</v>
      </c>
      <c r="G3302" t="s">
        <v>323</v>
      </c>
      <c r="H3302" t="s">
        <v>246</v>
      </c>
      <c r="I3302" t="s">
        <v>247</v>
      </c>
      <c r="J3302" t="s">
        <v>486</v>
      </c>
      <c r="K3302" t="s">
        <v>487</v>
      </c>
      <c r="L3302" t="n">
        <v>21</v>
      </c>
      <c r="M3302" t="n">
        <v>0</v>
      </c>
      <c r="N3302" t="n">
        <v>0</v>
      </c>
      <c r="S3302" t="s">
        <v>479</v>
      </c>
    </row>
    <row r="3303" spans="1:19">
      <c r="A3303" s="1" t="n">
        <v>41182</v>
      </c>
      <c r="B3303" t="s">
        <v>474</v>
      </c>
      <c r="C3303" t="n">
        <v>2</v>
      </c>
      <c r="D3303" t="s">
        <v>483</v>
      </c>
      <c r="E3303" t="s">
        <v>484</v>
      </c>
      <c r="F3303" t="s">
        <v>427</v>
      </c>
      <c r="G3303" t="s">
        <v>428</v>
      </c>
      <c r="H3303" t="s">
        <v>246</v>
      </c>
      <c r="I3303" t="s">
        <v>247</v>
      </c>
      <c r="J3303" t="s">
        <v>486</v>
      </c>
      <c r="K3303" t="s">
        <v>487</v>
      </c>
      <c r="L3303" t="n">
        <v>18</v>
      </c>
      <c r="M3303" t="n">
        <v>0</v>
      </c>
      <c r="N3303" t="n">
        <v>0</v>
      </c>
      <c r="S3303" t="s">
        <v>479</v>
      </c>
    </row>
    <row r="3304" spans="1:19">
      <c r="A3304" s="1" t="n">
        <v>41182</v>
      </c>
      <c r="B3304" t="s">
        <v>474</v>
      </c>
      <c r="C3304" t="n">
        <v>3</v>
      </c>
      <c r="D3304" t="s">
        <v>483</v>
      </c>
      <c r="E3304" t="s">
        <v>484</v>
      </c>
      <c r="F3304" t="s">
        <v>429</v>
      </c>
      <c r="G3304" t="s">
        <v>430</v>
      </c>
      <c r="H3304" t="s">
        <v>246</v>
      </c>
      <c r="I3304" t="s">
        <v>247</v>
      </c>
      <c r="J3304" t="s">
        <v>486</v>
      </c>
      <c r="K3304" t="s">
        <v>487</v>
      </c>
      <c r="L3304" t="n">
        <v>10</v>
      </c>
      <c r="M3304" t="n">
        <v>0</v>
      </c>
      <c r="N3304" t="n">
        <v>0</v>
      </c>
      <c r="S3304" t="s">
        <v>479</v>
      </c>
    </row>
    <row r="3305" spans="1:19">
      <c r="A3305" s="1" t="n">
        <v>41182</v>
      </c>
      <c r="B3305" t="s">
        <v>474</v>
      </c>
      <c r="C3305" t="n">
        <v>4</v>
      </c>
      <c r="D3305" t="s">
        <v>483</v>
      </c>
      <c r="E3305" t="s">
        <v>484</v>
      </c>
      <c r="F3305" t="s">
        <v>429</v>
      </c>
      <c r="G3305" t="s">
        <v>430</v>
      </c>
      <c r="H3305" t="s">
        <v>246</v>
      </c>
      <c r="I3305" t="s">
        <v>247</v>
      </c>
      <c r="J3305" t="s">
        <v>486</v>
      </c>
      <c r="K3305" t="s">
        <v>487</v>
      </c>
      <c r="L3305" t="n">
        <v>6</v>
      </c>
      <c r="M3305" t="n">
        <v>0</v>
      </c>
      <c r="N3305" t="n">
        <v>0</v>
      </c>
      <c r="S3305" t="s">
        <v>479</v>
      </c>
    </row>
    <row r="3306" spans="1:19">
      <c r="A3306" s="1" t="n">
        <v>41182</v>
      </c>
      <c r="B3306" t="s">
        <v>395</v>
      </c>
      <c r="C3306" t="n">
        <v>1</v>
      </c>
      <c r="D3306" t="s">
        <v>303</v>
      </c>
      <c r="E3306" t="s">
        <v>495</v>
      </c>
      <c r="F3306" t="s">
        <v>244</v>
      </c>
      <c r="G3306" t="s">
        <v>245</v>
      </c>
      <c r="H3306" t="s">
        <v>246</v>
      </c>
      <c r="I3306" t="s">
        <v>247</v>
      </c>
      <c r="J3306" t="s">
        <v>261</v>
      </c>
      <c r="K3306" t="s">
        <v>420</v>
      </c>
      <c r="L3306" t="n">
        <v>328</v>
      </c>
      <c r="M3306" t="n">
        <v>0</v>
      </c>
      <c r="N3306" t="n">
        <v>0</v>
      </c>
      <c r="S3306" t="s">
        <v>479</v>
      </c>
    </row>
    <row r="3307" spans="1:19">
      <c r="A3307" s="1" t="n">
        <v>41182</v>
      </c>
      <c r="B3307" t="s">
        <v>467</v>
      </c>
      <c r="C3307" t="n">
        <v>7</v>
      </c>
      <c r="D3307" t="s">
        <v>476</v>
      </c>
      <c r="E3307" t="s">
        <v>139</v>
      </c>
      <c r="F3307" t="s">
        <v>244</v>
      </c>
      <c r="G3307" t="s">
        <v>245</v>
      </c>
      <c r="H3307" t="s">
        <v>246</v>
      </c>
      <c r="I3307" t="s">
        <v>247</v>
      </c>
      <c r="J3307" t="s">
        <v>433</v>
      </c>
      <c r="K3307" t="s">
        <v>434</v>
      </c>
      <c r="L3307" t="n">
        <v>420</v>
      </c>
      <c r="M3307" t="n">
        <v>0.12</v>
      </c>
      <c r="N3307" t="n">
        <v>37.1</v>
      </c>
      <c r="O3307" t="s">
        <v>467</v>
      </c>
      <c r="P3307" t="s">
        <v>492</v>
      </c>
      <c r="Q3307" t="s">
        <v>252</v>
      </c>
      <c r="R3307" t="s">
        <v>246</v>
      </c>
      <c r="S3307" t="s">
        <v>247</v>
      </c>
    </row>
    <row r="3308" spans="1:19">
      <c r="A3308" s="1" t="n">
        <v>41182</v>
      </c>
      <c r="B3308" t="s">
        <v>467</v>
      </c>
      <c r="C3308" t="n">
        <v>9</v>
      </c>
      <c r="D3308" t="s">
        <v>476</v>
      </c>
      <c r="E3308" t="s">
        <v>139</v>
      </c>
      <c r="F3308" t="s">
        <v>244</v>
      </c>
      <c r="G3308" t="s">
        <v>245</v>
      </c>
      <c r="H3308" t="s">
        <v>246</v>
      </c>
      <c r="I3308" t="s">
        <v>247</v>
      </c>
      <c r="J3308" t="s">
        <v>294</v>
      </c>
      <c r="K3308" t="s">
        <v>295</v>
      </c>
      <c r="L3308" t="n">
        <v>646</v>
      </c>
      <c r="M3308" t="n">
        <v>1.01</v>
      </c>
      <c r="N3308" t="n">
        <v>39.9</v>
      </c>
      <c r="O3308" t="s">
        <v>467</v>
      </c>
      <c r="P3308" t="s">
        <v>492</v>
      </c>
      <c r="Q3308" t="s">
        <v>252</v>
      </c>
      <c r="R3308" t="s">
        <v>246</v>
      </c>
      <c r="S3308" t="s">
        <v>247</v>
      </c>
    </row>
    <row r="3309" spans="1:19">
      <c r="A3309" s="1" t="n">
        <v>41182</v>
      </c>
      <c r="B3309" t="s">
        <v>467</v>
      </c>
      <c r="C3309" t="n">
        <v>10</v>
      </c>
      <c r="D3309" t="s">
        <v>476</v>
      </c>
      <c r="E3309" t="s">
        <v>139</v>
      </c>
      <c r="F3309" t="s">
        <v>244</v>
      </c>
      <c r="G3309" t="s">
        <v>245</v>
      </c>
      <c r="H3309" t="s">
        <v>246</v>
      </c>
      <c r="I3309" t="s">
        <v>247</v>
      </c>
      <c r="J3309" t="s">
        <v>294</v>
      </c>
      <c r="K3309" t="s">
        <v>295</v>
      </c>
      <c r="L3309" t="n">
        <v>492</v>
      </c>
      <c r="M3309" t="n">
        <v>0.98</v>
      </c>
      <c r="N3309" t="n">
        <v>39.6</v>
      </c>
      <c r="O3309" t="s">
        <v>467</v>
      </c>
      <c r="P3309" t="s">
        <v>492</v>
      </c>
      <c r="Q3309" t="s">
        <v>252</v>
      </c>
      <c r="R3309" t="s">
        <v>246</v>
      </c>
      <c r="S3309" t="s">
        <v>247</v>
      </c>
    </row>
    <row r="3310" spans="1:19">
      <c r="A3310" s="1" t="n">
        <v>41182</v>
      </c>
      <c r="B3310" t="s">
        <v>467</v>
      </c>
      <c r="C3310" t="n">
        <v>15</v>
      </c>
      <c r="D3310" t="s">
        <v>476</v>
      </c>
      <c r="E3310" t="s">
        <v>139</v>
      </c>
      <c r="F3310" t="s">
        <v>244</v>
      </c>
      <c r="G3310" t="s">
        <v>245</v>
      </c>
      <c r="H3310" t="s">
        <v>246</v>
      </c>
      <c r="I3310" t="s">
        <v>247</v>
      </c>
      <c r="J3310" t="s">
        <v>400</v>
      </c>
      <c r="K3310" t="s">
        <v>353</v>
      </c>
      <c r="L3310" t="n">
        <v>373</v>
      </c>
      <c r="M3310" t="n">
        <v>0.54</v>
      </c>
      <c r="N3310" t="n">
        <v>34.5</v>
      </c>
      <c r="O3310" t="s">
        <v>467</v>
      </c>
      <c r="P3310" t="s">
        <v>492</v>
      </c>
      <c r="Q3310" t="s">
        <v>252</v>
      </c>
      <c r="R3310" t="s">
        <v>246</v>
      </c>
      <c r="S3310" t="s">
        <v>247</v>
      </c>
    </row>
    <row r="3311" spans="1:19">
      <c r="A3311" s="1" t="n">
        <v>41182</v>
      </c>
      <c r="B3311" t="s">
        <v>467</v>
      </c>
      <c r="C3311" t="n">
        <v>24</v>
      </c>
      <c r="D3311" t="s">
        <v>476</v>
      </c>
      <c r="E3311" t="s">
        <v>139</v>
      </c>
      <c r="F3311" t="s">
        <v>244</v>
      </c>
      <c r="G3311" t="s">
        <v>245</v>
      </c>
      <c r="H3311" t="s">
        <v>246</v>
      </c>
      <c r="I3311" t="s">
        <v>247</v>
      </c>
      <c r="J3311" t="s">
        <v>433</v>
      </c>
      <c r="K3311" t="s">
        <v>434</v>
      </c>
      <c r="L3311" t="n">
        <v>628</v>
      </c>
      <c r="M3311" t="n">
        <v>0.16</v>
      </c>
      <c r="N3311" t="n">
        <v>36.8</v>
      </c>
      <c r="O3311" t="s">
        <v>467</v>
      </c>
      <c r="P3311" t="s">
        <v>492</v>
      </c>
      <c r="Q3311" t="s">
        <v>252</v>
      </c>
      <c r="R3311" t="s">
        <v>246</v>
      </c>
      <c r="S3311" t="s">
        <v>247</v>
      </c>
    </row>
    <row r="3312" spans="1:19">
      <c r="A3312" s="1" t="n">
        <v>41213</v>
      </c>
      <c r="B3312" t="s">
        <v>391</v>
      </c>
      <c r="C3312" t="n">
        <v>22</v>
      </c>
      <c r="D3312" t="s">
        <v>476</v>
      </c>
      <c r="E3312" t="s">
        <v>139</v>
      </c>
      <c r="F3312" t="s">
        <v>244</v>
      </c>
      <c r="G3312" t="s">
        <v>245</v>
      </c>
      <c r="H3312" t="s">
        <v>246</v>
      </c>
      <c r="I3312" t="s">
        <v>247</v>
      </c>
      <c r="J3312" t="s">
        <v>333</v>
      </c>
      <c r="K3312" t="s">
        <v>334</v>
      </c>
      <c r="L3312" t="n">
        <v>310</v>
      </c>
      <c r="M3312" t="n">
        <v>0.07000000000000001</v>
      </c>
      <c r="N3312" t="n">
        <v>35.7</v>
      </c>
      <c r="O3312" t="s">
        <v>391</v>
      </c>
      <c r="P3312" t="s">
        <v>246</v>
      </c>
      <c r="Q3312" t="s">
        <v>252</v>
      </c>
      <c r="R3312" t="s">
        <v>246</v>
      </c>
      <c r="S3312" t="s">
        <v>247</v>
      </c>
    </row>
    <row r="3313" spans="1:19">
      <c r="A3313" s="1" t="n">
        <v>41213</v>
      </c>
      <c r="B3313" t="s">
        <v>391</v>
      </c>
      <c r="C3313" t="n">
        <v>23</v>
      </c>
      <c r="D3313" t="s">
        <v>476</v>
      </c>
      <c r="E3313" t="s">
        <v>139</v>
      </c>
      <c r="F3313" t="s">
        <v>244</v>
      </c>
      <c r="G3313" t="s">
        <v>245</v>
      </c>
      <c r="H3313" t="s">
        <v>246</v>
      </c>
      <c r="I3313" t="s">
        <v>247</v>
      </c>
      <c r="J3313" t="s">
        <v>369</v>
      </c>
      <c r="K3313" t="s">
        <v>363</v>
      </c>
      <c r="L3313" t="n">
        <v>310</v>
      </c>
      <c r="M3313" t="n">
        <v>0.04</v>
      </c>
      <c r="N3313" t="n">
        <v>41.7</v>
      </c>
      <c r="O3313" t="s">
        <v>391</v>
      </c>
      <c r="P3313" t="s">
        <v>246</v>
      </c>
      <c r="Q3313" t="s">
        <v>252</v>
      </c>
      <c r="R3313" t="s">
        <v>246</v>
      </c>
      <c r="S3313" t="s">
        <v>247</v>
      </c>
    </row>
    <row r="3314" spans="1:19">
      <c r="A3314" s="1" t="n">
        <v>41213</v>
      </c>
      <c r="B3314" t="s">
        <v>391</v>
      </c>
      <c r="C3314" t="n">
        <v>24</v>
      </c>
      <c r="D3314" t="s">
        <v>476</v>
      </c>
      <c r="E3314" t="s">
        <v>139</v>
      </c>
      <c r="F3314" t="s">
        <v>244</v>
      </c>
      <c r="G3314" t="s">
        <v>245</v>
      </c>
      <c r="H3314" t="s">
        <v>246</v>
      </c>
      <c r="I3314" t="s">
        <v>247</v>
      </c>
      <c r="J3314" t="s">
        <v>369</v>
      </c>
      <c r="K3314" t="s">
        <v>363</v>
      </c>
      <c r="L3314" t="n">
        <v>322</v>
      </c>
      <c r="M3314" t="n">
        <v>0.04</v>
      </c>
      <c r="N3314" t="n">
        <v>41.5</v>
      </c>
      <c r="O3314" t="s">
        <v>391</v>
      </c>
      <c r="P3314" t="s">
        <v>246</v>
      </c>
      <c r="Q3314" t="s">
        <v>252</v>
      </c>
      <c r="R3314" t="s">
        <v>246</v>
      </c>
      <c r="S3314" t="s">
        <v>247</v>
      </c>
    </row>
    <row r="3315" spans="1:19">
      <c r="A3315" s="1" t="n">
        <v>41213</v>
      </c>
      <c r="B3315" t="s">
        <v>391</v>
      </c>
      <c r="C3315" t="n">
        <v>25</v>
      </c>
      <c r="D3315" t="s">
        <v>476</v>
      </c>
      <c r="E3315" t="s">
        <v>139</v>
      </c>
      <c r="F3315" t="s">
        <v>244</v>
      </c>
      <c r="G3315" t="s">
        <v>245</v>
      </c>
      <c r="H3315" t="s">
        <v>246</v>
      </c>
      <c r="I3315" t="s">
        <v>247</v>
      </c>
      <c r="J3315" t="s">
        <v>248</v>
      </c>
      <c r="K3315" t="s">
        <v>249</v>
      </c>
      <c r="L3315" t="n">
        <v>368</v>
      </c>
      <c r="M3315" t="n">
        <v>0.09</v>
      </c>
      <c r="N3315" t="n">
        <v>33.8</v>
      </c>
      <c r="O3315" t="s">
        <v>391</v>
      </c>
      <c r="P3315" t="s">
        <v>246</v>
      </c>
      <c r="Q3315" t="s">
        <v>252</v>
      </c>
      <c r="R3315" t="s">
        <v>246</v>
      </c>
      <c r="S3315" t="s">
        <v>247</v>
      </c>
    </row>
    <row r="3316" spans="1:19">
      <c r="A3316" s="1" t="n">
        <v>41213</v>
      </c>
      <c r="B3316" t="s">
        <v>395</v>
      </c>
      <c r="C3316" t="n">
        <v>1</v>
      </c>
      <c r="D3316" t="s">
        <v>303</v>
      </c>
      <c r="E3316" t="s">
        <v>495</v>
      </c>
      <c r="F3316" t="s">
        <v>244</v>
      </c>
      <c r="G3316" t="s">
        <v>245</v>
      </c>
      <c r="H3316" t="s">
        <v>246</v>
      </c>
      <c r="I3316" t="s">
        <v>247</v>
      </c>
      <c r="J3316" t="s">
        <v>261</v>
      </c>
      <c r="K3316" t="s">
        <v>420</v>
      </c>
      <c r="L3316" t="n">
        <v>315</v>
      </c>
      <c r="M3316" t="n">
        <v>0</v>
      </c>
      <c r="N3316" t="n">
        <v>0</v>
      </c>
      <c r="S3316" t="s">
        <v>479</v>
      </c>
    </row>
    <row r="3317" spans="1:19">
      <c r="A3317" s="1" t="n">
        <v>41213</v>
      </c>
      <c r="B3317" t="s">
        <v>469</v>
      </c>
      <c r="C3317" t="n">
        <v>1</v>
      </c>
      <c r="D3317" t="s">
        <v>440</v>
      </c>
      <c r="E3317" t="s">
        <v>145</v>
      </c>
      <c r="F3317" t="s">
        <v>244</v>
      </c>
      <c r="G3317" t="s">
        <v>245</v>
      </c>
      <c r="H3317" t="s">
        <v>246</v>
      </c>
      <c r="I3317" t="s">
        <v>247</v>
      </c>
      <c r="J3317" t="s">
        <v>472</v>
      </c>
      <c r="K3317" t="s">
        <v>473</v>
      </c>
      <c r="L3317" t="n">
        <v>2</v>
      </c>
      <c r="M3317" t="n">
        <v>0</v>
      </c>
      <c r="N3317" t="n">
        <v>0</v>
      </c>
      <c r="S3317" t="s">
        <v>479</v>
      </c>
    </row>
    <row r="3318" spans="1:19">
      <c r="A3318" s="1" t="n">
        <v>41213</v>
      </c>
      <c r="B3318" t="s">
        <v>469</v>
      </c>
      <c r="C3318" t="n">
        <v>2</v>
      </c>
      <c r="D3318" t="s">
        <v>440</v>
      </c>
      <c r="E3318" t="s">
        <v>145</v>
      </c>
      <c r="F3318" t="s">
        <v>244</v>
      </c>
      <c r="G3318" t="s">
        <v>245</v>
      </c>
      <c r="H3318" t="s">
        <v>246</v>
      </c>
      <c r="I3318" t="s">
        <v>247</v>
      </c>
      <c r="J3318" t="s">
        <v>472</v>
      </c>
      <c r="K3318" t="s">
        <v>473</v>
      </c>
      <c r="L3318" t="n">
        <v>83</v>
      </c>
      <c r="M3318" t="n">
        <v>0</v>
      </c>
      <c r="N3318" t="n">
        <v>0</v>
      </c>
      <c r="S3318" t="s">
        <v>479</v>
      </c>
    </row>
    <row r="3319" spans="1:19">
      <c r="A3319" s="1" t="n">
        <v>41213</v>
      </c>
      <c r="B3319" t="s">
        <v>469</v>
      </c>
      <c r="C3319" t="n">
        <v>3</v>
      </c>
      <c r="D3319" t="s">
        <v>440</v>
      </c>
      <c r="E3319" t="s">
        <v>145</v>
      </c>
      <c r="F3319" t="s">
        <v>244</v>
      </c>
      <c r="G3319" t="s">
        <v>245</v>
      </c>
      <c r="H3319" t="s">
        <v>246</v>
      </c>
      <c r="I3319" t="s">
        <v>247</v>
      </c>
      <c r="J3319" t="s">
        <v>472</v>
      </c>
      <c r="K3319" t="s">
        <v>473</v>
      </c>
      <c r="L3319" t="n">
        <v>1</v>
      </c>
      <c r="M3319" t="n">
        <v>0</v>
      </c>
      <c r="N3319" t="n">
        <v>0</v>
      </c>
      <c r="S3319" t="s">
        <v>479</v>
      </c>
    </row>
    <row r="3320" spans="1:19">
      <c r="A3320" s="1" t="n">
        <v>41213</v>
      </c>
      <c r="B3320" t="s">
        <v>469</v>
      </c>
      <c r="C3320" t="n">
        <v>4</v>
      </c>
      <c r="D3320" t="s">
        <v>440</v>
      </c>
      <c r="E3320" t="s">
        <v>145</v>
      </c>
      <c r="F3320" t="s">
        <v>244</v>
      </c>
      <c r="G3320" t="s">
        <v>245</v>
      </c>
      <c r="H3320" t="s">
        <v>246</v>
      </c>
      <c r="I3320" t="s">
        <v>247</v>
      </c>
      <c r="J3320" t="s">
        <v>472</v>
      </c>
      <c r="K3320" t="s">
        <v>473</v>
      </c>
      <c r="L3320" t="n">
        <v>42</v>
      </c>
      <c r="M3320" t="n">
        <v>0</v>
      </c>
      <c r="N3320" t="n">
        <v>0</v>
      </c>
      <c r="S3320" t="s">
        <v>479</v>
      </c>
    </row>
    <row r="3321" spans="1:19">
      <c r="A3321" s="1" t="n">
        <v>41213</v>
      </c>
      <c r="B3321" t="s">
        <v>467</v>
      </c>
      <c r="C3321" t="n">
        <v>8</v>
      </c>
      <c r="D3321" t="s">
        <v>476</v>
      </c>
      <c r="E3321" t="s">
        <v>139</v>
      </c>
      <c r="F3321" t="s">
        <v>244</v>
      </c>
      <c r="G3321" t="s">
        <v>245</v>
      </c>
      <c r="H3321" t="s">
        <v>246</v>
      </c>
      <c r="I3321" t="s">
        <v>247</v>
      </c>
      <c r="J3321" t="s">
        <v>294</v>
      </c>
      <c r="K3321" t="s">
        <v>295</v>
      </c>
      <c r="L3321" t="n">
        <v>176</v>
      </c>
      <c r="M3321" t="n">
        <v>1</v>
      </c>
      <c r="N3321" t="n">
        <v>40</v>
      </c>
      <c r="O3321" t="s">
        <v>467</v>
      </c>
      <c r="P3321" t="s">
        <v>492</v>
      </c>
      <c r="Q3321" t="s">
        <v>252</v>
      </c>
      <c r="R3321" t="s">
        <v>246</v>
      </c>
      <c r="S3321" t="s">
        <v>247</v>
      </c>
    </row>
    <row r="3322" spans="1:19">
      <c r="A3322" s="1" t="n">
        <v>41213</v>
      </c>
      <c r="B3322" t="s">
        <v>467</v>
      </c>
      <c r="C3322" t="n">
        <v>10</v>
      </c>
      <c r="D3322" t="s">
        <v>476</v>
      </c>
      <c r="E3322" t="s">
        <v>139</v>
      </c>
      <c r="F3322" t="s">
        <v>244</v>
      </c>
      <c r="G3322" t="s">
        <v>245</v>
      </c>
      <c r="H3322" t="s">
        <v>246</v>
      </c>
      <c r="I3322" t="s">
        <v>247</v>
      </c>
      <c r="J3322" t="s">
        <v>294</v>
      </c>
      <c r="K3322" t="s">
        <v>295</v>
      </c>
      <c r="L3322" t="n">
        <v>316</v>
      </c>
      <c r="M3322" t="n">
        <v>1</v>
      </c>
      <c r="N3322" t="n">
        <v>40</v>
      </c>
      <c r="O3322" t="s">
        <v>467</v>
      </c>
      <c r="P3322" t="s">
        <v>492</v>
      </c>
      <c r="Q3322" t="s">
        <v>252</v>
      </c>
      <c r="R3322" t="s">
        <v>246</v>
      </c>
      <c r="S3322" t="s">
        <v>247</v>
      </c>
    </row>
    <row r="3323" spans="1:19">
      <c r="A3323" s="1" t="n">
        <v>41213</v>
      </c>
      <c r="B3323" t="s">
        <v>467</v>
      </c>
      <c r="C3323" t="n">
        <v>11</v>
      </c>
      <c r="D3323" t="s">
        <v>476</v>
      </c>
      <c r="E3323" t="s">
        <v>139</v>
      </c>
      <c r="F3323" t="s">
        <v>244</v>
      </c>
      <c r="G3323" t="s">
        <v>245</v>
      </c>
      <c r="H3323" t="s">
        <v>246</v>
      </c>
      <c r="I3323" t="s">
        <v>247</v>
      </c>
      <c r="J3323" t="s">
        <v>307</v>
      </c>
      <c r="K3323" t="s">
        <v>308</v>
      </c>
      <c r="L3323" t="n">
        <v>618</v>
      </c>
      <c r="M3323" t="n">
        <v>0.1</v>
      </c>
      <c r="N3323" t="n">
        <v>33.3</v>
      </c>
      <c r="O3323" t="s">
        <v>467</v>
      </c>
      <c r="P3323" t="s">
        <v>492</v>
      </c>
      <c r="Q3323" t="s">
        <v>252</v>
      </c>
      <c r="R3323" t="s">
        <v>246</v>
      </c>
      <c r="S3323" t="s">
        <v>247</v>
      </c>
    </row>
    <row r="3324" spans="1:19">
      <c r="A3324" s="1" t="n">
        <v>41213</v>
      </c>
      <c r="B3324" t="s">
        <v>467</v>
      </c>
      <c r="C3324" t="n">
        <v>24</v>
      </c>
      <c r="D3324" t="s">
        <v>476</v>
      </c>
      <c r="E3324" t="s">
        <v>139</v>
      </c>
      <c r="F3324" t="s">
        <v>244</v>
      </c>
      <c r="G3324" t="s">
        <v>245</v>
      </c>
      <c r="H3324" t="s">
        <v>246</v>
      </c>
      <c r="I3324" t="s">
        <v>247</v>
      </c>
      <c r="J3324" t="s">
        <v>433</v>
      </c>
      <c r="K3324" t="s">
        <v>434</v>
      </c>
      <c r="L3324" t="n">
        <v>1057</v>
      </c>
      <c r="M3324" t="n">
        <v>0.13</v>
      </c>
      <c r="N3324" t="n">
        <v>36.57</v>
      </c>
      <c r="O3324" t="s">
        <v>467</v>
      </c>
      <c r="P3324" t="s">
        <v>492</v>
      </c>
      <c r="Q3324" t="s">
        <v>252</v>
      </c>
      <c r="R3324" t="s">
        <v>246</v>
      </c>
      <c r="S3324" t="s">
        <v>247</v>
      </c>
    </row>
    <row r="3325" spans="1:19">
      <c r="A3325" s="1" t="n">
        <v>41213</v>
      </c>
      <c r="B3325" t="s">
        <v>467</v>
      </c>
      <c r="C3325" t="n">
        <v>25</v>
      </c>
      <c r="D3325" t="s">
        <v>476</v>
      </c>
      <c r="E3325" t="s">
        <v>139</v>
      </c>
      <c r="F3325" t="s">
        <v>244</v>
      </c>
      <c r="G3325" t="s">
        <v>245</v>
      </c>
      <c r="H3325" t="s">
        <v>246</v>
      </c>
      <c r="I3325" t="s">
        <v>247</v>
      </c>
      <c r="J3325" t="s">
        <v>400</v>
      </c>
      <c r="K3325" t="s">
        <v>353</v>
      </c>
      <c r="L3325" t="n">
        <v>717</v>
      </c>
      <c r="M3325" t="n">
        <v>0.25</v>
      </c>
      <c r="N3325" t="n">
        <v>35</v>
      </c>
      <c r="O3325" t="s">
        <v>467</v>
      </c>
      <c r="P3325" t="s">
        <v>492</v>
      </c>
      <c r="Q3325" t="s">
        <v>252</v>
      </c>
      <c r="R3325" t="s">
        <v>246</v>
      </c>
      <c r="S3325" t="s">
        <v>247</v>
      </c>
    </row>
    <row r="3326" spans="1:19">
      <c r="A3326" s="1" t="n">
        <v>41243</v>
      </c>
      <c r="B3326" t="s">
        <v>391</v>
      </c>
      <c r="C3326" t="n">
        <v>23</v>
      </c>
      <c r="D3326" t="s">
        <v>476</v>
      </c>
      <c r="E3326" t="s">
        <v>139</v>
      </c>
      <c r="F3326" t="s">
        <v>244</v>
      </c>
      <c r="G3326" t="s">
        <v>245</v>
      </c>
      <c r="H3326" t="s">
        <v>246</v>
      </c>
      <c r="I3326" t="s">
        <v>247</v>
      </c>
      <c r="J3326" t="s">
        <v>248</v>
      </c>
      <c r="K3326" t="s">
        <v>249</v>
      </c>
      <c r="L3326" t="n">
        <v>143</v>
      </c>
      <c r="M3326" t="n">
        <v>0.1</v>
      </c>
      <c r="N3326" t="n">
        <v>31.8</v>
      </c>
      <c r="O3326" t="s">
        <v>391</v>
      </c>
      <c r="P3326" t="s">
        <v>246</v>
      </c>
      <c r="Q3326" t="s">
        <v>252</v>
      </c>
      <c r="R3326" t="s">
        <v>246</v>
      </c>
      <c r="S3326" t="s">
        <v>247</v>
      </c>
    </row>
    <row r="3327" spans="1:19">
      <c r="A3327" s="1" t="n">
        <v>41243</v>
      </c>
      <c r="B3327" t="s">
        <v>391</v>
      </c>
      <c r="C3327" t="n">
        <v>24</v>
      </c>
      <c r="D3327" t="s">
        <v>476</v>
      </c>
      <c r="E3327" t="s">
        <v>139</v>
      </c>
      <c r="F3327" t="s">
        <v>244</v>
      </c>
      <c r="G3327" t="s">
        <v>245</v>
      </c>
      <c r="H3327" t="s">
        <v>246</v>
      </c>
      <c r="I3327" t="s">
        <v>247</v>
      </c>
      <c r="J3327" t="s">
        <v>248</v>
      </c>
      <c r="K3327" t="s">
        <v>249</v>
      </c>
      <c r="L3327" t="n">
        <v>150</v>
      </c>
      <c r="M3327" t="n">
        <v>0.7</v>
      </c>
      <c r="N3327" t="n">
        <v>36.1</v>
      </c>
      <c r="O3327" t="s">
        <v>391</v>
      </c>
      <c r="P3327" t="s">
        <v>246</v>
      </c>
      <c r="Q3327" t="s">
        <v>252</v>
      </c>
      <c r="R3327" t="s">
        <v>246</v>
      </c>
      <c r="S3327" t="s">
        <v>247</v>
      </c>
    </row>
    <row r="3328" spans="1:19">
      <c r="A3328" s="1" t="n">
        <v>41243</v>
      </c>
      <c r="B3328" t="s">
        <v>391</v>
      </c>
      <c r="C3328" t="n">
        <v>25</v>
      </c>
      <c r="D3328" t="s">
        <v>476</v>
      </c>
      <c r="E3328" t="s">
        <v>139</v>
      </c>
      <c r="F3328" t="s">
        <v>244</v>
      </c>
      <c r="G3328" t="s">
        <v>245</v>
      </c>
      <c r="H3328" t="s">
        <v>246</v>
      </c>
      <c r="I3328" t="s">
        <v>247</v>
      </c>
      <c r="J3328" t="s">
        <v>333</v>
      </c>
      <c r="K3328" t="s">
        <v>334</v>
      </c>
      <c r="L3328" t="n">
        <v>388</v>
      </c>
      <c r="M3328" t="n">
        <v>0.05</v>
      </c>
      <c r="N3328" t="n">
        <v>39.9</v>
      </c>
      <c r="O3328" t="s">
        <v>391</v>
      </c>
      <c r="P3328" t="s">
        <v>246</v>
      </c>
      <c r="Q3328" t="s">
        <v>252</v>
      </c>
      <c r="R3328" t="s">
        <v>246</v>
      </c>
      <c r="S3328" t="s">
        <v>247</v>
      </c>
    </row>
    <row r="3329" spans="1:19">
      <c r="A3329" s="1" t="n">
        <v>41243</v>
      </c>
      <c r="B3329" t="s">
        <v>391</v>
      </c>
      <c r="C3329" t="n">
        <v>26</v>
      </c>
      <c r="D3329" t="s">
        <v>476</v>
      </c>
      <c r="E3329" t="s">
        <v>139</v>
      </c>
      <c r="F3329" t="s">
        <v>244</v>
      </c>
      <c r="G3329" t="s">
        <v>245</v>
      </c>
      <c r="H3329" t="s">
        <v>246</v>
      </c>
      <c r="I3329" t="s">
        <v>247</v>
      </c>
      <c r="J3329" t="s">
        <v>333</v>
      </c>
      <c r="K3329" t="s">
        <v>334</v>
      </c>
      <c r="L3329" t="n">
        <v>256</v>
      </c>
      <c r="M3329" t="n">
        <v>0.05</v>
      </c>
      <c r="N3329" t="n">
        <v>38.3</v>
      </c>
      <c r="O3329" t="s">
        <v>391</v>
      </c>
      <c r="P3329" t="s">
        <v>246</v>
      </c>
      <c r="Q3329" t="s">
        <v>252</v>
      </c>
      <c r="R3329" t="s">
        <v>246</v>
      </c>
      <c r="S3329" t="s">
        <v>247</v>
      </c>
    </row>
    <row r="3330" spans="1:19">
      <c r="A3330" s="1" t="n">
        <v>41243</v>
      </c>
      <c r="B3330" t="s">
        <v>391</v>
      </c>
      <c r="C3330" t="n">
        <v>27</v>
      </c>
      <c r="D3330" t="s">
        <v>476</v>
      </c>
      <c r="E3330" t="s">
        <v>139</v>
      </c>
      <c r="F3330" t="s">
        <v>244</v>
      </c>
      <c r="G3330" t="s">
        <v>245</v>
      </c>
      <c r="H3330" t="s">
        <v>246</v>
      </c>
      <c r="I3330" t="s">
        <v>247</v>
      </c>
      <c r="J3330" t="s">
        <v>369</v>
      </c>
      <c r="K3330" t="s">
        <v>363</v>
      </c>
      <c r="L3330" t="n">
        <v>448</v>
      </c>
      <c r="M3330" t="n">
        <v>0.04</v>
      </c>
      <c r="N3330" t="n">
        <v>41.7</v>
      </c>
      <c r="O3330" t="s">
        <v>391</v>
      </c>
      <c r="P3330" t="s">
        <v>246</v>
      </c>
      <c r="Q3330" t="s">
        <v>252</v>
      </c>
      <c r="R3330" t="s">
        <v>246</v>
      </c>
      <c r="S3330" t="s">
        <v>247</v>
      </c>
    </row>
    <row r="3331" spans="1:19">
      <c r="A3331" s="1" t="n">
        <v>41243</v>
      </c>
      <c r="B3331" t="s">
        <v>391</v>
      </c>
      <c r="C3331" t="n">
        <v>28</v>
      </c>
      <c r="D3331" t="s">
        <v>476</v>
      </c>
      <c r="E3331" t="s">
        <v>139</v>
      </c>
      <c r="F3331" t="s">
        <v>244</v>
      </c>
      <c r="G3331" t="s">
        <v>245</v>
      </c>
      <c r="H3331" t="s">
        <v>246</v>
      </c>
      <c r="I3331" t="s">
        <v>247</v>
      </c>
      <c r="J3331" t="s">
        <v>248</v>
      </c>
      <c r="K3331" t="s">
        <v>249</v>
      </c>
      <c r="L3331" t="n">
        <v>144</v>
      </c>
      <c r="M3331" t="n">
        <v>0.04</v>
      </c>
      <c r="N3331" t="n">
        <v>37.2</v>
      </c>
      <c r="O3331" t="s">
        <v>391</v>
      </c>
      <c r="P3331" t="s">
        <v>246</v>
      </c>
      <c r="Q3331" t="s">
        <v>252</v>
      </c>
      <c r="R3331" t="s">
        <v>246</v>
      </c>
      <c r="S3331" t="s">
        <v>247</v>
      </c>
    </row>
    <row r="3332" spans="1:19">
      <c r="A3332" s="1" t="n">
        <v>41243</v>
      </c>
      <c r="B3332" t="s">
        <v>474</v>
      </c>
      <c r="C3332" t="n">
        <v>1</v>
      </c>
      <c r="D3332" t="s">
        <v>483</v>
      </c>
      <c r="E3332" t="s">
        <v>484</v>
      </c>
      <c r="F3332" t="s">
        <v>322</v>
      </c>
      <c r="G3332" t="s">
        <v>323</v>
      </c>
      <c r="H3332" t="s">
        <v>246</v>
      </c>
      <c r="I3332" t="s">
        <v>247</v>
      </c>
      <c r="J3332" t="s">
        <v>486</v>
      </c>
      <c r="K3332" t="s">
        <v>487</v>
      </c>
      <c r="L3332" t="n">
        <v>22</v>
      </c>
      <c r="M3332" t="n">
        <v>0</v>
      </c>
      <c r="N3332" t="n">
        <v>0</v>
      </c>
      <c r="S3332" t="s">
        <v>479</v>
      </c>
    </row>
    <row r="3333" spans="1:19">
      <c r="A3333" s="1" t="n">
        <v>41243</v>
      </c>
      <c r="B3333" t="s">
        <v>474</v>
      </c>
      <c r="C3333" t="n">
        <v>2</v>
      </c>
      <c r="D3333" t="s">
        <v>483</v>
      </c>
      <c r="E3333" t="s">
        <v>484</v>
      </c>
      <c r="F3333" t="s">
        <v>427</v>
      </c>
      <c r="G3333" t="s">
        <v>428</v>
      </c>
      <c r="H3333" t="s">
        <v>246</v>
      </c>
      <c r="I3333" t="s">
        <v>247</v>
      </c>
      <c r="J3333" t="s">
        <v>486</v>
      </c>
      <c r="K3333" t="s">
        <v>487</v>
      </c>
      <c r="L3333" t="n">
        <v>19</v>
      </c>
      <c r="M3333" t="n">
        <v>0</v>
      </c>
      <c r="N3333" t="n">
        <v>0</v>
      </c>
      <c r="S3333" t="s">
        <v>479</v>
      </c>
    </row>
    <row r="3334" spans="1:19">
      <c r="A3334" s="1" t="n">
        <v>41243</v>
      </c>
      <c r="B3334" t="s">
        <v>474</v>
      </c>
      <c r="C3334" t="n">
        <v>3</v>
      </c>
      <c r="D3334" t="s">
        <v>483</v>
      </c>
      <c r="E3334" t="s">
        <v>484</v>
      </c>
      <c r="F3334" t="s">
        <v>429</v>
      </c>
      <c r="G3334" t="s">
        <v>430</v>
      </c>
      <c r="H3334" t="s">
        <v>246</v>
      </c>
      <c r="I3334" t="s">
        <v>247</v>
      </c>
      <c r="J3334" t="s">
        <v>486</v>
      </c>
      <c r="K3334" t="s">
        <v>487</v>
      </c>
      <c r="L3334" t="n">
        <v>12</v>
      </c>
      <c r="M3334" t="n">
        <v>0</v>
      </c>
      <c r="N3334" t="n">
        <v>0</v>
      </c>
      <c r="S3334" t="s">
        <v>479</v>
      </c>
    </row>
    <row r="3335" spans="1:19">
      <c r="A3335" s="1" t="n">
        <v>41243</v>
      </c>
      <c r="B3335" t="s">
        <v>474</v>
      </c>
      <c r="C3335" t="n">
        <v>4</v>
      </c>
      <c r="D3335" t="s">
        <v>483</v>
      </c>
      <c r="E3335" t="s">
        <v>484</v>
      </c>
      <c r="F3335" t="s">
        <v>429</v>
      </c>
      <c r="G3335" t="s">
        <v>430</v>
      </c>
      <c r="H3335" t="s">
        <v>246</v>
      </c>
      <c r="I3335" t="s">
        <v>247</v>
      </c>
      <c r="J3335" t="s">
        <v>486</v>
      </c>
      <c r="K3335" t="s">
        <v>487</v>
      </c>
      <c r="L3335" t="n">
        <v>2</v>
      </c>
      <c r="M3335" t="n">
        <v>0</v>
      </c>
      <c r="N3335" t="n">
        <v>0</v>
      </c>
      <c r="S3335" t="s">
        <v>479</v>
      </c>
    </row>
    <row r="3336" spans="1:19">
      <c r="A3336" s="1" t="n">
        <v>41243</v>
      </c>
      <c r="B3336" t="s">
        <v>467</v>
      </c>
      <c r="C3336" t="n">
        <v>7</v>
      </c>
      <c r="D3336" t="s">
        <v>476</v>
      </c>
      <c r="E3336" t="s">
        <v>139</v>
      </c>
      <c r="F3336" t="s">
        <v>244</v>
      </c>
      <c r="G3336" t="s">
        <v>245</v>
      </c>
      <c r="H3336" t="s">
        <v>246</v>
      </c>
      <c r="I3336" t="s">
        <v>247</v>
      </c>
      <c r="J3336" t="s">
        <v>294</v>
      </c>
      <c r="K3336" t="s">
        <v>295</v>
      </c>
      <c r="L3336" t="n">
        <v>248</v>
      </c>
      <c r="M3336" t="n">
        <v>1.03</v>
      </c>
      <c r="N3336" t="n">
        <v>39.7</v>
      </c>
      <c r="O3336" t="s">
        <v>467</v>
      </c>
      <c r="P3336" t="s">
        <v>492</v>
      </c>
      <c r="Q3336" t="s">
        <v>252</v>
      </c>
      <c r="R3336" t="s">
        <v>246</v>
      </c>
      <c r="S3336" t="s">
        <v>247</v>
      </c>
    </row>
    <row r="3337" spans="1:19">
      <c r="A3337" s="1" t="n">
        <v>41243</v>
      </c>
      <c r="B3337" t="s">
        <v>467</v>
      </c>
      <c r="C3337" t="n">
        <v>8</v>
      </c>
      <c r="D3337" t="s">
        <v>476</v>
      </c>
      <c r="E3337" t="s">
        <v>139</v>
      </c>
      <c r="F3337" t="s">
        <v>244</v>
      </c>
      <c r="G3337" t="s">
        <v>245</v>
      </c>
      <c r="H3337" t="s">
        <v>246</v>
      </c>
      <c r="I3337" t="s">
        <v>247</v>
      </c>
      <c r="J3337" t="s">
        <v>294</v>
      </c>
      <c r="K3337" t="s">
        <v>295</v>
      </c>
      <c r="L3337" t="n">
        <v>300</v>
      </c>
      <c r="M3337" t="n">
        <v>1.03</v>
      </c>
      <c r="N3337" t="n">
        <v>39.7</v>
      </c>
      <c r="O3337" t="s">
        <v>467</v>
      </c>
      <c r="P3337" t="s">
        <v>492</v>
      </c>
      <c r="Q3337" t="s">
        <v>252</v>
      </c>
      <c r="R3337" t="s">
        <v>246</v>
      </c>
      <c r="S3337" t="s">
        <v>247</v>
      </c>
    </row>
    <row r="3338" spans="1:19">
      <c r="A3338" s="1" t="n">
        <v>41243</v>
      </c>
      <c r="B3338" t="s">
        <v>467</v>
      </c>
      <c r="C3338" t="n">
        <v>9</v>
      </c>
      <c r="D3338" t="s">
        <v>476</v>
      </c>
      <c r="E3338" t="s">
        <v>139</v>
      </c>
      <c r="F3338" t="s">
        <v>244</v>
      </c>
      <c r="G3338" t="s">
        <v>245</v>
      </c>
      <c r="H3338" t="s">
        <v>246</v>
      </c>
      <c r="I3338" t="s">
        <v>247</v>
      </c>
      <c r="J3338" t="s">
        <v>400</v>
      </c>
      <c r="K3338" t="s">
        <v>353</v>
      </c>
      <c r="L3338" t="n">
        <v>651</v>
      </c>
      <c r="M3338" t="n">
        <v>0.19</v>
      </c>
      <c r="N3338" t="n">
        <v>24.3</v>
      </c>
      <c r="O3338" t="s">
        <v>467</v>
      </c>
      <c r="P3338" t="s">
        <v>492</v>
      </c>
      <c r="Q3338" t="s">
        <v>252</v>
      </c>
      <c r="R3338" t="s">
        <v>246</v>
      </c>
      <c r="S3338" t="s">
        <v>247</v>
      </c>
    </row>
    <row r="3339" spans="1:19">
      <c r="A3339" s="1" t="n">
        <v>41243</v>
      </c>
      <c r="B3339" t="s">
        <v>467</v>
      </c>
      <c r="C3339" t="n">
        <v>12</v>
      </c>
      <c r="D3339" t="s">
        <v>476</v>
      </c>
      <c r="E3339" t="s">
        <v>139</v>
      </c>
      <c r="F3339" t="s">
        <v>244</v>
      </c>
      <c r="G3339" t="s">
        <v>245</v>
      </c>
      <c r="H3339" t="s">
        <v>246</v>
      </c>
      <c r="I3339" t="s">
        <v>247</v>
      </c>
      <c r="J3339" t="s">
        <v>305</v>
      </c>
      <c r="K3339" t="s">
        <v>306</v>
      </c>
      <c r="L3339" t="n">
        <v>100</v>
      </c>
      <c r="M3339" t="n">
        <v>2.04</v>
      </c>
      <c r="N3339" t="n">
        <v>19.3</v>
      </c>
      <c r="O3339" t="s">
        <v>467</v>
      </c>
      <c r="P3339" t="s">
        <v>492</v>
      </c>
      <c r="Q3339" t="s">
        <v>252</v>
      </c>
      <c r="R3339" t="s">
        <v>246</v>
      </c>
      <c r="S3339" t="s">
        <v>247</v>
      </c>
    </row>
    <row r="3340" spans="1:19">
      <c r="A3340" s="1" t="n">
        <v>41243</v>
      </c>
      <c r="B3340" t="s">
        <v>467</v>
      </c>
      <c r="C3340" t="n">
        <v>15</v>
      </c>
      <c r="D3340" t="s">
        <v>476</v>
      </c>
      <c r="E3340" t="s">
        <v>139</v>
      </c>
      <c r="F3340" t="s">
        <v>244</v>
      </c>
      <c r="G3340" t="s">
        <v>245</v>
      </c>
      <c r="H3340" t="s">
        <v>246</v>
      </c>
      <c r="I3340" t="s">
        <v>247</v>
      </c>
      <c r="J3340" t="s">
        <v>400</v>
      </c>
      <c r="K3340" t="s">
        <v>353</v>
      </c>
      <c r="L3340" t="n">
        <v>707</v>
      </c>
      <c r="M3340" t="n">
        <v>0.27</v>
      </c>
      <c r="N3340" t="n">
        <v>35.9</v>
      </c>
      <c r="O3340" t="s">
        <v>467</v>
      </c>
      <c r="P3340" t="s">
        <v>492</v>
      </c>
      <c r="Q3340" t="s">
        <v>252</v>
      </c>
      <c r="R3340" t="s">
        <v>246</v>
      </c>
      <c r="S3340" t="s">
        <v>247</v>
      </c>
    </row>
    <row r="3341" spans="1:19">
      <c r="A3341" s="1" t="n">
        <v>41274</v>
      </c>
      <c r="B3341" t="s">
        <v>391</v>
      </c>
      <c r="C3341" t="n">
        <v>17</v>
      </c>
      <c r="D3341" t="s">
        <v>476</v>
      </c>
      <c r="E3341" t="s">
        <v>139</v>
      </c>
      <c r="F3341" t="s">
        <v>244</v>
      </c>
      <c r="G3341" t="s">
        <v>245</v>
      </c>
      <c r="H3341" t="s">
        <v>246</v>
      </c>
      <c r="I3341" t="s">
        <v>247</v>
      </c>
      <c r="J3341" t="s">
        <v>369</v>
      </c>
      <c r="K3341" t="s">
        <v>363</v>
      </c>
      <c r="L3341" t="n">
        <v>310</v>
      </c>
      <c r="M3341" t="n">
        <v>0.04</v>
      </c>
      <c r="N3341" t="n">
        <v>41.7</v>
      </c>
      <c r="O3341" t="s">
        <v>391</v>
      </c>
      <c r="P3341" t="s">
        <v>246</v>
      </c>
      <c r="Q3341" t="s">
        <v>252</v>
      </c>
      <c r="R3341" t="s">
        <v>246</v>
      </c>
      <c r="S3341" t="s">
        <v>247</v>
      </c>
    </row>
    <row r="3342" spans="1:19">
      <c r="A3342" s="1" t="n">
        <v>41274</v>
      </c>
      <c r="B3342" t="s">
        <v>391</v>
      </c>
      <c r="C3342" t="n">
        <v>18</v>
      </c>
      <c r="D3342" t="s">
        <v>476</v>
      </c>
      <c r="E3342" t="s">
        <v>139</v>
      </c>
      <c r="F3342" t="s">
        <v>244</v>
      </c>
      <c r="G3342" t="s">
        <v>245</v>
      </c>
      <c r="H3342" t="s">
        <v>246</v>
      </c>
      <c r="I3342" t="s">
        <v>247</v>
      </c>
      <c r="J3342" t="s">
        <v>369</v>
      </c>
      <c r="K3342" t="s">
        <v>363</v>
      </c>
      <c r="L3342" t="n">
        <v>312</v>
      </c>
      <c r="M3342" t="n">
        <v>0.04</v>
      </c>
      <c r="N3342" t="n">
        <v>41.8</v>
      </c>
      <c r="O3342" t="s">
        <v>391</v>
      </c>
      <c r="P3342" t="s">
        <v>246</v>
      </c>
      <c r="Q3342" t="s">
        <v>252</v>
      </c>
      <c r="R3342" t="s">
        <v>246</v>
      </c>
      <c r="S3342" t="s">
        <v>247</v>
      </c>
    </row>
    <row r="3343" spans="1:19">
      <c r="A3343" s="1" t="n">
        <v>41274</v>
      </c>
      <c r="B3343" t="s">
        <v>391</v>
      </c>
      <c r="C3343" t="n">
        <v>19</v>
      </c>
      <c r="D3343" t="s">
        <v>476</v>
      </c>
      <c r="E3343" t="s">
        <v>139</v>
      </c>
      <c r="F3343" t="s">
        <v>244</v>
      </c>
      <c r="G3343" t="s">
        <v>245</v>
      </c>
      <c r="H3343" t="s">
        <v>246</v>
      </c>
      <c r="I3343" t="s">
        <v>247</v>
      </c>
      <c r="J3343" t="s">
        <v>369</v>
      </c>
      <c r="K3343" t="s">
        <v>363</v>
      </c>
      <c r="L3343" t="n">
        <v>198</v>
      </c>
      <c r="M3343" t="n">
        <v>0.06</v>
      </c>
      <c r="N3343" t="n">
        <v>37.6</v>
      </c>
      <c r="O3343" t="s">
        <v>391</v>
      </c>
      <c r="P3343" t="s">
        <v>246</v>
      </c>
      <c r="Q3343" t="s">
        <v>252</v>
      </c>
      <c r="R3343" t="s">
        <v>246</v>
      </c>
      <c r="S3343" t="s">
        <v>247</v>
      </c>
    </row>
    <row r="3344" spans="1:19">
      <c r="A3344" s="1" t="n">
        <v>41274</v>
      </c>
      <c r="B3344" t="s">
        <v>391</v>
      </c>
      <c r="C3344" t="n">
        <v>20</v>
      </c>
      <c r="D3344" t="s">
        <v>476</v>
      </c>
      <c r="E3344" t="s">
        <v>139</v>
      </c>
      <c r="F3344" t="s">
        <v>244</v>
      </c>
      <c r="G3344" t="s">
        <v>245</v>
      </c>
      <c r="H3344" t="s">
        <v>246</v>
      </c>
      <c r="I3344" t="s">
        <v>247</v>
      </c>
      <c r="J3344" t="s">
        <v>333</v>
      </c>
      <c r="K3344" t="s">
        <v>334</v>
      </c>
      <c r="L3344" t="n">
        <v>164</v>
      </c>
      <c r="M3344" t="n">
        <v>0.05</v>
      </c>
      <c r="N3344" t="n">
        <v>40.2</v>
      </c>
      <c r="O3344" t="s">
        <v>391</v>
      </c>
      <c r="P3344" t="s">
        <v>246</v>
      </c>
      <c r="Q3344" t="s">
        <v>252</v>
      </c>
      <c r="R3344" t="s">
        <v>246</v>
      </c>
      <c r="S3344" t="s">
        <v>247</v>
      </c>
    </row>
    <row r="3345" spans="1:19">
      <c r="A3345" s="1" t="n">
        <v>41274</v>
      </c>
      <c r="B3345" t="s">
        <v>391</v>
      </c>
      <c r="C3345" t="n">
        <v>21</v>
      </c>
      <c r="D3345" t="s">
        <v>476</v>
      </c>
      <c r="E3345" t="s">
        <v>139</v>
      </c>
      <c r="F3345" t="s">
        <v>244</v>
      </c>
      <c r="G3345" t="s">
        <v>245</v>
      </c>
      <c r="H3345" t="s">
        <v>246</v>
      </c>
      <c r="I3345" t="s">
        <v>247</v>
      </c>
      <c r="J3345" t="s">
        <v>333</v>
      </c>
      <c r="K3345" t="s">
        <v>334</v>
      </c>
      <c r="L3345" t="n">
        <v>299</v>
      </c>
      <c r="M3345" t="n">
        <v>0.06</v>
      </c>
      <c r="N3345" t="n">
        <v>38.3</v>
      </c>
      <c r="O3345" t="s">
        <v>391</v>
      </c>
      <c r="P3345" t="s">
        <v>246</v>
      </c>
      <c r="Q3345" t="s">
        <v>252</v>
      </c>
      <c r="R3345" t="s">
        <v>246</v>
      </c>
      <c r="S3345" t="s">
        <v>247</v>
      </c>
    </row>
    <row r="3346" spans="1:19">
      <c r="A3346" s="1" t="n">
        <v>41274</v>
      </c>
      <c r="B3346" t="s">
        <v>480</v>
      </c>
      <c r="C3346" t="n">
        <v>1</v>
      </c>
      <c r="D3346" t="s">
        <v>403</v>
      </c>
      <c r="E3346" t="s">
        <v>481</v>
      </c>
      <c r="F3346" t="s">
        <v>244</v>
      </c>
      <c r="G3346" t="s">
        <v>245</v>
      </c>
      <c r="H3346" t="s">
        <v>246</v>
      </c>
      <c r="I3346" t="s">
        <v>247</v>
      </c>
      <c r="J3346" t="s">
        <v>280</v>
      </c>
      <c r="K3346" t="s">
        <v>281</v>
      </c>
      <c r="L3346" t="n">
        <v>207</v>
      </c>
      <c r="M3346" t="n">
        <v>0</v>
      </c>
      <c r="N3346" t="n">
        <v>0</v>
      </c>
      <c r="S3346" t="s">
        <v>479</v>
      </c>
    </row>
    <row r="3347" spans="1:19">
      <c r="A3347" s="1" t="n">
        <v>41274</v>
      </c>
      <c r="B3347" t="s">
        <v>395</v>
      </c>
      <c r="C3347" t="n">
        <v>1</v>
      </c>
      <c r="D3347" t="s">
        <v>303</v>
      </c>
      <c r="E3347" t="s">
        <v>495</v>
      </c>
      <c r="F3347" t="s">
        <v>244</v>
      </c>
      <c r="G3347" t="s">
        <v>245</v>
      </c>
      <c r="H3347" t="s">
        <v>246</v>
      </c>
      <c r="I3347" t="s">
        <v>247</v>
      </c>
      <c r="J3347" t="s">
        <v>261</v>
      </c>
      <c r="K3347" t="s">
        <v>420</v>
      </c>
      <c r="L3347" t="n">
        <v>320</v>
      </c>
      <c r="M3347" t="n">
        <v>0</v>
      </c>
      <c r="N3347" t="n">
        <v>0</v>
      </c>
      <c r="S3347" t="s">
        <v>479</v>
      </c>
    </row>
    <row r="3348" spans="1:19">
      <c r="A3348" s="1" t="n">
        <v>41274</v>
      </c>
      <c r="B3348" t="s">
        <v>469</v>
      </c>
      <c r="C3348" t="n">
        <v>59</v>
      </c>
      <c r="D3348" t="s">
        <v>440</v>
      </c>
      <c r="E3348" t="s">
        <v>145</v>
      </c>
      <c r="F3348" t="s">
        <v>244</v>
      </c>
      <c r="G3348" t="s">
        <v>245</v>
      </c>
      <c r="H3348" t="s">
        <v>246</v>
      </c>
      <c r="I3348" t="s">
        <v>247</v>
      </c>
      <c r="J3348" t="s">
        <v>472</v>
      </c>
      <c r="K3348" t="s">
        <v>473</v>
      </c>
      <c r="L3348" t="n">
        <v>1</v>
      </c>
      <c r="M3348" t="n">
        <v>0</v>
      </c>
      <c r="N3348" t="n">
        <v>0</v>
      </c>
      <c r="S3348" t="s">
        <v>479</v>
      </c>
    </row>
    <row r="3349" spans="1:19">
      <c r="A3349" s="1" t="n">
        <v>41274</v>
      </c>
      <c r="B3349" t="s">
        <v>469</v>
      </c>
      <c r="C3349" t="n">
        <v>60</v>
      </c>
      <c r="D3349" t="s">
        <v>440</v>
      </c>
      <c r="E3349" t="s">
        <v>145</v>
      </c>
      <c r="F3349" t="s">
        <v>244</v>
      </c>
      <c r="G3349" t="s">
        <v>245</v>
      </c>
      <c r="H3349" t="s">
        <v>246</v>
      </c>
      <c r="I3349" t="s">
        <v>247</v>
      </c>
      <c r="J3349" t="s">
        <v>472</v>
      </c>
      <c r="K3349" t="s">
        <v>473</v>
      </c>
      <c r="L3349" t="n">
        <v>67</v>
      </c>
      <c r="M3349" t="n">
        <v>0</v>
      </c>
      <c r="N3349" t="n">
        <v>0</v>
      </c>
      <c r="S3349" t="s">
        <v>479</v>
      </c>
    </row>
    <row r="3350" spans="1:19">
      <c r="A3350" s="1" t="n">
        <v>41274</v>
      </c>
      <c r="B3350" t="s">
        <v>469</v>
      </c>
      <c r="C3350" t="n">
        <v>61</v>
      </c>
      <c r="D3350" t="s">
        <v>440</v>
      </c>
      <c r="E3350" t="s">
        <v>145</v>
      </c>
      <c r="F3350" t="s">
        <v>244</v>
      </c>
      <c r="G3350" t="s">
        <v>245</v>
      </c>
      <c r="H3350" t="s">
        <v>246</v>
      </c>
      <c r="I3350" t="s">
        <v>247</v>
      </c>
      <c r="J3350" t="s">
        <v>472</v>
      </c>
      <c r="K3350" t="s">
        <v>473</v>
      </c>
      <c r="L3350" t="n">
        <v>1</v>
      </c>
      <c r="M3350" t="n">
        <v>0</v>
      </c>
      <c r="N3350" t="n">
        <v>0</v>
      </c>
      <c r="S3350" t="s">
        <v>479</v>
      </c>
    </row>
    <row r="3351" spans="1:19">
      <c r="A3351" s="1" t="n">
        <v>41274</v>
      </c>
      <c r="B3351" t="s">
        <v>469</v>
      </c>
      <c r="C3351" t="n">
        <v>62</v>
      </c>
      <c r="D3351" t="s">
        <v>440</v>
      </c>
      <c r="E3351" t="s">
        <v>145</v>
      </c>
      <c r="F3351" t="s">
        <v>244</v>
      </c>
      <c r="G3351" t="s">
        <v>245</v>
      </c>
      <c r="H3351" t="s">
        <v>246</v>
      </c>
      <c r="I3351" t="s">
        <v>247</v>
      </c>
      <c r="J3351" t="s">
        <v>472</v>
      </c>
      <c r="K3351" t="s">
        <v>473</v>
      </c>
      <c r="L3351" t="n">
        <v>64</v>
      </c>
      <c r="M3351" t="n">
        <v>0</v>
      </c>
      <c r="N3351" t="n">
        <v>0</v>
      </c>
      <c r="S3351" t="s">
        <v>479</v>
      </c>
    </row>
    <row r="3352" spans="1:19">
      <c r="A3352" s="1" t="n">
        <v>41274</v>
      </c>
      <c r="B3352" t="s">
        <v>467</v>
      </c>
      <c r="C3352" t="n">
        <v>8</v>
      </c>
      <c r="D3352" t="s">
        <v>476</v>
      </c>
      <c r="E3352" t="s">
        <v>139</v>
      </c>
      <c r="F3352" t="s">
        <v>244</v>
      </c>
      <c r="G3352" t="s">
        <v>245</v>
      </c>
      <c r="H3352" t="s">
        <v>246</v>
      </c>
      <c r="I3352" t="s">
        <v>247</v>
      </c>
      <c r="J3352" t="s">
        <v>294</v>
      </c>
      <c r="K3352" t="s">
        <v>295</v>
      </c>
      <c r="L3352" t="n">
        <v>677</v>
      </c>
      <c r="M3352" t="n">
        <v>1.03</v>
      </c>
      <c r="N3352" t="n">
        <v>39.8</v>
      </c>
      <c r="O3352" t="s">
        <v>467</v>
      </c>
      <c r="P3352" t="s">
        <v>492</v>
      </c>
      <c r="Q3352" t="s">
        <v>252</v>
      </c>
      <c r="R3352" t="s">
        <v>246</v>
      </c>
      <c r="S3352" t="s">
        <v>247</v>
      </c>
    </row>
    <row r="3353" spans="1:19">
      <c r="A3353" s="1" t="n">
        <v>41274</v>
      </c>
      <c r="B3353" t="s">
        <v>467</v>
      </c>
      <c r="C3353" t="n">
        <v>9</v>
      </c>
      <c r="D3353" t="s">
        <v>476</v>
      </c>
      <c r="E3353" t="s">
        <v>139</v>
      </c>
      <c r="F3353" t="s">
        <v>244</v>
      </c>
      <c r="G3353" t="s">
        <v>245</v>
      </c>
      <c r="H3353" t="s">
        <v>246</v>
      </c>
      <c r="I3353" t="s">
        <v>247</v>
      </c>
      <c r="J3353" t="s">
        <v>400</v>
      </c>
      <c r="K3353" t="s">
        <v>353</v>
      </c>
      <c r="L3353" t="n">
        <v>745</v>
      </c>
      <c r="M3353" t="n">
        <v>0.49</v>
      </c>
      <c r="N3353" t="n">
        <v>35.1</v>
      </c>
      <c r="O3353" t="s">
        <v>467</v>
      </c>
      <c r="P3353" t="s">
        <v>492</v>
      </c>
      <c r="Q3353" t="s">
        <v>252</v>
      </c>
      <c r="R3353" t="s">
        <v>246</v>
      </c>
      <c r="S3353" t="s">
        <v>247</v>
      </c>
    </row>
    <row r="3354" spans="1:19">
      <c r="A3354" s="1" t="n">
        <v>41305</v>
      </c>
      <c r="B3354" t="s">
        <v>391</v>
      </c>
      <c r="C3354" t="n">
        <v>20</v>
      </c>
      <c r="D3354" t="s">
        <v>476</v>
      </c>
      <c r="E3354" t="s">
        <v>139</v>
      </c>
      <c r="F3354" t="s">
        <v>244</v>
      </c>
      <c r="G3354" t="s">
        <v>245</v>
      </c>
      <c r="H3354" t="s">
        <v>246</v>
      </c>
      <c r="I3354" t="s">
        <v>247</v>
      </c>
      <c r="J3354" t="s">
        <v>369</v>
      </c>
      <c r="K3354" t="s">
        <v>363</v>
      </c>
      <c r="L3354" t="n">
        <v>298</v>
      </c>
      <c r="M3354" t="n">
        <v>0.04</v>
      </c>
      <c r="N3354" t="n">
        <v>41.8</v>
      </c>
      <c r="O3354" t="s">
        <v>391</v>
      </c>
      <c r="P3354" t="s">
        <v>504</v>
      </c>
      <c r="Q3354" t="s">
        <v>246</v>
      </c>
      <c r="R3354" t="s">
        <v>252</v>
      </c>
      <c r="S3354" t="s">
        <v>246</v>
      </c>
    </row>
    <row r="3355" spans="1:19">
      <c r="A3355" s="1" t="n">
        <v>41305</v>
      </c>
      <c r="B3355" t="s">
        <v>391</v>
      </c>
      <c r="C3355" t="n">
        <v>21</v>
      </c>
      <c r="D3355" t="s">
        <v>476</v>
      </c>
      <c r="E3355" t="s">
        <v>139</v>
      </c>
      <c r="F3355" t="s">
        <v>244</v>
      </c>
      <c r="G3355" t="s">
        <v>245</v>
      </c>
      <c r="H3355" t="s">
        <v>246</v>
      </c>
      <c r="I3355" t="s">
        <v>247</v>
      </c>
      <c r="J3355" t="s">
        <v>312</v>
      </c>
      <c r="K3355" t="s">
        <v>313</v>
      </c>
      <c r="L3355" t="n">
        <v>388</v>
      </c>
      <c r="M3355" t="n">
        <v>0.19</v>
      </c>
      <c r="N3355" t="n">
        <v>23.6</v>
      </c>
      <c r="O3355" t="s">
        <v>391</v>
      </c>
      <c r="P3355" t="s">
        <v>504</v>
      </c>
      <c r="Q3355" t="s">
        <v>246</v>
      </c>
      <c r="R3355" t="s">
        <v>252</v>
      </c>
      <c r="S3355" t="s">
        <v>246</v>
      </c>
    </row>
    <row r="3356" spans="1:19">
      <c r="A3356" s="1" t="n">
        <v>41305</v>
      </c>
      <c r="B3356" t="s">
        <v>391</v>
      </c>
      <c r="C3356" t="n">
        <v>22</v>
      </c>
      <c r="D3356" t="s">
        <v>476</v>
      </c>
      <c r="E3356" t="s">
        <v>139</v>
      </c>
      <c r="F3356" t="s">
        <v>244</v>
      </c>
      <c r="G3356" t="s">
        <v>245</v>
      </c>
      <c r="H3356" t="s">
        <v>246</v>
      </c>
      <c r="I3356" t="s">
        <v>247</v>
      </c>
      <c r="J3356" t="s">
        <v>333</v>
      </c>
      <c r="K3356" t="s">
        <v>334</v>
      </c>
      <c r="L3356" t="n">
        <v>209</v>
      </c>
      <c r="M3356" t="n">
        <v>0.05</v>
      </c>
      <c r="N3356" t="n">
        <v>39.8</v>
      </c>
      <c r="O3356" t="s">
        <v>391</v>
      </c>
      <c r="P3356" t="s">
        <v>504</v>
      </c>
      <c r="Q3356" t="s">
        <v>246</v>
      </c>
      <c r="R3356" t="s">
        <v>252</v>
      </c>
      <c r="S3356" t="s">
        <v>246</v>
      </c>
    </row>
    <row r="3357" spans="1:19">
      <c r="A3357" s="1" t="n">
        <v>41305</v>
      </c>
      <c r="B3357" t="s">
        <v>391</v>
      </c>
      <c r="C3357" t="n">
        <v>23</v>
      </c>
      <c r="D3357" t="s">
        <v>476</v>
      </c>
      <c r="E3357" t="s">
        <v>139</v>
      </c>
      <c r="F3357" t="s">
        <v>244</v>
      </c>
      <c r="G3357" t="s">
        <v>245</v>
      </c>
      <c r="H3357" t="s">
        <v>246</v>
      </c>
      <c r="I3357" t="s">
        <v>247</v>
      </c>
      <c r="J3357" t="s">
        <v>333</v>
      </c>
      <c r="K3357" t="s">
        <v>334</v>
      </c>
      <c r="L3357" t="n">
        <v>302</v>
      </c>
      <c r="M3357" t="n">
        <v>0.08</v>
      </c>
      <c r="N3357" t="n">
        <v>34.6</v>
      </c>
      <c r="O3357" t="s">
        <v>391</v>
      </c>
      <c r="P3357" t="s">
        <v>504</v>
      </c>
      <c r="Q3357" t="s">
        <v>246</v>
      </c>
      <c r="R3357" t="s">
        <v>252</v>
      </c>
      <c r="S3357" t="s">
        <v>246</v>
      </c>
    </row>
    <row r="3358" spans="1:19">
      <c r="A3358" s="1" t="n">
        <v>41305</v>
      </c>
      <c r="B3358" t="s">
        <v>391</v>
      </c>
      <c r="C3358" t="n">
        <v>24</v>
      </c>
      <c r="D3358" t="s">
        <v>476</v>
      </c>
      <c r="E3358" t="s">
        <v>139</v>
      </c>
      <c r="F3358" t="s">
        <v>244</v>
      </c>
      <c r="G3358" t="s">
        <v>245</v>
      </c>
      <c r="H3358" t="s">
        <v>246</v>
      </c>
      <c r="I3358" t="s">
        <v>247</v>
      </c>
      <c r="J3358" t="s">
        <v>333</v>
      </c>
      <c r="K3358" t="s">
        <v>334</v>
      </c>
      <c r="L3358" t="n">
        <v>291</v>
      </c>
      <c r="M3358" t="n">
        <v>0.08</v>
      </c>
      <c r="N3358" t="n">
        <v>34.4</v>
      </c>
      <c r="O3358" t="s">
        <v>391</v>
      </c>
      <c r="P3358" t="s">
        <v>504</v>
      </c>
      <c r="Q3358" t="s">
        <v>246</v>
      </c>
      <c r="R3358" t="s">
        <v>252</v>
      </c>
      <c r="S3358" t="s">
        <v>246</v>
      </c>
    </row>
    <row r="3359" spans="1:19">
      <c r="A3359" s="1" t="n">
        <v>41305</v>
      </c>
      <c r="B3359" t="s">
        <v>391</v>
      </c>
      <c r="C3359" t="n">
        <v>25</v>
      </c>
      <c r="D3359" t="s">
        <v>476</v>
      </c>
      <c r="E3359" t="s">
        <v>139</v>
      </c>
      <c r="F3359" t="s">
        <v>244</v>
      </c>
      <c r="G3359" t="s">
        <v>245</v>
      </c>
      <c r="H3359" t="s">
        <v>246</v>
      </c>
      <c r="I3359" t="s">
        <v>247</v>
      </c>
      <c r="J3359" t="s">
        <v>248</v>
      </c>
      <c r="K3359" t="s">
        <v>249</v>
      </c>
      <c r="L3359" t="n">
        <v>172</v>
      </c>
      <c r="M3359" t="n">
        <v>0.04</v>
      </c>
      <c r="N3359" t="n">
        <v>37.1</v>
      </c>
      <c r="O3359" t="s">
        <v>391</v>
      </c>
      <c r="P3359" t="s">
        <v>504</v>
      </c>
      <c r="Q3359" t="s">
        <v>246</v>
      </c>
      <c r="R3359" t="s">
        <v>252</v>
      </c>
      <c r="S3359" t="s">
        <v>246</v>
      </c>
    </row>
    <row r="3360" spans="1:19">
      <c r="A3360" s="1" t="n">
        <v>41305</v>
      </c>
      <c r="B3360" t="s">
        <v>474</v>
      </c>
      <c r="C3360" t="n">
        <v>1</v>
      </c>
      <c r="D3360" t="s">
        <v>483</v>
      </c>
      <c r="E3360" t="s">
        <v>484</v>
      </c>
      <c r="F3360" t="s">
        <v>322</v>
      </c>
      <c r="G3360" t="s">
        <v>323</v>
      </c>
      <c r="H3360" t="s">
        <v>246</v>
      </c>
      <c r="I3360" t="s">
        <v>247</v>
      </c>
      <c r="J3360" t="s">
        <v>486</v>
      </c>
      <c r="K3360" t="s">
        <v>487</v>
      </c>
      <c r="L3360" t="n">
        <v>38</v>
      </c>
      <c r="M3360" t="n">
        <v>0</v>
      </c>
      <c r="N3360" t="n">
        <v>0</v>
      </c>
    </row>
    <row r="3361" spans="1:19">
      <c r="A3361" s="1" t="n">
        <v>41305</v>
      </c>
      <c r="B3361" t="s">
        <v>474</v>
      </c>
      <c r="C3361" t="n">
        <v>2</v>
      </c>
      <c r="D3361" t="s">
        <v>483</v>
      </c>
      <c r="E3361" t="s">
        <v>484</v>
      </c>
      <c r="F3361" t="s">
        <v>427</v>
      </c>
      <c r="G3361" t="s">
        <v>428</v>
      </c>
      <c r="H3361" t="s">
        <v>246</v>
      </c>
      <c r="I3361" t="s">
        <v>247</v>
      </c>
      <c r="J3361" t="s">
        <v>486</v>
      </c>
      <c r="K3361" t="s">
        <v>487</v>
      </c>
      <c r="L3361" t="n">
        <v>33</v>
      </c>
      <c r="M3361" t="n">
        <v>0</v>
      </c>
      <c r="N3361" t="n">
        <v>0</v>
      </c>
    </row>
    <row r="3362" spans="1:19">
      <c r="A3362" s="1" t="n">
        <v>41305</v>
      </c>
      <c r="B3362" t="s">
        <v>474</v>
      </c>
      <c r="C3362" t="n">
        <v>3</v>
      </c>
      <c r="D3362" t="s">
        <v>483</v>
      </c>
      <c r="E3362" t="s">
        <v>484</v>
      </c>
      <c r="F3362" t="s">
        <v>429</v>
      </c>
      <c r="G3362" t="s">
        <v>430</v>
      </c>
      <c r="H3362" t="s">
        <v>246</v>
      </c>
      <c r="I3362" t="s">
        <v>247</v>
      </c>
      <c r="J3362" t="s">
        <v>486</v>
      </c>
      <c r="K3362" t="s">
        <v>487</v>
      </c>
      <c r="L3362" t="n">
        <v>22</v>
      </c>
      <c r="M3362" t="n">
        <v>0</v>
      </c>
      <c r="N3362" t="n">
        <v>0</v>
      </c>
    </row>
    <row r="3363" spans="1:19">
      <c r="A3363" s="1" t="n">
        <v>41305</v>
      </c>
      <c r="B3363" t="s">
        <v>474</v>
      </c>
      <c r="C3363" t="n">
        <v>4</v>
      </c>
      <c r="D3363" t="s">
        <v>483</v>
      </c>
      <c r="E3363" t="s">
        <v>484</v>
      </c>
      <c r="F3363" t="s">
        <v>429</v>
      </c>
      <c r="G3363" t="s">
        <v>430</v>
      </c>
      <c r="H3363" t="s">
        <v>246</v>
      </c>
      <c r="I3363" t="s">
        <v>247</v>
      </c>
      <c r="J3363" t="s">
        <v>486</v>
      </c>
      <c r="K3363" t="s">
        <v>487</v>
      </c>
      <c r="L3363" t="n">
        <v>2</v>
      </c>
      <c r="M3363" t="n">
        <v>0</v>
      </c>
      <c r="N3363" t="n">
        <v>0</v>
      </c>
    </row>
    <row r="3364" spans="1:19">
      <c r="A3364" s="1" t="n">
        <v>41305</v>
      </c>
      <c r="B3364" t="s">
        <v>395</v>
      </c>
      <c r="C3364" t="n">
        <v>1</v>
      </c>
      <c r="D3364" t="s">
        <v>303</v>
      </c>
      <c r="E3364" t="s">
        <v>495</v>
      </c>
      <c r="F3364" t="s">
        <v>244</v>
      </c>
      <c r="G3364" t="s">
        <v>245</v>
      </c>
      <c r="H3364" t="s">
        <v>246</v>
      </c>
      <c r="I3364" t="s">
        <v>247</v>
      </c>
      <c r="J3364" t="s">
        <v>261</v>
      </c>
      <c r="K3364" t="s">
        <v>420</v>
      </c>
      <c r="L3364" t="n">
        <v>314</v>
      </c>
      <c r="M3364" t="n">
        <v>0</v>
      </c>
      <c r="N3364" t="n">
        <v>0</v>
      </c>
    </row>
    <row r="3365" spans="1:19">
      <c r="A3365" s="1" t="n">
        <v>41305</v>
      </c>
      <c r="B3365" t="s">
        <v>467</v>
      </c>
      <c r="C3365" t="n">
        <v>8</v>
      </c>
      <c r="D3365" t="s">
        <v>476</v>
      </c>
      <c r="E3365" t="s">
        <v>139</v>
      </c>
      <c r="F3365" t="s">
        <v>244</v>
      </c>
      <c r="G3365" t="s">
        <v>245</v>
      </c>
      <c r="H3365" t="s">
        <v>246</v>
      </c>
      <c r="I3365" t="s">
        <v>247</v>
      </c>
      <c r="J3365" t="s">
        <v>294</v>
      </c>
      <c r="K3365" t="s">
        <v>295</v>
      </c>
      <c r="L3365" t="n">
        <v>690</v>
      </c>
      <c r="M3365" t="n">
        <v>1.02</v>
      </c>
      <c r="N3365" t="n">
        <v>40</v>
      </c>
      <c r="O3365" t="s">
        <v>467</v>
      </c>
      <c r="P3365" t="s">
        <v>505</v>
      </c>
      <c r="Q3365" t="s">
        <v>492</v>
      </c>
      <c r="R3365" t="s">
        <v>252</v>
      </c>
      <c r="S3365" t="s">
        <v>246</v>
      </c>
    </row>
    <row r="3366" spans="1:19">
      <c r="A3366" s="1" t="n">
        <v>41305</v>
      </c>
      <c r="B3366" t="s">
        <v>467</v>
      </c>
      <c r="C3366" t="n">
        <v>9</v>
      </c>
      <c r="D3366" t="s">
        <v>476</v>
      </c>
      <c r="E3366" t="s">
        <v>139</v>
      </c>
      <c r="F3366" t="s">
        <v>244</v>
      </c>
      <c r="G3366" t="s">
        <v>245</v>
      </c>
      <c r="H3366" t="s">
        <v>246</v>
      </c>
      <c r="I3366" t="s">
        <v>247</v>
      </c>
      <c r="J3366" t="s">
        <v>248</v>
      </c>
      <c r="K3366" t="s">
        <v>249</v>
      </c>
      <c r="L3366" t="n">
        <v>688</v>
      </c>
      <c r="M3366" t="n">
        <v>0.23</v>
      </c>
      <c r="N3366" t="n">
        <v>19.5</v>
      </c>
      <c r="O3366" t="s">
        <v>467</v>
      </c>
      <c r="P3366" t="s">
        <v>505</v>
      </c>
      <c r="Q3366" t="s">
        <v>492</v>
      </c>
      <c r="R3366" t="s">
        <v>252</v>
      </c>
      <c r="S3366" t="s">
        <v>246</v>
      </c>
    </row>
    <row r="3367" spans="1:19">
      <c r="A3367" s="1" t="n">
        <v>41305</v>
      </c>
      <c r="B3367" t="s">
        <v>467</v>
      </c>
      <c r="C3367" t="n">
        <v>18</v>
      </c>
      <c r="D3367" t="s">
        <v>476</v>
      </c>
      <c r="E3367" t="s">
        <v>139</v>
      </c>
      <c r="F3367" t="s">
        <v>244</v>
      </c>
      <c r="G3367" t="s">
        <v>245</v>
      </c>
      <c r="H3367" t="s">
        <v>246</v>
      </c>
      <c r="I3367" t="s">
        <v>247</v>
      </c>
      <c r="J3367" t="s">
        <v>490</v>
      </c>
      <c r="K3367" t="s">
        <v>491</v>
      </c>
      <c r="L3367" t="n">
        <v>959</v>
      </c>
      <c r="M3367" t="n">
        <v>0.12</v>
      </c>
      <c r="N3367" t="n">
        <v>44.1</v>
      </c>
      <c r="O3367" t="s">
        <v>467</v>
      </c>
      <c r="P3367" t="s">
        <v>505</v>
      </c>
      <c r="Q3367" t="s">
        <v>492</v>
      </c>
      <c r="R3367" t="s">
        <v>252</v>
      </c>
      <c r="S3367" t="s">
        <v>246</v>
      </c>
    </row>
    <row r="3368" spans="1:19">
      <c r="A3368" s="1" t="n">
        <v>41333</v>
      </c>
      <c r="B3368" t="s">
        <v>391</v>
      </c>
      <c r="C3368" t="n">
        <v>13</v>
      </c>
      <c r="D3368" t="s">
        <v>476</v>
      </c>
      <c r="E3368" t="s">
        <v>139</v>
      </c>
      <c r="F3368" t="s">
        <v>244</v>
      </c>
      <c r="G3368" t="s">
        <v>245</v>
      </c>
      <c r="H3368" t="s">
        <v>246</v>
      </c>
      <c r="I3368" t="s">
        <v>247</v>
      </c>
      <c r="J3368" t="s">
        <v>369</v>
      </c>
      <c r="K3368" t="s">
        <v>363</v>
      </c>
      <c r="L3368" t="n">
        <v>285</v>
      </c>
      <c r="M3368" t="n">
        <v>0.04</v>
      </c>
      <c r="N3368" t="n">
        <v>41.8</v>
      </c>
      <c r="O3368" t="s">
        <v>391</v>
      </c>
      <c r="P3368" t="s">
        <v>504</v>
      </c>
      <c r="Q3368" t="s">
        <v>246</v>
      </c>
      <c r="R3368" t="s">
        <v>252</v>
      </c>
      <c r="S3368" t="s">
        <v>246</v>
      </c>
    </row>
    <row r="3369" spans="1:19">
      <c r="A3369" s="1" t="n">
        <v>41333</v>
      </c>
      <c r="B3369" t="s">
        <v>391</v>
      </c>
      <c r="C3369" t="n">
        <v>14</v>
      </c>
      <c r="D3369" t="s">
        <v>476</v>
      </c>
      <c r="E3369" t="s">
        <v>139</v>
      </c>
      <c r="F3369" t="s">
        <v>244</v>
      </c>
      <c r="G3369" t="s">
        <v>245</v>
      </c>
      <c r="H3369" t="s">
        <v>246</v>
      </c>
      <c r="I3369" t="s">
        <v>247</v>
      </c>
      <c r="J3369" t="s">
        <v>248</v>
      </c>
      <c r="K3369" t="s">
        <v>249</v>
      </c>
      <c r="L3369" t="n">
        <v>350</v>
      </c>
      <c r="M3369" t="n">
        <v>0.1</v>
      </c>
      <c r="N3369" t="n">
        <v>33.9</v>
      </c>
      <c r="O3369" t="s">
        <v>391</v>
      </c>
      <c r="P3369" t="s">
        <v>504</v>
      </c>
      <c r="Q3369" t="s">
        <v>246</v>
      </c>
      <c r="R3369" t="s">
        <v>252</v>
      </c>
      <c r="S3369" t="s">
        <v>246</v>
      </c>
    </row>
    <row r="3370" spans="1:19">
      <c r="A3370" s="1" t="n">
        <v>41333</v>
      </c>
      <c r="B3370" t="s">
        <v>391</v>
      </c>
      <c r="C3370" t="n">
        <v>15</v>
      </c>
      <c r="D3370" t="s">
        <v>476</v>
      </c>
      <c r="E3370" t="s">
        <v>139</v>
      </c>
      <c r="F3370" t="s">
        <v>244</v>
      </c>
      <c r="G3370" t="s">
        <v>245</v>
      </c>
      <c r="H3370" t="s">
        <v>246</v>
      </c>
      <c r="I3370" t="s">
        <v>247</v>
      </c>
      <c r="J3370" t="s">
        <v>248</v>
      </c>
      <c r="K3370" t="s">
        <v>249</v>
      </c>
      <c r="L3370" t="n">
        <v>150</v>
      </c>
      <c r="M3370" t="n">
        <v>0.09</v>
      </c>
      <c r="N3370" t="n">
        <v>33.9</v>
      </c>
      <c r="O3370" t="s">
        <v>391</v>
      </c>
      <c r="P3370" t="s">
        <v>504</v>
      </c>
      <c r="Q3370" t="s">
        <v>246</v>
      </c>
      <c r="R3370" t="s">
        <v>252</v>
      </c>
      <c r="S3370" t="s">
        <v>246</v>
      </c>
    </row>
    <row r="3371" spans="1:19">
      <c r="A3371" s="1" t="n">
        <v>41333</v>
      </c>
      <c r="B3371" t="s">
        <v>391</v>
      </c>
      <c r="C3371" t="n">
        <v>16</v>
      </c>
      <c r="D3371" t="s">
        <v>476</v>
      </c>
      <c r="E3371" t="s">
        <v>139</v>
      </c>
      <c r="F3371" t="s">
        <v>244</v>
      </c>
      <c r="G3371" t="s">
        <v>245</v>
      </c>
      <c r="H3371" t="s">
        <v>246</v>
      </c>
      <c r="I3371" t="s">
        <v>247</v>
      </c>
      <c r="J3371" t="s">
        <v>333</v>
      </c>
      <c r="K3371" t="s">
        <v>334</v>
      </c>
      <c r="L3371" t="n">
        <v>221</v>
      </c>
      <c r="M3371" t="n">
        <v>0.06</v>
      </c>
      <c r="N3371" t="n">
        <v>39.7</v>
      </c>
      <c r="O3371" t="s">
        <v>391</v>
      </c>
      <c r="P3371" t="s">
        <v>504</v>
      </c>
      <c r="Q3371" t="s">
        <v>246</v>
      </c>
      <c r="R3371" t="s">
        <v>252</v>
      </c>
      <c r="S3371" t="s">
        <v>246</v>
      </c>
    </row>
    <row r="3372" spans="1:19">
      <c r="A3372" s="1" t="n">
        <v>41333</v>
      </c>
      <c r="B3372" t="s">
        <v>391</v>
      </c>
      <c r="C3372" t="n">
        <v>17</v>
      </c>
      <c r="D3372" t="s">
        <v>476</v>
      </c>
      <c r="E3372" t="s">
        <v>139</v>
      </c>
      <c r="F3372" t="s">
        <v>244</v>
      </c>
      <c r="G3372" t="s">
        <v>245</v>
      </c>
      <c r="H3372" t="s">
        <v>246</v>
      </c>
      <c r="I3372" t="s">
        <v>247</v>
      </c>
      <c r="J3372" t="s">
        <v>369</v>
      </c>
      <c r="K3372" t="s">
        <v>363</v>
      </c>
      <c r="L3372" t="n">
        <v>265</v>
      </c>
      <c r="M3372" t="n">
        <v>0.05</v>
      </c>
      <c r="N3372" t="n">
        <v>42</v>
      </c>
      <c r="O3372" t="s">
        <v>391</v>
      </c>
      <c r="P3372" t="s">
        <v>504</v>
      </c>
      <c r="Q3372" t="s">
        <v>246</v>
      </c>
      <c r="R3372" t="s">
        <v>252</v>
      </c>
      <c r="S3372" t="s">
        <v>246</v>
      </c>
    </row>
    <row r="3373" spans="1:19">
      <c r="A3373" s="1" t="n">
        <v>41333</v>
      </c>
      <c r="B3373" t="s">
        <v>480</v>
      </c>
      <c r="C3373" t="n">
        <v>1</v>
      </c>
      <c r="D3373" t="s">
        <v>403</v>
      </c>
      <c r="E3373" t="s">
        <v>481</v>
      </c>
      <c r="F3373" t="s">
        <v>244</v>
      </c>
      <c r="G3373" t="s">
        <v>245</v>
      </c>
      <c r="H3373" t="s">
        <v>246</v>
      </c>
      <c r="I3373" t="s">
        <v>247</v>
      </c>
      <c r="J3373" t="s">
        <v>280</v>
      </c>
      <c r="K3373" t="s">
        <v>281</v>
      </c>
      <c r="L3373" t="n">
        <v>32</v>
      </c>
      <c r="M3373" t="n">
        <v>0</v>
      </c>
      <c r="N3373" t="n">
        <v>0</v>
      </c>
    </row>
    <row r="3374" spans="1:19">
      <c r="A3374" s="1" t="n">
        <v>41333</v>
      </c>
      <c r="B3374" t="s">
        <v>395</v>
      </c>
      <c r="C3374" t="n">
        <v>1</v>
      </c>
      <c r="D3374" t="s">
        <v>303</v>
      </c>
      <c r="E3374" t="s">
        <v>495</v>
      </c>
      <c r="F3374" t="s">
        <v>244</v>
      </c>
      <c r="G3374" t="s">
        <v>245</v>
      </c>
      <c r="H3374" t="s">
        <v>246</v>
      </c>
      <c r="I3374" t="s">
        <v>247</v>
      </c>
      <c r="J3374" t="s">
        <v>261</v>
      </c>
      <c r="K3374" t="s">
        <v>420</v>
      </c>
      <c r="L3374" t="n">
        <v>315</v>
      </c>
      <c r="M3374" t="n">
        <v>0</v>
      </c>
      <c r="N3374" t="n">
        <v>0</v>
      </c>
    </row>
    <row r="3375" spans="1:19">
      <c r="A3375" s="1" t="n">
        <v>41333</v>
      </c>
      <c r="B3375" t="s">
        <v>467</v>
      </c>
      <c r="C3375" t="n">
        <v>8</v>
      </c>
      <c r="D3375" t="s">
        <v>476</v>
      </c>
      <c r="E3375" t="s">
        <v>139</v>
      </c>
      <c r="F3375" t="s">
        <v>244</v>
      </c>
      <c r="G3375" t="s">
        <v>245</v>
      </c>
      <c r="H3375" t="s">
        <v>246</v>
      </c>
      <c r="I3375" t="s">
        <v>247</v>
      </c>
      <c r="J3375" t="s">
        <v>294</v>
      </c>
      <c r="K3375" t="s">
        <v>295</v>
      </c>
      <c r="L3375" t="n">
        <v>693</v>
      </c>
      <c r="M3375" t="n">
        <v>1.02</v>
      </c>
      <c r="N3375" t="n">
        <v>39.9</v>
      </c>
      <c r="O3375" t="s">
        <v>467</v>
      </c>
      <c r="P3375" t="s">
        <v>505</v>
      </c>
      <c r="Q3375" t="s">
        <v>492</v>
      </c>
      <c r="R3375" t="s">
        <v>252</v>
      </c>
      <c r="S3375" t="s">
        <v>246</v>
      </c>
    </row>
    <row r="3376" spans="1:19">
      <c r="A3376" s="1" t="n">
        <v>41333</v>
      </c>
      <c r="B3376" t="s">
        <v>467</v>
      </c>
      <c r="C3376" t="n">
        <v>9</v>
      </c>
      <c r="D3376" t="s">
        <v>476</v>
      </c>
      <c r="E3376" t="s">
        <v>139</v>
      </c>
      <c r="F3376" t="s">
        <v>244</v>
      </c>
      <c r="G3376" t="s">
        <v>245</v>
      </c>
      <c r="H3376" t="s">
        <v>246</v>
      </c>
      <c r="I3376" t="s">
        <v>247</v>
      </c>
      <c r="J3376" t="s">
        <v>312</v>
      </c>
      <c r="K3376" t="s">
        <v>313</v>
      </c>
      <c r="L3376" t="n">
        <v>1001</v>
      </c>
      <c r="M3376" t="n">
        <v>0.19</v>
      </c>
      <c r="N3376" t="n">
        <v>24.3</v>
      </c>
      <c r="O3376" t="s">
        <v>467</v>
      </c>
      <c r="P3376" t="s">
        <v>505</v>
      </c>
      <c r="Q3376" t="s">
        <v>492</v>
      </c>
      <c r="R3376" t="s">
        <v>252</v>
      </c>
      <c r="S3376" t="s">
        <v>246</v>
      </c>
    </row>
    <row r="3377" spans="1:19">
      <c r="A3377" s="1" t="n">
        <v>41333</v>
      </c>
      <c r="B3377" t="s">
        <v>467</v>
      </c>
      <c r="C3377" t="n">
        <v>10</v>
      </c>
      <c r="D3377" t="s">
        <v>476</v>
      </c>
      <c r="E3377" t="s">
        <v>139</v>
      </c>
      <c r="F3377" t="s">
        <v>244</v>
      </c>
      <c r="G3377" t="s">
        <v>245</v>
      </c>
      <c r="H3377" t="s">
        <v>246</v>
      </c>
      <c r="I3377" t="s">
        <v>247</v>
      </c>
      <c r="J3377" t="s">
        <v>384</v>
      </c>
      <c r="K3377" t="s">
        <v>359</v>
      </c>
      <c r="L3377" t="n">
        <v>453</v>
      </c>
      <c r="M3377" t="n">
        <v>0.43</v>
      </c>
      <c r="N3377" t="n">
        <v>30.8</v>
      </c>
      <c r="O3377" t="s">
        <v>467</v>
      </c>
      <c r="P3377" t="s">
        <v>505</v>
      </c>
      <c r="Q3377" t="s">
        <v>492</v>
      </c>
      <c r="R3377" t="s">
        <v>252</v>
      </c>
      <c r="S3377" t="s">
        <v>246</v>
      </c>
    </row>
    <row r="3378" spans="1:19">
      <c r="A3378" s="1" t="n">
        <v>41333</v>
      </c>
      <c r="B3378" t="s">
        <v>467</v>
      </c>
      <c r="C3378" t="n">
        <v>15</v>
      </c>
      <c r="D3378" t="s">
        <v>476</v>
      </c>
      <c r="E3378" t="s">
        <v>139</v>
      </c>
      <c r="F3378" t="s">
        <v>244</v>
      </c>
      <c r="G3378" t="s">
        <v>245</v>
      </c>
      <c r="H3378" t="s">
        <v>246</v>
      </c>
      <c r="I3378" t="s">
        <v>247</v>
      </c>
      <c r="J3378" t="s">
        <v>400</v>
      </c>
      <c r="K3378" t="s">
        <v>353</v>
      </c>
      <c r="L3378" t="n">
        <v>713</v>
      </c>
      <c r="M3378" t="n">
        <v>0.23</v>
      </c>
      <c r="N3378" t="n">
        <v>38.2</v>
      </c>
      <c r="O3378" t="s">
        <v>467</v>
      </c>
      <c r="P3378" t="s">
        <v>505</v>
      </c>
      <c r="Q3378" t="s">
        <v>492</v>
      </c>
      <c r="R3378" t="s">
        <v>252</v>
      </c>
      <c r="S3378" t="s">
        <v>246</v>
      </c>
    </row>
    <row r="3379" spans="1:19">
      <c r="A3379" s="1" t="n">
        <v>41364</v>
      </c>
      <c r="B3379" t="s">
        <v>391</v>
      </c>
      <c r="C3379" t="n">
        <v>21</v>
      </c>
      <c r="D3379" t="s">
        <v>476</v>
      </c>
      <c r="E3379" t="s">
        <v>139</v>
      </c>
      <c r="F3379" t="s">
        <v>244</v>
      </c>
      <c r="G3379" t="s">
        <v>245</v>
      </c>
      <c r="H3379" t="s">
        <v>246</v>
      </c>
      <c r="I3379" t="s">
        <v>247</v>
      </c>
      <c r="J3379" t="s">
        <v>369</v>
      </c>
      <c r="K3379" t="s">
        <v>363</v>
      </c>
      <c r="L3379" t="n">
        <v>287</v>
      </c>
      <c r="M3379" t="n">
        <v>0.04</v>
      </c>
      <c r="N3379" t="n">
        <v>42.2</v>
      </c>
      <c r="O3379" t="s">
        <v>391</v>
      </c>
      <c r="P3379" t="s">
        <v>504</v>
      </c>
      <c r="Q3379" t="s">
        <v>246</v>
      </c>
      <c r="R3379" t="s">
        <v>252</v>
      </c>
      <c r="S3379" t="s">
        <v>246</v>
      </c>
    </row>
    <row r="3380" spans="1:19">
      <c r="A3380" s="1" t="n">
        <v>41364</v>
      </c>
      <c r="B3380" t="s">
        <v>391</v>
      </c>
      <c r="C3380" t="n">
        <v>22</v>
      </c>
      <c r="D3380" t="s">
        <v>476</v>
      </c>
      <c r="E3380" t="s">
        <v>139</v>
      </c>
      <c r="F3380" t="s">
        <v>244</v>
      </c>
      <c r="G3380" t="s">
        <v>245</v>
      </c>
      <c r="H3380" t="s">
        <v>246</v>
      </c>
      <c r="I3380" t="s">
        <v>247</v>
      </c>
      <c r="J3380" t="s">
        <v>333</v>
      </c>
      <c r="K3380" t="s">
        <v>334</v>
      </c>
      <c r="L3380" t="n">
        <v>211</v>
      </c>
      <c r="M3380" t="n">
        <v>0.06</v>
      </c>
      <c r="N3380" t="n">
        <v>40.1</v>
      </c>
      <c r="O3380" t="s">
        <v>391</v>
      </c>
      <c r="P3380" t="s">
        <v>504</v>
      </c>
      <c r="Q3380" t="s">
        <v>246</v>
      </c>
      <c r="R3380" t="s">
        <v>252</v>
      </c>
      <c r="S3380" t="s">
        <v>246</v>
      </c>
    </row>
    <row r="3381" spans="1:19">
      <c r="A3381" s="1" t="n">
        <v>41364</v>
      </c>
      <c r="B3381" t="s">
        <v>391</v>
      </c>
      <c r="C3381" t="n">
        <v>35</v>
      </c>
      <c r="D3381" t="s">
        <v>476</v>
      </c>
      <c r="E3381" t="s">
        <v>139</v>
      </c>
      <c r="F3381" t="s">
        <v>244</v>
      </c>
      <c r="G3381" t="s">
        <v>245</v>
      </c>
      <c r="H3381" t="s">
        <v>246</v>
      </c>
      <c r="I3381" t="s">
        <v>247</v>
      </c>
      <c r="J3381" t="s">
        <v>333</v>
      </c>
      <c r="K3381" t="s">
        <v>334</v>
      </c>
      <c r="L3381" t="n">
        <v>197</v>
      </c>
      <c r="M3381" t="n">
        <v>0.04</v>
      </c>
      <c r="N3381" t="n">
        <v>39.9</v>
      </c>
      <c r="O3381" t="s">
        <v>391</v>
      </c>
      <c r="P3381" t="s">
        <v>504</v>
      </c>
      <c r="Q3381" t="s">
        <v>246</v>
      </c>
      <c r="R3381" t="s">
        <v>252</v>
      </c>
      <c r="S3381" t="s">
        <v>246</v>
      </c>
    </row>
    <row r="3382" spans="1:19">
      <c r="A3382" s="1" t="n">
        <v>41364</v>
      </c>
      <c r="B3382" t="s">
        <v>391</v>
      </c>
      <c r="C3382" t="n">
        <v>36</v>
      </c>
      <c r="D3382" t="s">
        <v>476</v>
      </c>
      <c r="E3382" t="s">
        <v>139</v>
      </c>
      <c r="F3382" t="s">
        <v>244</v>
      </c>
      <c r="G3382" t="s">
        <v>245</v>
      </c>
      <c r="H3382" t="s">
        <v>246</v>
      </c>
      <c r="I3382" t="s">
        <v>247</v>
      </c>
      <c r="J3382" t="s">
        <v>369</v>
      </c>
      <c r="K3382" t="s">
        <v>363</v>
      </c>
      <c r="L3382" t="n">
        <v>197</v>
      </c>
      <c r="M3382" t="n">
        <v>0.04</v>
      </c>
      <c r="N3382" t="n">
        <v>42.2</v>
      </c>
      <c r="O3382" t="s">
        <v>391</v>
      </c>
      <c r="P3382" t="s">
        <v>504</v>
      </c>
      <c r="Q3382" t="s">
        <v>246</v>
      </c>
      <c r="R3382" t="s">
        <v>252</v>
      </c>
      <c r="S3382" t="s">
        <v>246</v>
      </c>
    </row>
    <row r="3383" spans="1:19">
      <c r="A3383" s="1" t="n">
        <v>41364</v>
      </c>
      <c r="B3383" t="s">
        <v>391</v>
      </c>
      <c r="C3383" t="n">
        <v>37</v>
      </c>
      <c r="D3383" t="s">
        <v>476</v>
      </c>
      <c r="E3383" t="s">
        <v>139</v>
      </c>
      <c r="F3383" t="s">
        <v>244</v>
      </c>
      <c r="G3383" t="s">
        <v>245</v>
      </c>
      <c r="H3383" t="s">
        <v>246</v>
      </c>
      <c r="I3383" t="s">
        <v>247</v>
      </c>
      <c r="J3383" t="s">
        <v>248</v>
      </c>
      <c r="K3383" t="s">
        <v>249</v>
      </c>
      <c r="L3383" t="n">
        <v>161</v>
      </c>
      <c r="M3383" t="n">
        <v>0.09</v>
      </c>
      <c r="N3383" t="n">
        <v>33.5</v>
      </c>
      <c r="O3383" t="s">
        <v>391</v>
      </c>
      <c r="P3383" t="s">
        <v>504</v>
      </c>
      <c r="Q3383" t="s">
        <v>246</v>
      </c>
      <c r="R3383" t="s">
        <v>252</v>
      </c>
      <c r="S3383" t="s">
        <v>246</v>
      </c>
    </row>
    <row r="3384" spans="1:19">
      <c r="A3384" s="1" t="n">
        <v>41364</v>
      </c>
      <c r="B3384" t="s">
        <v>391</v>
      </c>
      <c r="C3384" t="n">
        <v>38</v>
      </c>
      <c r="D3384" t="s">
        <v>476</v>
      </c>
      <c r="E3384" t="s">
        <v>139</v>
      </c>
      <c r="F3384" t="s">
        <v>244</v>
      </c>
      <c r="G3384" t="s">
        <v>245</v>
      </c>
      <c r="H3384" t="s">
        <v>246</v>
      </c>
      <c r="I3384" t="s">
        <v>247</v>
      </c>
      <c r="J3384" t="s">
        <v>248</v>
      </c>
      <c r="K3384" t="s">
        <v>249</v>
      </c>
      <c r="L3384" t="n">
        <v>129</v>
      </c>
      <c r="M3384" t="n">
        <v>0.04</v>
      </c>
      <c r="N3384" t="n">
        <v>37.3</v>
      </c>
      <c r="O3384" t="s">
        <v>391</v>
      </c>
      <c r="P3384" t="s">
        <v>504</v>
      </c>
      <c r="Q3384" t="s">
        <v>246</v>
      </c>
      <c r="R3384" t="s">
        <v>252</v>
      </c>
      <c r="S3384" t="s">
        <v>246</v>
      </c>
    </row>
    <row r="3385" spans="1:19">
      <c r="A3385" s="1" t="n">
        <v>41364</v>
      </c>
      <c r="B3385" t="s">
        <v>391</v>
      </c>
      <c r="C3385" t="n">
        <v>43</v>
      </c>
      <c r="D3385" t="s">
        <v>476</v>
      </c>
      <c r="E3385" t="s">
        <v>139</v>
      </c>
      <c r="F3385" t="s">
        <v>244</v>
      </c>
      <c r="G3385" t="s">
        <v>245</v>
      </c>
      <c r="H3385" t="s">
        <v>246</v>
      </c>
      <c r="I3385" t="s">
        <v>247</v>
      </c>
      <c r="J3385" t="s">
        <v>282</v>
      </c>
      <c r="K3385" t="s">
        <v>283</v>
      </c>
      <c r="L3385" t="n">
        <v>241</v>
      </c>
      <c r="M3385" t="n">
        <v>0.26</v>
      </c>
      <c r="N3385" t="n">
        <v>16.5</v>
      </c>
      <c r="O3385" t="s">
        <v>391</v>
      </c>
      <c r="P3385" t="s">
        <v>504</v>
      </c>
      <c r="Q3385" t="s">
        <v>246</v>
      </c>
      <c r="R3385" t="s">
        <v>252</v>
      </c>
      <c r="S3385" t="s">
        <v>246</v>
      </c>
    </row>
    <row r="3386" spans="1:19">
      <c r="A3386" s="1" t="n">
        <v>41364</v>
      </c>
      <c r="B3386" t="s">
        <v>474</v>
      </c>
      <c r="C3386" t="n">
        <v>1</v>
      </c>
      <c r="D3386" t="s">
        <v>483</v>
      </c>
      <c r="E3386" t="s">
        <v>484</v>
      </c>
      <c r="F3386" t="s">
        <v>322</v>
      </c>
      <c r="G3386" t="s">
        <v>323</v>
      </c>
      <c r="H3386" t="s">
        <v>246</v>
      </c>
      <c r="I3386" t="s">
        <v>247</v>
      </c>
      <c r="J3386" t="s">
        <v>486</v>
      </c>
      <c r="K3386" t="s">
        <v>487</v>
      </c>
      <c r="L3386" t="n">
        <v>21</v>
      </c>
      <c r="M3386" t="n">
        <v>0</v>
      </c>
      <c r="N3386" t="n">
        <v>0</v>
      </c>
    </row>
    <row r="3387" spans="1:19">
      <c r="A3387" s="1" t="n">
        <v>41364</v>
      </c>
      <c r="B3387" t="s">
        <v>474</v>
      </c>
      <c r="C3387" t="n">
        <v>2</v>
      </c>
      <c r="D3387" t="s">
        <v>483</v>
      </c>
      <c r="E3387" t="s">
        <v>484</v>
      </c>
      <c r="F3387" t="s">
        <v>427</v>
      </c>
      <c r="G3387" t="s">
        <v>428</v>
      </c>
      <c r="H3387" t="s">
        <v>246</v>
      </c>
      <c r="I3387" t="s">
        <v>247</v>
      </c>
      <c r="J3387" t="s">
        <v>486</v>
      </c>
      <c r="K3387" t="s">
        <v>487</v>
      </c>
      <c r="L3387" t="n">
        <v>19</v>
      </c>
      <c r="M3387" t="n">
        <v>0</v>
      </c>
      <c r="N3387" t="n">
        <v>0</v>
      </c>
    </row>
    <row r="3388" spans="1:19">
      <c r="A3388" s="1" t="n">
        <v>41364</v>
      </c>
      <c r="B3388" t="s">
        <v>474</v>
      </c>
      <c r="C3388" t="n">
        <v>3</v>
      </c>
      <c r="D3388" t="s">
        <v>483</v>
      </c>
      <c r="E3388" t="s">
        <v>484</v>
      </c>
      <c r="F3388" t="s">
        <v>429</v>
      </c>
      <c r="G3388" t="s">
        <v>430</v>
      </c>
      <c r="H3388" t="s">
        <v>246</v>
      </c>
      <c r="I3388" t="s">
        <v>247</v>
      </c>
      <c r="J3388" t="s">
        <v>486</v>
      </c>
      <c r="K3388" t="s">
        <v>487</v>
      </c>
      <c r="L3388" t="n">
        <v>13</v>
      </c>
      <c r="M3388" t="n">
        <v>0</v>
      </c>
      <c r="N3388" t="n">
        <v>0</v>
      </c>
    </row>
    <row r="3389" spans="1:19">
      <c r="A3389" s="1" t="n">
        <v>41364</v>
      </c>
      <c r="B3389" t="s">
        <v>474</v>
      </c>
      <c r="C3389" t="n">
        <v>4</v>
      </c>
      <c r="D3389" t="s">
        <v>483</v>
      </c>
      <c r="E3389" t="s">
        <v>484</v>
      </c>
      <c r="F3389" t="s">
        <v>244</v>
      </c>
      <c r="G3389" t="s">
        <v>245</v>
      </c>
      <c r="H3389" t="s">
        <v>246</v>
      </c>
      <c r="I3389" t="s">
        <v>247</v>
      </c>
      <c r="J3389" t="s">
        <v>486</v>
      </c>
      <c r="K3389" t="s">
        <v>487</v>
      </c>
      <c r="L3389" t="n">
        <v>11</v>
      </c>
      <c r="M3389" t="n">
        <v>0</v>
      </c>
      <c r="N3389" t="n">
        <v>0</v>
      </c>
    </row>
    <row r="3390" spans="1:19">
      <c r="A3390" s="1" t="n">
        <v>41364</v>
      </c>
      <c r="B3390" t="s">
        <v>395</v>
      </c>
      <c r="C3390" t="n">
        <v>1</v>
      </c>
      <c r="D3390" t="s">
        <v>303</v>
      </c>
      <c r="E3390" t="s">
        <v>495</v>
      </c>
      <c r="F3390" t="s">
        <v>244</v>
      </c>
      <c r="G3390" t="s">
        <v>245</v>
      </c>
      <c r="H3390" t="s">
        <v>246</v>
      </c>
      <c r="I3390" t="s">
        <v>247</v>
      </c>
      <c r="J3390" t="s">
        <v>261</v>
      </c>
      <c r="K3390" t="s">
        <v>420</v>
      </c>
      <c r="L3390" t="n">
        <v>300</v>
      </c>
      <c r="M3390" t="n">
        <v>0</v>
      </c>
      <c r="N3390" t="n">
        <v>0</v>
      </c>
    </row>
    <row r="3391" spans="1:19">
      <c r="A3391" s="1" t="n">
        <v>41364</v>
      </c>
      <c r="B3391" t="s">
        <v>467</v>
      </c>
      <c r="C3391" t="n">
        <v>8</v>
      </c>
      <c r="D3391" t="s">
        <v>476</v>
      </c>
      <c r="E3391" t="s">
        <v>139</v>
      </c>
      <c r="F3391" t="s">
        <v>244</v>
      </c>
      <c r="G3391" t="s">
        <v>245</v>
      </c>
      <c r="H3391" t="s">
        <v>246</v>
      </c>
      <c r="I3391" t="s">
        <v>247</v>
      </c>
      <c r="J3391" t="s">
        <v>294</v>
      </c>
      <c r="K3391" t="s">
        <v>295</v>
      </c>
      <c r="L3391" t="n">
        <v>692</v>
      </c>
      <c r="M3391" t="n">
        <v>0.96</v>
      </c>
      <c r="N3391" t="n">
        <v>39.3</v>
      </c>
      <c r="O3391" t="s">
        <v>467</v>
      </c>
      <c r="P3391" t="s">
        <v>505</v>
      </c>
      <c r="Q3391" t="s">
        <v>492</v>
      </c>
      <c r="R3391" t="s">
        <v>252</v>
      </c>
      <c r="S3391" t="s">
        <v>246</v>
      </c>
    </row>
    <row r="3392" spans="1:19">
      <c r="A3392" s="1" t="n">
        <v>41394</v>
      </c>
      <c r="B3392" t="s">
        <v>391</v>
      </c>
      <c r="C3392" t="n">
        <v>55</v>
      </c>
      <c r="D3392" t="s">
        <v>436</v>
      </c>
      <c r="E3392" t="s">
        <v>482</v>
      </c>
      <c r="F3392" t="s">
        <v>244</v>
      </c>
      <c r="G3392" t="s">
        <v>245</v>
      </c>
      <c r="H3392" t="s">
        <v>246</v>
      </c>
      <c r="I3392" t="s">
        <v>247</v>
      </c>
      <c r="J3392" t="s">
        <v>261</v>
      </c>
      <c r="K3392" t="s">
        <v>420</v>
      </c>
      <c r="L3392" t="n">
        <v>190</v>
      </c>
      <c r="M3392" t="n">
        <v>0</v>
      </c>
      <c r="N3392" t="n">
        <v>0</v>
      </c>
    </row>
    <row r="3393" spans="1:19">
      <c r="A3393" s="1" t="n">
        <v>41394</v>
      </c>
      <c r="B3393" t="s">
        <v>391</v>
      </c>
      <c r="C3393" t="n">
        <v>70</v>
      </c>
      <c r="D3393" t="s">
        <v>506</v>
      </c>
      <c r="E3393" t="s">
        <v>507</v>
      </c>
      <c r="F3393" t="s">
        <v>244</v>
      </c>
      <c r="G3393" t="s">
        <v>245</v>
      </c>
      <c r="H3393" t="s">
        <v>246</v>
      </c>
      <c r="I3393" t="s">
        <v>247</v>
      </c>
      <c r="J3393" t="s">
        <v>261</v>
      </c>
      <c r="K3393" t="s">
        <v>420</v>
      </c>
      <c r="L3393" t="n">
        <v>59</v>
      </c>
      <c r="M3393" t="n">
        <v>0</v>
      </c>
      <c r="N3393" t="n">
        <v>0</v>
      </c>
      <c r="O3393" t="s">
        <v>391</v>
      </c>
      <c r="P3393" t="s">
        <v>508</v>
      </c>
      <c r="Q3393" t="s">
        <v>509</v>
      </c>
      <c r="R3393" t="s">
        <v>252</v>
      </c>
      <c r="S3393" t="s">
        <v>246</v>
      </c>
    </row>
    <row r="3394" spans="1:19">
      <c r="A3394" s="1" t="n">
        <v>41394</v>
      </c>
      <c r="B3394" t="s">
        <v>474</v>
      </c>
      <c r="C3394" t="n">
        <v>1</v>
      </c>
      <c r="D3394" t="s">
        <v>483</v>
      </c>
      <c r="E3394" t="s">
        <v>484</v>
      </c>
      <c r="F3394" t="s">
        <v>322</v>
      </c>
      <c r="G3394" t="s">
        <v>323</v>
      </c>
      <c r="H3394" t="s">
        <v>246</v>
      </c>
      <c r="I3394" t="s">
        <v>247</v>
      </c>
      <c r="J3394" t="s">
        <v>486</v>
      </c>
      <c r="K3394" t="s">
        <v>487</v>
      </c>
      <c r="L3394" t="n">
        <v>20</v>
      </c>
      <c r="M3394" t="n">
        <v>0</v>
      </c>
      <c r="N3394" t="n">
        <v>0</v>
      </c>
    </row>
    <row r="3395" spans="1:19">
      <c r="A3395" s="1" t="n">
        <v>41394</v>
      </c>
      <c r="B3395" t="s">
        <v>474</v>
      </c>
      <c r="C3395" t="n">
        <v>2</v>
      </c>
      <c r="D3395" t="s">
        <v>483</v>
      </c>
      <c r="E3395" t="s">
        <v>484</v>
      </c>
      <c r="F3395" t="s">
        <v>427</v>
      </c>
      <c r="G3395" t="s">
        <v>428</v>
      </c>
      <c r="H3395" t="s">
        <v>246</v>
      </c>
      <c r="I3395" t="s">
        <v>247</v>
      </c>
      <c r="J3395" t="s">
        <v>486</v>
      </c>
      <c r="K3395" t="s">
        <v>487</v>
      </c>
      <c r="L3395" t="n">
        <v>18</v>
      </c>
      <c r="M3395" t="n">
        <v>0</v>
      </c>
      <c r="N3395" t="n">
        <v>0</v>
      </c>
    </row>
    <row r="3396" spans="1:19">
      <c r="A3396" s="1" t="n">
        <v>41394</v>
      </c>
      <c r="B3396" t="s">
        <v>474</v>
      </c>
      <c r="C3396" t="n">
        <v>3</v>
      </c>
      <c r="D3396" t="s">
        <v>483</v>
      </c>
      <c r="E3396" t="s">
        <v>484</v>
      </c>
      <c r="F3396" t="s">
        <v>429</v>
      </c>
      <c r="G3396" t="s">
        <v>430</v>
      </c>
      <c r="H3396" t="s">
        <v>246</v>
      </c>
      <c r="I3396" t="s">
        <v>247</v>
      </c>
      <c r="J3396" t="s">
        <v>486</v>
      </c>
      <c r="K3396" t="s">
        <v>487</v>
      </c>
      <c r="L3396" t="n">
        <v>13</v>
      </c>
      <c r="M3396" t="n">
        <v>0</v>
      </c>
      <c r="N3396" t="n">
        <v>0</v>
      </c>
    </row>
    <row r="3397" spans="1:19">
      <c r="A3397" s="1" t="n">
        <v>41394</v>
      </c>
      <c r="B3397" t="s">
        <v>395</v>
      </c>
      <c r="C3397" t="n">
        <v>1</v>
      </c>
      <c r="D3397" t="s">
        <v>303</v>
      </c>
      <c r="E3397" t="s">
        <v>495</v>
      </c>
      <c r="F3397" t="s">
        <v>244</v>
      </c>
      <c r="G3397" t="s">
        <v>245</v>
      </c>
      <c r="H3397" t="s">
        <v>246</v>
      </c>
      <c r="I3397" t="s">
        <v>247</v>
      </c>
      <c r="J3397" t="s">
        <v>261</v>
      </c>
      <c r="K3397" t="s">
        <v>420</v>
      </c>
      <c r="L3397" t="n">
        <v>590</v>
      </c>
      <c r="M3397" t="n">
        <v>0</v>
      </c>
      <c r="N3397" t="n">
        <v>0</v>
      </c>
    </row>
    <row r="3398" spans="1:19">
      <c r="A3398" s="1" t="n">
        <v>41394</v>
      </c>
      <c r="B3398" t="s">
        <v>467</v>
      </c>
      <c r="C3398" t="n">
        <v>20</v>
      </c>
      <c r="D3398" t="s">
        <v>476</v>
      </c>
      <c r="E3398" t="s">
        <v>139</v>
      </c>
      <c r="F3398" t="s">
        <v>244</v>
      </c>
      <c r="G3398" t="s">
        <v>245</v>
      </c>
      <c r="H3398" t="s">
        <v>246</v>
      </c>
      <c r="I3398" t="s">
        <v>247</v>
      </c>
      <c r="J3398" t="s">
        <v>433</v>
      </c>
      <c r="K3398" t="s">
        <v>434</v>
      </c>
      <c r="L3398" t="n">
        <v>953</v>
      </c>
      <c r="M3398" t="n">
        <v>0.17</v>
      </c>
      <c r="N3398" t="n">
        <v>37</v>
      </c>
      <c r="O3398" t="s">
        <v>467</v>
      </c>
      <c r="P3398" t="s">
        <v>505</v>
      </c>
      <c r="Q3398" t="s">
        <v>492</v>
      </c>
      <c r="R3398" t="s">
        <v>252</v>
      </c>
      <c r="S3398" t="s">
        <v>246</v>
      </c>
    </row>
    <row r="3399" spans="1:19">
      <c r="A3399" s="1" t="n">
        <v>41394</v>
      </c>
      <c r="B3399" t="s">
        <v>467</v>
      </c>
      <c r="C3399" t="n">
        <v>21</v>
      </c>
      <c r="D3399" t="s">
        <v>476</v>
      </c>
      <c r="E3399" t="s">
        <v>139</v>
      </c>
      <c r="F3399" t="s">
        <v>244</v>
      </c>
      <c r="G3399" t="s">
        <v>245</v>
      </c>
      <c r="H3399" t="s">
        <v>246</v>
      </c>
      <c r="I3399" t="s">
        <v>247</v>
      </c>
      <c r="J3399" t="s">
        <v>400</v>
      </c>
      <c r="K3399" t="s">
        <v>353</v>
      </c>
      <c r="L3399" t="n">
        <v>716</v>
      </c>
      <c r="M3399" t="n">
        <v>0.25</v>
      </c>
      <c r="N3399" t="n">
        <v>36.9</v>
      </c>
      <c r="O3399" t="s">
        <v>467</v>
      </c>
      <c r="P3399" t="s">
        <v>505</v>
      </c>
      <c r="Q3399" t="s">
        <v>492</v>
      </c>
      <c r="R3399" t="s">
        <v>252</v>
      </c>
      <c r="S3399" t="s">
        <v>246</v>
      </c>
    </row>
    <row r="3400" spans="1:19">
      <c r="A3400" s="1" t="n">
        <v>41394</v>
      </c>
      <c r="B3400" t="s">
        <v>467</v>
      </c>
      <c r="C3400" t="n">
        <v>24</v>
      </c>
      <c r="D3400" t="s">
        <v>303</v>
      </c>
      <c r="E3400" t="s">
        <v>495</v>
      </c>
      <c r="F3400" t="s">
        <v>244</v>
      </c>
      <c r="G3400" t="s">
        <v>245</v>
      </c>
      <c r="H3400" t="s">
        <v>246</v>
      </c>
      <c r="I3400" t="s">
        <v>247</v>
      </c>
      <c r="J3400" t="s">
        <v>261</v>
      </c>
      <c r="K3400" t="s">
        <v>420</v>
      </c>
      <c r="L3400" t="n">
        <v>165</v>
      </c>
      <c r="M3400" t="n">
        <v>0</v>
      </c>
      <c r="N3400" t="n">
        <v>0</v>
      </c>
    </row>
    <row r="3401" spans="1:19">
      <c r="A3401" s="1" t="n">
        <v>41394</v>
      </c>
      <c r="B3401" t="s">
        <v>467</v>
      </c>
      <c r="C3401" t="n">
        <v>25</v>
      </c>
      <c r="D3401" t="s">
        <v>436</v>
      </c>
      <c r="E3401" t="s">
        <v>482</v>
      </c>
      <c r="F3401" t="s">
        <v>244</v>
      </c>
      <c r="G3401" t="s">
        <v>245</v>
      </c>
      <c r="H3401" t="s">
        <v>246</v>
      </c>
      <c r="I3401" t="s">
        <v>247</v>
      </c>
      <c r="J3401" t="s">
        <v>261</v>
      </c>
      <c r="K3401" t="s">
        <v>420</v>
      </c>
      <c r="L3401" t="n">
        <v>150</v>
      </c>
      <c r="M3401" t="n">
        <v>0</v>
      </c>
      <c r="N3401" t="n">
        <v>0</v>
      </c>
    </row>
    <row r="3402" spans="1:19">
      <c r="A3402" s="1" t="n">
        <v>41425</v>
      </c>
      <c r="B3402" t="s">
        <v>391</v>
      </c>
      <c r="C3402" t="n">
        <v>19</v>
      </c>
      <c r="D3402" t="s">
        <v>476</v>
      </c>
      <c r="E3402" t="s">
        <v>139</v>
      </c>
      <c r="F3402" t="s">
        <v>244</v>
      </c>
      <c r="G3402" t="s">
        <v>245</v>
      </c>
      <c r="H3402" t="s">
        <v>246</v>
      </c>
      <c r="I3402" t="s">
        <v>247</v>
      </c>
      <c r="J3402" t="s">
        <v>248</v>
      </c>
      <c r="K3402" t="s">
        <v>249</v>
      </c>
      <c r="L3402" t="n">
        <v>452</v>
      </c>
      <c r="M3402" t="n">
        <v>0.09</v>
      </c>
      <c r="N3402" t="n">
        <v>33.7</v>
      </c>
      <c r="O3402" t="s">
        <v>391</v>
      </c>
      <c r="P3402" t="s">
        <v>504</v>
      </c>
      <c r="Q3402" t="s">
        <v>246</v>
      </c>
      <c r="R3402" t="s">
        <v>252</v>
      </c>
      <c r="S3402" t="s">
        <v>246</v>
      </c>
    </row>
    <row r="3403" spans="1:19">
      <c r="A3403" s="1" t="n">
        <v>41425</v>
      </c>
      <c r="B3403" t="s">
        <v>391</v>
      </c>
      <c r="C3403" t="n">
        <v>20</v>
      </c>
      <c r="D3403" t="s">
        <v>476</v>
      </c>
      <c r="E3403" t="s">
        <v>139</v>
      </c>
      <c r="F3403" t="s">
        <v>244</v>
      </c>
      <c r="G3403" t="s">
        <v>245</v>
      </c>
      <c r="H3403" t="s">
        <v>246</v>
      </c>
      <c r="I3403" t="s">
        <v>247</v>
      </c>
      <c r="J3403" t="s">
        <v>282</v>
      </c>
      <c r="K3403" t="s">
        <v>283</v>
      </c>
      <c r="L3403" t="n">
        <v>248</v>
      </c>
      <c r="M3403" t="n">
        <v>0.26</v>
      </c>
      <c r="N3403" t="n">
        <v>16.5</v>
      </c>
      <c r="O3403" t="s">
        <v>391</v>
      </c>
      <c r="P3403" t="s">
        <v>504</v>
      </c>
      <c r="Q3403" t="s">
        <v>246</v>
      </c>
      <c r="R3403" t="s">
        <v>252</v>
      </c>
      <c r="S3403" t="s">
        <v>246</v>
      </c>
    </row>
    <row r="3404" spans="1:19">
      <c r="A3404" s="1" t="n">
        <v>41425</v>
      </c>
      <c r="B3404" t="s">
        <v>391</v>
      </c>
      <c r="C3404" t="n">
        <v>74</v>
      </c>
      <c r="D3404" t="s">
        <v>506</v>
      </c>
      <c r="E3404" t="s">
        <v>507</v>
      </c>
      <c r="F3404" t="s">
        <v>244</v>
      </c>
      <c r="G3404" t="s">
        <v>245</v>
      </c>
      <c r="H3404" t="s">
        <v>246</v>
      </c>
      <c r="I3404" t="s">
        <v>247</v>
      </c>
      <c r="J3404" t="s">
        <v>261</v>
      </c>
      <c r="K3404" t="s">
        <v>420</v>
      </c>
      <c r="L3404" t="n">
        <v>50</v>
      </c>
      <c r="M3404" t="n">
        <v>0</v>
      </c>
      <c r="N3404" t="n">
        <v>0</v>
      </c>
      <c r="O3404" t="s">
        <v>391</v>
      </c>
      <c r="P3404" t="s">
        <v>504</v>
      </c>
      <c r="Q3404" t="s">
        <v>246</v>
      </c>
      <c r="R3404" t="s">
        <v>252</v>
      </c>
      <c r="S3404" t="s">
        <v>246</v>
      </c>
    </row>
    <row r="3405" spans="1:19">
      <c r="A3405" s="1" t="n">
        <v>41425</v>
      </c>
      <c r="B3405" t="s">
        <v>391</v>
      </c>
      <c r="C3405" t="n">
        <v>82</v>
      </c>
      <c r="D3405" t="s">
        <v>506</v>
      </c>
      <c r="E3405" t="s">
        <v>507</v>
      </c>
      <c r="F3405" t="s">
        <v>244</v>
      </c>
      <c r="G3405" t="s">
        <v>245</v>
      </c>
      <c r="H3405" t="s">
        <v>246</v>
      </c>
      <c r="I3405" t="s">
        <v>247</v>
      </c>
      <c r="J3405" t="s">
        <v>261</v>
      </c>
      <c r="K3405" t="s">
        <v>420</v>
      </c>
      <c r="L3405" t="n">
        <v>105</v>
      </c>
      <c r="M3405" t="n">
        <v>0</v>
      </c>
      <c r="N3405" t="n">
        <v>0</v>
      </c>
      <c r="O3405" t="s">
        <v>391</v>
      </c>
      <c r="P3405" t="s">
        <v>504</v>
      </c>
      <c r="Q3405" t="s">
        <v>246</v>
      </c>
      <c r="R3405" t="s">
        <v>252</v>
      </c>
      <c r="S3405" t="s">
        <v>246</v>
      </c>
    </row>
    <row r="3406" spans="1:19">
      <c r="A3406" s="1" t="n">
        <v>41425</v>
      </c>
      <c r="B3406" t="s">
        <v>391</v>
      </c>
      <c r="C3406" t="n">
        <v>84</v>
      </c>
      <c r="D3406" t="s">
        <v>418</v>
      </c>
      <c r="E3406" t="s">
        <v>510</v>
      </c>
      <c r="F3406" t="s">
        <v>244</v>
      </c>
      <c r="G3406" t="s">
        <v>245</v>
      </c>
      <c r="H3406" t="s">
        <v>246</v>
      </c>
      <c r="I3406" t="s">
        <v>247</v>
      </c>
      <c r="J3406" t="s">
        <v>446</v>
      </c>
      <c r="K3406" t="s">
        <v>447</v>
      </c>
      <c r="L3406" t="n">
        <v>221</v>
      </c>
      <c r="M3406" t="n">
        <v>0</v>
      </c>
      <c r="N3406" t="n">
        <v>0</v>
      </c>
      <c r="O3406" t="s">
        <v>391</v>
      </c>
      <c r="P3406" t="s">
        <v>504</v>
      </c>
      <c r="Q3406" t="s">
        <v>246</v>
      </c>
      <c r="R3406" t="s">
        <v>252</v>
      </c>
      <c r="S3406" t="s">
        <v>246</v>
      </c>
    </row>
    <row r="3407" spans="1:19">
      <c r="A3407" s="1" t="n">
        <v>41425</v>
      </c>
      <c r="B3407" t="s">
        <v>474</v>
      </c>
      <c r="C3407" t="n">
        <v>1</v>
      </c>
      <c r="D3407" t="s">
        <v>483</v>
      </c>
      <c r="E3407" t="s">
        <v>484</v>
      </c>
      <c r="F3407" t="s">
        <v>322</v>
      </c>
      <c r="G3407" t="s">
        <v>323</v>
      </c>
      <c r="H3407" t="s">
        <v>246</v>
      </c>
      <c r="I3407" t="s">
        <v>247</v>
      </c>
      <c r="J3407" t="s">
        <v>317</v>
      </c>
      <c r="K3407" t="s">
        <v>318</v>
      </c>
      <c r="L3407" t="n">
        <v>18</v>
      </c>
      <c r="M3407" t="n">
        <v>0</v>
      </c>
      <c r="N3407" t="n">
        <v>0</v>
      </c>
    </row>
    <row r="3408" spans="1:19">
      <c r="A3408" s="1" t="n">
        <v>41425</v>
      </c>
      <c r="B3408" t="s">
        <v>474</v>
      </c>
      <c r="C3408" t="n">
        <v>2</v>
      </c>
      <c r="D3408" t="s">
        <v>483</v>
      </c>
      <c r="E3408" t="s">
        <v>484</v>
      </c>
      <c r="F3408" t="s">
        <v>427</v>
      </c>
      <c r="G3408" t="s">
        <v>428</v>
      </c>
      <c r="H3408" t="s">
        <v>246</v>
      </c>
      <c r="I3408" t="s">
        <v>247</v>
      </c>
      <c r="J3408" t="s">
        <v>317</v>
      </c>
      <c r="K3408" t="s">
        <v>318</v>
      </c>
      <c r="L3408" t="n">
        <v>15</v>
      </c>
      <c r="M3408" t="n">
        <v>0</v>
      </c>
      <c r="N3408" t="n">
        <v>0</v>
      </c>
    </row>
    <row r="3409" spans="1:19">
      <c r="A3409" s="1" t="n">
        <v>41425</v>
      </c>
      <c r="B3409" t="s">
        <v>474</v>
      </c>
      <c r="C3409" t="n">
        <v>3</v>
      </c>
      <c r="D3409" t="s">
        <v>483</v>
      </c>
      <c r="E3409" t="s">
        <v>484</v>
      </c>
      <c r="F3409" t="s">
        <v>429</v>
      </c>
      <c r="G3409" t="s">
        <v>430</v>
      </c>
      <c r="H3409" t="s">
        <v>246</v>
      </c>
      <c r="I3409" t="s">
        <v>247</v>
      </c>
      <c r="J3409" t="s">
        <v>317</v>
      </c>
      <c r="K3409" t="s">
        <v>318</v>
      </c>
      <c r="L3409" t="n">
        <v>21</v>
      </c>
      <c r="M3409" t="n">
        <v>0</v>
      </c>
      <c r="N3409" t="n">
        <v>0</v>
      </c>
    </row>
    <row r="3410" spans="1:19">
      <c r="A3410" s="1" t="n">
        <v>41425</v>
      </c>
      <c r="B3410" t="s">
        <v>395</v>
      </c>
      <c r="C3410" t="n">
        <v>1</v>
      </c>
      <c r="D3410" t="s">
        <v>303</v>
      </c>
      <c r="E3410" t="s">
        <v>495</v>
      </c>
      <c r="F3410" t="s">
        <v>244</v>
      </c>
      <c r="G3410" t="s">
        <v>245</v>
      </c>
      <c r="H3410" t="s">
        <v>246</v>
      </c>
      <c r="I3410" t="s">
        <v>247</v>
      </c>
      <c r="J3410" t="s">
        <v>261</v>
      </c>
      <c r="K3410" t="s">
        <v>420</v>
      </c>
      <c r="L3410" t="n">
        <v>424</v>
      </c>
      <c r="M3410" t="n">
        <v>0</v>
      </c>
      <c r="N3410" t="n">
        <v>0</v>
      </c>
    </row>
    <row r="3411" spans="1:19">
      <c r="A3411" s="1" t="n">
        <v>41425</v>
      </c>
      <c r="B3411" t="s">
        <v>395</v>
      </c>
      <c r="C3411" t="n">
        <v>2</v>
      </c>
      <c r="D3411" t="s">
        <v>303</v>
      </c>
      <c r="E3411" t="s">
        <v>495</v>
      </c>
      <c r="F3411" t="s">
        <v>244</v>
      </c>
      <c r="G3411" t="s">
        <v>245</v>
      </c>
      <c r="H3411" t="s">
        <v>246</v>
      </c>
      <c r="I3411" t="s">
        <v>247</v>
      </c>
      <c r="J3411" t="s">
        <v>269</v>
      </c>
      <c r="K3411" t="s">
        <v>270</v>
      </c>
      <c r="L3411" t="n">
        <v>266</v>
      </c>
      <c r="M3411" t="n">
        <v>0</v>
      </c>
      <c r="N3411" t="n">
        <v>0</v>
      </c>
    </row>
    <row r="3412" spans="1:19">
      <c r="A3412" s="1" t="n">
        <v>41425</v>
      </c>
      <c r="B3412" t="s">
        <v>467</v>
      </c>
      <c r="C3412" t="n">
        <v>17</v>
      </c>
      <c r="D3412" t="s">
        <v>303</v>
      </c>
      <c r="E3412" t="s">
        <v>495</v>
      </c>
      <c r="F3412" t="s">
        <v>244</v>
      </c>
      <c r="G3412" t="s">
        <v>245</v>
      </c>
      <c r="H3412" t="s">
        <v>246</v>
      </c>
      <c r="I3412" t="s">
        <v>247</v>
      </c>
      <c r="J3412" t="s">
        <v>261</v>
      </c>
      <c r="K3412" t="s">
        <v>420</v>
      </c>
      <c r="L3412" t="n">
        <v>109</v>
      </c>
      <c r="M3412" t="n">
        <v>0</v>
      </c>
      <c r="N3412" t="n">
        <v>0</v>
      </c>
    </row>
    <row r="3413" spans="1:19">
      <c r="A3413" s="1" t="n">
        <v>41425</v>
      </c>
      <c r="B3413" t="s">
        <v>467</v>
      </c>
      <c r="C3413" t="n">
        <v>18</v>
      </c>
      <c r="D3413" t="s">
        <v>303</v>
      </c>
      <c r="E3413" t="s">
        <v>495</v>
      </c>
      <c r="F3413" t="s">
        <v>244</v>
      </c>
      <c r="G3413" t="s">
        <v>245</v>
      </c>
      <c r="H3413" t="s">
        <v>246</v>
      </c>
      <c r="I3413" t="s">
        <v>247</v>
      </c>
      <c r="J3413" t="s">
        <v>261</v>
      </c>
      <c r="K3413" t="s">
        <v>420</v>
      </c>
      <c r="L3413" t="n">
        <v>120</v>
      </c>
      <c r="M3413" t="n">
        <v>0</v>
      </c>
      <c r="N3413" t="n">
        <v>0</v>
      </c>
    </row>
    <row r="3414" spans="1:19">
      <c r="A3414" s="1" t="n">
        <v>41425</v>
      </c>
      <c r="B3414" t="s">
        <v>467</v>
      </c>
      <c r="C3414" t="n">
        <v>19</v>
      </c>
      <c r="D3414" t="s">
        <v>436</v>
      </c>
      <c r="E3414" t="s">
        <v>482</v>
      </c>
      <c r="F3414" t="s">
        <v>244</v>
      </c>
      <c r="G3414" t="s">
        <v>245</v>
      </c>
      <c r="H3414" t="s">
        <v>246</v>
      </c>
      <c r="I3414" t="s">
        <v>247</v>
      </c>
      <c r="J3414" t="s">
        <v>261</v>
      </c>
      <c r="K3414" t="s">
        <v>420</v>
      </c>
      <c r="L3414" t="n">
        <v>85</v>
      </c>
      <c r="M3414" t="n">
        <v>0</v>
      </c>
      <c r="N3414" t="n">
        <v>0</v>
      </c>
    </row>
    <row r="3415" spans="1:19">
      <c r="A3415" s="1" t="n">
        <v>41425</v>
      </c>
      <c r="B3415" t="s">
        <v>467</v>
      </c>
      <c r="C3415" t="n">
        <v>20</v>
      </c>
      <c r="D3415" t="s">
        <v>274</v>
      </c>
      <c r="E3415" t="s">
        <v>478</v>
      </c>
      <c r="F3415" t="s">
        <v>244</v>
      </c>
      <c r="G3415" t="s">
        <v>245</v>
      </c>
      <c r="H3415" t="s">
        <v>246</v>
      </c>
      <c r="I3415" t="s">
        <v>247</v>
      </c>
      <c r="J3415" t="s">
        <v>511</v>
      </c>
      <c r="K3415" t="s">
        <v>512</v>
      </c>
      <c r="L3415" t="n">
        <v>332</v>
      </c>
      <c r="M3415" t="n">
        <v>0.52</v>
      </c>
      <c r="N3415" t="n">
        <v>0</v>
      </c>
    </row>
    <row r="3416" spans="1:19">
      <c r="A3416" s="1" t="n">
        <v>41425</v>
      </c>
      <c r="B3416" t="s">
        <v>467</v>
      </c>
      <c r="C3416" t="n">
        <v>21</v>
      </c>
      <c r="D3416" t="s">
        <v>410</v>
      </c>
      <c r="E3416" t="s">
        <v>513</v>
      </c>
      <c r="F3416" t="s">
        <v>244</v>
      </c>
      <c r="G3416" t="s">
        <v>245</v>
      </c>
      <c r="H3416" t="s">
        <v>246</v>
      </c>
      <c r="I3416" t="s">
        <v>247</v>
      </c>
      <c r="J3416" t="s">
        <v>261</v>
      </c>
      <c r="K3416" t="s">
        <v>420</v>
      </c>
      <c r="L3416" t="n">
        <v>301</v>
      </c>
      <c r="M3416" t="n">
        <v>0</v>
      </c>
      <c r="N3416" t="n">
        <v>0</v>
      </c>
    </row>
    <row r="3417" spans="1:19">
      <c r="A3417" s="1" t="n">
        <v>41425</v>
      </c>
      <c r="B3417" t="s">
        <v>467</v>
      </c>
      <c r="C3417" t="n">
        <v>22</v>
      </c>
      <c r="D3417" t="s">
        <v>422</v>
      </c>
      <c r="E3417" t="s">
        <v>514</v>
      </c>
      <c r="F3417" t="s">
        <v>244</v>
      </c>
      <c r="G3417" t="s">
        <v>245</v>
      </c>
      <c r="H3417" t="s">
        <v>246</v>
      </c>
      <c r="I3417" t="s">
        <v>247</v>
      </c>
      <c r="J3417" t="s">
        <v>269</v>
      </c>
      <c r="K3417" t="s">
        <v>270</v>
      </c>
      <c r="L3417" t="n">
        <v>311</v>
      </c>
      <c r="M3417" t="n">
        <v>0</v>
      </c>
      <c r="N3417" t="n">
        <v>0</v>
      </c>
    </row>
    <row r="3418" spans="1:19">
      <c r="A3418" s="1" t="n">
        <v>41455</v>
      </c>
      <c r="B3418" t="s">
        <v>391</v>
      </c>
      <c r="C3418" t="n">
        <v>20</v>
      </c>
      <c r="D3418" t="s">
        <v>476</v>
      </c>
      <c r="E3418" t="s">
        <v>139</v>
      </c>
      <c r="F3418" t="s">
        <v>244</v>
      </c>
      <c r="G3418" t="s">
        <v>245</v>
      </c>
      <c r="H3418" t="s">
        <v>246</v>
      </c>
      <c r="I3418" t="s">
        <v>247</v>
      </c>
      <c r="J3418" t="s">
        <v>248</v>
      </c>
      <c r="K3418" t="s">
        <v>249</v>
      </c>
      <c r="L3418" t="n">
        <v>218</v>
      </c>
      <c r="M3418" t="n">
        <v>0.09</v>
      </c>
      <c r="N3418" t="n">
        <v>32.2</v>
      </c>
      <c r="O3418" t="s">
        <v>391</v>
      </c>
      <c r="P3418" t="s">
        <v>504</v>
      </c>
      <c r="Q3418" t="s">
        <v>246</v>
      </c>
      <c r="R3418" t="s">
        <v>252</v>
      </c>
      <c r="S3418" t="s">
        <v>246</v>
      </c>
    </row>
    <row r="3419" spans="1:19">
      <c r="A3419" s="1" t="n">
        <v>41455</v>
      </c>
      <c r="B3419" t="s">
        <v>391</v>
      </c>
      <c r="C3419" t="n">
        <v>21</v>
      </c>
      <c r="D3419" t="s">
        <v>476</v>
      </c>
      <c r="E3419" t="s">
        <v>139</v>
      </c>
      <c r="F3419" t="s">
        <v>244</v>
      </c>
      <c r="G3419" t="s">
        <v>245</v>
      </c>
      <c r="H3419" t="s">
        <v>246</v>
      </c>
      <c r="I3419" t="s">
        <v>247</v>
      </c>
      <c r="J3419" t="s">
        <v>333</v>
      </c>
      <c r="K3419" t="s">
        <v>334</v>
      </c>
      <c r="L3419" t="n">
        <v>122</v>
      </c>
      <c r="M3419" t="n">
        <v>0.05</v>
      </c>
      <c r="N3419" t="n">
        <v>40.3</v>
      </c>
      <c r="O3419" t="s">
        <v>391</v>
      </c>
      <c r="P3419" t="s">
        <v>504</v>
      </c>
      <c r="Q3419" t="s">
        <v>246</v>
      </c>
      <c r="R3419" t="s">
        <v>252</v>
      </c>
      <c r="S3419" t="s">
        <v>246</v>
      </c>
    </row>
    <row r="3420" spans="1:19">
      <c r="A3420" s="1" t="n">
        <v>41455</v>
      </c>
      <c r="B3420" t="s">
        <v>391</v>
      </c>
      <c r="C3420" t="n">
        <v>22</v>
      </c>
      <c r="D3420" t="s">
        <v>476</v>
      </c>
      <c r="E3420" t="s">
        <v>139</v>
      </c>
      <c r="F3420" t="s">
        <v>244</v>
      </c>
      <c r="G3420" t="s">
        <v>245</v>
      </c>
      <c r="H3420" t="s">
        <v>246</v>
      </c>
      <c r="I3420" t="s">
        <v>247</v>
      </c>
      <c r="J3420" t="s">
        <v>369</v>
      </c>
      <c r="K3420" t="s">
        <v>363</v>
      </c>
      <c r="L3420" t="n">
        <v>236</v>
      </c>
      <c r="M3420" t="n">
        <v>0.04</v>
      </c>
      <c r="N3420" t="n">
        <v>41.8</v>
      </c>
      <c r="O3420" t="s">
        <v>391</v>
      </c>
      <c r="P3420" t="s">
        <v>504</v>
      </c>
      <c r="Q3420" t="s">
        <v>246</v>
      </c>
      <c r="R3420" t="s">
        <v>252</v>
      </c>
      <c r="S3420" t="s">
        <v>246</v>
      </c>
    </row>
    <row r="3421" spans="1:19">
      <c r="A3421" s="1" t="n">
        <v>41455</v>
      </c>
      <c r="B3421" t="s">
        <v>391</v>
      </c>
      <c r="C3421" t="n">
        <v>23</v>
      </c>
      <c r="D3421" t="s">
        <v>476</v>
      </c>
      <c r="E3421" t="s">
        <v>139</v>
      </c>
      <c r="F3421" t="s">
        <v>244</v>
      </c>
      <c r="G3421" t="s">
        <v>245</v>
      </c>
      <c r="H3421" t="s">
        <v>246</v>
      </c>
      <c r="I3421" t="s">
        <v>247</v>
      </c>
      <c r="J3421" t="s">
        <v>333</v>
      </c>
      <c r="K3421" t="s">
        <v>334</v>
      </c>
      <c r="L3421" t="n">
        <v>281</v>
      </c>
      <c r="M3421" t="n">
        <v>0.06</v>
      </c>
      <c r="N3421" t="n">
        <v>37.7</v>
      </c>
      <c r="O3421" t="s">
        <v>391</v>
      </c>
      <c r="P3421" t="s">
        <v>504</v>
      </c>
      <c r="Q3421" t="s">
        <v>246</v>
      </c>
      <c r="R3421" t="s">
        <v>252</v>
      </c>
      <c r="S3421" t="s">
        <v>246</v>
      </c>
    </row>
    <row r="3422" spans="1:19">
      <c r="A3422" s="1" t="n">
        <v>41455</v>
      </c>
      <c r="B3422" t="s">
        <v>391</v>
      </c>
      <c r="C3422" t="n">
        <v>24</v>
      </c>
      <c r="D3422" t="s">
        <v>476</v>
      </c>
      <c r="E3422" t="s">
        <v>139</v>
      </c>
      <c r="F3422" t="s">
        <v>244</v>
      </c>
      <c r="G3422" t="s">
        <v>245</v>
      </c>
      <c r="H3422" t="s">
        <v>246</v>
      </c>
      <c r="I3422" t="s">
        <v>247</v>
      </c>
      <c r="J3422" t="s">
        <v>248</v>
      </c>
      <c r="K3422" t="s">
        <v>249</v>
      </c>
      <c r="L3422" t="n">
        <v>121</v>
      </c>
      <c r="M3422" t="n">
        <v>0.09</v>
      </c>
      <c r="N3422" t="n">
        <v>33.8</v>
      </c>
      <c r="O3422" t="s">
        <v>391</v>
      </c>
      <c r="P3422" t="s">
        <v>504</v>
      </c>
      <c r="Q3422" t="s">
        <v>246</v>
      </c>
      <c r="R3422" t="s">
        <v>252</v>
      </c>
      <c r="S3422" t="s">
        <v>246</v>
      </c>
    </row>
    <row r="3423" spans="1:19">
      <c r="A3423" s="1" t="n">
        <v>41455</v>
      </c>
      <c r="B3423" t="s">
        <v>391</v>
      </c>
      <c r="C3423" t="n">
        <v>25</v>
      </c>
      <c r="D3423" t="s">
        <v>476</v>
      </c>
      <c r="E3423" t="s">
        <v>139</v>
      </c>
      <c r="F3423" t="s">
        <v>244</v>
      </c>
      <c r="G3423" t="s">
        <v>245</v>
      </c>
      <c r="H3423" t="s">
        <v>246</v>
      </c>
      <c r="I3423" t="s">
        <v>247</v>
      </c>
      <c r="J3423" t="s">
        <v>333</v>
      </c>
      <c r="K3423" t="s">
        <v>334</v>
      </c>
      <c r="L3423" t="n">
        <v>208</v>
      </c>
      <c r="M3423" t="n">
        <v>0.05</v>
      </c>
      <c r="N3423" t="n">
        <v>40.3</v>
      </c>
      <c r="O3423" t="s">
        <v>391</v>
      </c>
      <c r="P3423" t="s">
        <v>504</v>
      </c>
      <c r="Q3423" t="s">
        <v>246</v>
      </c>
      <c r="R3423" t="s">
        <v>252</v>
      </c>
      <c r="S3423" t="s">
        <v>246</v>
      </c>
    </row>
    <row r="3424" spans="1:19">
      <c r="A3424" s="1" t="n">
        <v>41455</v>
      </c>
      <c r="B3424" t="s">
        <v>391</v>
      </c>
      <c r="C3424" t="n">
        <v>26</v>
      </c>
      <c r="D3424" t="s">
        <v>476</v>
      </c>
      <c r="E3424" t="s">
        <v>139</v>
      </c>
      <c r="F3424" t="s">
        <v>244</v>
      </c>
      <c r="G3424" t="s">
        <v>245</v>
      </c>
      <c r="H3424" t="s">
        <v>246</v>
      </c>
      <c r="I3424" t="s">
        <v>247</v>
      </c>
      <c r="J3424" t="s">
        <v>333</v>
      </c>
      <c r="K3424" t="s">
        <v>334</v>
      </c>
      <c r="L3424" t="n">
        <v>357</v>
      </c>
      <c r="M3424" t="n">
        <v>0.08</v>
      </c>
      <c r="N3424" t="n">
        <v>34.7</v>
      </c>
      <c r="O3424" t="s">
        <v>391</v>
      </c>
      <c r="P3424" t="s">
        <v>504</v>
      </c>
      <c r="Q3424" t="s">
        <v>246</v>
      </c>
      <c r="R3424" t="s">
        <v>252</v>
      </c>
      <c r="S3424" t="s">
        <v>246</v>
      </c>
    </row>
    <row r="3425" spans="1:19">
      <c r="A3425" s="1" t="n">
        <v>41455</v>
      </c>
      <c r="B3425" t="s">
        <v>474</v>
      </c>
      <c r="C3425" t="n">
        <v>1</v>
      </c>
      <c r="D3425" t="s">
        <v>483</v>
      </c>
      <c r="E3425" t="s">
        <v>484</v>
      </c>
      <c r="F3425" t="s">
        <v>322</v>
      </c>
      <c r="G3425" t="s">
        <v>323</v>
      </c>
      <c r="H3425" t="s">
        <v>246</v>
      </c>
      <c r="I3425" t="s">
        <v>247</v>
      </c>
      <c r="J3425" t="s">
        <v>486</v>
      </c>
      <c r="K3425" t="s">
        <v>487</v>
      </c>
      <c r="L3425" t="n">
        <v>27</v>
      </c>
      <c r="M3425" t="n">
        <v>0</v>
      </c>
      <c r="N3425" t="n">
        <v>0</v>
      </c>
    </row>
    <row r="3426" spans="1:19">
      <c r="A3426" s="1" t="n">
        <v>41455</v>
      </c>
      <c r="B3426" t="s">
        <v>474</v>
      </c>
      <c r="C3426" t="n">
        <v>2</v>
      </c>
      <c r="D3426" t="s">
        <v>483</v>
      </c>
      <c r="E3426" t="s">
        <v>484</v>
      </c>
      <c r="F3426" t="s">
        <v>427</v>
      </c>
      <c r="G3426" t="s">
        <v>428</v>
      </c>
      <c r="H3426" t="s">
        <v>246</v>
      </c>
      <c r="I3426" t="s">
        <v>247</v>
      </c>
      <c r="J3426" t="s">
        <v>486</v>
      </c>
      <c r="K3426" t="s">
        <v>487</v>
      </c>
      <c r="L3426" t="n">
        <v>25</v>
      </c>
      <c r="M3426" t="n">
        <v>0</v>
      </c>
      <c r="N3426" t="n">
        <v>0</v>
      </c>
    </row>
    <row r="3427" spans="1:19">
      <c r="A3427" s="1" t="n">
        <v>41455</v>
      </c>
      <c r="B3427" t="s">
        <v>474</v>
      </c>
      <c r="C3427" t="n">
        <v>3</v>
      </c>
      <c r="D3427" t="s">
        <v>483</v>
      </c>
      <c r="E3427" t="s">
        <v>484</v>
      </c>
      <c r="F3427" t="s">
        <v>429</v>
      </c>
      <c r="G3427" t="s">
        <v>430</v>
      </c>
      <c r="H3427" t="s">
        <v>246</v>
      </c>
      <c r="I3427" t="s">
        <v>247</v>
      </c>
      <c r="J3427" t="s">
        <v>486</v>
      </c>
      <c r="K3427" t="s">
        <v>487</v>
      </c>
      <c r="L3427" t="n">
        <v>17</v>
      </c>
      <c r="M3427" t="n">
        <v>0</v>
      </c>
      <c r="N3427" t="n">
        <v>0</v>
      </c>
    </row>
    <row r="3428" spans="1:19">
      <c r="A3428" s="1" t="n">
        <v>41455</v>
      </c>
      <c r="B3428" t="s">
        <v>474</v>
      </c>
      <c r="C3428" t="n">
        <v>4</v>
      </c>
      <c r="D3428" t="s">
        <v>483</v>
      </c>
      <c r="E3428" t="s">
        <v>484</v>
      </c>
      <c r="F3428" t="s">
        <v>244</v>
      </c>
      <c r="G3428" t="s">
        <v>245</v>
      </c>
      <c r="H3428" t="s">
        <v>246</v>
      </c>
      <c r="I3428" t="s">
        <v>247</v>
      </c>
      <c r="J3428" t="s">
        <v>486</v>
      </c>
      <c r="K3428" t="s">
        <v>487</v>
      </c>
      <c r="L3428" t="n">
        <v>34</v>
      </c>
      <c r="M3428" t="n">
        <v>0</v>
      </c>
      <c r="N3428" t="n">
        <v>0</v>
      </c>
    </row>
    <row r="3429" spans="1:19">
      <c r="A3429" s="1" t="n">
        <v>41455</v>
      </c>
      <c r="B3429" t="s">
        <v>395</v>
      </c>
      <c r="C3429" t="n">
        <v>1</v>
      </c>
      <c r="D3429" t="s">
        <v>303</v>
      </c>
      <c r="E3429" t="s">
        <v>495</v>
      </c>
      <c r="F3429" t="s">
        <v>244</v>
      </c>
      <c r="G3429" t="s">
        <v>245</v>
      </c>
      <c r="H3429" t="s">
        <v>246</v>
      </c>
      <c r="I3429" t="s">
        <v>247</v>
      </c>
      <c r="J3429" t="s">
        <v>261</v>
      </c>
      <c r="K3429" t="s">
        <v>420</v>
      </c>
      <c r="L3429" t="n">
        <v>430</v>
      </c>
      <c r="M3429" t="n">
        <v>0</v>
      </c>
      <c r="N3429" t="n">
        <v>0</v>
      </c>
    </row>
    <row r="3430" spans="1:19">
      <c r="A3430" s="1" t="n">
        <v>41455</v>
      </c>
      <c r="B3430" t="s">
        <v>395</v>
      </c>
      <c r="C3430" t="n">
        <v>2</v>
      </c>
      <c r="D3430" t="s">
        <v>303</v>
      </c>
      <c r="E3430" t="s">
        <v>495</v>
      </c>
      <c r="F3430" t="s">
        <v>244</v>
      </c>
      <c r="G3430" t="s">
        <v>245</v>
      </c>
      <c r="H3430" t="s">
        <v>246</v>
      </c>
      <c r="I3430" t="s">
        <v>247</v>
      </c>
      <c r="J3430" t="s">
        <v>269</v>
      </c>
      <c r="K3430" t="s">
        <v>270</v>
      </c>
      <c r="L3430" t="n">
        <v>315</v>
      </c>
      <c r="M3430" t="n">
        <v>0</v>
      </c>
      <c r="N3430" t="n">
        <v>0</v>
      </c>
    </row>
    <row r="3431" spans="1:19">
      <c r="A3431" s="1" t="n">
        <v>41455</v>
      </c>
      <c r="B3431" t="s">
        <v>467</v>
      </c>
      <c r="C3431" t="n">
        <v>26</v>
      </c>
      <c r="D3431" t="s">
        <v>272</v>
      </c>
      <c r="E3431" t="s">
        <v>515</v>
      </c>
      <c r="F3431" t="s">
        <v>244</v>
      </c>
      <c r="G3431" t="s">
        <v>245</v>
      </c>
      <c r="H3431" t="s">
        <v>246</v>
      </c>
      <c r="I3431" t="s">
        <v>247</v>
      </c>
      <c r="J3431" t="s">
        <v>261</v>
      </c>
      <c r="K3431" t="s">
        <v>420</v>
      </c>
      <c r="L3431" t="n">
        <v>306</v>
      </c>
      <c r="M3431" t="n">
        <v>0.28</v>
      </c>
      <c r="N3431" t="n">
        <v>0</v>
      </c>
    </row>
    <row r="3432" spans="1:19">
      <c r="A3432" s="1" t="n">
        <v>41455</v>
      </c>
      <c r="B3432" t="s">
        <v>467</v>
      </c>
      <c r="C3432" t="n">
        <v>29</v>
      </c>
      <c r="D3432" t="s">
        <v>436</v>
      </c>
      <c r="E3432" t="s">
        <v>482</v>
      </c>
      <c r="F3432" t="s">
        <v>244</v>
      </c>
      <c r="G3432" t="s">
        <v>245</v>
      </c>
      <c r="H3432" t="s">
        <v>246</v>
      </c>
      <c r="I3432" t="s">
        <v>247</v>
      </c>
      <c r="J3432" t="s">
        <v>261</v>
      </c>
      <c r="K3432" t="s">
        <v>420</v>
      </c>
      <c r="L3432" t="n">
        <v>499</v>
      </c>
      <c r="M3432" t="n">
        <v>0</v>
      </c>
      <c r="N3432" t="n">
        <v>0</v>
      </c>
    </row>
    <row r="3433" spans="1:19">
      <c r="A3433" s="1" t="n">
        <v>41455</v>
      </c>
      <c r="B3433" t="s">
        <v>467</v>
      </c>
      <c r="C3433" t="n">
        <v>30</v>
      </c>
      <c r="D3433" t="s">
        <v>436</v>
      </c>
      <c r="E3433" t="s">
        <v>482</v>
      </c>
      <c r="F3433" t="s">
        <v>244</v>
      </c>
      <c r="G3433" t="s">
        <v>245</v>
      </c>
      <c r="H3433" t="s">
        <v>246</v>
      </c>
      <c r="I3433" t="s">
        <v>247</v>
      </c>
      <c r="J3433" t="s">
        <v>269</v>
      </c>
      <c r="K3433" t="s">
        <v>270</v>
      </c>
      <c r="L3433" t="n">
        <v>103</v>
      </c>
      <c r="M3433" t="n">
        <v>0</v>
      </c>
      <c r="N3433" t="n">
        <v>0</v>
      </c>
    </row>
    <row r="3434" spans="1:19">
      <c r="A3434" s="1" t="n">
        <v>41455</v>
      </c>
      <c r="B3434" t="s">
        <v>467</v>
      </c>
      <c r="C3434" t="n">
        <v>31</v>
      </c>
      <c r="D3434" t="s">
        <v>410</v>
      </c>
      <c r="E3434" t="s">
        <v>513</v>
      </c>
      <c r="F3434" t="s">
        <v>244</v>
      </c>
      <c r="G3434" t="s">
        <v>245</v>
      </c>
      <c r="H3434" t="s">
        <v>246</v>
      </c>
      <c r="I3434" t="s">
        <v>247</v>
      </c>
      <c r="J3434" t="s">
        <v>261</v>
      </c>
      <c r="K3434" t="s">
        <v>420</v>
      </c>
      <c r="L3434" t="n">
        <v>308</v>
      </c>
      <c r="M3434" t="n">
        <v>0</v>
      </c>
      <c r="N3434" t="n">
        <v>0</v>
      </c>
    </row>
    <row r="3435" spans="1:19">
      <c r="A3435" s="1" t="n">
        <v>41455</v>
      </c>
      <c r="B3435" t="s">
        <v>467</v>
      </c>
      <c r="C3435" t="n">
        <v>32</v>
      </c>
      <c r="D3435" t="s">
        <v>422</v>
      </c>
      <c r="E3435" t="s">
        <v>514</v>
      </c>
      <c r="F3435" t="s">
        <v>244</v>
      </c>
      <c r="G3435" t="s">
        <v>245</v>
      </c>
      <c r="H3435" t="s">
        <v>246</v>
      </c>
      <c r="I3435" t="s">
        <v>247</v>
      </c>
      <c r="J3435" t="s">
        <v>269</v>
      </c>
      <c r="K3435" t="s">
        <v>270</v>
      </c>
      <c r="L3435" t="n">
        <v>215</v>
      </c>
      <c r="M3435" t="n">
        <v>0</v>
      </c>
      <c r="N3435" t="n">
        <v>0</v>
      </c>
    </row>
    <row r="3436" spans="1:19">
      <c r="A3436" s="1" t="n">
        <v>41486</v>
      </c>
      <c r="B3436" t="s">
        <v>391</v>
      </c>
      <c r="C3436" t="n">
        <v>16</v>
      </c>
      <c r="D3436" t="s">
        <v>476</v>
      </c>
      <c r="E3436" t="s">
        <v>139</v>
      </c>
      <c r="F3436" t="s">
        <v>244</v>
      </c>
      <c r="G3436" t="s">
        <v>245</v>
      </c>
      <c r="H3436" t="s">
        <v>246</v>
      </c>
      <c r="I3436" t="s">
        <v>247</v>
      </c>
      <c r="J3436" t="s">
        <v>369</v>
      </c>
      <c r="K3436" t="s">
        <v>363</v>
      </c>
      <c r="L3436" t="n">
        <v>240</v>
      </c>
      <c r="M3436" t="n">
        <v>0.05</v>
      </c>
      <c r="N3436" t="n">
        <v>41.5</v>
      </c>
      <c r="O3436" t="s">
        <v>391</v>
      </c>
      <c r="P3436" t="s">
        <v>504</v>
      </c>
      <c r="Q3436" t="s">
        <v>246</v>
      </c>
      <c r="R3436" t="s">
        <v>252</v>
      </c>
      <c r="S3436" t="s">
        <v>246</v>
      </c>
    </row>
    <row r="3437" spans="1:19">
      <c r="A3437" s="1" t="n">
        <v>41486</v>
      </c>
      <c r="B3437" t="s">
        <v>391</v>
      </c>
      <c r="C3437" t="n">
        <v>17</v>
      </c>
      <c r="D3437" t="s">
        <v>476</v>
      </c>
      <c r="E3437" t="s">
        <v>139</v>
      </c>
      <c r="F3437" t="s">
        <v>244</v>
      </c>
      <c r="G3437" t="s">
        <v>245</v>
      </c>
      <c r="H3437" t="s">
        <v>246</v>
      </c>
      <c r="I3437" t="s">
        <v>247</v>
      </c>
      <c r="J3437" t="s">
        <v>333</v>
      </c>
      <c r="K3437" t="s">
        <v>334</v>
      </c>
      <c r="L3437" t="n">
        <v>197</v>
      </c>
      <c r="M3437" t="n">
        <v>0.05</v>
      </c>
      <c r="N3437" t="n">
        <v>40.1</v>
      </c>
      <c r="O3437" t="s">
        <v>391</v>
      </c>
      <c r="P3437" t="s">
        <v>504</v>
      </c>
      <c r="Q3437" t="s">
        <v>246</v>
      </c>
      <c r="R3437" t="s">
        <v>252</v>
      </c>
      <c r="S3437" t="s">
        <v>246</v>
      </c>
    </row>
    <row r="3438" spans="1:19">
      <c r="A3438" s="1" t="n">
        <v>41486</v>
      </c>
      <c r="B3438" t="s">
        <v>391</v>
      </c>
      <c r="C3438" t="n">
        <v>18</v>
      </c>
      <c r="D3438" t="s">
        <v>476</v>
      </c>
      <c r="E3438" t="s">
        <v>139</v>
      </c>
      <c r="F3438" t="s">
        <v>244</v>
      </c>
      <c r="G3438" t="s">
        <v>245</v>
      </c>
      <c r="H3438" t="s">
        <v>246</v>
      </c>
      <c r="I3438" t="s">
        <v>247</v>
      </c>
      <c r="J3438" t="s">
        <v>333</v>
      </c>
      <c r="K3438" t="s">
        <v>334</v>
      </c>
      <c r="L3438" t="n">
        <v>300</v>
      </c>
      <c r="M3438" t="n">
        <v>0.06</v>
      </c>
      <c r="N3438" t="n">
        <v>39.6</v>
      </c>
      <c r="O3438" t="s">
        <v>391</v>
      </c>
      <c r="P3438" t="s">
        <v>504</v>
      </c>
      <c r="Q3438" t="s">
        <v>246</v>
      </c>
      <c r="R3438" t="s">
        <v>252</v>
      </c>
      <c r="S3438" t="s">
        <v>246</v>
      </c>
    </row>
    <row r="3439" spans="1:19">
      <c r="A3439" s="1" t="n">
        <v>41486</v>
      </c>
      <c r="B3439" t="s">
        <v>391</v>
      </c>
      <c r="C3439" t="n">
        <v>19</v>
      </c>
      <c r="D3439" t="s">
        <v>476</v>
      </c>
      <c r="E3439" t="s">
        <v>139</v>
      </c>
      <c r="F3439" t="s">
        <v>244</v>
      </c>
      <c r="G3439" t="s">
        <v>245</v>
      </c>
      <c r="H3439" t="s">
        <v>246</v>
      </c>
      <c r="I3439" t="s">
        <v>247</v>
      </c>
      <c r="J3439" t="s">
        <v>333</v>
      </c>
      <c r="K3439" t="s">
        <v>334</v>
      </c>
      <c r="L3439" t="n">
        <v>400</v>
      </c>
      <c r="M3439" t="n">
        <v>0.05</v>
      </c>
      <c r="N3439" t="n">
        <v>40.1</v>
      </c>
      <c r="O3439" t="s">
        <v>391</v>
      </c>
      <c r="P3439" t="s">
        <v>504</v>
      </c>
      <c r="Q3439" t="s">
        <v>246</v>
      </c>
      <c r="R3439" t="s">
        <v>252</v>
      </c>
      <c r="S3439" t="s">
        <v>246</v>
      </c>
    </row>
    <row r="3440" spans="1:19">
      <c r="A3440" s="1" t="n">
        <v>41486</v>
      </c>
      <c r="B3440" t="s">
        <v>391</v>
      </c>
      <c r="C3440" t="n">
        <v>20</v>
      </c>
      <c r="D3440" t="s">
        <v>476</v>
      </c>
      <c r="E3440" t="s">
        <v>139</v>
      </c>
      <c r="F3440" t="s">
        <v>244</v>
      </c>
      <c r="G3440" t="s">
        <v>245</v>
      </c>
      <c r="H3440" t="s">
        <v>246</v>
      </c>
      <c r="I3440" t="s">
        <v>247</v>
      </c>
      <c r="J3440" t="s">
        <v>248</v>
      </c>
      <c r="K3440" t="s">
        <v>249</v>
      </c>
      <c r="L3440" t="n">
        <v>259</v>
      </c>
      <c r="M3440" t="n">
        <v>0.09</v>
      </c>
      <c r="N3440" t="n">
        <v>33.9</v>
      </c>
      <c r="O3440" t="s">
        <v>391</v>
      </c>
      <c r="P3440" t="s">
        <v>504</v>
      </c>
      <c r="Q3440" t="s">
        <v>246</v>
      </c>
      <c r="R3440" t="s">
        <v>252</v>
      </c>
      <c r="S3440" t="s">
        <v>246</v>
      </c>
    </row>
    <row r="3441" spans="1:19">
      <c r="A3441" s="1" t="n">
        <v>41486</v>
      </c>
      <c r="B3441" t="s">
        <v>391</v>
      </c>
      <c r="C3441" t="n">
        <v>61</v>
      </c>
      <c r="D3441" t="s">
        <v>506</v>
      </c>
      <c r="E3441" t="s">
        <v>507</v>
      </c>
      <c r="F3441" t="s">
        <v>244</v>
      </c>
      <c r="G3441" t="s">
        <v>245</v>
      </c>
      <c r="H3441" t="s">
        <v>246</v>
      </c>
      <c r="I3441" t="s">
        <v>247</v>
      </c>
      <c r="J3441" t="s">
        <v>280</v>
      </c>
      <c r="K3441" t="s">
        <v>281</v>
      </c>
      <c r="L3441" t="n">
        <v>47</v>
      </c>
      <c r="M3441" t="n">
        <v>0</v>
      </c>
      <c r="N3441" t="n">
        <v>0</v>
      </c>
      <c r="O3441" t="s">
        <v>391</v>
      </c>
      <c r="P3441" t="s">
        <v>508</v>
      </c>
      <c r="Q3441" t="s">
        <v>509</v>
      </c>
      <c r="R3441" t="s">
        <v>252</v>
      </c>
      <c r="S3441" t="s">
        <v>246</v>
      </c>
    </row>
    <row r="3442" spans="1:19">
      <c r="A3442" s="1" t="n">
        <v>41486</v>
      </c>
      <c r="B3442" t="s">
        <v>391</v>
      </c>
      <c r="C3442" t="n">
        <v>62</v>
      </c>
      <c r="D3442" t="s">
        <v>506</v>
      </c>
      <c r="E3442" t="s">
        <v>507</v>
      </c>
      <c r="F3442" t="s">
        <v>244</v>
      </c>
      <c r="G3442" t="s">
        <v>245</v>
      </c>
      <c r="H3442" t="s">
        <v>246</v>
      </c>
      <c r="I3442" t="s">
        <v>247</v>
      </c>
      <c r="J3442" t="s">
        <v>280</v>
      </c>
      <c r="K3442" t="s">
        <v>281</v>
      </c>
      <c r="L3442" t="n">
        <v>39</v>
      </c>
      <c r="M3442" t="n">
        <v>0</v>
      </c>
      <c r="N3442" t="n">
        <v>0</v>
      </c>
      <c r="O3442" t="s">
        <v>391</v>
      </c>
      <c r="P3442" t="s">
        <v>508</v>
      </c>
      <c r="Q3442" t="s">
        <v>509</v>
      </c>
      <c r="R3442" t="s">
        <v>252</v>
      </c>
      <c r="S3442" t="s">
        <v>246</v>
      </c>
    </row>
    <row r="3443" spans="1:19">
      <c r="A3443" s="1" t="n">
        <v>41486</v>
      </c>
      <c r="B3443" t="s">
        <v>474</v>
      </c>
      <c r="C3443" t="n">
        <v>1</v>
      </c>
      <c r="D3443" t="s">
        <v>483</v>
      </c>
      <c r="E3443" t="s">
        <v>484</v>
      </c>
      <c r="F3443" t="s">
        <v>322</v>
      </c>
      <c r="G3443" t="s">
        <v>323</v>
      </c>
      <c r="H3443" t="s">
        <v>246</v>
      </c>
      <c r="I3443" t="s">
        <v>247</v>
      </c>
      <c r="J3443" t="s">
        <v>486</v>
      </c>
      <c r="K3443" t="s">
        <v>487</v>
      </c>
      <c r="L3443" t="n">
        <v>17</v>
      </c>
      <c r="M3443" t="n">
        <v>0</v>
      </c>
      <c r="N3443" t="n">
        <v>0</v>
      </c>
    </row>
    <row r="3444" spans="1:19">
      <c r="A3444" s="1" t="n">
        <v>41486</v>
      </c>
      <c r="B3444" t="s">
        <v>474</v>
      </c>
      <c r="C3444" t="n">
        <v>2</v>
      </c>
      <c r="D3444" t="s">
        <v>483</v>
      </c>
      <c r="E3444" t="s">
        <v>484</v>
      </c>
      <c r="F3444" t="s">
        <v>427</v>
      </c>
      <c r="G3444" t="s">
        <v>428</v>
      </c>
      <c r="H3444" t="s">
        <v>246</v>
      </c>
      <c r="I3444" t="s">
        <v>247</v>
      </c>
      <c r="J3444" t="s">
        <v>486</v>
      </c>
      <c r="K3444" t="s">
        <v>487</v>
      </c>
      <c r="L3444" t="n">
        <v>15</v>
      </c>
      <c r="M3444" t="n">
        <v>0</v>
      </c>
      <c r="N3444" t="n">
        <v>0</v>
      </c>
    </row>
    <row r="3445" spans="1:19">
      <c r="A3445" s="1" t="n">
        <v>41486</v>
      </c>
      <c r="B3445" t="s">
        <v>474</v>
      </c>
      <c r="C3445" t="n">
        <v>3</v>
      </c>
      <c r="D3445" t="s">
        <v>483</v>
      </c>
      <c r="E3445" t="s">
        <v>484</v>
      </c>
      <c r="F3445" t="s">
        <v>429</v>
      </c>
      <c r="G3445" t="s">
        <v>430</v>
      </c>
      <c r="H3445" t="s">
        <v>246</v>
      </c>
      <c r="I3445" t="s">
        <v>247</v>
      </c>
      <c r="J3445" t="s">
        <v>486</v>
      </c>
      <c r="K3445" t="s">
        <v>487</v>
      </c>
      <c r="L3445" t="n">
        <v>11</v>
      </c>
      <c r="M3445" t="n">
        <v>0</v>
      </c>
      <c r="N3445" t="n">
        <v>0</v>
      </c>
    </row>
    <row r="3446" spans="1:19">
      <c r="A3446" s="1" t="n">
        <v>41486</v>
      </c>
      <c r="B3446" t="s">
        <v>474</v>
      </c>
      <c r="C3446" t="n">
        <v>4</v>
      </c>
      <c r="D3446" t="s">
        <v>483</v>
      </c>
      <c r="E3446" t="s">
        <v>484</v>
      </c>
      <c r="F3446" t="s">
        <v>244</v>
      </c>
      <c r="G3446" t="s">
        <v>245</v>
      </c>
      <c r="H3446" t="s">
        <v>246</v>
      </c>
      <c r="I3446" t="s">
        <v>247</v>
      </c>
      <c r="J3446" t="s">
        <v>486</v>
      </c>
      <c r="K3446" t="s">
        <v>487</v>
      </c>
      <c r="L3446" t="n">
        <v>10</v>
      </c>
      <c r="M3446" t="n">
        <v>0</v>
      </c>
      <c r="N3446" t="n">
        <v>0</v>
      </c>
    </row>
    <row r="3447" spans="1:19">
      <c r="A3447" s="1" t="n">
        <v>41486</v>
      </c>
      <c r="B3447" t="s">
        <v>480</v>
      </c>
      <c r="C3447" t="n">
        <v>1</v>
      </c>
      <c r="D3447" t="s">
        <v>403</v>
      </c>
      <c r="E3447" t="s">
        <v>481</v>
      </c>
      <c r="F3447" t="s">
        <v>244</v>
      </c>
      <c r="G3447" t="s">
        <v>245</v>
      </c>
      <c r="H3447" t="s">
        <v>246</v>
      </c>
      <c r="I3447" t="s">
        <v>247</v>
      </c>
      <c r="J3447" t="s">
        <v>280</v>
      </c>
      <c r="K3447" t="s">
        <v>281</v>
      </c>
      <c r="L3447" t="n">
        <v>142</v>
      </c>
      <c r="M3447" t="n">
        <v>0</v>
      </c>
      <c r="N3447" t="n">
        <v>0</v>
      </c>
    </row>
    <row r="3448" spans="1:19">
      <c r="A3448" s="1" t="n">
        <v>41486</v>
      </c>
      <c r="B3448" t="s">
        <v>395</v>
      </c>
      <c r="C3448" t="n">
        <v>1</v>
      </c>
      <c r="D3448" t="s">
        <v>303</v>
      </c>
      <c r="E3448" t="s">
        <v>495</v>
      </c>
      <c r="F3448" t="s">
        <v>244</v>
      </c>
      <c r="G3448" t="s">
        <v>245</v>
      </c>
      <c r="H3448" t="s">
        <v>246</v>
      </c>
      <c r="I3448" t="s">
        <v>247</v>
      </c>
      <c r="J3448" t="s">
        <v>261</v>
      </c>
      <c r="K3448" t="s">
        <v>420</v>
      </c>
      <c r="L3448" t="n">
        <v>316</v>
      </c>
      <c r="M3448" t="n">
        <v>0</v>
      </c>
      <c r="N3448" t="n">
        <v>0</v>
      </c>
    </row>
    <row r="3449" spans="1:19">
      <c r="A3449" s="1" t="n">
        <v>41486</v>
      </c>
      <c r="B3449" t="s">
        <v>395</v>
      </c>
      <c r="C3449" t="n">
        <v>2</v>
      </c>
      <c r="D3449" t="s">
        <v>303</v>
      </c>
      <c r="E3449" t="s">
        <v>495</v>
      </c>
      <c r="F3449" t="s">
        <v>244</v>
      </c>
      <c r="G3449" t="s">
        <v>245</v>
      </c>
      <c r="H3449" t="s">
        <v>246</v>
      </c>
      <c r="I3449" t="s">
        <v>247</v>
      </c>
      <c r="J3449" t="s">
        <v>261</v>
      </c>
      <c r="K3449" t="s">
        <v>420</v>
      </c>
      <c r="L3449" t="n">
        <v>85</v>
      </c>
      <c r="M3449" t="n">
        <v>0</v>
      </c>
      <c r="N3449" t="n">
        <v>0</v>
      </c>
    </row>
    <row r="3450" spans="1:19">
      <c r="A3450" s="1" t="n">
        <v>41486</v>
      </c>
      <c r="B3450" t="s">
        <v>467</v>
      </c>
      <c r="C3450" t="n">
        <v>39</v>
      </c>
      <c r="D3450" t="s">
        <v>287</v>
      </c>
      <c r="E3450" t="s">
        <v>503</v>
      </c>
      <c r="F3450" t="s">
        <v>244</v>
      </c>
      <c r="G3450" t="s">
        <v>245</v>
      </c>
      <c r="H3450" t="s">
        <v>246</v>
      </c>
      <c r="I3450" t="s">
        <v>247</v>
      </c>
      <c r="J3450" t="s">
        <v>276</v>
      </c>
      <c r="K3450" t="s">
        <v>277</v>
      </c>
      <c r="L3450" t="n">
        <v>149</v>
      </c>
      <c r="M3450" t="n">
        <v>1.91</v>
      </c>
      <c r="N3450" t="n">
        <v>0</v>
      </c>
    </row>
    <row r="3451" spans="1:19">
      <c r="A3451" s="1" t="n">
        <v>41486</v>
      </c>
      <c r="B3451" t="s">
        <v>467</v>
      </c>
      <c r="C3451" t="n">
        <v>41</v>
      </c>
      <c r="D3451" t="s">
        <v>436</v>
      </c>
      <c r="E3451" t="s">
        <v>482</v>
      </c>
      <c r="F3451" t="s">
        <v>244</v>
      </c>
      <c r="G3451" t="s">
        <v>245</v>
      </c>
      <c r="H3451" t="s">
        <v>246</v>
      </c>
      <c r="I3451" t="s">
        <v>247</v>
      </c>
      <c r="J3451" t="s">
        <v>269</v>
      </c>
      <c r="K3451" t="s">
        <v>270</v>
      </c>
      <c r="L3451" t="n">
        <v>315</v>
      </c>
      <c r="M3451" t="n">
        <v>0</v>
      </c>
      <c r="N3451" t="n">
        <v>0</v>
      </c>
    </row>
    <row r="3452" spans="1:19">
      <c r="A3452" s="1" t="n">
        <v>41486</v>
      </c>
      <c r="B3452" t="s">
        <v>467</v>
      </c>
      <c r="C3452" t="n">
        <v>42</v>
      </c>
      <c r="D3452" t="s">
        <v>436</v>
      </c>
      <c r="E3452" t="s">
        <v>482</v>
      </c>
      <c r="F3452" t="s">
        <v>244</v>
      </c>
      <c r="G3452" t="s">
        <v>245</v>
      </c>
      <c r="H3452" t="s">
        <v>246</v>
      </c>
      <c r="I3452" t="s">
        <v>247</v>
      </c>
      <c r="J3452" t="s">
        <v>261</v>
      </c>
      <c r="K3452" t="s">
        <v>420</v>
      </c>
      <c r="L3452" t="n">
        <v>108</v>
      </c>
      <c r="M3452" t="n">
        <v>0</v>
      </c>
      <c r="N3452" t="n">
        <v>0</v>
      </c>
    </row>
    <row r="3453" spans="1:19">
      <c r="A3453" s="1" t="n">
        <v>41486</v>
      </c>
      <c r="B3453" t="s">
        <v>467</v>
      </c>
      <c r="C3453" t="n">
        <v>43</v>
      </c>
      <c r="D3453" t="s">
        <v>436</v>
      </c>
      <c r="E3453" t="s">
        <v>482</v>
      </c>
      <c r="F3453" t="s">
        <v>244</v>
      </c>
      <c r="G3453" t="s">
        <v>245</v>
      </c>
      <c r="H3453" t="s">
        <v>246</v>
      </c>
      <c r="I3453" t="s">
        <v>247</v>
      </c>
      <c r="J3453" t="s">
        <v>261</v>
      </c>
      <c r="K3453" t="s">
        <v>420</v>
      </c>
      <c r="L3453" t="n">
        <v>206</v>
      </c>
      <c r="M3453" t="n">
        <v>0</v>
      </c>
      <c r="N3453" t="n">
        <v>0</v>
      </c>
    </row>
    <row r="3454" spans="1:19">
      <c r="A3454" s="1" t="n">
        <v>41486</v>
      </c>
      <c r="B3454" t="s">
        <v>467</v>
      </c>
      <c r="C3454" t="n">
        <v>44</v>
      </c>
      <c r="D3454" t="s">
        <v>274</v>
      </c>
      <c r="E3454" t="s">
        <v>478</v>
      </c>
      <c r="F3454" t="s">
        <v>244</v>
      </c>
      <c r="G3454" t="s">
        <v>245</v>
      </c>
      <c r="H3454" t="s">
        <v>246</v>
      </c>
      <c r="I3454" t="s">
        <v>247</v>
      </c>
      <c r="J3454" t="s">
        <v>248</v>
      </c>
      <c r="K3454" t="s">
        <v>249</v>
      </c>
      <c r="L3454" t="n">
        <v>304</v>
      </c>
      <c r="M3454" t="n">
        <v>0.5</v>
      </c>
      <c r="N3454" t="n">
        <v>0</v>
      </c>
    </row>
    <row r="3455" spans="1:19">
      <c r="A3455" s="1" t="n">
        <v>41486</v>
      </c>
      <c r="B3455" t="s">
        <v>467</v>
      </c>
      <c r="C3455" t="n">
        <v>45</v>
      </c>
      <c r="D3455" t="s">
        <v>287</v>
      </c>
      <c r="E3455" t="s">
        <v>503</v>
      </c>
      <c r="F3455" t="s">
        <v>244</v>
      </c>
      <c r="G3455" t="s">
        <v>245</v>
      </c>
      <c r="H3455" t="s">
        <v>246</v>
      </c>
      <c r="I3455" t="s">
        <v>247</v>
      </c>
      <c r="J3455" t="s">
        <v>276</v>
      </c>
      <c r="K3455" t="s">
        <v>277</v>
      </c>
      <c r="L3455" t="n">
        <v>63</v>
      </c>
      <c r="M3455" t="n">
        <v>1.91</v>
      </c>
      <c r="N3455" t="n">
        <v>0</v>
      </c>
    </row>
    <row r="3456" spans="1:19">
      <c r="A3456" s="1" t="n">
        <v>41486</v>
      </c>
      <c r="B3456" t="s">
        <v>467</v>
      </c>
      <c r="C3456" t="n">
        <v>46</v>
      </c>
      <c r="D3456" t="s">
        <v>410</v>
      </c>
      <c r="E3456" t="s">
        <v>513</v>
      </c>
      <c r="F3456" t="s">
        <v>244</v>
      </c>
      <c r="G3456" t="s">
        <v>245</v>
      </c>
      <c r="H3456" t="s">
        <v>246</v>
      </c>
      <c r="I3456" t="s">
        <v>247</v>
      </c>
      <c r="J3456" t="s">
        <v>261</v>
      </c>
      <c r="K3456" t="s">
        <v>420</v>
      </c>
      <c r="L3456" t="n">
        <v>60</v>
      </c>
      <c r="M3456" t="n">
        <v>0</v>
      </c>
      <c r="N3456" t="n">
        <v>0</v>
      </c>
    </row>
    <row r="3457" spans="1:19">
      <c r="A3457" s="1" t="n">
        <v>41486</v>
      </c>
      <c r="B3457" t="s">
        <v>467</v>
      </c>
      <c r="C3457" t="n">
        <v>47</v>
      </c>
      <c r="D3457" t="s">
        <v>410</v>
      </c>
      <c r="E3457" t="s">
        <v>513</v>
      </c>
      <c r="F3457" t="s">
        <v>244</v>
      </c>
      <c r="G3457" t="s">
        <v>245</v>
      </c>
      <c r="H3457" t="s">
        <v>246</v>
      </c>
      <c r="I3457" t="s">
        <v>247</v>
      </c>
      <c r="J3457" t="s">
        <v>261</v>
      </c>
      <c r="K3457" t="s">
        <v>420</v>
      </c>
      <c r="L3457" t="n">
        <v>39</v>
      </c>
      <c r="M3457" t="n">
        <v>0</v>
      </c>
      <c r="N3457" t="n">
        <v>0</v>
      </c>
    </row>
    <row r="3458" spans="1:19">
      <c r="A3458" s="1" t="n">
        <v>41486</v>
      </c>
      <c r="B3458" t="s">
        <v>467</v>
      </c>
      <c r="C3458" t="n">
        <v>48</v>
      </c>
      <c r="D3458" t="s">
        <v>410</v>
      </c>
      <c r="E3458" t="s">
        <v>513</v>
      </c>
      <c r="F3458" t="s">
        <v>244</v>
      </c>
      <c r="G3458" t="s">
        <v>245</v>
      </c>
      <c r="H3458" t="s">
        <v>246</v>
      </c>
      <c r="I3458" t="s">
        <v>247</v>
      </c>
      <c r="J3458" t="s">
        <v>261</v>
      </c>
      <c r="K3458" t="s">
        <v>420</v>
      </c>
      <c r="L3458" t="n">
        <v>238</v>
      </c>
      <c r="M3458" t="n">
        <v>0</v>
      </c>
      <c r="N3458" t="n">
        <v>0</v>
      </c>
    </row>
    <row r="3459" spans="1:19">
      <c r="A3459" s="1" t="n">
        <v>41486</v>
      </c>
      <c r="B3459" t="s">
        <v>467</v>
      </c>
      <c r="C3459" t="n">
        <v>49</v>
      </c>
      <c r="D3459" t="s">
        <v>410</v>
      </c>
      <c r="E3459" t="s">
        <v>513</v>
      </c>
      <c r="F3459" t="s">
        <v>244</v>
      </c>
      <c r="G3459" t="s">
        <v>245</v>
      </c>
      <c r="H3459" t="s">
        <v>246</v>
      </c>
      <c r="I3459" t="s">
        <v>247</v>
      </c>
      <c r="J3459" t="s">
        <v>261</v>
      </c>
      <c r="K3459" t="s">
        <v>420</v>
      </c>
      <c r="L3459" t="n">
        <v>270</v>
      </c>
      <c r="M3459" t="n">
        <v>0</v>
      </c>
      <c r="N3459" t="n">
        <v>0</v>
      </c>
    </row>
    <row r="3460" spans="1:19">
      <c r="A3460" s="1" t="n">
        <v>41517</v>
      </c>
      <c r="B3460" t="s">
        <v>391</v>
      </c>
      <c r="C3460" t="n">
        <v>24</v>
      </c>
      <c r="D3460" t="s">
        <v>476</v>
      </c>
      <c r="E3460" t="s">
        <v>139</v>
      </c>
      <c r="F3460" t="s">
        <v>244</v>
      </c>
      <c r="G3460" t="s">
        <v>245</v>
      </c>
      <c r="H3460" t="s">
        <v>246</v>
      </c>
      <c r="I3460" t="s">
        <v>247</v>
      </c>
      <c r="J3460" t="s">
        <v>369</v>
      </c>
      <c r="K3460" t="s">
        <v>363</v>
      </c>
      <c r="L3460" t="n">
        <v>246</v>
      </c>
      <c r="M3460" t="n">
        <v>0.04</v>
      </c>
      <c r="N3460" t="n">
        <v>41.6</v>
      </c>
      <c r="O3460" t="s">
        <v>391</v>
      </c>
      <c r="P3460" t="s">
        <v>504</v>
      </c>
      <c r="Q3460" t="s">
        <v>246</v>
      </c>
      <c r="R3460" t="s">
        <v>252</v>
      </c>
      <c r="S3460" t="s">
        <v>246</v>
      </c>
    </row>
    <row r="3461" spans="1:19">
      <c r="A3461" s="1" t="n">
        <v>41517</v>
      </c>
      <c r="B3461" t="s">
        <v>391</v>
      </c>
      <c r="C3461" t="n">
        <v>25</v>
      </c>
      <c r="D3461" t="s">
        <v>476</v>
      </c>
      <c r="E3461" t="s">
        <v>139</v>
      </c>
      <c r="F3461" t="s">
        <v>244</v>
      </c>
      <c r="G3461" t="s">
        <v>245</v>
      </c>
      <c r="H3461" t="s">
        <v>246</v>
      </c>
      <c r="I3461" t="s">
        <v>247</v>
      </c>
      <c r="J3461" t="s">
        <v>312</v>
      </c>
      <c r="K3461" t="s">
        <v>313</v>
      </c>
      <c r="L3461" t="n">
        <v>522</v>
      </c>
      <c r="M3461" t="n">
        <v>0.19</v>
      </c>
      <c r="N3461" t="n">
        <v>24.2</v>
      </c>
      <c r="O3461" t="s">
        <v>391</v>
      </c>
      <c r="P3461" t="s">
        <v>504</v>
      </c>
      <c r="Q3461" t="s">
        <v>246</v>
      </c>
      <c r="R3461" t="s">
        <v>252</v>
      </c>
      <c r="S3461" t="s">
        <v>246</v>
      </c>
    </row>
    <row r="3462" spans="1:19">
      <c r="A3462" s="1" t="n">
        <v>41517</v>
      </c>
      <c r="B3462" t="s">
        <v>391</v>
      </c>
      <c r="C3462" t="n">
        <v>26</v>
      </c>
      <c r="D3462" t="s">
        <v>476</v>
      </c>
      <c r="E3462" t="s">
        <v>139</v>
      </c>
      <c r="F3462" t="s">
        <v>244</v>
      </c>
      <c r="G3462" t="s">
        <v>245</v>
      </c>
      <c r="H3462" t="s">
        <v>246</v>
      </c>
      <c r="I3462" t="s">
        <v>247</v>
      </c>
      <c r="J3462" t="s">
        <v>333</v>
      </c>
      <c r="K3462" t="s">
        <v>334</v>
      </c>
      <c r="L3462" t="n">
        <v>284</v>
      </c>
      <c r="M3462" t="n">
        <v>0.05</v>
      </c>
      <c r="N3462" t="n">
        <v>39.9</v>
      </c>
      <c r="O3462" t="s">
        <v>391</v>
      </c>
      <c r="P3462" t="s">
        <v>504</v>
      </c>
      <c r="Q3462" t="s">
        <v>246</v>
      </c>
      <c r="R3462" t="s">
        <v>252</v>
      </c>
      <c r="S3462" t="s">
        <v>246</v>
      </c>
    </row>
    <row r="3463" spans="1:19">
      <c r="A3463" s="1" t="n">
        <v>41517</v>
      </c>
      <c r="B3463" t="s">
        <v>391</v>
      </c>
      <c r="C3463" t="n">
        <v>27</v>
      </c>
      <c r="D3463" t="s">
        <v>476</v>
      </c>
      <c r="E3463" t="s">
        <v>139</v>
      </c>
      <c r="F3463" t="s">
        <v>244</v>
      </c>
      <c r="G3463" t="s">
        <v>245</v>
      </c>
      <c r="H3463" t="s">
        <v>246</v>
      </c>
      <c r="I3463" t="s">
        <v>247</v>
      </c>
      <c r="J3463" t="s">
        <v>248</v>
      </c>
      <c r="K3463" t="s">
        <v>249</v>
      </c>
      <c r="L3463" t="n">
        <v>327</v>
      </c>
      <c r="M3463" t="n">
        <v>0.1</v>
      </c>
      <c r="N3463" t="n">
        <v>33.8</v>
      </c>
      <c r="O3463" t="s">
        <v>391</v>
      </c>
      <c r="P3463" t="s">
        <v>504</v>
      </c>
      <c r="Q3463" t="s">
        <v>246</v>
      </c>
      <c r="R3463" t="s">
        <v>252</v>
      </c>
      <c r="S3463" t="s">
        <v>246</v>
      </c>
    </row>
    <row r="3464" spans="1:19">
      <c r="A3464" s="1" t="n">
        <v>41517</v>
      </c>
      <c r="B3464" t="s">
        <v>391</v>
      </c>
      <c r="C3464" t="n">
        <v>90</v>
      </c>
      <c r="D3464" t="s">
        <v>506</v>
      </c>
      <c r="E3464" t="s">
        <v>507</v>
      </c>
      <c r="F3464" t="s">
        <v>244</v>
      </c>
      <c r="G3464" t="s">
        <v>245</v>
      </c>
      <c r="H3464" t="s">
        <v>246</v>
      </c>
      <c r="I3464" t="s">
        <v>247</v>
      </c>
      <c r="J3464" t="s">
        <v>516</v>
      </c>
      <c r="K3464" t="s">
        <v>517</v>
      </c>
      <c r="L3464" t="n">
        <v>111</v>
      </c>
      <c r="M3464" t="n">
        <v>0</v>
      </c>
      <c r="N3464" t="n">
        <v>0</v>
      </c>
      <c r="O3464" t="s">
        <v>391</v>
      </c>
      <c r="P3464" t="s">
        <v>508</v>
      </c>
      <c r="Q3464" t="s">
        <v>509</v>
      </c>
      <c r="R3464" t="s">
        <v>252</v>
      </c>
      <c r="S3464" t="s">
        <v>246</v>
      </c>
    </row>
    <row r="3465" spans="1:19">
      <c r="A3465" s="1" t="n">
        <v>41517</v>
      </c>
      <c r="B3465" t="s">
        <v>391</v>
      </c>
      <c r="C3465" t="n">
        <v>92</v>
      </c>
      <c r="D3465" t="s">
        <v>506</v>
      </c>
      <c r="E3465" t="s">
        <v>507</v>
      </c>
      <c r="F3465" t="s">
        <v>244</v>
      </c>
      <c r="G3465" t="s">
        <v>245</v>
      </c>
      <c r="H3465" t="s">
        <v>246</v>
      </c>
      <c r="I3465" t="s">
        <v>247</v>
      </c>
      <c r="J3465" t="s">
        <v>292</v>
      </c>
      <c r="K3465" t="s">
        <v>293</v>
      </c>
      <c r="L3465" t="n">
        <v>66</v>
      </c>
      <c r="M3465" t="n">
        <v>0</v>
      </c>
      <c r="N3465" t="n">
        <v>0</v>
      </c>
      <c r="O3465" t="s">
        <v>391</v>
      </c>
      <c r="P3465" t="s">
        <v>508</v>
      </c>
      <c r="Q3465" t="s">
        <v>509</v>
      </c>
      <c r="R3465" t="s">
        <v>252</v>
      </c>
      <c r="S3465" t="s">
        <v>246</v>
      </c>
    </row>
    <row r="3466" spans="1:19">
      <c r="A3466" s="1" t="n">
        <v>41517</v>
      </c>
      <c r="B3466" t="s">
        <v>474</v>
      </c>
      <c r="C3466" t="n">
        <v>1</v>
      </c>
      <c r="D3466" t="s">
        <v>483</v>
      </c>
      <c r="E3466" t="s">
        <v>484</v>
      </c>
      <c r="F3466" t="s">
        <v>322</v>
      </c>
      <c r="G3466" t="s">
        <v>323</v>
      </c>
      <c r="H3466" t="s">
        <v>246</v>
      </c>
      <c r="I3466" t="s">
        <v>247</v>
      </c>
      <c r="J3466" t="s">
        <v>486</v>
      </c>
      <c r="K3466" t="s">
        <v>487</v>
      </c>
      <c r="L3466" t="n">
        <v>19</v>
      </c>
      <c r="M3466" t="n">
        <v>0</v>
      </c>
      <c r="N3466" t="n">
        <v>0</v>
      </c>
    </row>
    <row r="3467" spans="1:19">
      <c r="A3467" s="1" t="n">
        <v>41517</v>
      </c>
      <c r="B3467" t="s">
        <v>474</v>
      </c>
      <c r="C3467" t="n">
        <v>2</v>
      </c>
      <c r="D3467" t="s">
        <v>483</v>
      </c>
      <c r="E3467" t="s">
        <v>484</v>
      </c>
      <c r="F3467" t="s">
        <v>427</v>
      </c>
      <c r="G3467" t="s">
        <v>428</v>
      </c>
      <c r="H3467" t="s">
        <v>246</v>
      </c>
      <c r="I3467" t="s">
        <v>247</v>
      </c>
      <c r="J3467" t="s">
        <v>486</v>
      </c>
      <c r="K3467" t="s">
        <v>487</v>
      </c>
      <c r="L3467" t="n">
        <v>17</v>
      </c>
      <c r="M3467" t="n">
        <v>0</v>
      </c>
      <c r="N3467" t="n">
        <v>0</v>
      </c>
    </row>
    <row r="3468" spans="1:19">
      <c r="A3468" s="1" t="n">
        <v>41517</v>
      </c>
      <c r="B3468" t="s">
        <v>474</v>
      </c>
      <c r="C3468" t="n">
        <v>3</v>
      </c>
      <c r="D3468" t="s">
        <v>483</v>
      </c>
      <c r="E3468" t="s">
        <v>484</v>
      </c>
      <c r="F3468" t="s">
        <v>429</v>
      </c>
      <c r="G3468" t="s">
        <v>430</v>
      </c>
      <c r="H3468" t="s">
        <v>246</v>
      </c>
      <c r="I3468" t="s">
        <v>247</v>
      </c>
      <c r="J3468" t="s">
        <v>486</v>
      </c>
      <c r="K3468" t="s">
        <v>487</v>
      </c>
      <c r="L3468" t="n">
        <v>10</v>
      </c>
      <c r="M3468" t="n">
        <v>0</v>
      </c>
      <c r="N3468" t="n">
        <v>0</v>
      </c>
    </row>
    <row r="3469" spans="1:19">
      <c r="A3469" s="1" t="n">
        <v>41517</v>
      </c>
      <c r="B3469" t="s">
        <v>474</v>
      </c>
      <c r="C3469" t="n">
        <v>4</v>
      </c>
      <c r="D3469" t="s">
        <v>483</v>
      </c>
      <c r="E3469" t="s">
        <v>484</v>
      </c>
      <c r="F3469" t="s">
        <v>244</v>
      </c>
      <c r="G3469" t="s">
        <v>245</v>
      </c>
      <c r="H3469" t="s">
        <v>246</v>
      </c>
      <c r="I3469" t="s">
        <v>247</v>
      </c>
      <c r="J3469" t="s">
        <v>486</v>
      </c>
      <c r="K3469" t="s">
        <v>487</v>
      </c>
      <c r="L3469" t="n">
        <v>12</v>
      </c>
      <c r="M3469" t="n">
        <v>0</v>
      </c>
      <c r="N3469" t="n">
        <v>0</v>
      </c>
    </row>
    <row r="3470" spans="1:19">
      <c r="A3470" s="1" t="n">
        <v>41517</v>
      </c>
      <c r="B3470" t="s">
        <v>395</v>
      </c>
      <c r="C3470" t="n">
        <v>1</v>
      </c>
      <c r="D3470" t="s">
        <v>303</v>
      </c>
      <c r="E3470" t="s">
        <v>495</v>
      </c>
      <c r="F3470" t="s">
        <v>244</v>
      </c>
      <c r="G3470" t="s">
        <v>245</v>
      </c>
      <c r="H3470" t="s">
        <v>246</v>
      </c>
      <c r="I3470" t="s">
        <v>247</v>
      </c>
      <c r="J3470" t="s">
        <v>261</v>
      </c>
      <c r="K3470" t="s">
        <v>420</v>
      </c>
      <c r="L3470" t="n">
        <v>190</v>
      </c>
      <c r="M3470" t="n">
        <v>0</v>
      </c>
      <c r="N3470" t="n">
        <v>0</v>
      </c>
    </row>
    <row r="3471" spans="1:19">
      <c r="A3471" s="1" t="n">
        <v>41517</v>
      </c>
      <c r="B3471" t="s">
        <v>467</v>
      </c>
      <c r="C3471" t="n">
        <v>18</v>
      </c>
      <c r="D3471" t="s">
        <v>476</v>
      </c>
      <c r="E3471" t="s">
        <v>139</v>
      </c>
      <c r="F3471" t="s">
        <v>244</v>
      </c>
      <c r="G3471" t="s">
        <v>245</v>
      </c>
      <c r="H3471" t="s">
        <v>246</v>
      </c>
      <c r="I3471" t="s">
        <v>247</v>
      </c>
      <c r="J3471" t="s">
        <v>400</v>
      </c>
      <c r="K3471" t="s">
        <v>353</v>
      </c>
      <c r="L3471" t="n">
        <v>744</v>
      </c>
      <c r="M3471" t="n">
        <v>0.53</v>
      </c>
      <c r="N3471" t="n">
        <v>34.6</v>
      </c>
      <c r="O3471" t="s">
        <v>467</v>
      </c>
      <c r="P3471" t="s">
        <v>505</v>
      </c>
      <c r="Q3471" t="s">
        <v>492</v>
      </c>
      <c r="R3471" t="s">
        <v>252</v>
      </c>
      <c r="S3471" t="s">
        <v>246</v>
      </c>
    </row>
    <row r="3472" spans="1:19">
      <c r="A3472" s="1" t="n">
        <v>41517</v>
      </c>
      <c r="B3472" t="s">
        <v>467</v>
      </c>
      <c r="C3472" t="n">
        <v>33</v>
      </c>
      <c r="D3472" t="s">
        <v>436</v>
      </c>
      <c r="E3472" t="s">
        <v>482</v>
      </c>
      <c r="F3472" t="s">
        <v>244</v>
      </c>
      <c r="G3472" t="s">
        <v>245</v>
      </c>
      <c r="H3472" t="s">
        <v>246</v>
      </c>
      <c r="I3472" t="s">
        <v>247</v>
      </c>
      <c r="J3472" t="s">
        <v>261</v>
      </c>
      <c r="K3472" t="s">
        <v>420</v>
      </c>
      <c r="L3472" t="n">
        <v>85</v>
      </c>
      <c r="M3472" t="n">
        <v>0</v>
      </c>
      <c r="N3472" t="n">
        <v>0</v>
      </c>
    </row>
    <row r="3473" spans="1:19">
      <c r="A3473" s="1" t="n">
        <v>41517</v>
      </c>
      <c r="B3473" t="s">
        <v>467</v>
      </c>
      <c r="C3473" t="n">
        <v>34</v>
      </c>
      <c r="D3473" t="s">
        <v>436</v>
      </c>
      <c r="E3473" t="s">
        <v>482</v>
      </c>
      <c r="F3473" t="s">
        <v>244</v>
      </c>
      <c r="G3473" t="s">
        <v>245</v>
      </c>
      <c r="H3473" t="s">
        <v>246</v>
      </c>
      <c r="I3473" t="s">
        <v>247</v>
      </c>
      <c r="J3473" t="s">
        <v>261</v>
      </c>
      <c r="K3473" t="s">
        <v>420</v>
      </c>
      <c r="L3473" t="n">
        <v>140</v>
      </c>
      <c r="M3473" t="n">
        <v>0</v>
      </c>
      <c r="N3473" t="n">
        <v>0</v>
      </c>
    </row>
    <row r="3474" spans="1:19">
      <c r="A3474" s="1" t="n">
        <v>41517</v>
      </c>
      <c r="B3474" t="s">
        <v>467</v>
      </c>
      <c r="C3474" t="n">
        <v>35</v>
      </c>
      <c r="D3474" t="s">
        <v>436</v>
      </c>
      <c r="E3474" t="s">
        <v>482</v>
      </c>
      <c r="F3474" t="s">
        <v>244</v>
      </c>
      <c r="G3474" t="s">
        <v>245</v>
      </c>
      <c r="H3474" t="s">
        <v>246</v>
      </c>
      <c r="I3474" t="s">
        <v>247</v>
      </c>
      <c r="J3474" t="s">
        <v>261</v>
      </c>
      <c r="K3474" t="s">
        <v>420</v>
      </c>
      <c r="L3474" t="n">
        <v>99</v>
      </c>
      <c r="M3474" t="n">
        <v>0</v>
      </c>
      <c r="N3474" t="n">
        <v>0</v>
      </c>
    </row>
    <row r="3475" spans="1:19">
      <c r="A3475" s="1" t="n">
        <v>41517</v>
      </c>
      <c r="B3475" t="s">
        <v>467</v>
      </c>
      <c r="C3475" t="n">
        <v>36</v>
      </c>
      <c r="D3475" t="s">
        <v>410</v>
      </c>
      <c r="E3475" t="s">
        <v>513</v>
      </c>
      <c r="F3475" t="s">
        <v>244</v>
      </c>
      <c r="G3475" t="s">
        <v>245</v>
      </c>
      <c r="H3475" t="s">
        <v>246</v>
      </c>
      <c r="I3475" t="s">
        <v>247</v>
      </c>
      <c r="J3475" t="s">
        <v>261</v>
      </c>
      <c r="K3475" t="s">
        <v>420</v>
      </c>
      <c r="L3475" t="n">
        <v>61</v>
      </c>
      <c r="M3475" t="n">
        <v>0</v>
      </c>
      <c r="N3475" t="n">
        <v>0</v>
      </c>
    </row>
    <row r="3476" spans="1:19">
      <c r="A3476" s="1" t="n">
        <v>41517</v>
      </c>
      <c r="B3476" t="s">
        <v>467</v>
      </c>
      <c r="C3476" t="n">
        <v>37</v>
      </c>
      <c r="D3476" t="s">
        <v>410</v>
      </c>
      <c r="E3476" t="s">
        <v>513</v>
      </c>
      <c r="F3476" t="s">
        <v>244</v>
      </c>
      <c r="G3476" t="s">
        <v>245</v>
      </c>
      <c r="H3476" t="s">
        <v>246</v>
      </c>
      <c r="I3476" t="s">
        <v>247</v>
      </c>
      <c r="J3476" t="s">
        <v>261</v>
      </c>
      <c r="K3476" t="s">
        <v>420</v>
      </c>
      <c r="L3476" t="n">
        <v>228</v>
      </c>
      <c r="M3476" t="n">
        <v>0</v>
      </c>
      <c r="N3476" t="n">
        <v>0</v>
      </c>
    </row>
    <row r="3477" spans="1:19">
      <c r="A3477" s="1" t="n">
        <v>41517</v>
      </c>
      <c r="B3477" t="s">
        <v>467</v>
      </c>
      <c r="C3477" t="n">
        <v>38</v>
      </c>
      <c r="D3477" t="s">
        <v>422</v>
      </c>
      <c r="E3477" t="s">
        <v>514</v>
      </c>
      <c r="F3477" t="s">
        <v>244</v>
      </c>
      <c r="G3477" t="s">
        <v>245</v>
      </c>
      <c r="H3477" t="s">
        <v>246</v>
      </c>
      <c r="I3477" t="s">
        <v>247</v>
      </c>
      <c r="J3477" t="s">
        <v>269</v>
      </c>
      <c r="K3477" t="s">
        <v>270</v>
      </c>
      <c r="L3477" t="n">
        <v>270</v>
      </c>
      <c r="M3477" t="n">
        <v>0</v>
      </c>
      <c r="N3477" t="n">
        <v>0</v>
      </c>
    </row>
    <row r="3478" spans="1:19">
      <c r="A3478" s="1" t="n">
        <v>41547</v>
      </c>
      <c r="B3478" t="s">
        <v>391</v>
      </c>
      <c r="C3478" t="n">
        <v>26</v>
      </c>
      <c r="D3478" t="s">
        <v>476</v>
      </c>
      <c r="E3478" t="s">
        <v>139</v>
      </c>
      <c r="F3478" t="s">
        <v>244</v>
      </c>
      <c r="G3478" t="s">
        <v>245</v>
      </c>
      <c r="H3478" t="s">
        <v>246</v>
      </c>
      <c r="I3478" t="s">
        <v>247</v>
      </c>
      <c r="J3478" t="s">
        <v>333</v>
      </c>
      <c r="K3478" t="s">
        <v>334</v>
      </c>
      <c r="L3478" t="n">
        <v>74</v>
      </c>
      <c r="M3478" t="n">
        <v>0.04</v>
      </c>
      <c r="N3478" t="n">
        <v>40.1</v>
      </c>
      <c r="O3478" t="s">
        <v>391</v>
      </c>
      <c r="P3478" t="s">
        <v>504</v>
      </c>
      <c r="Q3478" t="s">
        <v>246</v>
      </c>
      <c r="R3478" t="s">
        <v>252</v>
      </c>
      <c r="S3478" t="s">
        <v>246</v>
      </c>
    </row>
    <row r="3479" spans="1:19">
      <c r="A3479" s="1" t="n">
        <v>41547</v>
      </c>
      <c r="B3479" t="s">
        <v>391</v>
      </c>
      <c r="C3479" t="n">
        <v>27</v>
      </c>
      <c r="D3479" t="s">
        <v>476</v>
      </c>
      <c r="E3479" t="s">
        <v>139</v>
      </c>
      <c r="F3479" t="s">
        <v>244</v>
      </c>
      <c r="G3479" t="s">
        <v>245</v>
      </c>
      <c r="H3479" t="s">
        <v>246</v>
      </c>
      <c r="I3479" t="s">
        <v>247</v>
      </c>
      <c r="J3479" t="s">
        <v>333</v>
      </c>
      <c r="K3479" t="s">
        <v>334</v>
      </c>
      <c r="L3479" t="n">
        <v>134</v>
      </c>
      <c r="M3479" t="n">
        <v>0.04</v>
      </c>
      <c r="N3479" t="n">
        <v>40.1</v>
      </c>
      <c r="O3479" t="s">
        <v>391</v>
      </c>
      <c r="P3479" t="s">
        <v>504</v>
      </c>
      <c r="Q3479" t="s">
        <v>246</v>
      </c>
      <c r="R3479" t="s">
        <v>252</v>
      </c>
      <c r="S3479" t="s">
        <v>246</v>
      </c>
    </row>
    <row r="3480" spans="1:19">
      <c r="A3480" s="1" t="n">
        <v>41547</v>
      </c>
      <c r="B3480" t="s">
        <v>391</v>
      </c>
      <c r="C3480" t="n">
        <v>28</v>
      </c>
      <c r="D3480" t="s">
        <v>476</v>
      </c>
      <c r="E3480" t="s">
        <v>139</v>
      </c>
      <c r="F3480" t="s">
        <v>244</v>
      </c>
      <c r="G3480" t="s">
        <v>245</v>
      </c>
      <c r="H3480" t="s">
        <v>246</v>
      </c>
      <c r="I3480" t="s">
        <v>247</v>
      </c>
      <c r="J3480" t="s">
        <v>248</v>
      </c>
      <c r="K3480" t="s">
        <v>249</v>
      </c>
      <c r="L3480" t="n">
        <v>649</v>
      </c>
      <c r="M3480" t="n">
        <v>0.05</v>
      </c>
      <c r="N3480" t="n">
        <v>33.7</v>
      </c>
      <c r="O3480" t="s">
        <v>391</v>
      </c>
      <c r="P3480" t="s">
        <v>504</v>
      </c>
      <c r="Q3480" t="s">
        <v>246</v>
      </c>
      <c r="R3480" t="s">
        <v>252</v>
      </c>
      <c r="S3480" t="s">
        <v>246</v>
      </c>
    </row>
    <row r="3481" spans="1:19">
      <c r="A3481" s="1" t="n">
        <v>41547</v>
      </c>
      <c r="B3481" t="s">
        <v>391</v>
      </c>
      <c r="C3481" t="n">
        <v>29</v>
      </c>
      <c r="D3481" t="s">
        <v>476</v>
      </c>
      <c r="E3481" t="s">
        <v>139</v>
      </c>
      <c r="F3481" t="s">
        <v>244</v>
      </c>
      <c r="G3481" t="s">
        <v>245</v>
      </c>
      <c r="H3481" t="s">
        <v>246</v>
      </c>
      <c r="I3481" t="s">
        <v>247</v>
      </c>
      <c r="J3481" t="s">
        <v>248</v>
      </c>
      <c r="K3481" t="s">
        <v>249</v>
      </c>
      <c r="L3481" t="n">
        <v>475</v>
      </c>
      <c r="M3481" t="n">
        <v>0.05</v>
      </c>
      <c r="N3481" t="n">
        <v>33.8</v>
      </c>
      <c r="O3481" t="s">
        <v>391</v>
      </c>
      <c r="P3481" t="s">
        <v>504</v>
      </c>
      <c r="Q3481" t="s">
        <v>246</v>
      </c>
      <c r="R3481" t="s">
        <v>252</v>
      </c>
      <c r="S3481" t="s">
        <v>246</v>
      </c>
    </row>
    <row r="3482" spans="1:19">
      <c r="A3482" s="1" t="n">
        <v>41547</v>
      </c>
      <c r="B3482" t="s">
        <v>474</v>
      </c>
      <c r="C3482" t="n">
        <v>1</v>
      </c>
      <c r="D3482" t="s">
        <v>483</v>
      </c>
      <c r="E3482" t="s">
        <v>484</v>
      </c>
      <c r="F3482" t="s">
        <v>322</v>
      </c>
      <c r="G3482" t="s">
        <v>323</v>
      </c>
      <c r="H3482" t="s">
        <v>246</v>
      </c>
      <c r="I3482" t="s">
        <v>247</v>
      </c>
      <c r="J3482" t="s">
        <v>486</v>
      </c>
      <c r="K3482" t="s">
        <v>487</v>
      </c>
      <c r="L3482" t="n">
        <v>19</v>
      </c>
      <c r="M3482" t="n">
        <v>0</v>
      </c>
      <c r="N3482" t="n">
        <v>0</v>
      </c>
    </row>
    <row r="3483" spans="1:19">
      <c r="A3483" s="1" t="n">
        <v>41547</v>
      </c>
      <c r="B3483" t="s">
        <v>474</v>
      </c>
      <c r="C3483" t="n">
        <v>2</v>
      </c>
      <c r="D3483" t="s">
        <v>483</v>
      </c>
      <c r="E3483" t="s">
        <v>484</v>
      </c>
      <c r="F3483" t="s">
        <v>427</v>
      </c>
      <c r="G3483" t="s">
        <v>428</v>
      </c>
      <c r="H3483" t="s">
        <v>246</v>
      </c>
      <c r="I3483" t="s">
        <v>247</v>
      </c>
      <c r="J3483" t="s">
        <v>486</v>
      </c>
      <c r="K3483" t="s">
        <v>487</v>
      </c>
      <c r="L3483" t="n">
        <v>15</v>
      </c>
      <c r="M3483" t="n">
        <v>0</v>
      </c>
      <c r="N3483" t="n">
        <v>0</v>
      </c>
    </row>
    <row r="3484" spans="1:19">
      <c r="A3484" s="1" t="n">
        <v>41547</v>
      </c>
      <c r="B3484" t="s">
        <v>474</v>
      </c>
      <c r="C3484" t="n">
        <v>3</v>
      </c>
      <c r="D3484" t="s">
        <v>483</v>
      </c>
      <c r="E3484" t="s">
        <v>484</v>
      </c>
      <c r="F3484" t="s">
        <v>429</v>
      </c>
      <c r="G3484" t="s">
        <v>430</v>
      </c>
      <c r="H3484" t="s">
        <v>246</v>
      </c>
      <c r="I3484" t="s">
        <v>247</v>
      </c>
      <c r="J3484" t="s">
        <v>486</v>
      </c>
      <c r="K3484" t="s">
        <v>487</v>
      </c>
      <c r="L3484" t="n">
        <v>9</v>
      </c>
      <c r="M3484" t="n">
        <v>0</v>
      </c>
      <c r="N3484" t="n">
        <v>0</v>
      </c>
    </row>
    <row r="3485" spans="1:19">
      <c r="A3485" s="1" t="n">
        <v>41547</v>
      </c>
      <c r="B3485" t="s">
        <v>474</v>
      </c>
      <c r="C3485" t="n">
        <v>4</v>
      </c>
      <c r="D3485" t="s">
        <v>483</v>
      </c>
      <c r="E3485" t="s">
        <v>484</v>
      </c>
      <c r="F3485" t="s">
        <v>244</v>
      </c>
      <c r="G3485" t="s">
        <v>245</v>
      </c>
      <c r="H3485" t="s">
        <v>246</v>
      </c>
      <c r="I3485" t="s">
        <v>247</v>
      </c>
      <c r="J3485" t="s">
        <v>486</v>
      </c>
      <c r="K3485" t="s">
        <v>487</v>
      </c>
      <c r="L3485" t="n">
        <v>10</v>
      </c>
      <c r="M3485" t="n">
        <v>0</v>
      </c>
      <c r="N3485" t="n">
        <v>0</v>
      </c>
    </row>
    <row r="3486" spans="1:19">
      <c r="A3486" s="1" t="n">
        <v>41547</v>
      </c>
      <c r="B3486" t="s">
        <v>480</v>
      </c>
      <c r="C3486" t="n">
        <v>1</v>
      </c>
      <c r="D3486" t="s">
        <v>403</v>
      </c>
      <c r="E3486" t="s">
        <v>481</v>
      </c>
      <c r="F3486" t="s">
        <v>244</v>
      </c>
      <c r="G3486" t="s">
        <v>245</v>
      </c>
      <c r="H3486" t="s">
        <v>246</v>
      </c>
      <c r="I3486" t="s">
        <v>247</v>
      </c>
      <c r="J3486" t="s">
        <v>255</v>
      </c>
      <c r="K3486" t="s">
        <v>256</v>
      </c>
      <c r="L3486" t="n">
        <v>66</v>
      </c>
      <c r="M3486" t="n">
        <v>0</v>
      </c>
      <c r="N3486" t="n">
        <v>0</v>
      </c>
    </row>
    <row r="3487" spans="1:19">
      <c r="A3487" s="1" t="n">
        <v>41547</v>
      </c>
      <c r="B3487" t="s">
        <v>395</v>
      </c>
      <c r="C3487" t="n">
        <v>1</v>
      </c>
      <c r="D3487" t="s">
        <v>303</v>
      </c>
      <c r="E3487" t="s">
        <v>495</v>
      </c>
      <c r="F3487" t="s">
        <v>244</v>
      </c>
      <c r="G3487" t="s">
        <v>245</v>
      </c>
      <c r="H3487" t="s">
        <v>246</v>
      </c>
      <c r="I3487" t="s">
        <v>247</v>
      </c>
      <c r="J3487" t="s">
        <v>261</v>
      </c>
      <c r="K3487" t="s">
        <v>420</v>
      </c>
      <c r="L3487" t="n">
        <v>190</v>
      </c>
      <c r="M3487" t="n">
        <v>0</v>
      </c>
      <c r="N3487" t="n">
        <v>0</v>
      </c>
    </row>
    <row r="3488" spans="1:19">
      <c r="A3488" s="1" t="n">
        <v>41547</v>
      </c>
      <c r="B3488" t="s">
        <v>395</v>
      </c>
      <c r="C3488" t="n">
        <v>2</v>
      </c>
      <c r="D3488" t="s">
        <v>303</v>
      </c>
      <c r="E3488" t="s">
        <v>495</v>
      </c>
      <c r="F3488" t="s">
        <v>244</v>
      </c>
      <c r="G3488" t="s">
        <v>245</v>
      </c>
      <c r="H3488" t="s">
        <v>246</v>
      </c>
      <c r="I3488" t="s">
        <v>247</v>
      </c>
      <c r="J3488" t="s">
        <v>261</v>
      </c>
      <c r="K3488" t="s">
        <v>420</v>
      </c>
      <c r="L3488" t="n">
        <v>200</v>
      </c>
      <c r="M3488" t="n">
        <v>0</v>
      </c>
      <c r="N3488" t="n">
        <v>0</v>
      </c>
    </row>
    <row r="3489" spans="1:19">
      <c r="A3489" s="1" t="n">
        <v>41547</v>
      </c>
      <c r="B3489" t="s">
        <v>467</v>
      </c>
      <c r="C3489" t="n">
        <v>26</v>
      </c>
      <c r="D3489" t="s">
        <v>476</v>
      </c>
      <c r="E3489" t="s">
        <v>139</v>
      </c>
      <c r="F3489" t="s">
        <v>244</v>
      </c>
      <c r="G3489" t="s">
        <v>245</v>
      </c>
      <c r="H3489" t="s">
        <v>246</v>
      </c>
      <c r="I3489" t="s">
        <v>247</v>
      </c>
      <c r="J3489" t="s">
        <v>490</v>
      </c>
      <c r="K3489" t="s">
        <v>491</v>
      </c>
      <c r="L3489" t="n">
        <v>270</v>
      </c>
      <c r="M3489" t="n">
        <v>0.09</v>
      </c>
      <c r="N3489" t="n">
        <v>43.6</v>
      </c>
      <c r="O3489" t="s">
        <v>467</v>
      </c>
      <c r="P3489" t="s">
        <v>505</v>
      </c>
      <c r="Q3489" t="s">
        <v>492</v>
      </c>
      <c r="R3489" t="s">
        <v>252</v>
      </c>
      <c r="S3489" t="s">
        <v>246</v>
      </c>
    </row>
    <row r="3490" spans="1:19">
      <c r="A3490" s="1" t="n">
        <v>41547</v>
      </c>
      <c r="B3490" t="s">
        <v>467</v>
      </c>
      <c r="C3490" t="n">
        <v>27</v>
      </c>
      <c r="D3490" t="s">
        <v>476</v>
      </c>
      <c r="E3490" t="s">
        <v>139</v>
      </c>
      <c r="F3490" t="s">
        <v>244</v>
      </c>
      <c r="G3490" t="s">
        <v>245</v>
      </c>
      <c r="H3490" t="s">
        <v>246</v>
      </c>
      <c r="I3490" t="s">
        <v>247</v>
      </c>
      <c r="J3490" t="s">
        <v>490</v>
      </c>
      <c r="K3490" t="s">
        <v>491</v>
      </c>
      <c r="L3490" t="n">
        <v>525</v>
      </c>
      <c r="M3490" t="n">
        <v>0.09</v>
      </c>
      <c r="N3490" t="n">
        <v>43.6</v>
      </c>
      <c r="O3490" t="s">
        <v>467</v>
      </c>
      <c r="P3490" t="s">
        <v>505</v>
      </c>
      <c r="Q3490" t="s">
        <v>492</v>
      </c>
      <c r="R3490" t="s">
        <v>252</v>
      </c>
      <c r="S3490" t="s">
        <v>246</v>
      </c>
    </row>
    <row r="3491" spans="1:19">
      <c r="A3491" s="1" t="n">
        <v>41547</v>
      </c>
      <c r="B3491" t="s">
        <v>467</v>
      </c>
      <c r="C3491" t="n">
        <v>31</v>
      </c>
      <c r="D3491" t="s">
        <v>436</v>
      </c>
      <c r="E3491" t="s">
        <v>482</v>
      </c>
      <c r="F3491" t="s">
        <v>244</v>
      </c>
      <c r="G3491" t="s">
        <v>245</v>
      </c>
      <c r="H3491" t="s">
        <v>246</v>
      </c>
      <c r="I3491" t="s">
        <v>247</v>
      </c>
      <c r="J3491" t="s">
        <v>261</v>
      </c>
      <c r="K3491" t="s">
        <v>420</v>
      </c>
      <c r="L3491" t="n">
        <v>99</v>
      </c>
      <c r="M3491" t="n">
        <v>0</v>
      </c>
      <c r="N3491" t="n">
        <v>0</v>
      </c>
    </row>
    <row r="3492" spans="1:19">
      <c r="A3492" s="1" t="n">
        <v>41547</v>
      </c>
      <c r="B3492" t="s">
        <v>467</v>
      </c>
      <c r="C3492" t="n">
        <v>32</v>
      </c>
      <c r="D3492" t="s">
        <v>274</v>
      </c>
      <c r="E3492" t="s">
        <v>478</v>
      </c>
      <c r="F3492" t="s">
        <v>244</v>
      </c>
      <c r="G3492" t="s">
        <v>245</v>
      </c>
      <c r="H3492" t="s">
        <v>246</v>
      </c>
      <c r="I3492" t="s">
        <v>247</v>
      </c>
      <c r="J3492" t="s">
        <v>344</v>
      </c>
      <c r="K3492" t="s">
        <v>518</v>
      </c>
      <c r="L3492" t="n">
        <v>334</v>
      </c>
      <c r="M3492" t="n">
        <v>0.45</v>
      </c>
      <c r="N3492" t="n">
        <v>0</v>
      </c>
    </row>
    <row r="3493" spans="1:19">
      <c r="A3493" s="1" t="n">
        <v>41578</v>
      </c>
      <c r="B3493" t="s">
        <v>519</v>
      </c>
      <c r="C3493" t="n">
        <v>2</v>
      </c>
      <c r="D3493" t="s">
        <v>476</v>
      </c>
      <c r="E3493" t="s">
        <v>139</v>
      </c>
      <c r="F3493" t="s">
        <v>244</v>
      </c>
      <c r="G3493" t="s">
        <v>245</v>
      </c>
      <c r="H3493" t="s">
        <v>246</v>
      </c>
      <c r="I3493" t="s">
        <v>247</v>
      </c>
      <c r="J3493" t="s">
        <v>384</v>
      </c>
      <c r="K3493" t="s">
        <v>359</v>
      </c>
      <c r="L3493" t="n">
        <v>950</v>
      </c>
      <c r="M3493" t="n">
        <v>0.17</v>
      </c>
      <c r="N3493" t="n">
        <v>32.1</v>
      </c>
      <c r="O3493" t="s">
        <v>520</v>
      </c>
      <c r="P3493" t="s">
        <v>505</v>
      </c>
      <c r="Q3493" t="s">
        <v>492</v>
      </c>
      <c r="R3493" t="s">
        <v>252</v>
      </c>
      <c r="S3493" t="s">
        <v>246</v>
      </c>
    </row>
    <row r="3494" spans="1:19">
      <c r="A3494" s="1" t="n">
        <v>41578</v>
      </c>
      <c r="B3494" t="s">
        <v>519</v>
      </c>
      <c r="C3494" t="n">
        <v>3</v>
      </c>
      <c r="D3494" t="s">
        <v>476</v>
      </c>
      <c r="E3494" t="s">
        <v>139</v>
      </c>
      <c r="F3494" t="s">
        <v>244</v>
      </c>
      <c r="G3494" t="s">
        <v>245</v>
      </c>
      <c r="H3494" t="s">
        <v>246</v>
      </c>
      <c r="I3494" t="s">
        <v>247</v>
      </c>
      <c r="J3494" t="s">
        <v>294</v>
      </c>
      <c r="K3494" t="s">
        <v>295</v>
      </c>
      <c r="L3494" t="n">
        <v>259</v>
      </c>
      <c r="M3494" t="n">
        <v>1.01</v>
      </c>
      <c r="N3494" t="n">
        <v>39.5</v>
      </c>
      <c r="O3494" t="s">
        <v>520</v>
      </c>
      <c r="P3494" t="s">
        <v>505</v>
      </c>
      <c r="Q3494" t="s">
        <v>492</v>
      </c>
      <c r="R3494" t="s">
        <v>252</v>
      </c>
      <c r="S3494" t="s">
        <v>246</v>
      </c>
    </row>
    <row r="3495" spans="1:19">
      <c r="A3495" s="1" t="n">
        <v>41578</v>
      </c>
      <c r="B3495" t="s">
        <v>519</v>
      </c>
      <c r="C3495" t="n">
        <v>4</v>
      </c>
      <c r="D3495" t="s">
        <v>476</v>
      </c>
      <c r="E3495" t="s">
        <v>139</v>
      </c>
      <c r="F3495" t="s">
        <v>244</v>
      </c>
      <c r="G3495" t="s">
        <v>245</v>
      </c>
      <c r="H3495" t="s">
        <v>246</v>
      </c>
      <c r="I3495" t="s">
        <v>247</v>
      </c>
      <c r="J3495" t="s">
        <v>294</v>
      </c>
      <c r="K3495" t="s">
        <v>295</v>
      </c>
      <c r="L3495" t="n">
        <v>770</v>
      </c>
      <c r="M3495" t="n">
        <v>1.01</v>
      </c>
      <c r="N3495" t="n">
        <v>39.5</v>
      </c>
      <c r="O3495" t="s">
        <v>520</v>
      </c>
      <c r="P3495" t="s">
        <v>505</v>
      </c>
      <c r="Q3495" t="s">
        <v>492</v>
      </c>
      <c r="R3495" t="s">
        <v>252</v>
      </c>
      <c r="S3495" t="s">
        <v>246</v>
      </c>
    </row>
    <row r="3496" spans="1:19">
      <c r="A3496" s="1" t="n">
        <v>41578</v>
      </c>
      <c r="B3496" t="s">
        <v>391</v>
      </c>
      <c r="C3496" t="n">
        <v>24</v>
      </c>
      <c r="D3496" t="s">
        <v>476</v>
      </c>
      <c r="E3496" t="s">
        <v>139</v>
      </c>
      <c r="F3496" t="s">
        <v>244</v>
      </c>
      <c r="G3496" t="s">
        <v>245</v>
      </c>
      <c r="H3496" t="s">
        <v>246</v>
      </c>
      <c r="I3496" t="s">
        <v>247</v>
      </c>
      <c r="J3496" t="s">
        <v>248</v>
      </c>
      <c r="K3496" t="s">
        <v>249</v>
      </c>
      <c r="L3496" t="n">
        <v>402</v>
      </c>
      <c r="M3496" t="n">
        <v>0.09</v>
      </c>
      <c r="N3496" t="n">
        <v>33.9</v>
      </c>
      <c r="O3496" t="s">
        <v>391</v>
      </c>
      <c r="P3496" t="s">
        <v>504</v>
      </c>
      <c r="Q3496" t="s">
        <v>246</v>
      </c>
      <c r="R3496" t="s">
        <v>252</v>
      </c>
      <c r="S3496" t="s">
        <v>246</v>
      </c>
    </row>
    <row r="3497" spans="1:19">
      <c r="A3497" s="1" t="n">
        <v>41578</v>
      </c>
      <c r="B3497" t="s">
        <v>391</v>
      </c>
      <c r="C3497" t="n">
        <v>25</v>
      </c>
      <c r="D3497" t="s">
        <v>476</v>
      </c>
      <c r="E3497" t="s">
        <v>139</v>
      </c>
      <c r="F3497" t="s">
        <v>244</v>
      </c>
      <c r="G3497" t="s">
        <v>245</v>
      </c>
      <c r="H3497" t="s">
        <v>246</v>
      </c>
      <c r="I3497" t="s">
        <v>247</v>
      </c>
      <c r="J3497" t="s">
        <v>248</v>
      </c>
      <c r="K3497" t="s">
        <v>249</v>
      </c>
      <c r="L3497" t="n">
        <v>658</v>
      </c>
      <c r="M3497" t="n">
        <v>0.09</v>
      </c>
      <c r="N3497" t="n">
        <v>33.9</v>
      </c>
      <c r="O3497" t="s">
        <v>391</v>
      </c>
      <c r="P3497" t="s">
        <v>504</v>
      </c>
      <c r="Q3497" t="s">
        <v>246</v>
      </c>
      <c r="R3497" t="s">
        <v>252</v>
      </c>
      <c r="S3497" t="s">
        <v>246</v>
      </c>
    </row>
    <row r="3498" spans="1:19">
      <c r="A3498" s="1" t="n">
        <v>41578</v>
      </c>
      <c r="B3498" t="s">
        <v>391</v>
      </c>
      <c r="C3498" t="n">
        <v>26</v>
      </c>
      <c r="D3498" t="s">
        <v>476</v>
      </c>
      <c r="E3498" t="s">
        <v>139</v>
      </c>
      <c r="F3498" t="s">
        <v>244</v>
      </c>
      <c r="G3498" t="s">
        <v>245</v>
      </c>
      <c r="H3498" t="s">
        <v>246</v>
      </c>
      <c r="I3498" t="s">
        <v>247</v>
      </c>
      <c r="J3498" t="s">
        <v>333</v>
      </c>
      <c r="K3498" t="s">
        <v>334</v>
      </c>
      <c r="L3498" t="n">
        <v>235</v>
      </c>
      <c r="M3498" t="n">
        <v>0.05</v>
      </c>
      <c r="N3498" t="n">
        <v>40.3</v>
      </c>
      <c r="O3498" t="s">
        <v>391</v>
      </c>
      <c r="P3498" t="s">
        <v>504</v>
      </c>
      <c r="Q3498" t="s">
        <v>246</v>
      </c>
      <c r="R3498" t="s">
        <v>252</v>
      </c>
      <c r="S3498" t="s">
        <v>246</v>
      </c>
    </row>
    <row r="3499" spans="1:19">
      <c r="A3499" s="1" t="n">
        <v>41578</v>
      </c>
      <c r="B3499" t="s">
        <v>474</v>
      </c>
      <c r="C3499" t="n">
        <v>1</v>
      </c>
      <c r="D3499" t="s">
        <v>483</v>
      </c>
      <c r="E3499" t="s">
        <v>484</v>
      </c>
      <c r="F3499" t="s">
        <v>322</v>
      </c>
      <c r="G3499" t="s">
        <v>323</v>
      </c>
      <c r="H3499" t="s">
        <v>246</v>
      </c>
      <c r="I3499" t="s">
        <v>247</v>
      </c>
      <c r="J3499" t="s">
        <v>486</v>
      </c>
      <c r="K3499" t="s">
        <v>487</v>
      </c>
      <c r="L3499" t="n">
        <v>20</v>
      </c>
      <c r="M3499" t="n">
        <v>0</v>
      </c>
      <c r="N3499" t="n">
        <v>0</v>
      </c>
    </row>
    <row r="3500" spans="1:19">
      <c r="A3500" s="1" t="n">
        <v>41578</v>
      </c>
      <c r="B3500" t="s">
        <v>474</v>
      </c>
      <c r="C3500" t="n">
        <v>2</v>
      </c>
      <c r="D3500" t="s">
        <v>483</v>
      </c>
      <c r="E3500" t="s">
        <v>484</v>
      </c>
      <c r="F3500" t="s">
        <v>427</v>
      </c>
      <c r="G3500" t="s">
        <v>428</v>
      </c>
      <c r="H3500" t="s">
        <v>246</v>
      </c>
      <c r="I3500" t="s">
        <v>247</v>
      </c>
      <c r="J3500" t="s">
        <v>486</v>
      </c>
      <c r="K3500" t="s">
        <v>487</v>
      </c>
      <c r="L3500" t="n">
        <v>13</v>
      </c>
      <c r="M3500" t="n">
        <v>0</v>
      </c>
      <c r="N3500" t="n">
        <v>0</v>
      </c>
    </row>
    <row r="3501" spans="1:19">
      <c r="A3501" s="1" t="n">
        <v>41578</v>
      </c>
      <c r="B3501" t="s">
        <v>474</v>
      </c>
      <c r="C3501" t="n">
        <v>3</v>
      </c>
      <c r="D3501" t="s">
        <v>483</v>
      </c>
      <c r="E3501" t="s">
        <v>484</v>
      </c>
      <c r="F3501" t="s">
        <v>429</v>
      </c>
      <c r="G3501" t="s">
        <v>430</v>
      </c>
      <c r="H3501" t="s">
        <v>246</v>
      </c>
      <c r="I3501" t="s">
        <v>247</v>
      </c>
      <c r="J3501" t="s">
        <v>486</v>
      </c>
      <c r="K3501" t="s">
        <v>487</v>
      </c>
      <c r="L3501" t="n">
        <v>9</v>
      </c>
      <c r="M3501" t="n">
        <v>0</v>
      </c>
      <c r="N3501" t="n">
        <v>0</v>
      </c>
    </row>
    <row r="3502" spans="1:19">
      <c r="A3502" s="1" t="n">
        <v>41578</v>
      </c>
      <c r="B3502" t="s">
        <v>474</v>
      </c>
      <c r="C3502" t="n">
        <v>4</v>
      </c>
      <c r="D3502" t="s">
        <v>483</v>
      </c>
      <c r="E3502" t="s">
        <v>484</v>
      </c>
      <c r="F3502" t="s">
        <v>244</v>
      </c>
      <c r="G3502" t="s">
        <v>245</v>
      </c>
      <c r="H3502" t="s">
        <v>246</v>
      </c>
      <c r="I3502" t="s">
        <v>247</v>
      </c>
      <c r="J3502" t="s">
        <v>486</v>
      </c>
      <c r="K3502" t="s">
        <v>487</v>
      </c>
      <c r="L3502" t="n">
        <v>9</v>
      </c>
      <c r="M3502" t="n">
        <v>0</v>
      </c>
      <c r="N3502" t="n">
        <v>0</v>
      </c>
    </row>
    <row r="3503" spans="1:19">
      <c r="A3503" s="1" t="n">
        <v>41578</v>
      </c>
      <c r="B3503" t="s">
        <v>395</v>
      </c>
      <c r="C3503" t="n">
        <v>1</v>
      </c>
      <c r="D3503" t="s">
        <v>303</v>
      </c>
      <c r="E3503" t="s">
        <v>495</v>
      </c>
      <c r="F3503" t="s">
        <v>244</v>
      </c>
      <c r="G3503" t="s">
        <v>245</v>
      </c>
      <c r="H3503" t="s">
        <v>246</v>
      </c>
      <c r="I3503" t="s">
        <v>247</v>
      </c>
      <c r="J3503" t="s">
        <v>261</v>
      </c>
      <c r="K3503" t="s">
        <v>420</v>
      </c>
      <c r="L3503" t="n">
        <v>160</v>
      </c>
      <c r="M3503" t="n">
        <v>0</v>
      </c>
      <c r="N3503" t="n">
        <v>0</v>
      </c>
    </row>
    <row r="3504" spans="1:19">
      <c r="A3504" s="1" t="n">
        <v>41578</v>
      </c>
      <c r="B3504" t="s">
        <v>395</v>
      </c>
      <c r="C3504" t="n">
        <v>2</v>
      </c>
      <c r="D3504" t="s">
        <v>303</v>
      </c>
      <c r="E3504" t="s">
        <v>495</v>
      </c>
      <c r="F3504" t="s">
        <v>244</v>
      </c>
      <c r="G3504" t="s">
        <v>245</v>
      </c>
      <c r="H3504" t="s">
        <v>246</v>
      </c>
      <c r="I3504" t="s">
        <v>247</v>
      </c>
      <c r="J3504" t="s">
        <v>282</v>
      </c>
      <c r="K3504" t="s">
        <v>283</v>
      </c>
      <c r="L3504" t="n">
        <v>299</v>
      </c>
      <c r="M3504" t="n">
        <v>0</v>
      </c>
      <c r="N3504" t="n">
        <v>0</v>
      </c>
    </row>
    <row r="3505" spans="1:19">
      <c r="A3505" s="1" t="n">
        <v>41578</v>
      </c>
      <c r="B3505" t="s">
        <v>467</v>
      </c>
      <c r="C3505" t="n">
        <v>17</v>
      </c>
      <c r="D3505" t="s">
        <v>476</v>
      </c>
      <c r="E3505" t="s">
        <v>139</v>
      </c>
      <c r="F3505" t="s">
        <v>244</v>
      </c>
      <c r="G3505" t="s">
        <v>245</v>
      </c>
      <c r="H3505" t="s">
        <v>246</v>
      </c>
      <c r="I3505" t="s">
        <v>247</v>
      </c>
      <c r="J3505" t="s">
        <v>248</v>
      </c>
      <c r="K3505" t="s">
        <v>249</v>
      </c>
      <c r="L3505" t="n">
        <v>308</v>
      </c>
      <c r="M3505" t="n">
        <v>0.23</v>
      </c>
      <c r="N3505" t="n">
        <v>20.4</v>
      </c>
      <c r="O3505" t="s">
        <v>520</v>
      </c>
      <c r="P3505" t="s">
        <v>505</v>
      </c>
      <c r="Q3505" t="s">
        <v>492</v>
      </c>
      <c r="R3505" t="s">
        <v>252</v>
      </c>
      <c r="S3505" t="s">
        <v>246</v>
      </c>
    </row>
    <row r="3506" spans="1:19">
      <c r="A3506" s="1" t="n">
        <v>41578</v>
      </c>
      <c r="B3506" t="s">
        <v>467</v>
      </c>
      <c r="C3506" t="n">
        <v>30</v>
      </c>
      <c r="D3506" t="s">
        <v>476</v>
      </c>
      <c r="E3506" t="s">
        <v>139</v>
      </c>
      <c r="F3506" t="s">
        <v>244</v>
      </c>
      <c r="G3506" t="s">
        <v>245</v>
      </c>
      <c r="H3506" t="s">
        <v>246</v>
      </c>
      <c r="I3506" t="s">
        <v>247</v>
      </c>
      <c r="J3506" t="s">
        <v>400</v>
      </c>
      <c r="K3506" t="s">
        <v>353</v>
      </c>
      <c r="L3506" t="n">
        <v>717</v>
      </c>
      <c r="M3506" t="n">
        <v>0.28</v>
      </c>
      <c r="N3506" t="n">
        <v>35.3</v>
      </c>
      <c r="O3506" t="s">
        <v>520</v>
      </c>
      <c r="P3506" t="s">
        <v>505</v>
      </c>
      <c r="Q3506" t="s">
        <v>492</v>
      </c>
      <c r="R3506" t="s">
        <v>252</v>
      </c>
      <c r="S3506" t="s">
        <v>246</v>
      </c>
    </row>
    <row r="3507" spans="1:19">
      <c r="A3507" s="1" t="n">
        <v>41608</v>
      </c>
      <c r="B3507" t="s">
        <v>519</v>
      </c>
      <c r="C3507" t="n">
        <v>1</v>
      </c>
      <c r="D3507" t="s">
        <v>476</v>
      </c>
      <c r="E3507" t="s">
        <v>139</v>
      </c>
      <c r="F3507" t="s">
        <v>244</v>
      </c>
      <c r="G3507" t="s">
        <v>245</v>
      </c>
      <c r="H3507" t="s">
        <v>246</v>
      </c>
      <c r="I3507" t="s">
        <v>247</v>
      </c>
      <c r="J3507" t="s">
        <v>312</v>
      </c>
      <c r="K3507" t="s">
        <v>313</v>
      </c>
      <c r="L3507" t="n">
        <v>517</v>
      </c>
      <c r="M3507" t="n">
        <v>0.84</v>
      </c>
      <c r="N3507" t="n">
        <v>23.8</v>
      </c>
      <c r="O3507" t="s">
        <v>520</v>
      </c>
      <c r="P3507" t="s">
        <v>505</v>
      </c>
      <c r="Q3507" t="s">
        <v>492</v>
      </c>
      <c r="R3507" t="s">
        <v>252</v>
      </c>
      <c r="S3507" t="s">
        <v>246</v>
      </c>
    </row>
    <row r="3508" spans="1:19">
      <c r="A3508" s="1" t="n">
        <v>41608</v>
      </c>
      <c r="B3508" t="s">
        <v>519</v>
      </c>
      <c r="C3508" t="n">
        <v>2</v>
      </c>
      <c r="D3508" t="s">
        <v>476</v>
      </c>
      <c r="E3508" t="s">
        <v>139</v>
      </c>
      <c r="F3508" t="s">
        <v>244</v>
      </c>
      <c r="G3508" t="s">
        <v>245</v>
      </c>
      <c r="H3508" t="s">
        <v>246</v>
      </c>
      <c r="I3508" t="s">
        <v>247</v>
      </c>
      <c r="J3508" t="s">
        <v>490</v>
      </c>
      <c r="K3508" t="s">
        <v>491</v>
      </c>
      <c r="L3508" t="n">
        <v>351</v>
      </c>
      <c r="M3508" t="n">
        <v>0.06</v>
      </c>
      <c r="N3508" t="n">
        <v>43.2</v>
      </c>
      <c r="O3508" t="s">
        <v>520</v>
      </c>
      <c r="P3508" t="s">
        <v>505</v>
      </c>
      <c r="Q3508" t="s">
        <v>492</v>
      </c>
      <c r="R3508" t="s">
        <v>252</v>
      </c>
      <c r="S3508" t="s">
        <v>246</v>
      </c>
    </row>
    <row r="3509" spans="1:19">
      <c r="A3509" s="1" t="n">
        <v>41608</v>
      </c>
      <c r="B3509" t="s">
        <v>519</v>
      </c>
      <c r="C3509" t="n">
        <v>3</v>
      </c>
      <c r="D3509" t="s">
        <v>476</v>
      </c>
      <c r="E3509" t="s">
        <v>139</v>
      </c>
      <c r="F3509" t="s">
        <v>244</v>
      </c>
      <c r="G3509" t="s">
        <v>245</v>
      </c>
      <c r="H3509" t="s">
        <v>246</v>
      </c>
      <c r="I3509" t="s">
        <v>247</v>
      </c>
      <c r="J3509" t="s">
        <v>490</v>
      </c>
      <c r="K3509" t="s">
        <v>491</v>
      </c>
      <c r="L3509" t="n">
        <v>684</v>
      </c>
      <c r="M3509" t="n">
        <v>0.06</v>
      </c>
      <c r="N3509" t="n">
        <v>43.2</v>
      </c>
      <c r="O3509" t="s">
        <v>520</v>
      </c>
      <c r="P3509" t="s">
        <v>505</v>
      </c>
      <c r="Q3509" t="s">
        <v>492</v>
      </c>
      <c r="R3509" t="s">
        <v>252</v>
      </c>
      <c r="S3509" t="s">
        <v>246</v>
      </c>
    </row>
    <row r="3510" spans="1:19">
      <c r="A3510" s="1" t="n">
        <v>41608</v>
      </c>
      <c r="B3510" t="s">
        <v>519</v>
      </c>
      <c r="C3510" t="n">
        <v>4</v>
      </c>
      <c r="D3510" t="s">
        <v>476</v>
      </c>
      <c r="E3510" t="s">
        <v>139</v>
      </c>
      <c r="F3510" t="s">
        <v>244</v>
      </c>
      <c r="G3510" t="s">
        <v>245</v>
      </c>
      <c r="H3510" t="s">
        <v>246</v>
      </c>
      <c r="I3510" t="s">
        <v>247</v>
      </c>
      <c r="J3510" t="s">
        <v>400</v>
      </c>
      <c r="K3510" t="s">
        <v>353</v>
      </c>
      <c r="L3510" t="n">
        <v>535</v>
      </c>
      <c r="M3510" t="n">
        <v>1.4</v>
      </c>
      <c r="N3510" t="n">
        <v>35.5</v>
      </c>
      <c r="O3510" t="s">
        <v>520</v>
      </c>
      <c r="P3510" t="s">
        <v>505</v>
      </c>
      <c r="Q3510" t="s">
        <v>492</v>
      </c>
      <c r="R3510" t="s">
        <v>252</v>
      </c>
      <c r="S3510" t="s">
        <v>246</v>
      </c>
    </row>
    <row r="3511" spans="1:19">
      <c r="A3511" s="1" t="n">
        <v>41608</v>
      </c>
      <c r="B3511" t="s">
        <v>521</v>
      </c>
      <c r="C3511" t="n">
        <v>2</v>
      </c>
      <c r="D3511" t="s">
        <v>287</v>
      </c>
      <c r="E3511" t="s">
        <v>503</v>
      </c>
      <c r="F3511" t="s">
        <v>244</v>
      </c>
      <c r="G3511" t="s">
        <v>245</v>
      </c>
      <c r="H3511" t="s">
        <v>246</v>
      </c>
      <c r="I3511" t="s">
        <v>247</v>
      </c>
      <c r="J3511" t="s">
        <v>522</v>
      </c>
      <c r="K3511" t="s">
        <v>523</v>
      </c>
      <c r="L3511" t="n">
        <v>221</v>
      </c>
      <c r="M3511" t="n">
        <v>1.04</v>
      </c>
      <c r="N3511" t="n">
        <v>0</v>
      </c>
    </row>
    <row r="3512" spans="1:19">
      <c r="A3512" s="1" t="n">
        <v>41608</v>
      </c>
      <c r="B3512" t="s">
        <v>391</v>
      </c>
      <c r="C3512" t="n">
        <v>18</v>
      </c>
      <c r="D3512" t="s">
        <v>476</v>
      </c>
      <c r="E3512" t="s">
        <v>139</v>
      </c>
      <c r="F3512" t="s">
        <v>244</v>
      </c>
      <c r="G3512" t="s">
        <v>245</v>
      </c>
      <c r="H3512" t="s">
        <v>246</v>
      </c>
      <c r="I3512" t="s">
        <v>247</v>
      </c>
      <c r="J3512" t="s">
        <v>369</v>
      </c>
      <c r="K3512" t="s">
        <v>363</v>
      </c>
      <c r="L3512" t="n">
        <v>208</v>
      </c>
      <c r="M3512" t="n">
        <v>0.04</v>
      </c>
      <c r="N3512" t="n">
        <v>41.8</v>
      </c>
      <c r="O3512" t="s">
        <v>391</v>
      </c>
      <c r="P3512" t="s">
        <v>504</v>
      </c>
      <c r="Q3512" t="s">
        <v>246</v>
      </c>
      <c r="R3512" t="s">
        <v>252</v>
      </c>
      <c r="S3512" t="s">
        <v>246</v>
      </c>
    </row>
    <row r="3513" spans="1:19">
      <c r="A3513" s="1" t="n">
        <v>41608</v>
      </c>
      <c r="B3513" t="s">
        <v>391</v>
      </c>
      <c r="C3513" t="n">
        <v>19</v>
      </c>
      <c r="D3513" t="s">
        <v>476</v>
      </c>
      <c r="E3513" t="s">
        <v>139</v>
      </c>
      <c r="F3513" t="s">
        <v>244</v>
      </c>
      <c r="G3513" t="s">
        <v>245</v>
      </c>
      <c r="H3513" t="s">
        <v>246</v>
      </c>
      <c r="I3513" t="s">
        <v>247</v>
      </c>
      <c r="J3513" t="s">
        <v>248</v>
      </c>
      <c r="K3513" t="s">
        <v>249</v>
      </c>
      <c r="L3513" t="n">
        <v>351</v>
      </c>
      <c r="M3513" t="n">
        <v>0.05</v>
      </c>
      <c r="N3513" t="n">
        <v>33.8</v>
      </c>
      <c r="O3513" t="s">
        <v>391</v>
      </c>
      <c r="P3513" t="s">
        <v>504</v>
      </c>
      <c r="Q3513" t="s">
        <v>246</v>
      </c>
      <c r="R3513" t="s">
        <v>252</v>
      </c>
      <c r="S3513" t="s">
        <v>246</v>
      </c>
    </row>
    <row r="3514" spans="1:19">
      <c r="A3514" s="1" t="n">
        <v>41608</v>
      </c>
      <c r="B3514" t="s">
        <v>391</v>
      </c>
      <c r="C3514" t="n">
        <v>20</v>
      </c>
      <c r="D3514" t="s">
        <v>476</v>
      </c>
      <c r="E3514" t="s">
        <v>139</v>
      </c>
      <c r="F3514" t="s">
        <v>244</v>
      </c>
      <c r="G3514" t="s">
        <v>245</v>
      </c>
      <c r="H3514" t="s">
        <v>246</v>
      </c>
      <c r="I3514" t="s">
        <v>247</v>
      </c>
      <c r="J3514" t="s">
        <v>248</v>
      </c>
      <c r="K3514" t="s">
        <v>249</v>
      </c>
      <c r="L3514" t="n">
        <v>324</v>
      </c>
      <c r="M3514" t="n">
        <v>0.05</v>
      </c>
      <c r="N3514" t="n">
        <v>33.8</v>
      </c>
      <c r="O3514" t="s">
        <v>391</v>
      </c>
      <c r="P3514" t="s">
        <v>504</v>
      </c>
      <c r="Q3514" t="s">
        <v>246</v>
      </c>
      <c r="R3514" t="s">
        <v>252</v>
      </c>
      <c r="S3514" t="s">
        <v>246</v>
      </c>
    </row>
    <row r="3515" spans="1:19">
      <c r="A3515" s="1" t="n">
        <v>41608</v>
      </c>
      <c r="B3515" t="s">
        <v>391</v>
      </c>
      <c r="C3515" t="n">
        <v>21</v>
      </c>
      <c r="D3515" t="s">
        <v>476</v>
      </c>
      <c r="E3515" t="s">
        <v>139</v>
      </c>
      <c r="F3515" t="s">
        <v>244</v>
      </c>
      <c r="G3515" t="s">
        <v>245</v>
      </c>
      <c r="H3515" t="s">
        <v>246</v>
      </c>
      <c r="I3515" t="s">
        <v>247</v>
      </c>
      <c r="J3515" t="s">
        <v>333</v>
      </c>
      <c r="K3515" t="s">
        <v>334</v>
      </c>
      <c r="L3515" t="n">
        <v>251</v>
      </c>
      <c r="M3515" t="n">
        <v>0.04</v>
      </c>
      <c r="N3515" t="n">
        <v>33.8</v>
      </c>
      <c r="O3515" t="s">
        <v>391</v>
      </c>
      <c r="P3515" t="s">
        <v>504</v>
      </c>
      <c r="Q3515" t="s">
        <v>246</v>
      </c>
      <c r="R3515" t="s">
        <v>252</v>
      </c>
      <c r="S3515" t="s">
        <v>246</v>
      </c>
    </row>
    <row r="3516" spans="1:19">
      <c r="A3516" s="1" t="n">
        <v>41608</v>
      </c>
      <c r="B3516" t="s">
        <v>391</v>
      </c>
      <c r="C3516" t="n">
        <v>22</v>
      </c>
      <c r="D3516" t="s">
        <v>476</v>
      </c>
      <c r="E3516" t="s">
        <v>139</v>
      </c>
      <c r="F3516" t="s">
        <v>244</v>
      </c>
      <c r="G3516" t="s">
        <v>245</v>
      </c>
      <c r="H3516" t="s">
        <v>246</v>
      </c>
      <c r="I3516" t="s">
        <v>247</v>
      </c>
      <c r="J3516" t="s">
        <v>333</v>
      </c>
      <c r="K3516" t="s">
        <v>334</v>
      </c>
      <c r="L3516" t="n">
        <v>312</v>
      </c>
      <c r="M3516" t="n">
        <v>0.05</v>
      </c>
      <c r="N3516" t="n">
        <v>39.4</v>
      </c>
      <c r="O3516" t="s">
        <v>391</v>
      </c>
      <c r="P3516" t="s">
        <v>504</v>
      </c>
      <c r="Q3516" t="s">
        <v>246</v>
      </c>
      <c r="R3516" t="s">
        <v>252</v>
      </c>
      <c r="S3516" t="s">
        <v>246</v>
      </c>
    </row>
    <row r="3517" spans="1:19">
      <c r="A3517" s="1" t="n">
        <v>41608</v>
      </c>
      <c r="B3517" t="s">
        <v>474</v>
      </c>
      <c r="C3517" t="n">
        <v>1</v>
      </c>
      <c r="D3517" t="s">
        <v>483</v>
      </c>
      <c r="E3517" t="s">
        <v>484</v>
      </c>
      <c r="F3517" t="s">
        <v>322</v>
      </c>
      <c r="G3517" t="s">
        <v>323</v>
      </c>
      <c r="H3517" t="s">
        <v>246</v>
      </c>
      <c r="I3517" t="s">
        <v>247</v>
      </c>
      <c r="J3517" t="s">
        <v>486</v>
      </c>
      <c r="K3517" t="s">
        <v>487</v>
      </c>
      <c r="L3517" t="n">
        <v>20</v>
      </c>
      <c r="M3517" t="n">
        <v>0</v>
      </c>
      <c r="N3517" t="n">
        <v>0</v>
      </c>
    </row>
    <row r="3518" spans="1:19">
      <c r="A3518" s="1" t="n">
        <v>41639</v>
      </c>
      <c r="B3518" t="s">
        <v>519</v>
      </c>
      <c r="C3518" t="n">
        <v>1</v>
      </c>
      <c r="D3518" t="s">
        <v>476</v>
      </c>
      <c r="E3518" t="s">
        <v>139</v>
      </c>
      <c r="F3518" t="s">
        <v>244</v>
      </c>
      <c r="G3518" t="s">
        <v>245</v>
      </c>
      <c r="H3518" t="s">
        <v>246</v>
      </c>
      <c r="I3518" t="s">
        <v>247</v>
      </c>
      <c r="J3518" t="s">
        <v>400</v>
      </c>
      <c r="K3518" t="s">
        <v>353</v>
      </c>
      <c r="L3518" t="n">
        <v>207</v>
      </c>
      <c r="M3518" t="n">
        <v>0.5</v>
      </c>
      <c r="N3518" t="n">
        <v>35.3</v>
      </c>
      <c r="O3518" t="s">
        <v>520</v>
      </c>
      <c r="P3518" t="s">
        <v>505</v>
      </c>
      <c r="Q3518" t="s">
        <v>492</v>
      </c>
      <c r="R3518" t="s">
        <v>252</v>
      </c>
      <c r="S3518" t="s">
        <v>246</v>
      </c>
    </row>
    <row r="3519" spans="1:19">
      <c r="A3519" s="1" t="n">
        <v>41639</v>
      </c>
      <c r="B3519" t="s">
        <v>519</v>
      </c>
      <c r="C3519" t="n">
        <v>2</v>
      </c>
      <c r="D3519" t="s">
        <v>476</v>
      </c>
      <c r="E3519" t="s">
        <v>139</v>
      </c>
      <c r="F3519" t="s">
        <v>244</v>
      </c>
      <c r="G3519" t="s">
        <v>245</v>
      </c>
      <c r="H3519" t="s">
        <v>246</v>
      </c>
      <c r="I3519" t="s">
        <v>247</v>
      </c>
      <c r="J3519" t="s">
        <v>400</v>
      </c>
      <c r="K3519" t="s">
        <v>353</v>
      </c>
      <c r="L3519" t="n">
        <v>711</v>
      </c>
      <c r="M3519" t="n">
        <v>0.27</v>
      </c>
      <c r="N3519" t="n">
        <v>36.6</v>
      </c>
      <c r="O3519" t="s">
        <v>520</v>
      </c>
      <c r="P3519" t="s">
        <v>505</v>
      </c>
      <c r="Q3519" t="s">
        <v>492</v>
      </c>
      <c r="R3519" t="s">
        <v>252</v>
      </c>
      <c r="S3519" t="s">
        <v>246</v>
      </c>
    </row>
    <row r="3520" spans="1:19">
      <c r="A3520" s="1" t="n">
        <v>41639</v>
      </c>
      <c r="B3520" t="s">
        <v>519</v>
      </c>
      <c r="C3520" t="n">
        <v>3</v>
      </c>
      <c r="D3520" t="s">
        <v>476</v>
      </c>
      <c r="E3520" t="s">
        <v>139</v>
      </c>
      <c r="F3520" t="s">
        <v>244</v>
      </c>
      <c r="G3520" t="s">
        <v>245</v>
      </c>
      <c r="H3520" t="s">
        <v>246</v>
      </c>
      <c r="I3520" t="s">
        <v>247</v>
      </c>
      <c r="J3520" t="s">
        <v>382</v>
      </c>
      <c r="K3520" t="s">
        <v>383</v>
      </c>
      <c r="L3520" t="n">
        <v>898</v>
      </c>
      <c r="M3520" t="n">
        <v>0.74</v>
      </c>
      <c r="N3520" t="n">
        <v>40.3</v>
      </c>
      <c r="O3520" t="s">
        <v>520</v>
      </c>
      <c r="P3520" t="s">
        <v>505</v>
      </c>
      <c r="Q3520" t="s">
        <v>492</v>
      </c>
      <c r="R3520" t="s">
        <v>252</v>
      </c>
      <c r="S3520" t="s">
        <v>246</v>
      </c>
    </row>
    <row r="3521" spans="1:19">
      <c r="A3521" s="1" t="n">
        <v>41639</v>
      </c>
      <c r="B3521" t="s">
        <v>391</v>
      </c>
      <c r="C3521" t="n">
        <v>20</v>
      </c>
      <c r="D3521" t="s">
        <v>476</v>
      </c>
      <c r="E3521" t="s">
        <v>139</v>
      </c>
      <c r="F3521" t="s">
        <v>244</v>
      </c>
      <c r="G3521" t="s">
        <v>245</v>
      </c>
      <c r="H3521" t="s">
        <v>246</v>
      </c>
      <c r="I3521" t="s">
        <v>247</v>
      </c>
      <c r="J3521" t="s">
        <v>369</v>
      </c>
      <c r="K3521" t="s">
        <v>363</v>
      </c>
      <c r="L3521" t="n">
        <v>351</v>
      </c>
      <c r="M3521" t="n">
        <v>0.04</v>
      </c>
      <c r="N3521" t="n">
        <v>41.3</v>
      </c>
      <c r="O3521" t="s">
        <v>391</v>
      </c>
      <c r="P3521" t="s">
        <v>504</v>
      </c>
      <c r="Q3521" t="s">
        <v>246</v>
      </c>
      <c r="R3521" t="s">
        <v>252</v>
      </c>
      <c r="S3521" t="s">
        <v>246</v>
      </c>
    </row>
    <row r="3522" spans="1:19">
      <c r="A3522" s="1" t="n">
        <v>41639</v>
      </c>
      <c r="B3522" t="s">
        <v>391</v>
      </c>
      <c r="C3522" t="n">
        <v>21</v>
      </c>
      <c r="D3522" t="s">
        <v>476</v>
      </c>
      <c r="E3522" t="s">
        <v>139</v>
      </c>
      <c r="F3522" t="s">
        <v>244</v>
      </c>
      <c r="G3522" t="s">
        <v>245</v>
      </c>
      <c r="H3522" t="s">
        <v>246</v>
      </c>
      <c r="I3522" t="s">
        <v>247</v>
      </c>
      <c r="J3522" t="s">
        <v>369</v>
      </c>
      <c r="K3522" t="s">
        <v>363</v>
      </c>
      <c r="L3522" t="n">
        <v>208</v>
      </c>
      <c r="M3522" t="n">
        <v>0.04</v>
      </c>
      <c r="N3522" t="n">
        <v>41.3</v>
      </c>
      <c r="O3522" t="s">
        <v>391</v>
      </c>
      <c r="P3522" t="s">
        <v>504</v>
      </c>
      <c r="Q3522" t="s">
        <v>246</v>
      </c>
      <c r="R3522" t="s">
        <v>252</v>
      </c>
      <c r="S3522" t="s">
        <v>246</v>
      </c>
    </row>
    <row r="3523" spans="1:19">
      <c r="A3523" s="1" t="n">
        <v>41639</v>
      </c>
      <c r="B3523" t="s">
        <v>391</v>
      </c>
      <c r="C3523" t="n">
        <v>22</v>
      </c>
      <c r="D3523" t="s">
        <v>476</v>
      </c>
      <c r="E3523" t="s">
        <v>139</v>
      </c>
      <c r="F3523" t="s">
        <v>244</v>
      </c>
      <c r="G3523" t="s">
        <v>245</v>
      </c>
      <c r="H3523" t="s">
        <v>246</v>
      </c>
      <c r="I3523" t="s">
        <v>247</v>
      </c>
      <c r="J3523" t="s">
        <v>392</v>
      </c>
      <c r="K3523" t="s">
        <v>393</v>
      </c>
      <c r="L3523" t="n">
        <v>550</v>
      </c>
      <c r="M3523" t="n">
        <v>0.08</v>
      </c>
      <c r="N3523" t="n">
        <v>35.3</v>
      </c>
      <c r="O3523" t="s">
        <v>391</v>
      </c>
      <c r="P3523" t="s">
        <v>504</v>
      </c>
      <c r="Q3523" t="s">
        <v>246</v>
      </c>
      <c r="R3523" t="s">
        <v>252</v>
      </c>
      <c r="S3523" t="s">
        <v>246</v>
      </c>
    </row>
    <row r="3524" spans="1:19">
      <c r="A3524" s="1" t="n">
        <v>41639</v>
      </c>
      <c r="B3524" t="s">
        <v>391</v>
      </c>
      <c r="C3524" t="n">
        <v>23</v>
      </c>
      <c r="D3524" t="s">
        <v>476</v>
      </c>
      <c r="E3524" t="s">
        <v>139</v>
      </c>
      <c r="F3524" t="s">
        <v>244</v>
      </c>
      <c r="G3524" t="s">
        <v>245</v>
      </c>
      <c r="H3524" t="s">
        <v>246</v>
      </c>
      <c r="I3524" t="s">
        <v>247</v>
      </c>
      <c r="J3524" t="s">
        <v>369</v>
      </c>
      <c r="K3524" t="s">
        <v>363</v>
      </c>
      <c r="L3524" t="n">
        <v>298</v>
      </c>
      <c r="M3524" t="n">
        <v>0.1</v>
      </c>
      <c r="N3524" t="n">
        <v>33.7</v>
      </c>
      <c r="O3524" t="s">
        <v>391</v>
      </c>
      <c r="P3524" t="s">
        <v>504</v>
      </c>
      <c r="Q3524" t="s">
        <v>246</v>
      </c>
      <c r="R3524" t="s">
        <v>252</v>
      </c>
      <c r="S3524" t="s">
        <v>246</v>
      </c>
    </row>
    <row r="3525" spans="1:19">
      <c r="A3525" s="1" t="n">
        <v>41639</v>
      </c>
      <c r="B3525" t="s">
        <v>391</v>
      </c>
      <c r="C3525" t="n">
        <v>24</v>
      </c>
      <c r="D3525" t="s">
        <v>476</v>
      </c>
      <c r="E3525" t="s">
        <v>139</v>
      </c>
      <c r="F3525" t="s">
        <v>244</v>
      </c>
      <c r="G3525" t="s">
        <v>245</v>
      </c>
      <c r="H3525" t="s">
        <v>246</v>
      </c>
      <c r="I3525" t="s">
        <v>247</v>
      </c>
      <c r="J3525" t="s">
        <v>248</v>
      </c>
      <c r="K3525" t="s">
        <v>249</v>
      </c>
      <c r="L3525" t="n">
        <v>452</v>
      </c>
      <c r="M3525" t="n">
        <v>0.1</v>
      </c>
      <c r="N3525" t="n">
        <v>33.7</v>
      </c>
      <c r="O3525" t="s">
        <v>391</v>
      </c>
      <c r="P3525" t="s">
        <v>504</v>
      </c>
      <c r="Q3525" t="s">
        <v>246</v>
      </c>
      <c r="R3525" t="s">
        <v>252</v>
      </c>
      <c r="S3525" t="s">
        <v>246</v>
      </c>
    </row>
    <row r="3526" spans="1:19">
      <c r="A3526" s="1" t="n">
        <v>41639</v>
      </c>
      <c r="B3526" t="s">
        <v>474</v>
      </c>
      <c r="C3526" t="n">
        <v>1</v>
      </c>
      <c r="D3526" t="s">
        <v>483</v>
      </c>
      <c r="E3526" t="s">
        <v>484</v>
      </c>
      <c r="F3526" t="s">
        <v>427</v>
      </c>
      <c r="G3526" t="s">
        <v>428</v>
      </c>
      <c r="H3526" t="s">
        <v>246</v>
      </c>
      <c r="I3526" t="s">
        <v>247</v>
      </c>
      <c r="J3526" t="s">
        <v>486</v>
      </c>
      <c r="K3526" t="s">
        <v>487</v>
      </c>
      <c r="L3526" t="n">
        <v>18</v>
      </c>
      <c r="M3526" t="n">
        <v>0</v>
      </c>
      <c r="N3526" t="n">
        <v>0</v>
      </c>
    </row>
    <row r="3527" spans="1:19">
      <c r="A3527" s="1" t="n">
        <v>41639</v>
      </c>
      <c r="B3527" t="s">
        <v>474</v>
      </c>
      <c r="C3527" t="n">
        <v>2</v>
      </c>
      <c r="D3527" t="s">
        <v>483</v>
      </c>
      <c r="E3527" t="s">
        <v>484</v>
      </c>
      <c r="F3527" t="s">
        <v>429</v>
      </c>
      <c r="G3527" t="s">
        <v>430</v>
      </c>
      <c r="H3527" t="s">
        <v>246</v>
      </c>
      <c r="I3527" t="s">
        <v>247</v>
      </c>
      <c r="J3527" t="s">
        <v>486</v>
      </c>
      <c r="K3527" t="s">
        <v>487</v>
      </c>
      <c r="L3527" t="n">
        <v>11</v>
      </c>
      <c r="M3527" t="n">
        <v>0</v>
      </c>
      <c r="N3527" t="n">
        <v>0</v>
      </c>
    </row>
    <row r="3528" spans="1:19">
      <c r="A3528" s="1" t="n">
        <v>41639</v>
      </c>
      <c r="B3528" t="s">
        <v>474</v>
      </c>
      <c r="C3528" t="n">
        <v>3</v>
      </c>
      <c r="D3528" t="s">
        <v>483</v>
      </c>
      <c r="E3528" t="s">
        <v>484</v>
      </c>
      <c r="F3528" t="s">
        <v>244</v>
      </c>
      <c r="G3528" t="s">
        <v>245</v>
      </c>
      <c r="H3528" t="s">
        <v>246</v>
      </c>
      <c r="I3528" t="s">
        <v>247</v>
      </c>
      <c r="J3528" t="s">
        <v>486</v>
      </c>
      <c r="K3528" t="s">
        <v>487</v>
      </c>
      <c r="L3528" t="n">
        <v>11</v>
      </c>
      <c r="M3528" t="n">
        <v>0</v>
      </c>
      <c r="N3528" t="n">
        <v>0</v>
      </c>
    </row>
    <row r="3529" spans="1:19">
      <c r="A3529" s="1" t="n">
        <v>41639</v>
      </c>
      <c r="B3529" t="s">
        <v>480</v>
      </c>
      <c r="C3529" t="n">
        <v>1</v>
      </c>
      <c r="D3529" t="s">
        <v>403</v>
      </c>
      <c r="E3529" t="s">
        <v>481</v>
      </c>
      <c r="F3529" t="s">
        <v>244</v>
      </c>
      <c r="G3529" t="s">
        <v>245</v>
      </c>
      <c r="H3529" t="s">
        <v>246</v>
      </c>
      <c r="I3529" t="s">
        <v>247</v>
      </c>
      <c r="J3529" t="s">
        <v>255</v>
      </c>
      <c r="K3529" t="s">
        <v>256</v>
      </c>
      <c r="L3529" t="n">
        <v>59</v>
      </c>
      <c r="M3529" t="n">
        <v>0</v>
      </c>
      <c r="N3529" t="n">
        <v>0</v>
      </c>
    </row>
    <row r="3530" spans="1:19">
      <c r="A3530" s="1" t="n">
        <v>41639</v>
      </c>
      <c r="B3530" t="s">
        <v>395</v>
      </c>
      <c r="C3530" t="n">
        <v>1</v>
      </c>
      <c r="D3530" t="s">
        <v>303</v>
      </c>
      <c r="E3530" t="s">
        <v>495</v>
      </c>
      <c r="F3530" t="s">
        <v>244</v>
      </c>
      <c r="G3530" t="s">
        <v>245</v>
      </c>
      <c r="H3530" t="s">
        <v>246</v>
      </c>
      <c r="I3530" t="s">
        <v>247</v>
      </c>
      <c r="J3530" t="s">
        <v>261</v>
      </c>
      <c r="K3530" t="s">
        <v>420</v>
      </c>
      <c r="L3530" t="n">
        <v>314</v>
      </c>
      <c r="M3530" t="n">
        <v>0</v>
      </c>
      <c r="N3530" t="n">
        <v>0</v>
      </c>
    </row>
    <row r="3531" spans="1:19">
      <c r="A3531" s="1" t="n">
        <v>41639</v>
      </c>
      <c r="B3531" t="s">
        <v>524</v>
      </c>
      <c r="C3531" t="n">
        <v>1</v>
      </c>
      <c r="D3531" t="s">
        <v>403</v>
      </c>
      <c r="E3531" t="s">
        <v>481</v>
      </c>
      <c r="F3531" t="s">
        <v>244</v>
      </c>
      <c r="G3531" t="s">
        <v>245</v>
      </c>
      <c r="H3531" t="s">
        <v>246</v>
      </c>
      <c r="I3531" t="s">
        <v>247</v>
      </c>
      <c r="J3531" t="s">
        <v>255</v>
      </c>
      <c r="K3531" t="s">
        <v>256</v>
      </c>
      <c r="L3531" t="n">
        <v>59</v>
      </c>
      <c r="M3531" t="n">
        <v>0</v>
      </c>
      <c r="N3531" t="n">
        <v>0</v>
      </c>
    </row>
    <row r="3532" spans="1:19">
      <c r="A3532" s="1" t="n">
        <v>41670</v>
      </c>
      <c r="B3532" t="s">
        <v>519</v>
      </c>
      <c r="C3532" t="n">
        <v>1</v>
      </c>
      <c r="D3532" t="s">
        <v>476</v>
      </c>
      <c r="E3532" t="s">
        <v>139</v>
      </c>
      <c r="F3532" t="s">
        <v>244</v>
      </c>
      <c r="G3532" t="s">
        <v>245</v>
      </c>
      <c r="H3532" t="s">
        <v>246</v>
      </c>
      <c r="I3532" t="s">
        <v>247</v>
      </c>
      <c r="J3532" t="s">
        <v>305</v>
      </c>
      <c r="K3532" t="s">
        <v>306</v>
      </c>
      <c r="L3532" t="n">
        <v>379</v>
      </c>
      <c r="M3532" t="n">
        <v>1.39</v>
      </c>
      <c r="N3532" t="n">
        <v>24.4</v>
      </c>
      <c r="O3532" t="s">
        <v>520</v>
      </c>
      <c r="P3532" t="s">
        <v>505</v>
      </c>
      <c r="Q3532" t="s">
        <v>492</v>
      </c>
      <c r="R3532" t="s">
        <v>252</v>
      </c>
      <c r="S3532" t="s">
        <v>246</v>
      </c>
    </row>
    <row r="3533" spans="1:19">
      <c r="A3533" s="1" t="n">
        <v>41670</v>
      </c>
      <c r="B3533" t="s">
        <v>391</v>
      </c>
      <c r="C3533" t="n">
        <v>20</v>
      </c>
      <c r="D3533" t="s">
        <v>476</v>
      </c>
      <c r="E3533" t="s">
        <v>139</v>
      </c>
      <c r="F3533" t="s">
        <v>244</v>
      </c>
      <c r="G3533" t="s">
        <v>245</v>
      </c>
      <c r="H3533" t="s">
        <v>246</v>
      </c>
      <c r="I3533" t="s">
        <v>247</v>
      </c>
      <c r="J3533" t="s">
        <v>369</v>
      </c>
      <c r="K3533" t="s">
        <v>363</v>
      </c>
      <c r="L3533" t="n">
        <v>228</v>
      </c>
      <c r="M3533" t="n">
        <v>0.04</v>
      </c>
      <c r="N3533" t="n">
        <v>41.5</v>
      </c>
      <c r="O3533" t="s">
        <v>391</v>
      </c>
      <c r="P3533" t="s">
        <v>504</v>
      </c>
      <c r="Q3533" t="s">
        <v>246</v>
      </c>
      <c r="R3533" t="s">
        <v>252</v>
      </c>
      <c r="S3533" t="s">
        <v>246</v>
      </c>
    </row>
    <row r="3534" spans="1:19">
      <c r="A3534" s="1" t="n">
        <v>41670</v>
      </c>
      <c r="B3534" t="s">
        <v>391</v>
      </c>
      <c r="C3534" t="n">
        <v>21</v>
      </c>
      <c r="D3534" t="s">
        <v>476</v>
      </c>
      <c r="E3534" t="s">
        <v>139</v>
      </c>
      <c r="F3534" t="s">
        <v>244</v>
      </c>
      <c r="G3534" t="s">
        <v>245</v>
      </c>
      <c r="H3534" t="s">
        <v>246</v>
      </c>
      <c r="I3534" t="s">
        <v>247</v>
      </c>
      <c r="J3534" t="s">
        <v>248</v>
      </c>
      <c r="K3534" t="s">
        <v>249</v>
      </c>
      <c r="L3534" t="n">
        <v>249</v>
      </c>
      <c r="M3534" t="n">
        <v>0.1</v>
      </c>
      <c r="N3534" t="n">
        <v>33.6</v>
      </c>
      <c r="O3534" t="s">
        <v>391</v>
      </c>
      <c r="P3534" t="s">
        <v>504</v>
      </c>
      <c r="Q3534" t="s">
        <v>246</v>
      </c>
      <c r="R3534" t="s">
        <v>252</v>
      </c>
      <c r="S3534" t="s">
        <v>246</v>
      </c>
    </row>
    <row r="3535" spans="1:19">
      <c r="A3535" s="1" t="n">
        <v>41670</v>
      </c>
      <c r="B3535" t="s">
        <v>391</v>
      </c>
      <c r="C3535" t="n">
        <v>22</v>
      </c>
      <c r="D3535" t="s">
        <v>476</v>
      </c>
      <c r="E3535" t="s">
        <v>139</v>
      </c>
      <c r="F3535" t="s">
        <v>244</v>
      </c>
      <c r="G3535" t="s">
        <v>245</v>
      </c>
      <c r="H3535" t="s">
        <v>246</v>
      </c>
      <c r="I3535" t="s">
        <v>247</v>
      </c>
      <c r="J3535" t="s">
        <v>248</v>
      </c>
      <c r="K3535" t="s">
        <v>249</v>
      </c>
      <c r="L3535" t="n">
        <v>136</v>
      </c>
      <c r="M3535" t="n">
        <v>0.05</v>
      </c>
      <c r="N3535" t="n">
        <v>37.1</v>
      </c>
      <c r="O3535" t="s">
        <v>391</v>
      </c>
      <c r="P3535" t="s">
        <v>504</v>
      </c>
      <c r="Q3535" t="s">
        <v>246</v>
      </c>
      <c r="R3535" t="s">
        <v>252</v>
      </c>
      <c r="S3535" t="s">
        <v>246</v>
      </c>
    </row>
    <row r="3536" spans="1:19">
      <c r="A3536" s="1" t="n">
        <v>41670</v>
      </c>
      <c r="B3536" t="s">
        <v>391</v>
      </c>
      <c r="C3536" t="n">
        <v>74</v>
      </c>
      <c r="D3536" t="s">
        <v>422</v>
      </c>
      <c r="E3536" t="s">
        <v>514</v>
      </c>
      <c r="F3536" t="s">
        <v>244</v>
      </c>
      <c r="G3536" t="s">
        <v>245</v>
      </c>
      <c r="H3536" t="s">
        <v>246</v>
      </c>
      <c r="I3536" t="s">
        <v>247</v>
      </c>
      <c r="J3536" t="s">
        <v>280</v>
      </c>
      <c r="K3536" t="s">
        <v>281</v>
      </c>
      <c r="L3536" t="n">
        <v>52</v>
      </c>
      <c r="M3536" t="n">
        <v>0</v>
      </c>
      <c r="N3536" t="n">
        <v>0</v>
      </c>
    </row>
    <row r="3537" spans="1:19">
      <c r="A3537" s="1" t="n">
        <v>41670</v>
      </c>
      <c r="B3537" t="s">
        <v>391</v>
      </c>
      <c r="C3537" t="n">
        <v>75</v>
      </c>
      <c r="D3537" t="s">
        <v>422</v>
      </c>
      <c r="E3537" t="s">
        <v>514</v>
      </c>
      <c r="F3537" t="s">
        <v>244</v>
      </c>
      <c r="G3537" t="s">
        <v>245</v>
      </c>
      <c r="H3537" t="s">
        <v>246</v>
      </c>
      <c r="I3537" t="s">
        <v>247</v>
      </c>
      <c r="J3537" t="s">
        <v>280</v>
      </c>
      <c r="K3537" t="s">
        <v>281</v>
      </c>
      <c r="L3537" t="n">
        <v>28</v>
      </c>
      <c r="M3537" t="n">
        <v>0</v>
      </c>
      <c r="N3537" t="n">
        <v>0</v>
      </c>
    </row>
    <row r="3538" spans="1:19">
      <c r="A3538" s="1" t="n">
        <v>41670</v>
      </c>
      <c r="B3538" t="s">
        <v>391</v>
      </c>
      <c r="C3538" t="n">
        <v>77</v>
      </c>
      <c r="D3538" t="s">
        <v>506</v>
      </c>
      <c r="E3538" t="s">
        <v>507</v>
      </c>
      <c r="F3538" t="s">
        <v>244</v>
      </c>
      <c r="G3538" t="s">
        <v>245</v>
      </c>
      <c r="H3538" t="s">
        <v>246</v>
      </c>
      <c r="I3538" t="s">
        <v>247</v>
      </c>
      <c r="J3538" t="s">
        <v>280</v>
      </c>
      <c r="K3538" t="s">
        <v>281</v>
      </c>
      <c r="L3538" t="n">
        <v>10</v>
      </c>
      <c r="M3538" t="n">
        <v>0</v>
      </c>
      <c r="N3538" t="n">
        <v>0</v>
      </c>
      <c r="O3538" t="s">
        <v>391</v>
      </c>
      <c r="P3538" t="s">
        <v>508</v>
      </c>
      <c r="Q3538" t="s">
        <v>509</v>
      </c>
      <c r="R3538" t="s">
        <v>252</v>
      </c>
      <c r="S3538" t="s">
        <v>246</v>
      </c>
    </row>
    <row r="3539" spans="1:19">
      <c r="A3539" s="1" t="n">
        <v>41670</v>
      </c>
      <c r="B3539" t="s">
        <v>391</v>
      </c>
      <c r="C3539" t="n">
        <v>78</v>
      </c>
      <c r="D3539" t="s">
        <v>506</v>
      </c>
      <c r="E3539" t="s">
        <v>507</v>
      </c>
      <c r="F3539" t="s">
        <v>244</v>
      </c>
      <c r="G3539" t="s">
        <v>245</v>
      </c>
      <c r="H3539" t="s">
        <v>246</v>
      </c>
      <c r="I3539" t="s">
        <v>247</v>
      </c>
      <c r="J3539" t="s">
        <v>280</v>
      </c>
      <c r="K3539" t="s">
        <v>281</v>
      </c>
      <c r="L3539" t="n">
        <v>80</v>
      </c>
      <c r="M3539" t="n">
        <v>0</v>
      </c>
      <c r="N3539" t="n">
        <v>0</v>
      </c>
      <c r="O3539" t="s">
        <v>391</v>
      </c>
      <c r="P3539" t="s">
        <v>508</v>
      </c>
      <c r="Q3539" t="s">
        <v>509</v>
      </c>
      <c r="R3539" t="s">
        <v>252</v>
      </c>
      <c r="S3539" t="s">
        <v>246</v>
      </c>
    </row>
    <row r="3540" spans="1:19">
      <c r="A3540" s="1" t="n">
        <v>41670</v>
      </c>
      <c r="B3540" t="s">
        <v>391</v>
      </c>
      <c r="C3540" t="n">
        <v>79</v>
      </c>
      <c r="D3540" t="s">
        <v>506</v>
      </c>
      <c r="E3540" t="s">
        <v>507</v>
      </c>
      <c r="F3540" t="s">
        <v>244</v>
      </c>
      <c r="G3540" t="s">
        <v>245</v>
      </c>
      <c r="H3540" t="s">
        <v>246</v>
      </c>
      <c r="I3540" t="s">
        <v>247</v>
      </c>
      <c r="J3540" t="s">
        <v>280</v>
      </c>
      <c r="K3540" t="s">
        <v>281</v>
      </c>
      <c r="L3540" t="n">
        <v>25</v>
      </c>
      <c r="M3540" t="n">
        <v>0</v>
      </c>
      <c r="N3540" t="n">
        <v>0</v>
      </c>
      <c r="O3540" t="s">
        <v>391</v>
      </c>
      <c r="P3540" t="s">
        <v>508</v>
      </c>
      <c r="Q3540" t="s">
        <v>509</v>
      </c>
      <c r="R3540" t="s">
        <v>252</v>
      </c>
      <c r="S3540" t="s">
        <v>246</v>
      </c>
    </row>
    <row r="3541" spans="1:19">
      <c r="A3541" s="1" t="n">
        <v>41670</v>
      </c>
      <c r="B3541" t="s">
        <v>474</v>
      </c>
      <c r="C3541" t="n">
        <v>1</v>
      </c>
      <c r="D3541" t="s">
        <v>483</v>
      </c>
      <c r="E3541" t="s">
        <v>484</v>
      </c>
      <c r="F3541" t="s">
        <v>322</v>
      </c>
      <c r="G3541" t="s">
        <v>323</v>
      </c>
      <c r="H3541" t="s">
        <v>246</v>
      </c>
      <c r="I3541" t="s">
        <v>247</v>
      </c>
      <c r="J3541" t="s">
        <v>486</v>
      </c>
      <c r="K3541" t="s">
        <v>487</v>
      </c>
      <c r="L3541" t="n">
        <v>20</v>
      </c>
      <c r="M3541" t="n">
        <v>0</v>
      </c>
      <c r="N3541" t="n">
        <v>0</v>
      </c>
    </row>
    <row r="3542" spans="1:19">
      <c r="A3542" s="1" t="n">
        <v>41670</v>
      </c>
      <c r="B3542" t="s">
        <v>474</v>
      </c>
      <c r="C3542" t="n">
        <v>2</v>
      </c>
      <c r="D3542" t="s">
        <v>483</v>
      </c>
      <c r="E3542" t="s">
        <v>484</v>
      </c>
      <c r="F3542" t="s">
        <v>427</v>
      </c>
      <c r="G3542" t="s">
        <v>428</v>
      </c>
      <c r="H3542" t="s">
        <v>246</v>
      </c>
      <c r="I3542" t="s">
        <v>247</v>
      </c>
      <c r="J3542" t="s">
        <v>486</v>
      </c>
      <c r="K3542" t="s">
        <v>487</v>
      </c>
      <c r="L3542" t="n">
        <v>15</v>
      </c>
      <c r="M3542" t="n">
        <v>0</v>
      </c>
      <c r="N3542" t="n">
        <v>0</v>
      </c>
    </row>
    <row r="3543" spans="1:19">
      <c r="A3543" s="1" t="n">
        <v>41670</v>
      </c>
      <c r="B3543" t="s">
        <v>474</v>
      </c>
      <c r="C3543" t="n">
        <v>3</v>
      </c>
      <c r="D3543" t="s">
        <v>483</v>
      </c>
      <c r="E3543" t="s">
        <v>484</v>
      </c>
      <c r="F3543" t="s">
        <v>429</v>
      </c>
      <c r="G3543" t="s">
        <v>430</v>
      </c>
      <c r="H3543" t="s">
        <v>246</v>
      </c>
      <c r="I3543" t="s">
        <v>247</v>
      </c>
      <c r="J3543" t="s">
        <v>486</v>
      </c>
      <c r="K3543" t="s">
        <v>487</v>
      </c>
      <c r="L3543" t="n">
        <v>11</v>
      </c>
      <c r="M3543" t="n">
        <v>0</v>
      </c>
      <c r="N3543" t="n">
        <v>0</v>
      </c>
    </row>
    <row r="3544" spans="1:19">
      <c r="A3544" s="1" t="n">
        <v>41670</v>
      </c>
      <c r="B3544" t="s">
        <v>395</v>
      </c>
      <c r="C3544" t="n">
        <v>1</v>
      </c>
      <c r="D3544" t="s">
        <v>303</v>
      </c>
      <c r="E3544" t="s">
        <v>495</v>
      </c>
      <c r="F3544" t="s">
        <v>244</v>
      </c>
      <c r="G3544" t="s">
        <v>245</v>
      </c>
      <c r="H3544" t="s">
        <v>246</v>
      </c>
      <c r="I3544" t="s">
        <v>247</v>
      </c>
      <c r="J3544" t="s">
        <v>261</v>
      </c>
      <c r="K3544" t="s">
        <v>420</v>
      </c>
      <c r="L3544" t="n">
        <v>315</v>
      </c>
      <c r="M3544" t="n">
        <v>0</v>
      </c>
      <c r="N3544" t="n">
        <v>0</v>
      </c>
    </row>
    <row r="3545" spans="1:19">
      <c r="A3545" s="1" t="n">
        <v>41698</v>
      </c>
      <c r="B3545" t="s">
        <v>519</v>
      </c>
      <c r="C3545" t="n">
        <v>1</v>
      </c>
      <c r="D3545" t="s">
        <v>476</v>
      </c>
      <c r="E3545" t="s">
        <v>139</v>
      </c>
      <c r="F3545" t="s">
        <v>244</v>
      </c>
      <c r="G3545" t="s">
        <v>245</v>
      </c>
      <c r="H3545" t="s">
        <v>246</v>
      </c>
      <c r="I3545" t="s">
        <v>247</v>
      </c>
      <c r="J3545" t="s">
        <v>312</v>
      </c>
      <c r="K3545" t="s">
        <v>313</v>
      </c>
      <c r="L3545" t="n">
        <v>663</v>
      </c>
      <c r="M3545" t="n">
        <v>0.18</v>
      </c>
      <c r="N3545" t="n">
        <v>24</v>
      </c>
      <c r="O3545" t="s">
        <v>520</v>
      </c>
      <c r="P3545" t="s">
        <v>505</v>
      </c>
      <c r="Q3545" t="s">
        <v>492</v>
      </c>
      <c r="R3545" t="s">
        <v>252</v>
      </c>
      <c r="S3545" t="s">
        <v>246</v>
      </c>
    </row>
    <row r="3546" spans="1:19">
      <c r="A3546" s="1" t="n">
        <v>41698</v>
      </c>
      <c r="B3546" t="s">
        <v>519</v>
      </c>
      <c r="C3546" t="n">
        <v>2</v>
      </c>
      <c r="D3546" t="s">
        <v>476</v>
      </c>
      <c r="E3546" t="s">
        <v>139</v>
      </c>
      <c r="F3546" t="s">
        <v>244</v>
      </c>
      <c r="G3546" t="s">
        <v>245</v>
      </c>
      <c r="H3546" t="s">
        <v>246</v>
      </c>
      <c r="I3546" t="s">
        <v>247</v>
      </c>
      <c r="J3546" t="s">
        <v>312</v>
      </c>
      <c r="K3546" t="s">
        <v>313</v>
      </c>
      <c r="L3546" t="n">
        <v>376</v>
      </c>
      <c r="M3546" t="n">
        <v>0.18</v>
      </c>
      <c r="N3546" t="n">
        <v>24</v>
      </c>
      <c r="O3546" t="s">
        <v>520</v>
      </c>
      <c r="P3546" t="s">
        <v>505</v>
      </c>
      <c r="Q3546" t="s">
        <v>492</v>
      </c>
      <c r="R3546" t="s">
        <v>252</v>
      </c>
      <c r="S3546" t="s">
        <v>246</v>
      </c>
    </row>
    <row r="3547" spans="1:19">
      <c r="A3547" s="1" t="n">
        <v>41698</v>
      </c>
      <c r="B3547" t="s">
        <v>391</v>
      </c>
      <c r="C3547" t="n">
        <v>14</v>
      </c>
      <c r="D3547" t="s">
        <v>476</v>
      </c>
      <c r="E3547" t="s">
        <v>139</v>
      </c>
      <c r="F3547" t="s">
        <v>244</v>
      </c>
      <c r="G3547" t="s">
        <v>245</v>
      </c>
      <c r="H3547" t="s">
        <v>246</v>
      </c>
      <c r="I3547" t="s">
        <v>247</v>
      </c>
      <c r="J3547" t="s">
        <v>369</v>
      </c>
      <c r="K3547" t="s">
        <v>363</v>
      </c>
      <c r="L3547" t="n">
        <v>250</v>
      </c>
      <c r="M3547" t="n">
        <v>0.04</v>
      </c>
      <c r="N3547" t="n">
        <v>41.6</v>
      </c>
      <c r="O3547" t="s">
        <v>391</v>
      </c>
      <c r="P3547" t="s">
        <v>504</v>
      </c>
      <c r="Q3547" t="s">
        <v>246</v>
      </c>
      <c r="R3547" t="s">
        <v>252</v>
      </c>
      <c r="S3547" t="s">
        <v>246</v>
      </c>
    </row>
    <row r="3548" spans="1:19">
      <c r="A3548" s="1" t="n">
        <v>41698</v>
      </c>
      <c r="B3548" t="s">
        <v>391</v>
      </c>
      <c r="C3548" t="n">
        <v>15</v>
      </c>
      <c r="D3548" t="s">
        <v>476</v>
      </c>
      <c r="E3548" t="s">
        <v>139</v>
      </c>
      <c r="F3548" t="s">
        <v>244</v>
      </c>
      <c r="G3548" t="s">
        <v>245</v>
      </c>
      <c r="H3548" t="s">
        <v>246</v>
      </c>
      <c r="I3548" t="s">
        <v>247</v>
      </c>
      <c r="J3548" t="s">
        <v>392</v>
      </c>
      <c r="K3548" t="s">
        <v>393</v>
      </c>
      <c r="L3548" t="n">
        <v>600</v>
      </c>
      <c r="M3548" t="n">
        <v>0.07000000000000001</v>
      </c>
      <c r="N3548" t="n">
        <v>34.9</v>
      </c>
      <c r="O3548" t="s">
        <v>391</v>
      </c>
      <c r="P3548" t="s">
        <v>504</v>
      </c>
      <c r="Q3548" t="s">
        <v>246</v>
      </c>
      <c r="R3548" t="s">
        <v>252</v>
      </c>
      <c r="S3548" t="s">
        <v>246</v>
      </c>
    </row>
    <row r="3549" spans="1:19">
      <c r="A3549" s="1" t="n">
        <v>41698</v>
      </c>
      <c r="B3549" t="s">
        <v>391</v>
      </c>
      <c r="C3549" t="n">
        <v>16</v>
      </c>
      <c r="D3549" t="s">
        <v>476</v>
      </c>
      <c r="E3549" t="s">
        <v>139</v>
      </c>
      <c r="F3549" t="s">
        <v>244</v>
      </c>
      <c r="G3549" t="s">
        <v>245</v>
      </c>
      <c r="H3549" t="s">
        <v>246</v>
      </c>
      <c r="I3549" t="s">
        <v>247</v>
      </c>
      <c r="J3549" t="s">
        <v>248</v>
      </c>
      <c r="K3549" t="s">
        <v>249</v>
      </c>
      <c r="L3549" t="n">
        <v>402</v>
      </c>
      <c r="M3549" t="n">
        <v>0.09</v>
      </c>
      <c r="N3549" t="n">
        <v>33.7</v>
      </c>
      <c r="O3549" t="s">
        <v>391</v>
      </c>
      <c r="P3549" t="s">
        <v>504</v>
      </c>
      <c r="Q3549" t="s">
        <v>246</v>
      </c>
      <c r="R3549" t="s">
        <v>252</v>
      </c>
      <c r="S3549" t="s">
        <v>246</v>
      </c>
    </row>
    <row r="3550" spans="1:19">
      <c r="A3550" s="1" t="n">
        <v>41698</v>
      </c>
      <c r="B3550" t="s">
        <v>391</v>
      </c>
      <c r="C3550" t="n">
        <v>55</v>
      </c>
      <c r="D3550" t="s">
        <v>506</v>
      </c>
      <c r="E3550" t="s">
        <v>507</v>
      </c>
      <c r="F3550" t="s">
        <v>244</v>
      </c>
      <c r="G3550" t="s">
        <v>245</v>
      </c>
      <c r="H3550" t="s">
        <v>246</v>
      </c>
      <c r="I3550" t="s">
        <v>247</v>
      </c>
      <c r="J3550" t="s">
        <v>263</v>
      </c>
      <c r="K3550" t="s">
        <v>264</v>
      </c>
      <c r="L3550" t="n">
        <v>73</v>
      </c>
      <c r="M3550" t="n">
        <v>0</v>
      </c>
      <c r="N3550" t="n">
        <v>0</v>
      </c>
      <c r="O3550" t="s">
        <v>391</v>
      </c>
      <c r="P3550" t="s">
        <v>525</v>
      </c>
      <c r="Q3550" t="s">
        <v>526</v>
      </c>
      <c r="R3550" t="s">
        <v>357</v>
      </c>
      <c r="S3550" t="s">
        <v>358</v>
      </c>
    </row>
    <row r="3551" spans="1:19">
      <c r="A3551" s="1" t="n">
        <v>41698</v>
      </c>
      <c r="B3551" t="s">
        <v>391</v>
      </c>
      <c r="C3551" t="n">
        <v>56</v>
      </c>
      <c r="D3551" t="s">
        <v>422</v>
      </c>
      <c r="E3551" t="s">
        <v>514</v>
      </c>
      <c r="F3551" t="s">
        <v>244</v>
      </c>
      <c r="G3551" t="s">
        <v>245</v>
      </c>
      <c r="H3551" t="s">
        <v>246</v>
      </c>
      <c r="I3551" t="s">
        <v>247</v>
      </c>
      <c r="J3551" t="s">
        <v>263</v>
      </c>
      <c r="K3551" t="s">
        <v>264</v>
      </c>
      <c r="L3551" t="n">
        <v>11</v>
      </c>
      <c r="M3551" t="n">
        <v>0</v>
      </c>
      <c r="N3551" t="n">
        <v>0</v>
      </c>
    </row>
    <row r="3552" spans="1:19">
      <c r="A3552" s="1" t="n">
        <v>41698</v>
      </c>
      <c r="B3552" t="s">
        <v>391</v>
      </c>
      <c r="C3552" t="n">
        <v>57</v>
      </c>
      <c r="D3552" t="s">
        <v>422</v>
      </c>
      <c r="E3552" t="s">
        <v>514</v>
      </c>
      <c r="F3552" t="s">
        <v>244</v>
      </c>
      <c r="G3552" t="s">
        <v>245</v>
      </c>
      <c r="H3552" t="s">
        <v>246</v>
      </c>
      <c r="I3552" t="s">
        <v>247</v>
      </c>
      <c r="J3552" t="s">
        <v>263</v>
      </c>
      <c r="K3552" t="s">
        <v>264</v>
      </c>
      <c r="L3552" t="n">
        <v>72</v>
      </c>
      <c r="M3552" t="n">
        <v>0</v>
      </c>
      <c r="N3552" t="n">
        <v>0</v>
      </c>
    </row>
    <row r="3553" spans="1:19">
      <c r="A3553" s="1" t="n">
        <v>41698</v>
      </c>
      <c r="B3553" t="s">
        <v>391</v>
      </c>
      <c r="C3553" t="n">
        <v>58</v>
      </c>
      <c r="D3553" t="s">
        <v>506</v>
      </c>
      <c r="E3553" t="s">
        <v>507</v>
      </c>
      <c r="F3553" t="s">
        <v>244</v>
      </c>
      <c r="G3553" t="s">
        <v>245</v>
      </c>
      <c r="H3553" t="s">
        <v>246</v>
      </c>
      <c r="I3553" t="s">
        <v>247</v>
      </c>
      <c r="J3553" t="s">
        <v>263</v>
      </c>
      <c r="K3553" t="s">
        <v>264</v>
      </c>
      <c r="L3553" t="n">
        <v>69</v>
      </c>
      <c r="M3553" t="n">
        <v>0</v>
      </c>
      <c r="N3553" t="n">
        <v>0</v>
      </c>
      <c r="O3553" t="s">
        <v>391</v>
      </c>
      <c r="P3553" t="s">
        <v>525</v>
      </c>
      <c r="Q3553" t="s">
        <v>526</v>
      </c>
      <c r="R3553" t="s">
        <v>357</v>
      </c>
      <c r="S3553" t="s">
        <v>358</v>
      </c>
    </row>
    <row r="3554" spans="1:19">
      <c r="A3554" s="1" t="n">
        <v>41698</v>
      </c>
      <c r="B3554" t="s">
        <v>391</v>
      </c>
      <c r="C3554" t="n">
        <v>64</v>
      </c>
      <c r="D3554" t="s">
        <v>287</v>
      </c>
      <c r="E3554" t="s">
        <v>503</v>
      </c>
      <c r="F3554" t="s">
        <v>244</v>
      </c>
      <c r="G3554" t="s">
        <v>245</v>
      </c>
      <c r="H3554" t="s">
        <v>246</v>
      </c>
      <c r="I3554" t="s">
        <v>247</v>
      </c>
      <c r="J3554" t="s">
        <v>446</v>
      </c>
      <c r="K3554" t="s">
        <v>447</v>
      </c>
      <c r="L3554" t="n">
        <v>241</v>
      </c>
      <c r="M3554" t="n">
        <v>1.11</v>
      </c>
      <c r="N3554" t="n">
        <v>0</v>
      </c>
    </row>
    <row r="3555" spans="1:19">
      <c r="A3555" s="1" t="n">
        <v>41698</v>
      </c>
      <c r="B3555" t="s">
        <v>474</v>
      </c>
      <c r="C3555" t="n">
        <v>1</v>
      </c>
      <c r="D3555" t="s">
        <v>483</v>
      </c>
      <c r="E3555" t="s">
        <v>484</v>
      </c>
      <c r="F3555" t="s">
        <v>322</v>
      </c>
      <c r="G3555" t="s">
        <v>323</v>
      </c>
      <c r="H3555" t="s">
        <v>246</v>
      </c>
      <c r="I3555" t="s">
        <v>247</v>
      </c>
      <c r="J3555" t="s">
        <v>486</v>
      </c>
      <c r="K3555" t="s">
        <v>487</v>
      </c>
      <c r="L3555" t="n">
        <v>20</v>
      </c>
      <c r="M3555" t="n">
        <v>0</v>
      </c>
      <c r="N3555" t="n">
        <v>0</v>
      </c>
    </row>
    <row r="3556" spans="1:19">
      <c r="A3556" s="1" t="n">
        <v>41698</v>
      </c>
      <c r="B3556" t="s">
        <v>474</v>
      </c>
      <c r="C3556" t="n">
        <v>2</v>
      </c>
      <c r="D3556" t="s">
        <v>483</v>
      </c>
      <c r="E3556" t="s">
        <v>484</v>
      </c>
      <c r="F3556" t="s">
        <v>427</v>
      </c>
      <c r="G3556" t="s">
        <v>428</v>
      </c>
      <c r="H3556" t="s">
        <v>246</v>
      </c>
      <c r="I3556" t="s">
        <v>247</v>
      </c>
      <c r="J3556" t="s">
        <v>486</v>
      </c>
      <c r="K3556" t="s">
        <v>487</v>
      </c>
      <c r="L3556" t="n">
        <v>19</v>
      </c>
      <c r="M3556" t="n">
        <v>0</v>
      </c>
      <c r="N3556" t="n">
        <v>0</v>
      </c>
    </row>
    <row r="3557" spans="1:19">
      <c r="A3557" s="1" t="n">
        <v>41698</v>
      </c>
      <c r="B3557" t="s">
        <v>474</v>
      </c>
      <c r="C3557" t="n">
        <v>3</v>
      </c>
      <c r="D3557" t="s">
        <v>483</v>
      </c>
      <c r="E3557" t="s">
        <v>484</v>
      </c>
      <c r="F3557" t="s">
        <v>429</v>
      </c>
      <c r="G3557" t="s">
        <v>430</v>
      </c>
      <c r="H3557" t="s">
        <v>246</v>
      </c>
      <c r="I3557" t="s">
        <v>247</v>
      </c>
      <c r="J3557" t="s">
        <v>486</v>
      </c>
      <c r="K3557" t="s">
        <v>487</v>
      </c>
      <c r="L3557" t="n">
        <v>13</v>
      </c>
      <c r="M3557" t="n">
        <v>0</v>
      </c>
      <c r="N3557" t="n">
        <v>0</v>
      </c>
    </row>
    <row r="3558" spans="1:19">
      <c r="A3558" s="1" t="n">
        <v>41698</v>
      </c>
      <c r="B3558" t="s">
        <v>474</v>
      </c>
      <c r="C3558" t="n">
        <v>4</v>
      </c>
      <c r="D3558" t="s">
        <v>483</v>
      </c>
      <c r="E3558" t="s">
        <v>484</v>
      </c>
      <c r="F3558" t="s">
        <v>244</v>
      </c>
      <c r="G3558" t="s">
        <v>245</v>
      </c>
      <c r="H3558" t="s">
        <v>246</v>
      </c>
      <c r="I3558" t="s">
        <v>247</v>
      </c>
      <c r="J3558" t="s">
        <v>486</v>
      </c>
      <c r="K3558" t="s">
        <v>487</v>
      </c>
      <c r="L3558" t="n">
        <v>10</v>
      </c>
      <c r="M3558" t="n">
        <v>0</v>
      </c>
      <c r="N3558" t="n">
        <v>0</v>
      </c>
    </row>
    <row r="3559" spans="1:19">
      <c r="A3559" s="1" t="n">
        <v>41698</v>
      </c>
      <c r="B3559" t="s">
        <v>480</v>
      </c>
      <c r="C3559" t="n">
        <v>1</v>
      </c>
      <c r="D3559" t="s">
        <v>403</v>
      </c>
      <c r="E3559" t="s">
        <v>481</v>
      </c>
      <c r="F3559" t="s">
        <v>244</v>
      </c>
      <c r="G3559" t="s">
        <v>245</v>
      </c>
      <c r="H3559" t="s">
        <v>246</v>
      </c>
      <c r="I3559" t="s">
        <v>247</v>
      </c>
      <c r="J3559" t="s">
        <v>255</v>
      </c>
      <c r="K3559" t="s">
        <v>256</v>
      </c>
      <c r="L3559" t="n">
        <v>65</v>
      </c>
      <c r="M3559" t="n">
        <v>0</v>
      </c>
      <c r="N3559" t="n">
        <v>0</v>
      </c>
    </row>
    <row r="3560" spans="1:19">
      <c r="A3560" s="1" t="n">
        <v>41698</v>
      </c>
      <c r="B3560" t="s">
        <v>395</v>
      </c>
      <c r="C3560" t="n">
        <v>1</v>
      </c>
      <c r="D3560" t="s">
        <v>303</v>
      </c>
      <c r="E3560" t="s">
        <v>495</v>
      </c>
      <c r="F3560" t="s">
        <v>244</v>
      </c>
      <c r="G3560" t="s">
        <v>245</v>
      </c>
      <c r="H3560" t="s">
        <v>246</v>
      </c>
      <c r="I3560" t="s">
        <v>247</v>
      </c>
      <c r="J3560" t="s">
        <v>261</v>
      </c>
      <c r="K3560" t="s">
        <v>420</v>
      </c>
      <c r="L3560" t="n">
        <v>286</v>
      </c>
      <c r="M3560" t="n">
        <v>0</v>
      </c>
      <c r="N3560" t="n">
        <v>0</v>
      </c>
    </row>
    <row r="3561" spans="1:19">
      <c r="A3561" s="1" t="n">
        <v>41698</v>
      </c>
      <c r="B3561" t="s">
        <v>524</v>
      </c>
      <c r="C3561" t="n">
        <v>1</v>
      </c>
      <c r="D3561" t="s">
        <v>403</v>
      </c>
      <c r="E3561" t="s">
        <v>481</v>
      </c>
      <c r="F3561" t="s">
        <v>244</v>
      </c>
      <c r="G3561" t="s">
        <v>245</v>
      </c>
      <c r="H3561" t="s">
        <v>246</v>
      </c>
      <c r="I3561" t="s">
        <v>247</v>
      </c>
      <c r="J3561" t="s">
        <v>255</v>
      </c>
      <c r="K3561" t="s">
        <v>256</v>
      </c>
      <c r="L3561" t="n">
        <v>66</v>
      </c>
      <c r="M3561" t="n">
        <v>0</v>
      </c>
      <c r="N3561" t="n">
        <v>0</v>
      </c>
    </row>
    <row r="3562" spans="1:19">
      <c r="A3562" s="1" t="n">
        <v>41729</v>
      </c>
      <c r="B3562" t="s">
        <v>519</v>
      </c>
      <c r="C3562" t="n">
        <v>1</v>
      </c>
      <c r="D3562" t="s">
        <v>476</v>
      </c>
      <c r="E3562" t="s">
        <v>139</v>
      </c>
      <c r="F3562" t="s">
        <v>244</v>
      </c>
      <c r="G3562" t="s">
        <v>245</v>
      </c>
      <c r="H3562" t="s">
        <v>246</v>
      </c>
      <c r="I3562" t="s">
        <v>247</v>
      </c>
      <c r="J3562" t="s">
        <v>312</v>
      </c>
      <c r="K3562" t="s">
        <v>313</v>
      </c>
      <c r="L3562" t="n">
        <v>968</v>
      </c>
      <c r="M3562" t="n">
        <v>0.18</v>
      </c>
      <c r="N3562" t="n">
        <v>23.8</v>
      </c>
      <c r="O3562" t="s">
        <v>520</v>
      </c>
      <c r="P3562" t="s">
        <v>505</v>
      </c>
      <c r="Q3562" t="s">
        <v>492</v>
      </c>
      <c r="R3562" t="s">
        <v>252</v>
      </c>
      <c r="S3562" t="s">
        <v>246</v>
      </c>
    </row>
    <row r="3563" spans="1:19">
      <c r="A3563" s="1" t="n">
        <v>41729</v>
      </c>
      <c r="B3563" t="s">
        <v>519</v>
      </c>
      <c r="C3563" t="n">
        <v>2</v>
      </c>
      <c r="D3563" t="s">
        <v>476</v>
      </c>
      <c r="E3563" t="s">
        <v>139</v>
      </c>
      <c r="F3563" t="s">
        <v>244</v>
      </c>
      <c r="G3563" t="s">
        <v>245</v>
      </c>
      <c r="H3563" t="s">
        <v>246</v>
      </c>
      <c r="I3563" t="s">
        <v>247</v>
      </c>
      <c r="J3563" t="s">
        <v>280</v>
      </c>
      <c r="K3563" t="s">
        <v>281</v>
      </c>
      <c r="L3563" t="n">
        <v>294</v>
      </c>
      <c r="M3563" t="n">
        <v>0.44</v>
      </c>
      <c r="N3563" t="n">
        <v>37.8</v>
      </c>
      <c r="O3563" t="s">
        <v>520</v>
      </c>
      <c r="P3563" t="s">
        <v>505</v>
      </c>
      <c r="Q3563" t="s">
        <v>492</v>
      </c>
      <c r="R3563" t="s">
        <v>252</v>
      </c>
      <c r="S3563" t="s">
        <v>246</v>
      </c>
    </row>
    <row r="3564" spans="1:19">
      <c r="A3564" s="1" t="n">
        <v>41729</v>
      </c>
      <c r="B3564" t="s">
        <v>391</v>
      </c>
      <c r="C3564" t="n">
        <v>20</v>
      </c>
      <c r="D3564" t="s">
        <v>476</v>
      </c>
      <c r="E3564" t="s">
        <v>139</v>
      </c>
      <c r="F3564" t="s">
        <v>244</v>
      </c>
      <c r="G3564" t="s">
        <v>245</v>
      </c>
      <c r="H3564" t="s">
        <v>246</v>
      </c>
      <c r="I3564" t="s">
        <v>247</v>
      </c>
      <c r="J3564" t="s">
        <v>392</v>
      </c>
      <c r="K3564" t="s">
        <v>393</v>
      </c>
      <c r="L3564" t="n">
        <v>549</v>
      </c>
      <c r="M3564" t="n">
        <v>0.18</v>
      </c>
      <c r="N3564" t="n">
        <v>36.1</v>
      </c>
      <c r="O3564" t="s">
        <v>391</v>
      </c>
      <c r="P3564" t="s">
        <v>504</v>
      </c>
      <c r="Q3564" t="s">
        <v>246</v>
      </c>
      <c r="R3564" t="s">
        <v>252</v>
      </c>
      <c r="S3564" t="s">
        <v>246</v>
      </c>
    </row>
    <row r="3565" spans="1:19">
      <c r="A3565" s="1" t="n">
        <v>41729</v>
      </c>
      <c r="B3565" t="s">
        <v>391</v>
      </c>
      <c r="C3565" t="n">
        <v>21</v>
      </c>
      <c r="D3565" t="s">
        <v>476</v>
      </c>
      <c r="E3565" t="s">
        <v>139</v>
      </c>
      <c r="F3565" t="s">
        <v>244</v>
      </c>
      <c r="G3565" t="s">
        <v>245</v>
      </c>
      <c r="H3565" t="s">
        <v>246</v>
      </c>
      <c r="I3565" t="s">
        <v>247</v>
      </c>
      <c r="J3565" t="s">
        <v>248</v>
      </c>
      <c r="K3565" t="s">
        <v>249</v>
      </c>
      <c r="L3565" t="n">
        <v>649</v>
      </c>
      <c r="M3565" t="n">
        <v>0.11</v>
      </c>
      <c r="N3565" t="n">
        <v>33.6</v>
      </c>
      <c r="O3565" t="s">
        <v>391</v>
      </c>
      <c r="P3565" t="s">
        <v>504</v>
      </c>
      <c r="Q3565" t="s">
        <v>246</v>
      </c>
      <c r="R3565" t="s">
        <v>252</v>
      </c>
      <c r="S3565" t="s">
        <v>246</v>
      </c>
    </row>
    <row r="3566" spans="1:19">
      <c r="A3566" s="1" t="n">
        <v>41729</v>
      </c>
      <c r="B3566" t="s">
        <v>391</v>
      </c>
      <c r="C3566" t="n">
        <v>22</v>
      </c>
      <c r="D3566" t="s">
        <v>476</v>
      </c>
      <c r="E3566" t="s">
        <v>139</v>
      </c>
      <c r="F3566" t="s">
        <v>244</v>
      </c>
      <c r="G3566" t="s">
        <v>245</v>
      </c>
      <c r="H3566" t="s">
        <v>246</v>
      </c>
      <c r="I3566" t="s">
        <v>247</v>
      </c>
      <c r="J3566" t="s">
        <v>248</v>
      </c>
      <c r="K3566" t="s">
        <v>249</v>
      </c>
      <c r="L3566" t="n">
        <v>648</v>
      </c>
      <c r="M3566" t="n">
        <v>0.11</v>
      </c>
      <c r="N3566" t="n">
        <v>33.2</v>
      </c>
      <c r="O3566" t="s">
        <v>391</v>
      </c>
      <c r="P3566" t="s">
        <v>504</v>
      </c>
      <c r="Q3566" t="s">
        <v>246</v>
      </c>
      <c r="R3566" t="s">
        <v>252</v>
      </c>
      <c r="S3566" t="s">
        <v>246</v>
      </c>
    </row>
    <row r="3567" spans="1:19">
      <c r="A3567" s="1" t="n">
        <v>41729</v>
      </c>
      <c r="B3567" t="s">
        <v>391</v>
      </c>
      <c r="C3567" t="n">
        <v>69</v>
      </c>
      <c r="D3567" t="s">
        <v>506</v>
      </c>
      <c r="E3567" t="s">
        <v>507</v>
      </c>
      <c r="F3567" t="s">
        <v>244</v>
      </c>
      <c r="G3567" t="s">
        <v>245</v>
      </c>
      <c r="H3567" t="s">
        <v>246</v>
      </c>
      <c r="I3567" t="s">
        <v>247</v>
      </c>
      <c r="J3567" t="s">
        <v>263</v>
      </c>
      <c r="K3567" t="s">
        <v>264</v>
      </c>
      <c r="L3567" t="n">
        <v>8</v>
      </c>
      <c r="M3567" t="n">
        <v>0</v>
      </c>
      <c r="N3567" t="n">
        <v>0</v>
      </c>
      <c r="O3567" t="s">
        <v>391</v>
      </c>
      <c r="P3567" t="s">
        <v>508</v>
      </c>
      <c r="Q3567" t="s">
        <v>509</v>
      </c>
      <c r="R3567" t="s">
        <v>252</v>
      </c>
      <c r="S3567" t="s">
        <v>246</v>
      </c>
    </row>
    <row r="3568" spans="1:19">
      <c r="A3568" s="1" t="n">
        <v>41729</v>
      </c>
      <c r="B3568" t="s">
        <v>474</v>
      </c>
      <c r="C3568" t="n">
        <v>1</v>
      </c>
      <c r="D3568" t="s">
        <v>483</v>
      </c>
      <c r="E3568" t="s">
        <v>484</v>
      </c>
      <c r="F3568" t="s">
        <v>322</v>
      </c>
      <c r="G3568" t="s">
        <v>323</v>
      </c>
      <c r="H3568" t="s">
        <v>246</v>
      </c>
      <c r="I3568" t="s">
        <v>247</v>
      </c>
      <c r="J3568" t="s">
        <v>486</v>
      </c>
      <c r="K3568" t="s">
        <v>487</v>
      </c>
      <c r="L3568" t="n">
        <v>18</v>
      </c>
      <c r="M3568" t="n">
        <v>0</v>
      </c>
      <c r="N3568" t="n">
        <v>0</v>
      </c>
    </row>
    <row r="3569" spans="1:19">
      <c r="A3569" s="1" t="n">
        <v>41729</v>
      </c>
      <c r="B3569" t="s">
        <v>474</v>
      </c>
      <c r="C3569" t="n">
        <v>2</v>
      </c>
      <c r="D3569" t="s">
        <v>483</v>
      </c>
      <c r="E3569" t="s">
        <v>484</v>
      </c>
      <c r="F3569" t="s">
        <v>427</v>
      </c>
      <c r="G3569" t="s">
        <v>428</v>
      </c>
      <c r="H3569" t="s">
        <v>246</v>
      </c>
      <c r="I3569" t="s">
        <v>247</v>
      </c>
      <c r="J3569" t="s">
        <v>486</v>
      </c>
      <c r="K3569" t="s">
        <v>487</v>
      </c>
      <c r="L3569" t="n">
        <v>14</v>
      </c>
      <c r="M3569" t="n">
        <v>0</v>
      </c>
      <c r="N3569" t="n">
        <v>0</v>
      </c>
    </row>
    <row r="3570" spans="1:19">
      <c r="A3570" s="1" t="n">
        <v>41729</v>
      </c>
      <c r="B3570" t="s">
        <v>474</v>
      </c>
      <c r="C3570" t="n">
        <v>3</v>
      </c>
      <c r="D3570" t="s">
        <v>483</v>
      </c>
      <c r="E3570" t="s">
        <v>484</v>
      </c>
      <c r="F3570" t="s">
        <v>429</v>
      </c>
      <c r="G3570" t="s">
        <v>430</v>
      </c>
      <c r="H3570" t="s">
        <v>246</v>
      </c>
      <c r="I3570" t="s">
        <v>247</v>
      </c>
      <c r="J3570" t="s">
        <v>486</v>
      </c>
      <c r="K3570" t="s">
        <v>487</v>
      </c>
      <c r="L3570" t="n">
        <v>12</v>
      </c>
      <c r="M3570" t="n">
        <v>0</v>
      </c>
      <c r="N3570" t="n">
        <v>0</v>
      </c>
    </row>
    <row r="3571" spans="1:19">
      <c r="A3571" s="1" t="n">
        <v>41759</v>
      </c>
      <c r="B3571" t="s">
        <v>519</v>
      </c>
      <c r="C3571" t="n">
        <v>1</v>
      </c>
      <c r="D3571" t="s">
        <v>476</v>
      </c>
      <c r="E3571" t="s">
        <v>139</v>
      </c>
      <c r="F3571" t="s">
        <v>244</v>
      </c>
      <c r="G3571" t="s">
        <v>245</v>
      </c>
      <c r="H3571" t="s">
        <v>246</v>
      </c>
      <c r="I3571" t="s">
        <v>247</v>
      </c>
      <c r="J3571" t="s">
        <v>312</v>
      </c>
      <c r="K3571" t="s">
        <v>313</v>
      </c>
      <c r="L3571" t="n">
        <v>1041</v>
      </c>
      <c r="M3571" t="n">
        <v>0.18</v>
      </c>
      <c r="N3571" t="n">
        <v>24.1</v>
      </c>
      <c r="O3571" t="s">
        <v>520</v>
      </c>
      <c r="P3571" t="s">
        <v>505</v>
      </c>
      <c r="Q3571" t="s">
        <v>492</v>
      </c>
      <c r="R3571" t="s">
        <v>252</v>
      </c>
      <c r="S3571" t="s">
        <v>246</v>
      </c>
    </row>
    <row r="3572" spans="1:19">
      <c r="A3572" s="1" t="n">
        <v>41759</v>
      </c>
      <c r="B3572" t="s">
        <v>391</v>
      </c>
      <c r="C3572" t="n">
        <v>5</v>
      </c>
      <c r="D3572" t="s">
        <v>476</v>
      </c>
      <c r="E3572" t="s">
        <v>139</v>
      </c>
      <c r="F3572" t="s">
        <v>244</v>
      </c>
      <c r="G3572" t="s">
        <v>245</v>
      </c>
      <c r="H3572" t="s">
        <v>246</v>
      </c>
      <c r="I3572" t="s">
        <v>247</v>
      </c>
      <c r="J3572" t="s">
        <v>248</v>
      </c>
      <c r="K3572" t="s">
        <v>249</v>
      </c>
      <c r="L3572" t="n">
        <v>114</v>
      </c>
      <c r="M3572" t="n">
        <v>0.05</v>
      </c>
      <c r="N3572" t="n">
        <v>37.6</v>
      </c>
      <c r="O3572" t="s">
        <v>391</v>
      </c>
      <c r="P3572" t="s">
        <v>504</v>
      </c>
      <c r="Q3572" t="s">
        <v>246</v>
      </c>
      <c r="R3572" t="s">
        <v>252</v>
      </c>
      <c r="S3572" t="s">
        <v>246</v>
      </c>
    </row>
    <row r="3573" spans="1:19">
      <c r="A3573" s="1" t="n">
        <v>41759</v>
      </c>
      <c r="B3573" t="s">
        <v>391</v>
      </c>
      <c r="C3573" t="n">
        <v>6</v>
      </c>
      <c r="D3573" t="s">
        <v>476</v>
      </c>
      <c r="E3573" t="s">
        <v>139</v>
      </c>
      <c r="F3573" t="s">
        <v>244</v>
      </c>
      <c r="G3573" t="s">
        <v>245</v>
      </c>
      <c r="H3573" t="s">
        <v>246</v>
      </c>
      <c r="I3573" t="s">
        <v>247</v>
      </c>
      <c r="J3573" t="s">
        <v>248</v>
      </c>
      <c r="K3573" t="s">
        <v>249</v>
      </c>
      <c r="L3573" t="n">
        <v>129</v>
      </c>
      <c r="M3573" t="n">
        <v>0.1</v>
      </c>
      <c r="N3573" t="n">
        <v>31.7</v>
      </c>
      <c r="O3573" t="s">
        <v>391</v>
      </c>
      <c r="P3573" t="s">
        <v>504</v>
      </c>
      <c r="Q3573" t="s">
        <v>246</v>
      </c>
      <c r="R3573" t="s">
        <v>252</v>
      </c>
      <c r="S3573" t="s">
        <v>246</v>
      </c>
    </row>
    <row r="3574" spans="1:19">
      <c r="A3574" s="1" t="n">
        <v>41759</v>
      </c>
      <c r="B3574" t="s">
        <v>391</v>
      </c>
      <c r="C3574" t="n">
        <v>7</v>
      </c>
      <c r="D3574" t="s">
        <v>476</v>
      </c>
      <c r="E3574" t="s">
        <v>139</v>
      </c>
      <c r="F3574" t="s">
        <v>244</v>
      </c>
      <c r="G3574" t="s">
        <v>245</v>
      </c>
      <c r="H3574" t="s">
        <v>246</v>
      </c>
      <c r="I3574" t="s">
        <v>247</v>
      </c>
      <c r="J3574" t="s">
        <v>369</v>
      </c>
      <c r="K3574" t="s">
        <v>363</v>
      </c>
      <c r="L3574" t="n">
        <v>178</v>
      </c>
      <c r="M3574" t="n">
        <v>0.04</v>
      </c>
      <c r="N3574" t="n">
        <v>41.3</v>
      </c>
      <c r="O3574" t="s">
        <v>391</v>
      </c>
      <c r="P3574" t="s">
        <v>504</v>
      </c>
      <c r="Q3574" t="s">
        <v>246</v>
      </c>
      <c r="R3574" t="s">
        <v>252</v>
      </c>
      <c r="S3574" t="s">
        <v>246</v>
      </c>
    </row>
    <row r="3575" spans="1:19">
      <c r="A3575" s="1" t="n">
        <v>41759</v>
      </c>
      <c r="B3575" t="s">
        <v>391</v>
      </c>
      <c r="C3575" t="n">
        <v>8</v>
      </c>
      <c r="D3575" t="s">
        <v>476</v>
      </c>
      <c r="E3575" t="s">
        <v>139</v>
      </c>
      <c r="F3575" t="s">
        <v>244</v>
      </c>
      <c r="G3575" t="s">
        <v>245</v>
      </c>
      <c r="H3575" t="s">
        <v>246</v>
      </c>
      <c r="I3575" t="s">
        <v>247</v>
      </c>
      <c r="J3575" t="s">
        <v>369</v>
      </c>
      <c r="K3575" t="s">
        <v>363</v>
      </c>
      <c r="L3575" t="n">
        <v>210</v>
      </c>
      <c r="M3575" t="n">
        <v>0.06</v>
      </c>
      <c r="N3575" t="n">
        <v>38.1</v>
      </c>
      <c r="O3575" t="s">
        <v>391</v>
      </c>
      <c r="P3575" t="s">
        <v>504</v>
      </c>
      <c r="Q3575" t="s">
        <v>246</v>
      </c>
      <c r="R3575" t="s">
        <v>252</v>
      </c>
      <c r="S3575" t="s">
        <v>246</v>
      </c>
    </row>
    <row r="3576" spans="1:19">
      <c r="A3576" s="1" t="n">
        <v>41759</v>
      </c>
      <c r="B3576" t="s">
        <v>391</v>
      </c>
      <c r="C3576" t="n">
        <v>10</v>
      </c>
      <c r="D3576" t="s">
        <v>476</v>
      </c>
      <c r="E3576" t="s">
        <v>139</v>
      </c>
      <c r="F3576" t="s">
        <v>244</v>
      </c>
      <c r="G3576" t="s">
        <v>245</v>
      </c>
      <c r="H3576" t="s">
        <v>246</v>
      </c>
      <c r="I3576" t="s">
        <v>247</v>
      </c>
      <c r="J3576" t="s">
        <v>333</v>
      </c>
      <c r="K3576" t="s">
        <v>334</v>
      </c>
      <c r="L3576" t="n">
        <v>297</v>
      </c>
      <c r="M3576" t="n">
        <v>0.08</v>
      </c>
      <c r="N3576" t="n">
        <v>34.4</v>
      </c>
      <c r="O3576" t="s">
        <v>391</v>
      </c>
      <c r="P3576" t="s">
        <v>504</v>
      </c>
      <c r="Q3576" t="s">
        <v>246</v>
      </c>
      <c r="R3576" t="s">
        <v>252</v>
      </c>
      <c r="S3576" t="s">
        <v>246</v>
      </c>
    </row>
    <row r="3577" spans="1:19">
      <c r="A3577" s="1" t="n">
        <v>41759</v>
      </c>
      <c r="B3577" t="s">
        <v>391</v>
      </c>
      <c r="C3577" t="n">
        <v>23</v>
      </c>
      <c r="D3577" t="s">
        <v>476</v>
      </c>
      <c r="E3577" t="s">
        <v>139</v>
      </c>
      <c r="F3577" t="s">
        <v>244</v>
      </c>
      <c r="G3577" t="s">
        <v>245</v>
      </c>
      <c r="H3577" t="s">
        <v>246</v>
      </c>
      <c r="I3577" t="s">
        <v>247</v>
      </c>
      <c r="J3577" t="s">
        <v>369</v>
      </c>
      <c r="K3577" t="s">
        <v>363</v>
      </c>
      <c r="L3577" t="n">
        <v>415</v>
      </c>
      <c r="M3577" t="n">
        <v>0.04</v>
      </c>
      <c r="N3577" t="n">
        <v>41.4</v>
      </c>
      <c r="O3577" t="s">
        <v>391</v>
      </c>
      <c r="P3577" t="s">
        <v>504</v>
      </c>
      <c r="Q3577" t="s">
        <v>246</v>
      </c>
      <c r="R3577" t="s">
        <v>252</v>
      </c>
      <c r="S3577" t="s">
        <v>246</v>
      </c>
    </row>
    <row r="3578" spans="1:19">
      <c r="A3578" s="1" t="n">
        <v>41759</v>
      </c>
      <c r="B3578" t="s">
        <v>391</v>
      </c>
      <c r="C3578" t="n">
        <v>27</v>
      </c>
      <c r="D3578" t="s">
        <v>476</v>
      </c>
      <c r="E3578" t="s">
        <v>139</v>
      </c>
      <c r="F3578" t="s">
        <v>244</v>
      </c>
      <c r="G3578" t="s">
        <v>245</v>
      </c>
      <c r="H3578" t="s">
        <v>246</v>
      </c>
      <c r="I3578" t="s">
        <v>247</v>
      </c>
      <c r="J3578" t="s">
        <v>392</v>
      </c>
      <c r="K3578" t="s">
        <v>393</v>
      </c>
      <c r="L3578" t="n">
        <v>491</v>
      </c>
      <c r="M3578" t="n">
        <v>0.28</v>
      </c>
      <c r="N3578" t="n">
        <v>24.4</v>
      </c>
      <c r="O3578" t="s">
        <v>391</v>
      </c>
      <c r="P3578" t="s">
        <v>504</v>
      </c>
      <c r="Q3578" t="s">
        <v>246</v>
      </c>
      <c r="R3578" t="s">
        <v>252</v>
      </c>
      <c r="S3578" t="s">
        <v>246</v>
      </c>
    </row>
    <row r="3579" spans="1:19">
      <c r="A3579" s="1" t="n">
        <v>41759</v>
      </c>
      <c r="B3579" t="s">
        <v>391</v>
      </c>
      <c r="C3579" t="n">
        <v>56</v>
      </c>
      <c r="D3579" t="s">
        <v>436</v>
      </c>
      <c r="E3579" t="s">
        <v>482</v>
      </c>
      <c r="F3579" t="s">
        <v>244</v>
      </c>
      <c r="G3579" t="s">
        <v>245</v>
      </c>
      <c r="H3579" t="s">
        <v>246</v>
      </c>
      <c r="I3579" t="s">
        <v>247</v>
      </c>
      <c r="J3579" t="s">
        <v>280</v>
      </c>
      <c r="K3579" t="s">
        <v>281</v>
      </c>
      <c r="L3579" t="n">
        <v>20</v>
      </c>
      <c r="M3579" t="n">
        <v>0</v>
      </c>
      <c r="N3579" t="n">
        <v>0</v>
      </c>
    </row>
    <row r="3580" spans="1:19">
      <c r="A3580" s="1" t="n">
        <v>41759</v>
      </c>
      <c r="B3580" t="s">
        <v>391</v>
      </c>
      <c r="C3580" t="n">
        <v>59</v>
      </c>
      <c r="D3580" t="s">
        <v>422</v>
      </c>
      <c r="E3580" t="s">
        <v>514</v>
      </c>
      <c r="F3580" t="s">
        <v>244</v>
      </c>
      <c r="G3580" t="s">
        <v>245</v>
      </c>
      <c r="H3580" t="s">
        <v>246</v>
      </c>
      <c r="I3580" t="s">
        <v>247</v>
      </c>
      <c r="J3580" t="s">
        <v>263</v>
      </c>
      <c r="K3580" t="s">
        <v>264</v>
      </c>
      <c r="L3580" t="n">
        <v>59</v>
      </c>
      <c r="M3580" t="n">
        <v>0</v>
      </c>
      <c r="N3580" t="n">
        <v>0</v>
      </c>
    </row>
    <row r="3581" spans="1:19">
      <c r="A3581" s="1" t="n">
        <v>41759</v>
      </c>
      <c r="B3581" t="s">
        <v>391</v>
      </c>
      <c r="C3581" t="n">
        <v>62</v>
      </c>
      <c r="D3581" t="s">
        <v>408</v>
      </c>
      <c r="E3581" t="s">
        <v>477</v>
      </c>
      <c r="F3581" t="s">
        <v>244</v>
      </c>
      <c r="G3581" t="s">
        <v>245</v>
      </c>
      <c r="H3581" t="s">
        <v>246</v>
      </c>
      <c r="I3581" t="s">
        <v>247</v>
      </c>
      <c r="J3581" t="s">
        <v>280</v>
      </c>
      <c r="K3581" t="s">
        <v>281</v>
      </c>
      <c r="L3581" t="n">
        <v>50</v>
      </c>
      <c r="M3581" t="n">
        <v>0</v>
      </c>
      <c r="N3581" t="n">
        <v>0</v>
      </c>
      <c r="O3581" t="s">
        <v>391</v>
      </c>
      <c r="P3581" t="s">
        <v>508</v>
      </c>
      <c r="Q3581" t="s">
        <v>509</v>
      </c>
      <c r="R3581" t="s">
        <v>252</v>
      </c>
      <c r="S3581" t="s">
        <v>246</v>
      </c>
    </row>
    <row r="3582" spans="1:19">
      <c r="A3582" s="1" t="n">
        <v>41759</v>
      </c>
      <c r="B3582" t="s">
        <v>391</v>
      </c>
      <c r="C3582" t="n">
        <v>70</v>
      </c>
      <c r="D3582" t="s">
        <v>422</v>
      </c>
      <c r="E3582" t="s">
        <v>514</v>
      </c>
      <c r="F3582" t="s">
        <v>244</v>
      </c>
      <c r="G3582" t="s">
        <v>245</v>
      </c>
      <c r="H3582" t="s">
        <v>246</v>
      </c>
      <c r="I3582" t="s">
        <v>247</v>
      </c>
      <c r="J3582" t="s">
        <v>263</v>
      </c>
      <c r="K3582" t="s">
        <v>264</v>
      </c>
      <c r="L3582" t="n">
        <v>27</v>
      </c>
      <c r="M3582" t="n">
        <v>0</v>
      </c>
      <c r="N3582" t="n">
        <v>0</v>
      </c>
    </row>
    <row r="3583" spans="1:19">
      <c r="A3583" s="1" t="n">
        <v>41759</v>
      </c>
      <c r="B3583" t="s">
        <v>474</v>
      </c>
      <c r="C3583" t="n">
        <v>1</v>
      </c>
      <c r="D3583" t="s">
        <v>483</v>
      </c>
      <c r="E3583" t="s">
        <v>484</v>
      </c>
      <c r="F3583" t="s">
        <v>322</v>
      </c>
      <c r="G3583" t="s">
        <v>323</v>
      </c>
      <c r="H3583" t="s">
        <v>246</v>
      </c>
      <c r="I3583" t="s">
        <v>247</v>
      </c>
      <c r="J3583" t="s">
        <v>486</v>
      </c>
      <c r="K3583" t="s">
        <v>487</v>
      </c>
      <c r="L3583" t="n">
        <v>21</v>
      </c>
      <c r="M3583" t="n">
        <v>0</v>
      </c>
      <c r="N3583" t="n">
        <v>0</v>
      </c>
    </row>
    <row r="3584" spans="1:19">
      <c r="A3584" s="1" t="n">
        <v>41759</v>
      </c>
      <c r="B3584" t="s">
        <v>474</v>
      </c>
      <c r="C3584" t="n">
        <v>2</v>
      </c>
      <c r="D3584" t="s">
        <v>483</v>
      </c>
      <c r="E3584" t="s">
        <v>484</v>
      </c>
      <c r="F3584" t="s">
        <v>427</v>
      </c>
      <c r="G3584" t="s">
        <v>428</v>
      </c>
      <c r="H3584" t="s">
        <v>246</v>
      </c>
      <c r="I3584" t="s">
        <v>247</v>
      </c>
      <c r="J3584" t="s">
        <v>486</v>
      </c>
      <c r="K3584" t="s">
        <v>487</v>
      </c>
      <c r="L3584" t="n">
        <v>29</v>
      </c>
      <c r="M3584" t="n">
        <v>0</v>
      </c>
      <c r="N3584" t="n">
        <v>0</v>
      </c>
    </row>
    <row r="3585" spans="1:19">
      <c r="A3585" s="1" t="n">
        <v>41759</v>
      </c>
      <c r="B3585" t="s">
        <v>474</v>
      </c>
      <c r="C3585" t="n">
        <v>3</v>
      </c>
      <c r="D3585" t="s">
        <v>483</v>
      </c>
      <c r="E3585" t="s">
        <v>484</v>
      </c>
      <c r="F3585" t="s">
        <v>429</v>
      </c>
      <c r="G3585" t="s">
        <v>430</v>
      </c>
      <c r="H3585" t="s">
        <v>246</v>
      </c>
      <c r="I3585" t="s">
        <v>247</v>
      </c>
      <c r="J3585" t="s">
        <v>486</v>
      </c>
      <c r="K3585" t="s">
        <v>487</v>
      </c>
      <c r="L3585" t="n">
        <v>13</v>
      </c>
      <c r="M3585" t="n">
        <v>0</v>
      </c>
      <c r="N3585" t="n">
        <v>0</v>
      </c>
    </row>
    <row r="3586" spans="1:19">
      <c r="A3586" s="1" t="n">
        <v>41759</v>
      </c>
      <c r="B3586" t="s">
        <v>480</v>
      </c>
      <c r="C3586" t="n">
        <v>1</v>
      </c>
      <c r="D3586" t="s">
        <v>403</v>
      </c>
      <c r="E3586" t="s">
        <v>481</v>
      </c>
      <c r="F3586" t="s">
        <v>244</v>
      </c>
      <c r="G3586" t="s">
        <v>245</v>
      </c>
      <c r="H3586" t="s">
        <v>246</v>
      </c>
      <c r="I3586" t="s">
        <v>247</v>
      </c>
      <c r="J3586" t="s">
        <v>255</v>
      </c>
      <c r="K3586" t="s">
        <v>256</v>
      </c>
      <c r="L3586" t="n">
        <v>66</v>
      </c>
      <c r="M3586" t="n">
        <v>0</v>
      </c>
      <c r="N3586" t="n">
        <v>0</v>
      </c>
    </row>
    <row r="3587" spans="1:19">
      <c r="A3587" s="1" t="n">
        <v>41759</v>
      </c>
      <c r="B3587" t="s">
        <v>395</v>
      </c>
      <c r="C3587" t="n">
        <v>1</v>
      </c>
      <c r="D3587" t="s">
        <v>303</v>
      </c>
      <c r="E3587" t="s">
        <v>495</v>
      </c>
      <c r="F3587" t="s">
        <v>244</v>
      </c>
      <c r="G3587" t="s">
        <v>245</v>
      </c>
      <c r="H3587" t="s">
        <v>246</v>
      </c>
      <c r="I3587" t="s">
        <v>247</v>
      </c>
      <c r="J3587" t="s">
        <v>263</v>
      </c>
      <c r="K3587" t="s">
        <v>264</v>
      </c>
      <c r="L3587" t="n">
        <v>229</v>
      </c>
      <c r="M3587" t="n">
        <v>0</v>
      </c>
      <c r="N3587" t="n">
        <v>0</v>
      </c>
    </row>
    <row r="3588" spans="1:19">
      <c r="A3588" s="1" t="n">
        <v>41759</v>
      </c>
      <c r="B3588" t="s">
        <v>395</v>
      </c>
      <c r="C3588" t="n">
        <v>2</v>
      </c>
      <c r="D3588" t="s">
        <v>303</v>
      </c>
      <c r="E3588" t="s">
        <v>495</v>
      </c>
      <c r="F3588" t="s">
        <v>244</v>
      </c>
      <c r="G3588" t="s">
        <v>245</v>
      </c>
      <c r="H3588" t="s">
        <v>246</v>
      </c>
      <c r="I3588" t="s">
        <v>247</v>
      </c>
      <c r="J3588" t="s">
        <v>261</v>
      </c>
      <c r="K3588" t="s">
        <v>420</v>
      </c>
      <c r="L3588" t="n">
        <v>314</v>
      </c>
      <c r="M3588" t="n">
        <v>0</v>
      </c>
      <c r="N3588" t="n">
        <v>0</v>
      </c>
    </row>
    <row r="3589" spans="1:19">
      <c r="A3589" s="1" t="n">
        <v>41790</v>
      </c>
      <c r="B3589" t="s">
        <v>391</v>
      </c>
      <c r="C3589" t="n">
        <v>5</v>
      </c>
      <c r="D3589" t="s">
        <v>476</v>
      </c>
      <c r="E3589" t="s">
        <v>139</v>
      </c>
      <c r="F3589" t="s">
        <v>244</v>
      </c>
      <c r="G3589" t="s">
        <v>245</v>
      </c>
      <c r="H3589" t="s">
        <v>246</v>
      </c>
      <c r="I3589" t="s">
        <v>247</v>
      </c>
      <c r="J3589" t="s">
        <v>333</v>
      </c>
      <c r="K3589" t="s">
        <v>334</v>
      </c>
      <c r="L3589" t="n">
        <v>416</v>
      </c>
      <c r="M3589" t="n">
        <v>0.7</v>
      </c>
      <c r="N3589" t="n">
        <v>35.3</v>
      </c>
      <c r="O3589" t="s">
        <v>391</v>
      </c>
      <c r="P3589" t="s">
        <v>504</v>
      </c>
      <c r="Q3589" t="s">
        <v>246</v>
      </c>
      <c r="R3589" t="s">
        <v>252</v>
      </c>
      <c r="S3589" t="s">
        <v>246</v>
      </c>
    </row>
    <row r="3590" spans="1:19">
      <c r="A3590" s="1" t="n">
        <v>41790</v>
      </c>
      <c r="B3590" t="s">
        <v>391</v>
      </c>
      <c r="C3590" t="n">
        <v>6</v>
      </c>
      <c r="D3590" t="s">
        <v>476</v>
      </c>
      <c r="E3590" t="s">
        <v>139</v>
      </c>
      <c r="F3590" t="s">
        <v>244</v>
      </c>
      <c r="G3590" t="s">
        <v>245</v>
      </c>
      <c r="H3590" t="s">
        <v>246</v>
      </c>
      <c r="I3590" t="s">
        <v>247</v>
      </c>
      <c r="J3590" t="s">
        <v>369</v>
      </c>
      <c r="K3590" t="s">
        <v>363</v>
      </c>
      <c r="L3590" t="n">
        <v>259</v>
      </c>
      <c r="M3590" t="n">
        <v>0.04</v>
      </c>
      <c r="N3590" t="n">
        <v>42.2</v>
      </c>
      <c r="O3590" t="s">
        <v>391</v>
      </c>
      <c r="P3590" t="s">
        <v>504</v>
      </c>
      <c r="Q3590" t="s">
        <v>246</v>
      </c>
      <c r="R3590" t="s">
        <v>252</v>
      </c>
      <c r="S3590" t="s">
        <v>246</v>
      </c>
    </row>
    <row r="3591" spans="1:19">
      <c r="A3591" s="1" t="n">
        <v>41790</v>
      </c>
      <c r="B3591" t="s">
        <v>391</v>
      </c>
      <c r="C3591" t="n">
        <v>7</v>
      </c>
      <c r="D3591" t="s">
        <v>476</v>
      </c>
      <c r="E3591" t="s">
        <v>139</v>
      </c>
      <c r="F3591" t="s">
        <v>244</v>
      </c>
      <c r="G3591" t="s">
        <v>245</v>
      </c>
      <c r="H3591" t="s">
        <v>246</v>
      </c>
      <c r="I3591" t="s">
        <v>247</v>
      </c>
      <c r="J3591" t="s">
        <v>248</v>
      </c>
      <c r="K3591" t="s">
        <v>249</v>
      </c>
      <c r="L3591" t="n">
        <v>148</v>
      </c>
      <c r="M3591" t="n">
        <v>0.05</v>
      </c>
      <c r="N3591" t="n">
        <v>33.8</v>
      </c>
      <c r="O3591" t="s">
        <v>391</v>
      </c>
      <c r="P3591" t="s">
        <v>504</v>
      </c>
      <c r="Q3591" t="s">
        <v>246</v>
      </c>
      <c r="R3591" t="s">
        <v>252</v>
      </c>
      <c r="S3591" t="s">
        <v>246</v>
      </c>
    </row>
    <row r="3592" spans="1:19">
      <c r="A3592" s="1" t="n">
        <v>41790</v>
      </c>
      <c r="B3592" t="s">
        <v>391</v>
      </c>
      <c r="C3592" t="n">
        <v>8</v>
      </c>
      <c r="D3592" t="s">
        <v>476</v>
      </c>
      <c r="E3592" t="s">
        <v>139</v>
      </c>
      <c r="F3592" t="s">
        <v>244</v>
      </c>
      <c r="G3592" t="s">
        <v>245</v>
      </c>
      <c r="H3592" t="s">
        <v>246</v>
      </c>
      <c r="I3592" t="s">
        <v>247</v>
      </c>
      <c r="J3592" t="s">
        <v>333</v>
      </c>
      <c r="K3592" t="s">
        <v>334</v>
      </c>
      <c r="L3592" t="n">
        <v>308</v>
      </c>
      <c r="M3592" t="n">
        <v>0.04</v>
      </c>
      <c r="N3592" t="n">
        <v>35.6</v>
      </c>
      <c r="O3592" t="s">
        <v>391</v>
      </c>
      <c r="P3592" t="s">
        <v>504</v>
      </c>
      <c r="Q3592" t="s">
        <v>246</v>
      </c>
      <c r="R3592" t="s">
        <v>252</v>
      </c>
      <c r="S3592" t="s">
        <v>246</v>
      </c>
    </row>
    <row r="3593" spans="1:19">
      <c r="A3593" s="1" t="n">
        <v>41790</v>
      </c>
      <c r="B3593" t="s">
        <v>391</v>
      </c>
      <c r="C3593" t="n">
        <v>9</v>
      </c>
      <c r="D3593" t="s">
        <v>476</v>
      </c>
      <c r="E3593" t="s">
        <v>139</v>
      </c>
      <c r="F3593" t="s">
        <v>244</v>
      </c>
      <c r="G3593" t="s">
        <v>245</v>
      </c>
      <c r="H3593" t="s">
        <v>246</v>
      </c>
      <c r="I3593" t="s">
        <v>247</v>
      </c>
      <c r="J3593" t="s">
        <v>333</v>
      </c>
      <c r="K3593" t="s">
        <v>334</v>
      </c>
      <c r="L3593" t="n">
        <v>259</v>
      </c>
      <c r="M3593" t="n">
        <v>0.05</v>
      </c>
      <c r="N3593" t="n">
        <v>38.2</v>
      </c>
      <c r="O3593" t="s">
        <v>391</v>
      </c>
      <c r="P3593" t="s">
        <v>504</v>
      </c>
      <c r="Q3593" t="s">
        <v>246</v>
      </c>
      <c r="R3593" t="s">
        <v>252</v>
      </c>
      <c r="S3593" t="s">
        <v>246</v>
      </c>
    </row>
    <row r="3594" spans="1:19">
      <c r="A3594" s="1" t="n">
        <v>41790</v>
      </c>
      <c r="B3594" t="s">
        <v>391</v>
      </c>
      <c r="C3594" t="n">
        <v>60</v>
      </c>
      <c r="D3594" t="s">
        <v>422</v>
      </c>
      <c r="E3594" t="s">
        <v>514</v>
      </c>
      <c r="F3594" t="s">
        <v>244</v>
      </c>
      <c r="G3594" t="s">
        <v>245</v>
      </c>
      <c r="H3594" t="s">
        <v>246</v>
      </c>
      <c r="I3594" t="s">
        <v>247</v>
      </c>
      <c r="J3594" t="s">
        <v>280</v>
      </c>
      <c r="K3594" t="s">
        <v>281</v>
      </c>
      <c r="L3594" t="n">
        <v>11</v>
      </c>
      <c r="M3594" t="n">
        <v>0</v>
      </c>
      <c r="N3594" t="n">
        <v>0</v>
      </c>
    </row>
    <row r="3595" spans="1:19">
      <c r="A3595" s="1" t="n">
        <v>41790</v>
      </c>
      <c r="B3595" t="s">
        <v>391</v>
      </c>
      <c r="C3595" t="n">
        <v>61</v>
      </c>
      <c r="D3595" t="s">
        <v>274</v>
      </c>
      <c r="E3595" t="s">
        <v>478</v>
      </c>
      <c r="F3595" t="s">
        <v>244</v>
      </c>
      <c r="G3595" t="s">
        <v>245</v>
      </c>
      <c r="H3595" t="s">
        <v>246</v>
      </c>
      <c r="I3595" t="s">
        <v>247</v>
      </c>
      <c r="J3595" t="s">
        <v>280</v>
      </c>
      <c r="K3595" t="s">
        <v>281</v>
      </c>
      <c r="L3595" t="n">
        <v>42</v>
      </c>
      <c r="M3595" t="n">
        <v>0.9</v>
      </c>
      <c r="N3595" t="n">
        <v>0</v>
      </c>
    </row>
    <row r="3596" spans="1:19">
      <c r="A3596" s="1" t="n">
        <v>41790</v>
      </c>
      <c r="B3596" t="s">
        <v>391</v>
      </c>
      <c r="C3596" t="n">
        <v>62</v>
      </c>
      <c r="D3596" t="s">
        <v>436</v>
      </c>
      <c r="E3596" t="s">
        <v>482</v>
      </c>
      <c r="F3596" t="s">
        <v>244</v>
      </c>
      <c r="G3596" t="s">
        <v>245</v>
      </c>
      <c r="H3596" t="s">
        <v>246</v>
      </c>
      <c r="I3596" t="s">
        <v>247</v>
      </c>
      <c r="J3596" t="s">
        <v>280</v>
      </c>
      <c r="K3596" t="s">
        <v>281</v>
      </c>
      <c r="L3596" t="n">
        <v>12</v>
      </c>
      <c r="M3596" t="n">
        <v>0</v>
      </c>
      <c r="N3596" t="n">
        <v>0</v>
      </c>
    </row>
    <row r="3597" spans="1:19">
      <c r="A3597" s="1" t="n">
        <v>41790</v>
      </c>
      <c r="B3597" t="s">
        <v>474</v>
      </c>
      <c r="C3597" t="n">
        <v>1</v>
      </c>
      <c r="D3597" t="s">
        <v>483</v>
      </c>
      <c r="E3597" t="s">
        <v>484</v>
      </c>
      <c r="F3597" t="s">
        <v>322</v>
      </c>
      <c r="G3597" t="s">
        <v>323</v>
      </c>
      <c r="H3597" t="s">
        <v>246</v>
      </c>
      <c r="I3597" t="s">
        <v>247</v>
      </c>
      <c r="J3597" t="s">
        <v>486</v>
      </c>
      <c r="K3597" t="s">
        <v>487</v>
      </c>
      <c r="L3597" t="n">
        <v>18</v>
      </c>
      <c r="M3597" t="n">
        <v>0</v>
      </c>
      <c r="N3597" t="n">
        <v>0</v>
      </c>
    </row>
    <row r="3598" spans="1:19">
      <c r="A3598" s="1" t="n">
        <v>41790</v>
      </c>
      <c r="B3598" t="s">
        <v>474</v>
      </c>
      <c r="C3598" t="n">
        <v>2</v>
      </c>
      <c r="D3598" t="s">
        <v>483</v>
      </c>
      <c r="E3598" t="s">
        <v>484</v>
      </c>
      <c r="F3598" t="s">
        <v>427</v>
      </c>
      <c r="G3598" t="s">
        <v>428</v>
      </c>
      <c r="H3598" t="s">
        <v>246</v>
      </c>
      <c r="I3598" t="s">
        <v>247</v>
      </c>
      <c r="J3598" t="s">
        <v>486</v>
      </c>
      <c r="K3598" t="s">
        <v>487</v>
      </c>
      <c r="L3598" t="n">
        <v>16</v>
      </c>
      <c r="M3598" t="n">
        <v>0</v>
      </c>
      <c r="N3598" t="n">
        <v>0</v>
      </c>
    </row>
    <row r="3599" spans="1:19">
      <c r="A3599" s="1" t="n">
        <v>41790</v>
      </c>
      <c r="B3599" t="s">
        <v>474</v>
      </c>
      <c r="C3599" t="n">
        <v>3</v>
      </c>
      <c r="D3599" t="s">
        <v>483</v>
      </c>
      <c r="E3599" t="s">
        <v>484</v>
      </c>
      <c r="F3599" t="s">
        <v>429</v>
      </c>
      <c r="G3599" t="s">
        <v>430</v>
      </c>
      <c r="H3599" t="s">
        <v>246</v>
      </c>
      <c r="I3599" t="s">
        <v>247</v>
      </c>
      <c r="J3599" t="s">
        <v>486</v>
      </c>
      <c r="K3599" t="s">
        <v>487</v>
      </c>
      <c r="L3599" t="n">
        <v>8</v>
      </c>
      <c r="M3599" t="n">
        <v>0</v>
      </c>
      <c r="N3599" t="n">
        <v>0</v>
      </c>
    </row>
    <row r="3600" spans="1:19">
      <c r="A3600" s="1" t="n">
        <v>41790</v>
      </c>
      <c r="B3600" t="s">
        <v>395</v>
      </c>
      <c r="C3600" t="n">
        <v>1</v>
      </c>
      <c r="D3600" t="s">
        <v>303</v>
      </c>
      <c r="E3600" t="s">
        <v>495</v>
      </c>
      <c r="F3600" t="s">
        <v>244</v>
      </c>
      <c r="G3600" t="s">
        <v>245</v>
      </c>
      <c r="H3600" t="s">
        <v>246</v>
      </c>
      <c r="I3600" t="s">
        <v>247</v>
      </c>
      <c r="J3600" t="s">
        <v>261</v>
      </c>
      <c r="K3600" t="s">
        <v>420</v>
      </c>
      <c r="L3600" t="n">
        <v>315</v>
      </c>
      <c r="M3600" t="n">
        <v>0</v>
      </c>
      <c r="N3600" t="n">
        <v>0</v>
      </c>
    </row>
    <row r="3601" spans="1:19">
      <c r="A3601" s="1" t="n">
        <v>41820</v>
      </c>
      <c r="B3601" t="s">
        <v>519</v>
      </c>
      <c r="C3601" t="n">
        <v>1</v>
      </c>
      <c r="D3601" t="s">
        <v>476</v>
      </c>
      <c r="E3601" t="s">
        <v>139</v>
      </c>
      <c r="F3601" t="s">
        <v>244</v>
      </c>
      <c r="G3601" t="s">
        <v>245</v>
      </c>
      <c r="H3601" t="s">
        <v>246</v>
      </c>
      <c r="I3601" t="s">
        <v>247</v>
      </c>
      <c r="J3601" t="s">
        <v>382</v>
      </c>
      <c r="K3601" t="s">
        <v>383</v>
      </c>
      <c r="L3601" t="n">
        <v>1055</v>
      </c>
      <c r="M3601" t="n">
        <v>0.5</v>
      </c>
      <c r="N3601" t="n">
        <v>40.2</v>
      </c>
      <c r="O3601" t="s">
        <v>520</v>
      </c>
      <c r="P3601" t="s">
        <v>505</v>
      </c>
      <c r="Q3601" t="s">
        <v>492</v>
      </c>
      <c r="R3601" t="s">
        <v>252</v>
      </c>
      <c r="S3601" t="s">
        <v>246</v>
      </c>
    </row>
    <row r="3602" spans="1:19">
      <c r="A3602" s="1" t="n">
        <v>41820</v>
      </c>
      <c r="B3602" t="s">
        <v>391</v>
      </c>
      <c r="C3602" t="n">
        <v>4</v>
      </c>
      <c r="D3602" t="s">
        <v>476</v>
      </c>
      <c r="E3602" t="s">
        <v>139</v>
      </c>
      <c r="F3602" t="s">
        <v>244</v>
      </c>
      <c r="G3602" t="s">
        <v>245</v>
      </c>
      <c r="H3602" t="s">
        <v>246</v>
      </c>
      <c r="I3602" t="s">
        <v>247</v>
      </c>
      <c r="J3602" t="s">
        <v>369</v>
      </c>
      <c r="K3602" t="s">
        <v>363</v>
      </c>
      <c r="L3602" t="n">
        <v>240</v>
      </c>
      <c r="M3602" t="n">
        <v>0.04</v>
      </c>
      <c r="N3602" t="n">
        <v>42.5</v>
      </c>
      <c r="O3602" t="s">
        <v>391</v>
      </c>
      <c r="P3602" t="s">
        <v>504</v>
      </c>
      <c r="Q3602" t="s">
        <v>246</v>
      </c>
      <c r="R3602" t="s">
        <v>252</v>
      </c>
      <c r="S3602" t="s">
        <v>246</v>
      </c>
    </row>
    <row r="3603" spans="1:19">
      <c r="A3603" s="1" t="n">
        <v>41820</v>
      </c>
      <c r="B3603" t="s">
        <v>391</v>
      </c>
      <c r="C3603" t="n">
        <v>5</v>
      </c>
      <c r="D3603" t="s">
        <v>476</v>
      </c>
      <c r="E3603" t="s">
        <v>139</v>
      </c>
      <c r="F3603" t="s">
        <v>244</v>
      </c>
      <c r="G3603" t="s">
        <v>245</v>
      </c>
      <c r="H3603" t="s">
        <v>246</v>
      </c>
      <c r="I3603" t="s">
        <v>247</v>
      </c>
      <c r="J3603" t="s">
        <v>248</v>
      </c>
      <c r="K3603" t="s">
        <v>249</v>
      </c>
      <c r="L3603" t="n">
        <v>447</v>
      </c>
      <c r="M3603" t="n">
        <v>0.09</v>
      </c>
      <c r="N3603" t="n">
        <v>34.8</v>
      </c>
      <c r="O3603" t="s">
        <v>391</v>
      </c>
      <c r="P3603" t="s">
        <v>504</v>
      </c>
      <c r="Q3603" t="s">
        <v>246</v>
      </c>
      <c r="R3603" t="s">
        <v>252</v>
      </c>
      <c r="S3603" t="s">
        <v>246</v>
      </c>
    </row>
    <row r="3604" spans="1:19">
      <c r="A3604" s="1" t="n">
        <v>41820</v>
      </c>
      <c r="B3604" t="s">
        <v>474</v>
      </c>
      <c r="C3604" t="n">
        <v>1</v>
      </c>
      <c r="D3604" t="s">
        <v>483</v>
      </c>
      <c r="E3604" t="s">
        <v>484</v>
      </c>
      <c r="F3604" t="s">
        <v>322</v>
      </c>
      <c r="G3604" t="s">
        <v>323</v>
      </c>
      <c r="H3604" t="s">
        <v>246</v>
      </c>
      <c r="I3604" t="s">
        <v>247</v>
      </c>
      <c r="J3604" t="s">
        <v>446</v>
      </c>
      <c r="K3604" t="s">
        <v>447</v>
      </c>
      <c r="L3604" t="n">
        <v>20</v>
      </c>
      <c r="M3604" t="n">
        <v>0</v>
      </c>
      <c r="N3604" t="n">
        <v>0</v>
      </c>
    </row>
    <row r="3605" spans="1:19">
      <c r="A3605" s="1" t="n">
        <v>41820</v>
      </c>
      <c r="B3605" t="s">
        <v>474</v>
      </c>
      <c r="C3605" t="n">
        <v>2</v>
      </c>
      <c r="D3605" t="s">
        <v>483</v>
      </c>
      <c r="E3605" t="s">
        <v>484</v>
      </c>
      <c r="F3605" t="s">
        <v>427</v>
      </c>
      <c r="G3605" t="s">
        <v>428</v>
      </c>
      <c r="H3605" t="s">
        <v>246</v>
      </c>
      <c r="I3605" t="s">
        <v>247</v>
      </c>
      <c r="J3605" t="s">
        <v>446</v>
      </c>
      <c r="K3605" t="s">
        <v>447</v>
      </c>
      <c r="L3605" t="n">
        <v>15</v>
      </c>
      <c r="M3605" t="n">
        <v>0</v>
      </c>
      <c r="N3605" t="n">
        <v>0</v>
      </c>
    </row>
    <row r="3606" spans="1:19">
      <c r="A3606" s="1" t="n">
        <v>41820</v>
      </c>
      <c r="B3606" t="s">
        <v>480</v>
      </c>
      <c r="C3606" t="n">
        <v>1</v>
      </c>
      <c r="D3606" t="s">
        <v>403</v>
      </c>
      <c r="E3606" t="s">
        <v>481</v>
      </c>
      <c r="F3606" t="s">
        <v>244</v>
      </c>
      <c r="G3606" t="s">
        <v>245</v>
      </c>
      <c r="H3606" t="s">
        <v>246</v>
      </c>
      <c r="I3606" t="s">
        <v>247</v>
      </c>
      <c r="J3606" t="s">
        <v>255</v>
      </c>
      <c r="K3606" t="s">
        <v>256</v>
      </c>
      <c r="L3606" t="n">
        <v>65</v>
      </c>
      <c r="M3606" t="n">
        <v>0</v>
      </c>
      <c r="N3606" t="n">
        <v>0</v>
      </c>
    </row>
    <row r="3607" spans="1:19">
      <c r="A3607" s="1" t="n">
        <v>41851</v>
      </c>
      <c r="B3607" t="s">
        <v>519</v>
      </c>
      <c r="C3607" t="n">
        <v>1</v>
      </c>
      <c r="D3607" t="s">
        <v>476</v>
      </c>
      <c r="E3607" t="s">
        <v>139</v>
      </c>
      <c r="F3607" t="s">
        <v>244</v>
      </c>
      <c r="G3607" t="s">
        <v>245</v>
      </c>
      <c r="H3607" t="s">
        <v>246</v>
      </c>
      <c r="I3607" t="s">
        <v>247</v>
      </c>
      <c r="J3607" t="s">
        <v>382</v>
      </c>
      <c r="K3607" t="s">
        <v>383</v>
      </c>
      <c r="L3607" t="n">
        <v>941</v>
      </c>
      <c r="M3607" t="n">
        <v>0.78</v>
      </c>
      <c r="N3607" t="n">
        <v>39.8</v>
      </c>
      <c r="O3607" t="s">
        <v>520</v>
      </c>
      <c r="P3607" t="s">
        <v>505</v>
      </c>
      <c r="Q3607" t="s">
        <v>492</v>
      </c>
      <c r="R3607" t="s">
        <v>252</v>
      </c>
      <c r="S3607" t="s">
        <v>246</v>
      </c>
    </row>
    <row r="3608" spans="1:19">
      <c r="A3608" s="1" t="n">
        <v>41851</v>
      </c>
      <c r="B3608" t="s">
        <v>519</v>
      </c>
      <c r="C3608" t="n">
        <v>2</v>
      </c>
      <c r="D3608" t="s">
        <v>476</v>
      </c>
      <c r="E3608" t="s">
        <v>139</v>
      </c>
      <c r="F3608" t="s">
        <v>244</v>
      </c>
      <c r="G3608" t="s">
        <v>245</v>
      </c>
      <c r="H3608" t="s">
        <v>246</v>
      </c>
      <c r="I3608" t="s">
        <v>247</v>
      </c>
      <c r="J3608" t="s">
        <v>312</v>
      </c>
      <c r="K3608" t="s">
        <v>313</v>
      </c>
      <c r="L3608" t="n">
        <v>995</v>
      </c>
      <c r="M3608" t="n">
        <v>0.19</v>
      </c>
      <c r="N3608" t="n">
        <v>24.2</v>
      </c>
      <c r="O3608" t="s">
        <v>520</v>
      </c>
      <c r="P3608" t="s">
        <v>505</v>
      </c>
      <c r="Q3608" t="s">
        <v>492</v>
      </c>
      <c r="R3608" t="s">
        <v>252</v>
      </c>
      <c r="S3608" t="s">
        <v>246</v>
      </c>
    </row>
    <row r="3609" spans="1:19">
      <c r="A3609" s="1" t="n">
        <v>41851</v>
      </c>
      <c r="B3609" t="s">
        <v>519</v>
      </c>
      <c r="C3609" t="n">
        <v>3</v>
      </c>
      <c r="D3609" t="s">
        <v>476</v>
      </c>
      <c r="E3609" t="s">
        <v>139</v>
      </c>
      <c r="F3609" t="s">
        <v>244</v>
      </c>
      <c r="G3609" t="s">
        <v>245</v>
      </c>
      <c r="H3609" t="s">
        <v>246</v>
      </c>
      <c r="I3609" t="s">
        <v>247</v>
      </c>
      <c r="J3609" t="s">
        <v>310</v>
      </c>
      <c r="K3609" t="s">
        <v>311</v>
      </c>
      <c r="L3609" t="n">
        <v>399</v>
      </c>
      <c r="M3609" t="n">
        <v>1.8</v>
      </c>
      <c r="N3609" t="n">
        <v>31.8</v>
      </c>
      <c r="O3609" t="s">
        <v>520</v>
      </c>
      <c r="P3609" t="s">
        <v>505</v>
      </c>
      <c r="Q3609" t="s">
        <v>492</v>
      </c>
      <c r="R3609" t="s">
        <v>252</v>
      </c>
      <c r="S3609" t="s">
        <v>246</v>
      </c>
    </row>
    <row r="3610" spans="1:19">
      <c r="A3610" s="1" t="n">
        <v>41851</v>
      </c>
      <c r="B3610" t="s">
        <v>391</v>
      </c>
      <c r="C3610" t="n">
        <v>24</v>
      </c>
      <c r="D3610" t="s">
        <v>476</v>
      </c>
      <c r="E3610" t="s">
        <v>139</v>
      </c>
      <c r="F3610" t="s">
        <v>244</v>
      </c>
      <c r="G3610" t="s">
        <v>245</v>
      </c>
      <c r="H3610" t="s">
        <v>246</v>
      </c>
      <c r="I3610" t="s">
        <v>247</v>
      </c>
      <c r="J3610" t="s">
        <v>248</v>
      </c>
      <c r="K3610" t="s">
        <v>249</v>
      </c>
      <c r="L3610" t="n">
        <v>257</v>
      </c>
      <c r="M3610" t="n">
        <v>0.09</v>
      </c>
      <c r="N3610" t="n">
        <v>33.6</v>
      </c>
      <c r="O3610" t="s">
        <v>391</v>
      </c>
      <c r="P3610" t="s">
        <v>504</v>
      </c>
      <c r="Q3610" t="s">
        <v>246</v>
      </c>
      <c r="R3610" t="s">
        <v>252</v>
      </c>
      <c r="S3610" t="s">
        <v>246</v>
      </c>
    </row>
    <row r="3611" spans="1:19">
      <c r="A3611" s="1" t="n">
        <v>41851</v>
      </c>
      <c r="B3611" t="s">
        <v>391</v>
      </c>
      <c r="C3611" t="n">
        <v>25</v>
      </c>
      <c r="D3611" t="s">
        <v>476</v>
      </c>
      <c r="E3611" t="s">
        <v>139</v>
      </c>
      <c r="F3611" t="s">
        <v>244</v>
      </c>
      <c r="G3611" t="s">
        <v>245</v>
      </c>
      <c r="H3611" t="s">
        <v>246</v>
      </c>
      <c r="I3611" t="s">
        <v>247</v>
      </c>
      <c r="J3611" t="s">
        <v>369</v>
      </c>
      <c r="K3611" t="s">
        <v>363</v>
      </c>
      <c r="L3611" t="n">
        <v>382</v>
      </c>
      <c r="M3611" t="n">
        <v>0.04</v>
      </c>
      <c r="N3611" t="n">
        <v>42.2</v>
      </c>
      <c r="O3611" t="s">
        <v>391</v>
      </c>
      <c r="P3611" t="s">
        <v>504</v>
      </c>
      <c r="Q3611" t="s">
        <v>246</v>
      </c>
      <c r="R3611" t="s">
        <v>252</v>
      </c>
      <c r="S3611" t="s">
        <v>246</v>
      </c>
    </row>
    <row r="3612" spans="1:19">
      <c r="A3612" s="1" t="n">
        <v>41851</v>
      </c>
      <c r="B3612" t="s">
        <v>391</v>
      </c>
      <c r="C3612" t="n">
        <v>26</v>
      </c>
      <c r="D3612" t="s">
        <v>476</v>
      </c>
      <c r="E3612" t="s">
        <v>139</v>
      </c>
      <c r="F3612" t="s">
        <v>244</v>
      </c>
      <c r="G3612" t="s">
        <v>245</v>
      </c>
      <c r="H3612" t="s">
        <v>246</v>
      </c>
      <c r="I3612" t="s">
        <v>247</v>
      </c>
      <c r="J3612" t="s">
        <v>333</v>
      </c>
      <c r="K3612" t="s">
        <v>334</v>
      </c>
      <c r="L3612" t="n">
        <v>386</v>
      </c>
      <c r="M3612" t="n">
        <v>0.04</v>
      </c>
      <c r="N3612" t="n">
        <v>34</v>
      </c>
      <c r="O3612" t="s">
        <v>391</v>
      </c>
      <c r="P3612" t="s">
        <v>504</v>
      </c>
      <c r="Q3612" t="s">
        <v>246</v>
      </c>
      <c r="R3612" t="s">
        <v>252</v>
      </c>
      <c r="S3612" t="s">
        <v>246</v>
      </c>
    </row>
    <row r="3613" spans="1:19">
      <c r="A3613" s="1" t="n">
        <v>41851</v>
      </c>
      <c r="B3613" t="s">
        <v>391</v>
      </c>
      <c r="C3613" t="n">
        <v>27</v>
      </c>
      <c r="D3613" t="s">
        <v>476</v>
      </c>
      <c r="E3613" t="s">
        <v>139</v>
      </c>
      <c r="F3613" t="s">
        <v>244</v>
      </c>
      <c r="G3613" t="s">
        <v>245</v>
      </c>
      <c r="H3613" t="s">
        <v>246</v>
      </c>
      <c r="I3613" t="s">
        <v>247</v>
      </c>
      <c r="J3613" t="s">
        <v>333</v>
      </c>
      <c r="K3613" t="s">
        <v>334</v>
      </c>
      <c r="L3613" t="n">
        <v>288</v>
      </c>
      <c r="M3613" t="n">
        <v>0.05</v>
      </c>
      <c r="N3613" t="n">
        <v>39.6</v>
      </c>
      <c r="O3613" t="s">
        <v>391</v>
      </c>
      <c r="P3613" t="s">
        <v>504</v>
      </c>
      <c r="Q3613" t="s">
        <v>246</v>
      </c>
      <c r="R3613" t="s">
        <v>252</v>
      </c>
      <c r="S3613" t="s">
        <v>246</v>
      </c>
    </row>
    <row r="3614" spans="1:19">
      <c r="A3614" s="1" t="n">
        <v>41851</v>
      </c>
      <c r="B3614" t="s">
        <v>391</v>
      </c>
      <c r="C3614" t="n">
        <v>71</v>
      </c>
      <c r="D3614" t="s">
        <v>506</v>
      </c>
      <c r="E3614" t="s">
        <v>507</v>
      </c>
      <c r="F3614" t="s">
        <v>244</v>
      </c>
      <c r="G3614" t="s">
        <v>245</v>
      </c>
      <c r="H3614" t="s">
        <v>246</v>
      </c>
      <c r="I3614" t="s">
        <v>247</v>
      </c>
      <c r="J3614" t="s">
        <v>261</v>
      </c>
      <c r="K3614" t="s">
        <v>420</v>
      </c>
      <c r="L3614" t="n">
        <v>10</v>
      </c>
      <c r="M3614" t="n">
        <v>0</v>
      </c>
      <c r="N3614" t="n">
        <v>0</v>
      </c>
      <c r="O3614" t="s">
        <v>391</v>
      </c>
      <c r="P3614" t="s">
        <v>508</v>
      </c>
      <c r="Q3614" t="s">
        <v>509</v>
      </c>
      <c r="R3614" t="s">
        <v>252</v>
      </c>
      <c r="S3614" t="s">
        <v>246</v>
      </c>
    </row>
    <row r="3615" spans="1:19">
      <c r="A3615" s="1" t="n">
        <v>41851</v>
      </c>
      <c r="B3615" t="s">
        <v>391</v>
      </c>
      <c r="C3615" t="n">
        <v>72</v>
      </c>
      <c r="D3615" t="s">
        <v>506</v>
      </c>
      <c r="E3615" t="s">
        <v>507</v>
      </c>
      <c r="F3615" t="s">
        <v>244</v>
      </c>
      <c r="G3615" t="s">
        <v>245</v>
      </c>
      <c r="H3615" t="s">
        <v>246</v>
      </c>
      <c r="I3615" t="s">
        <v>247</v>
      </c>
      <c r="J3615" t="s">
        <v>261</v>
      </c>
      <c r="K3615" t="s">
        <v>420</v>
      </c>
      <c r="L3615" t="n">
        <v>140</v>
      </c>
      <c r="M3615" t="n">
        <v>0</v>
      </c>
      <c r="N3615" t="n">
        <v>0</v>
      </c>
      <c r="O3615" t="s">
        <v>391</v>
      </c>
      <c r="P3615" t="s">
        <v>508</v>
      </c>
      <c r="Q3615" t="s">
        <v>509</v>
      </c>
      <c r="R3615" t="s">
        <v>252</v>
      </c>
      <c r="S3615" t="s">
        <v>246</v>
      </c>
    </row>
    <row r="3616" spans="1:19">
      <c r="A3616" s="1" t="n">
        <v>41851</v>
      </c>
      <c r="B3616" t="s">
        <v>391</v>
      </c>
      <c r="C3616" t="n">
        <v>73</v>
      </c>
      <c r="D3616" t="s">
        <v>422</v>
      </c>
      <c r="E3616" t="s">
        <v>514</v>
      </c>
      <c r="F3616" t="s">
        <v>244</v>
      </c>
      <c r="G3616" t="s">
        <v>245</v>
      </c>
      <c r="H3616" t="s">
        <v>246</v>
      </c>
      <c r="I3616" t="s">
        <v>247</v>
      </c>
      <c r="J3616" t="s">
        <v>261</v>
      </c>
      <c r="K3616" t="s">
        <v>420</v>
      </c>
      <c r="L3616" t="n">
        <v>36</v>
      </c>
      <c r="M3616" t="n">
        <v>0</v>
      </c>
      <c r="N3616" t="n">
        <v>0</v>
      </c>
    </row>
    <row r="3617" spans="1:19">
      <c r="A3617" s="1" t="n">
        <v>41851</v>
      </c>
      <c r="B3617" t="s">
        <v>391</v>
      </c>
      <c r="C3617" t="n">
        <v>74</v>
      </c>
      <c r="D3617" t="s">
        <v>422</v>
      </c>
      <c r="E3617" t="s">
        <v>514</v>
      </c>
      <c r="F3617" t="s">
        <v>244</v>
      </c>
      <c r="G3617" t="s">
        <v>245</v>
      </c>
      <c r="H3617" t="s">
        <v>246</v>
      </c>
      <c r="I3617" t="s">
        <v>247</v>
      </c>
      <c r="J3617" t="s">
        <v>261</v>
      </c>
      <c r="K3617" t="s">
        <v>420</v>
      </c>
      <c r="L3617" t="n">
        <v>69</v>
      </c>
      <c r="M3617" t="n">
        <v>0</v>
      </c>
      <c r="N3617" t="n">
        <v>0</v>
      </c>
    </row>
    <row r="3618" spans="1:19">
      <c r="A3618" s="1" t="n">
        <v>41851</v>
      </c>
      <c r="B3618" t="s">
        <v>474</v>
      </c>
      <c r="C3618" t="n">
        <v>1</v>
      </c>
      <c r="D3618" t="s">
        <v>483</v>
      </c>
      <c r="E3618" t="s">
        <v>484</v>
      </c>
      <c r="F3618" t="s">
        <v>429</v>
      </c>
      <c r="G3618" t="s">
        <v>430</v>
      </c>
      <c r="H3618" t="s">
        <v>246</v>
      </c>
      <c r="I3618" t="s">
        <v>247</v>
      </c>
      <c r="J3618" t="s">
        <v>446</v>
      </c>
      <c r="K3618" t="s">
        <v>447</v>
      </c>
      <c r="L3618" t="n">
        <v>23</v>
      </c>
      <c r="M3618" t="n">
        <v>0</v>
      </c>
      <c r="N3618" t="n">
        <v>0</v>
      </c>
    </row>
    <row r="3619" spans="1:19">
      <c r="A3619" s="1" t="n">
        <v>41851</v>
      </c>
      <c r="B3619" t="s">
        <v>395</v>
      </c>
      <c r="C3619" t="n">
        <v>1</v>
      </c>
      <c r="D3619" t="s">
        <v>303</v>
      </c>
      <c r="E3619" t="s">
        <v>495</v>
      </c>
      <c r="F3619" t="s">
        <v>244</v>
      </c>
      <c r="G3619" t="s">
        <v>245</v>
      </c>
      <c r="H3619" t="s">
        <v>246</v>
      </c>
      <c r="I3619" t="s">
        <v>247</v>
      </c>
      <c r="J3619" t="s">
        <v>261</v>
      </c>
      <c r="K3619" t="s">
        <v>420</v>
      </c>
      <c r="L3619" t="n">
        <v>175</v>
      </c>
      <c r="M3619" t="n">
        <v>0</v>
      </c>
      <c r="N3619" t="n">
        <v>0</v>
      </c>
    </row>
    <row r="3620" spans="1:19">
      <c r="A3620" s="1" t="n">
        <v>41851</v>
      </c>
      <c r="B3620" t="s">
        <v>395</v>
      </c>
      <c r="C3620" t="n">
        <v>2</v>
      </c>
      <c r="D3620" t="s">
        <v>436</v>
      </c>
      <c r="E3620" t="s">
        <v>482</v>
      </c>
      <c r="F3620" t="s">
        <v>244</v>
      </c>
      <c r="G3620" t="s">
        <v>245</v>
      </c>
      <c r="H3620" t="s">
        <v>246</v>
      </c>
      <c r="I3620" t="s">
        <v>247</v>
      </c>
      <c r="J3620" t="s">
        <v>261</v>
      </c>
      <c r="K3620" t="s">
        <v>420</v>
      </c>
      <c r="L3620" t="n">
        <v>132</v>
      </c>
      <c r="M3620" t="n">
        <v>0</v>
      </c>
      <c r="N3620" t="n">
        <v>0</v>
      </c>
    </row>
    <row r="3621" spans="1:19">
      <c r="A3621" s="1" t="n">
        <v>41851</v>
      </c>
      <c r="B3621" t="s">
        <v>395</v>
      </c>
      <c r="C3621" t="n">
        <v>3</v>
      </c>
      <c r="D3621" t="s">
        <v>303</v>
      </c>
      <c r="E3621" t="s">
        <v>495</v>
      </c>
      <c r="F3621" t="s">
        <v>244</v>
      </c>
      <c r="G3621" t="s">
        <v>245</v>
      </c>
      <c r="H3621" t="s">
        <v>246</v>
      </c>
      <c r="I3621" t="s">
        <v>247</v>
      </c>
      <c r="J3621" t="s">
        <v>261</v>
      </c>
      <c r="K3621" t="s">
        <v>420</v>
      </c>
      <c r="L3621" t="n">
        <v>43</v>
      </c>
      <c r="M3621" t="n">
        <v>0</v>
      </c>
      <c r="N3621" t="n">
        <v>0</v>
      </c>
    </row>
    <row r="3622" spans="1:19">
      <c r="A3622" s="1" t="n">
        <v>41851</v>
      </c>
      <c r="B3622" t="s">
        <v>469</v>
      </c>
      <c r="C3622" t="n">
        <v>17</v>
      </c>
      <c r="D3622" t="s">
        <v>440</v>
      </c>
      <c r="E3622" t="s">
        <v>145</v>
      </c>
      <c r="F3622" t="s">
        <v>244</v>
      </c>
      <c r="G3622" t="s">
        <v>245</v>
      </c>
      <c r="H3622" t="s">
        <v>246</v>
      </c>
      <c r="I3622" t="s">
        <v>247</v>
      </c>
      <c r="J3622" t="s">
        <v>472</v>
      </c>
      <c r="K3622" t="s">
        <v>473</v>
      </c>
      <c r="L3622" t="n">
        <v>39</v>
      </c>
      <c r="M3622" t="n">
        <v>0</v>
      </c>
      <c r="N3622" t="n">
        <v>0</v>
      </c>
    </row>
    <row r="3623" spans="1:19">
      <c r="A3623" s="1" t="n">
        <v>41851</v>
      </c>
      <c r="B3623" t="s">
        <v>469</v>
      </c>
      <c r="C3623" t="n">
        <v>18</v>
      </c>
      <c r="D3623" t="s">
        <v>440</v>
      </c>
      <c r="E3623" t="s">
        <v>145</v>
      </c>
      <c r="F3623" t="s">
        <v>244</v>
      </c>
      <c r="G3623" t="s">
        <v>245</v>
      </c>
      <c r="H3623" t="s">
        <v>246</v>
      </c>
      <c r="I3623" t="s">
        <v>247</v>
      </c>
      <c r="J3623" t="s">
        <v>472</v>
      </c>
      <c r="K3623" t="s">
        <v>473</v>
      </c>
      <c r="L3623" t="n">
        <v>1</v>
      </c>
      <c r="M3623" t="n">
        <v>0</v>
      </c>
      <c r="N3623" t="n">
        <v>0</v>
      </c>
    </row>
    <row r="3624" spans="1:19">
      <c r="A3624" s="1" t="n">
        <v>41851</v>
      </c>
      <c r="B3624" t="s">
        <v>469</v>
      </c>
      <c r="C3624" t="n">
        <v>19</v>
      </c>
      <c r="D3624" t="s">
        <v>440</v>
      </c>
      <c r="E3624" t="s">
        <v>145</v>
      </c>
      <c r="F3624" t="s">
        <v>244</v>
      </c>
      <c r="G3624" t="s">
        <v>245</v>
      </c>
      <c r="H3624" t="s">
        <v>246</v>
      </c>
      <c r="I3624" t="s">
        <v>247</v>
      </c>
      <c r="J3624" t="s">
        <v>472</v>
      </c>
      <c r="K3624" t="s">
        <v>473</v>
      </c>
      <c r="L3624" t="n">
        <v>10</v>
      </c>
      <c r="M3624" t="n">
        <v>0</v>
      </c>
      <c r="N3624" t="n">
        <v>0</v>
      </c>
    </row>
    <row r="3625" spans="1:19">
      <c r="A3625" s="1" t="n">
        <v>41851</v>
      </c>
      <c r="B3625" t="s">
        <v>469</v>
      </c>
      <c r="C3625" t="n">
        <v>20</v>
      </c>
      <c r="D3625" t="s">
        <v>440</v>
      </c>
      <c r="E3625" t="s">
        <v>145</v>
      </c>
      <c r="F3625" t="s">
        <v>244</v>
      </c>
      <c r="G3625" t="s">
        <v>245</v>
      </c>
      <c r="H3625" t="s">
        <v>246</v>
      </c>
      <c r="I3625" t="s">
        <v>247</v>
      </c>
      <c r="J3625" t="s">
        <v>472</v>
      </c>
      <c r="K3625" t="s">
        <v>473</v>
      </c>
      <c r="L3625" t="n">
        <v>27</v>
      </c>
      <c r="M3625" t="n">
        <v>0</v>
      </c>
      <c r="N3625" t="n">
        <v>0</v>
      </c>
    </row>
    <row r="3626" spans="1:19">
      <c r="A3626" s="1" t="n">
        <v>41851</v>
      </c>
      <c r="B3626" t="s">
        <v>469</v>
      </c>
      <c r="C3626" t="n">
        <v>21</v>
      </c>
      <c r="D3626" t="s">
        <v>440</v>
      </c>
      <c r="E3626" t="s">
        <v>145</v>
      </c>
      <c r="F3626" t="s">
        <v>244</v>
      </c>
      <c r="G3626" t="s">
        <v>245</v>
      </c>
      <c r="H3626" t="s">
        <v>246</v>
      </c>
      <c r="I3626" t="s">
        <v>247</v>
      </c>
      <c r="J3626" t="s">
        <v>472</v>
      </c>
      <c r="K3626" t="s">
        <v>473</v>
      </c>
      <c r="L3626" t="n">
        <v>1</v>
      </c>
      <c r="M3626" t="n">
        <v>0</v>
      </c>
      <c r="N3626" t="n">
        <v>0</v>
      </c>
    </row>
    <row r="3627" spans="1:19">
      <c r="A3627" s="1" t="n">
        <v>41851</v>
      </c>
      <c r="B3627" t="s">
        <v>469</v>
      </c>
      <c r="C3627" t="n">
        <v>22</v>
      </c>
      <c r="D3627" t="s">
        <v>440</v>
      </c>
      <c r="E3627" t="s">
        <v>145</v>
      </c>
      <c r="F3627" t="s">
        <v>244</v>
      </c>
      <c r="G3627" t="s">
        <v>245</v>
      </c>
      <c r="H3627" t="s">
        <v>246</v>
      </c>
      <c r="I3627" t="s">
        <v>247</v>
      </c>
      <c r="J3627" t="s">
        <v>472</v>
      </c>
      <c r="K3627" t="s">
        <v>473</v>
      </c>
      <c r="L3627" t="n">
        <v>7</v>
      </c>
      <c r="M3627" t="n">
        <v>0</v>
      </c>
      <c r="N3627" t="n">
        <v>0</v>
      </c>
    </row>
    <row r="3628" spans="1:19">
      <c r="A3628" s="1" t="n">
        <v>41851</v>
      </c>
      <c r="B3628" t="s">
        <v>469</v>
      </c>
      <c r="C3628" t="n">
        <v>23</v>
      </c>
      <c r="D3628" t="s">
        <v>440</v>
      </c>
      <c r="E3628" t="s">
        <v>145</v>
      </c>
      <c r="F3628" t="s">
        <v>244</v>
      </c>
      <c r="G3628" t="s">
        <v>245</v>
      </c>
      <c r="H3628" t="s">
        <v>246</v>
      </c>
      <c r="I3628" t="s">
        <v>247</v>
      </c>
      <c r="J3628" t="s">
        <v>472</v>
      </c>
      <c r="K3628" t="s">
        <v>473</v>
      </c>
      <c r="L3628" t="n">
        <v>8</v>
      </c>
      <c r="M3628" t="n">
        <v>0</v>
      </c>
      <c r="N3628" t="n">
        <v>0</v>
      </c>
    </row>
    <row r="3629" spans="1:19">
      <c r="A3629" s="1" t="n">
        <v>41851</v>
      </c>
      <c r="B3629" t="s">
        <v>469</v>
      </c>
      <c r="C3629" t="n">
        <v>24</v>
      </c>
      <c r="D3629" t="s">
        <v>440</v>
      </c>
      <c r="E3629" t="s">
        <v>145</v>
      </c>
      <c r="F3629" t="s">
        <v>244</v>
      </c>
      <c r="G3629" t="s">
        <v>245</v>
      </c>
      <c r="H3629" t="s">
        <v>246</v>
      </c>
      <c r="I3629" t="s">
        <v>247</v>
      </c>
      <c r="J3629" t="s">
        <v>472</v>
      </c>
      <c r="K3629" t="s">
        <v>473</v>
      </c>
      <c r="L3629" t="n">
        <v>2</v>
      </c>
      <c r="M3629" t="n">
        <v>0</v>
      </c>
      <c r="N3629" t="n">
        <v>0</v>
      </c>
    </row>
    <row r="3630" spans="1:19">
      <c r="A3630" s="1" t="n">
        <v>41882</v>
      </c>
      <c r="B3630" t="s">
        <v>519</v>
      </c>
      <c r="C3630" t="n">
        <v>1</v>
      </c>
      <c r="D3630" t="s">
        <v>476</v>
      </c>
      <c r="E3630" t="s">
        <v>139</v>
      </c>
      <c r="F3630" t="s">
        <v>244</v>
      </c>
      <c r="G3630" t="s">
        <v>245</v>
      </c>
      <c r="H3630" t="s">
        <v>246</v>
      </c>
      <c r="I3630" t="s">
        <v>247</v>
      </c>
      <c r="J3630" t="s">
        <v>382</v>
      </c>
      <c r="K3630" t="s">
        <v>383</v>
      </c>
      <c r="L3630" t="n">
        <v>993</v>
      </c>
      <c r="M3630" t="n">
        <v>0.78</v>
      </c>
      <c r="N3630" t="n">
        <v>40.1</v>
      </c>
      <c r="O3630" t="s">
        <v>520</v>
      </c>
      <c r="P3630" t="s">
        <v>505</v>
      </c>
      <c r="Q3630" t="s">
        <v>492</v>
      </c>
      <c r="R3630" t="s">
        <v>252</v>
      </c>
      <c r="S3630" t="s">
        <v>246</v>
      </c>
    </row>
    <row r="3631" spans="1:19">
      <c r="A3631" s="1" t="n">
        <v>41882</v>
      </c>
      <c r="B3631" t="s">
        <v>519</v>
      </c>
      <c r="C3631" t="n">
        <v>2</v>
      </c>
      <c r="D3631" t="s">
        <v>476</v>
      </c>
      <c r="E3631" t="s">
        <v>139</v>
      </c>
      <c r="F3631" t="s">
        <v>244</v>
      </c>
      <c r="G3631" t="s">
        <v>245</v>
      </c>
      <c r="H3631" t="s">
        <v>246</v>
      </c>
      <c r="I3631" t="s">
        <v>247</v>
      </c>
      <c r="J3631" t="s">
        <v>382</v>
      </c>
      <c r="K3631" t="s">
        <v>383</v>
      </c>
      <c r="L3631" t="n">
        <v>940</v>
      </c>
      <c r="M3631" t="n">
        <v>0.78</v>
      </c>
      <c r="N3631" t="n">
        <v>39.9</v>
      </c>
      <c r="O3631" t="s">
        <v>520</v>
      </c>
      <c r="P3631" t="s">
        <v>505</v>
      </c>
      <c r="Q3631" t="s">
        <v>492</v>
      </c>
      <c r="R3631" t="s">
        <v>252</v>
      </c>
      <c r="S3631" t="s">
        <v>246</v>
      </c>
    </row>
    <row r="3632" spans="1:19">
      <c r="A3632" s="1" t="n">
        <v>41882</v>
      </c>
      <c r="B3632" t="s">
        <v>391</v>
      </c>
      <c r="C3632" t="n">
        <v>24</v>
      </c>
      <c r="D3632" t="s">
        <v>476</v>
      </c>
      <c r="E3632" t="s">
        <v>139</v>
      </c>
      <c r="F3632" t="s">
        <v>244</v>
      </c>
      <c r="G3632" t="s">
        <v>245</v>
      </c>
      <c r="H3632" t="s">
        <v>246</v>
      </c>
      <c r="I3632" t="s">
        <v>247</v>
      </c>
      <c r="J3632" t="s">
        <v>369</v>
      </c>
      <c r="K3632" t="s">
        <v>363</v>
      </c>
      <c r="L3632" t="n">
        <v>190</v>
      </c>
      <c r="M3632" t="n">
        <v>0.04</v>
      </c>
      <c r="N3632" t="n">
        <v>41.8</v>
      </c>
      <c r="O3632" t="s">
        <v>391</v>
      </c>
      <c r="P3632" t="s">
        <v>504</v>
      </c>
      <c r="Q3632" t="s">
        <v>246</v>
      </c>
      <c r="R3632" t="s">
        <v>252</v>
      </c>
      <c r="S3632" t="s">
        <v>246</v>
      </c>
    </row>
    <row r="3633" spans="1:19">
      <c r="A3633" s="1" t="n">
        <v>41882</v>
      </c>
      <c r="B3633" t="s">
        <v>391</v>
      </c>
      <c r="C3633" t="n">
        <v>25</v>
      </c>
      <c r="D3633" t="s">
        <v>476</v>
      </c>
      <c r="E3633" t="s">
        <v>139</v>
      </c>
      <c r="F3633" t="s">
        <v>244</v>
      </c>
      <c r="G3633" t="s">
        <v>245</v>
      </c>
      <c r="H3633" t="s">
        <v>246</v>
      </c>
      <c r="I3633" t="s">
        <v>247</v>
      </c>
      <c r="J3633" t="s">
        <v>248</v>
      </c>
      <c r="K3633" t="s">
        <v>249</v>
      </c>
      <c r="L3633" t="n">
        <v>650</v>
      </c>
      <c r="M3633" t="n">
        <v>0.09</v>
      </c>
      <c r="N3633" t="n">
        <v>33.9</v>
      </c>
      <c r="O3633" t="s">
        <v>391</v>
      </c>
      <c r="P3633" t="s">
        <v>504</v>
      </c>
      <c r="Q3633" t="s">
        <v>246</v>
      </c>
      <c r="R3633" t="s">
        <v>252</v>
      </c>
      <c r="S3633" t="s">
        <v>246</v>
      </c>
    </row>
    <row r="3634" spans="1:19">
      <c r="A3634" s="1" t="n">
        <v>41882</v>
      </c>
      <c r="B3634" t="s">
        <v>391</v>
      </c>
      <c r="C3634" t="n">
        <v>26</v>
      </c>
      <c r="D3634" t="s">
        <v>476</v>
      </c>
      <c r="E3634" t="s">
        <v>139</v>
      </c>
      <c r="F3634" t="s">
        <v>244</v>
      </c>
      <c r="G3634" t="s">
        <v>245</v>
      </c>
      <c r="H3634" t="s">
        <v>246</v>
      </c>
      <c r="I3634" t="s">
        <v>247</v>
      </c>
      <c r="J3634" t="s">
        <v>248</v>
      </c>
      <c r="K3634" t="s">
        <v>249</v>
      </c>
      <c r="L3634" t="n">
        <v>121</v>
      </c>
      <c r="M3634" t="n">
        <v>0.09</v>
      </c>
      <c r="N3634" t="n">
        <v>33.9</v>
      </c>
      <c r="O3634" t="s">
        <v>391</v>
      </c>
      <c r="P3634" t="s">
        <v>504</v>
      </c>
      <c r="Q3634" t="s">
        <v>246</v>
      </c>
      <c r="R3634" t="s">
        <v>252</v>
      </c>
      <c r="S3634" t="s">
        <v>246</v>
      </c>
    </row>
    <row r="3635" spans="1:19">
      <c r="A3635" s="1" t="n">
        <v>41882</v>
      </c>
      <c r="B3635" t="s">
        <v>391</v>
      </c>
      <c r="C3635" t="n">
        <v>27</v>
      </c>
      <c r="D3635" t="s">
        <v>476</v>
      </c>
      <c r="E3635" t="s">
        <v>139</v>
      </c>
      <c r="F3635" t="s">
        <v>244</v>
      </c>
      <c r="G3635" t="s">
        <v>245</v>
      </c>
      <c r="H3635" t="s">
        <v>246</v>
      </c>
      <c r="I3635" t="s">
        <v>247</v>
      </c>
      <c r="J3635" t="s">
        <v>333</v>
      </c>
      <c r="K3635" t="s">
        <v>334</v>
      </c>
      <c r="L3635" t="n">
        <v>342</v>
      </c>
      <c r="M3635" t="n">
        <v>0.08</v>
      </c>
      <c r="N3635" t="n">
        <v>34.4</v>
      </c>
      <c r="O3635" t="s">
        <v>391</v>
      </c>
      <c r="P3635" t="s">
        <v>504</v>
      </c>
      <c r="Q3635" t="s">
        <v>246</v>
      </c>
      <c r="R3635" t="s">
        <v>252</v>
      </c>
      <c r="S3635" t="s">
        <v>246</v>
      </c>
    </row>
    <row r="3636" spans="1:19">
      <c r="A3636" s="1" t="n">
        <v>41882</v>
      </c>
      <c r="B3636" t="s">
        <v>391</v>
      </c>
      <c r="C3636" t="n">
        <v>79</v>
      </c>
      <c r="D3636" t="s">
        <v>422</v>
      </c>
      <c r="E3636" t="s">
        <v>514</v>
      </c>
      <c r="F3636" t="s">
        <v>244</v>
      </c>
      <c r="G3636" t="s">
        <v>245</v>
      </c>
      <c r="H3636" t="s">
        <v>246</v>
      </c>
      <c r="I3636" t="s">
        <v>247</v>
      </c>
      <c r="J3636" t="s">
        <v>280</v>
      </c>
      <c r="K3636" t="s">
        <v>281</v>
      </c>
      <c r="L3636" t="n">
        <v>47</v>
      </c>
      <c r="M3636" t="n">
        <v>0</v>
      </c>
      <c r="N3636" t="n">
        <v>0</v>
      </c>
    </row>
    <row r="3637" spans="1:19">
      <c r="A3637" s="1" t="n">
        <v>41882</v>
      </c>
      <c r="B3637" t="s">
        <v>391</v>
      </c>
      <c r="C3637" t="n">
        <v>80</v>
      </c>
      <c r="D3637" t="s">
        <v>287</v>
      </c>
      <c r="E3637" t="s">
        <v>503</v>
      </c>
      <c r="F3637" t="s">
        <v>244</v>
      </c>
      <c r="G3637" t="s">
        <v>245</v>
      </c>
      <c r="H3637" t="s">
        <v>246</v>
      </c>
      <c r="I3637" t="s">
        <v>247</v>
      </c>
      <c r="J3637" t="s">
        <v>280</v>
      </c>
      <c r="K3637" t="s">
        <v>281</v>
      </c>
      <c r="L3637" t="n">
        <v>45</v>
      </c>
      <c r="M3637" t="n">
        <v>2.63</v>
      </c>
      <c r="N3637" t="n">
        <v>0</v>
      </c>
    </row>
    <row r="3638" spans="1:19">
      <c r="A3638" s="1" t="n">
        <v>41882</v>
      </c>
      <c r="B3638" t="s">
        <v>391</v>
      </c>
      <c r="C3638" t="n">
        <v>81</v>
      </c>
      <c r="D3638" t="s">
        <v>506</v>
      </c>
      <c r="E3638" t="s">
        <v>507</v>
      </c>
      <c r="F3638" t="s">
        <v>244</v>
      </c>
      <c r="G3638" t="s">
        <v>245</v>
      </c>
      <c r="H3638" t="s">
        <v>246</v>
      </c>
      <c r="I3638" t="s">
        <v>247</v>
      </c>
      <c r="J3638" t="s">
        <v>280</v>
      </c>
      <c r="K3638" t="s">
        <v>281</v>
      </c>
      <c r="L3638" t="n">
        <v>38</v>
      </c>
      <c r="M3638" t="n">
        <v>0</v>
      </c>
      <c r="N3638" t="n">
        <v>0</v>
      </c>
      <c r="O3638" t="s">
        <v>391</v>
      </c>
      <c r="P3638" t="s">
        <v>527</v>
      </c>
      <c r="Q3638" t="s">
        <v>528</v>
      </c>
      <c r="R3638" t="s">
        <v>252</v>
      </c>
      <c r="S3638" t="s">
        <v>246</v>
      </c>
    </row>
    <row r="3639" spans="1:19">
      <c r="A3639" s="1" t="n">
        <v>41882</v>
      </c>
      <c r="B3639" t="s">
        <v>474</v>
      </c>
      <c r="C3639" t="n">
        <v>1</v>
      </c>
      <c r="D3639" t="s">
        <v>483</v>
      </c>
      <c r="E3639" t="s">
        <v>484</v>
      </c>
      <c r="F3639" t="s">
        <v>322</v>
      </c>
      <c r="G3639" t="s">
        <v>323</v>
      </c>
      <c r="H3639" t="s">
        <v>246</v>
      </c>
      <c r="I3639" t="s">
        <v>247</v>
      </c>
      <c r="J3639" t="s">
        <v>446</v>
      </c>
      <c r="K3639" t="s">
        <v>447</v>
      </c>
      <c r="L3639" t="n">
        <v>13</v>
      </c>
      <c r="M3639" t="n">
        <v>0</v>
      </c>
      <c r="N3639" t="n">
        <v>0</v>
      </c>
    </row>
    <row r="3640" spans="1:19">
      <c r="A3640" s="1" t="n">
        <v>41882</v>
      </c>
      <c r="B3640" t="s">
        <v>474</v>
      </c>
      <c r="C3640" t="n">
        <v>2</v>
      </c>
      <c r="D3640" t="s">
        <v>483</v>
      </c>
      <c r="E3640" t="s">
        <v>484</v>
      </c>
      <c r="F3640" t="s">
        <v>427</v>
      </c>
      <c r="G3640" t="s">
        <v>428</v>
      </c>
      <c r="H3640" t="s">
        <v>246</v>
      </c>
      <c r="I3640" t="s">
        <v>247</v>
      </c>
      <c r="J3640" t="s">
        <v>446</v>
      </c>
      <c r="K3640" t="s">
        <v>447</v>
      </c>
      <c r="L3640" t="n">
        <v>17</v>
      </c>
      <c r="M3640" t="n">
        <v>0</v>
      </c>
      <c r="N3640" t="n">
        <v>0</v>
      </c>
    </row>
    <row r="3641" spans="1:19">
      <c r="A3641" s="1" t="n">
        <v>41882</v>
      </c>
      <c r="B3641" t="s">
        <v>474</v>
      </c>
      <c r="C3641" t="n">
        <v>3</v>
      </c>
      <c r="D3641" t="s">
        <v>483</v>
      </c>
      <c r="E3641" t="s">
        <v>484</v>
      </c>
      <c r="F3641" t="s">
        <v>429</v>
      </c>
      <c r="G3641" t="s">
        <v>430</v>
      </c>
      <c r="H3641" t="s">
        <v>246</v>
      </c>
      <c r="I3641" t="s">
        <v>247</v>
      </c>
      <c r="J3641" t="s">
        <v>446</v>
      </c>
      <c r="K3641" t="s">
        <v>447</v>
      </c>
      <c r="L3641" t="n">
        <v>17</v>
      </c>
      <c r="M3641" t="n">
        <v>0</v>
      </c>
      <c r="N3641" t="n">
        <v>0</v>
      </c>
    </row>
    <row r="3642" spans="1:19">
      <c r="A3642" s="1" t="n">
        <v>41882</v>
      </c>
      <c r="B3642" t="s">
        <v>395</v>
      </c>
      <c r="C3642" t="n">
        <v>1</v>
      </c>
      <c r="D3642" t="s">
        <v>303</v>
      </c>
      <c r="E3642" t="s">
        <v>495</v>
      </c>
      <c r="F3642" t="s">
        <v>244</v>
      </c>
      <c r="G3642" t="s">
        <v>245</v>
      </c>
      <c r="H3642" t="s">
        <v>246</v>
      </c>
      <c r="I3642" t="s">
        <v>247</v>
      </c>
      <c r="J3642" t="s">
        <v>261</v>
      </c>
      <c r="K3642" t="s">
        <v>420</v>
      </c>
      <c r="L3642" t="n">
        <v>74</v>
      </c>
      <c r="M3642" t="n">
        <v>0</v>
      </c>
      <c r="N3642" t="n">
        <v>0</v>
      </c>
    </row>
    <row r="3643" spans="1:19">
      <c r="A3643" s="1" t="n">
        <v>41882</v>
      </c>
      <c r="B3643" t="s">
        <v>395</v>
      </c>
      <c r="C3643" t="n">
        <v>2</v>
      </c>
      <c r="D3643" t="s">
        <v>436</v>
      </c>
      <c r="E3643" t="s">
        <v>482</v>
      </c>
      <c r="F3643" t="s">
        <v>244</v>
      </c>
      <c r="G3643" t="s">
        <v>245</v>
      </c>
      <c r="H3643" t="s">
        <v>246</v>
      </c>
      <c r="I3643" t="s">
        <v>247</v>
      </c>
      <c r="J3643" t="s">
        <v>261</v>
      </c>
      <c r="K3643" t="s">
        <v>420</v>
      </c>
      <c r="L3643" t="n">
        <v>100</v>
      </c>
      <c r="M3643" t="n">
        <v>0</v>
      </c>
      <c r="N3643" t="n">
        <v>0</v>
      </c>
    </row>
    <row r="3644" spans="1:19">
      <c r="A3644" s="1" t="n">
        <v>41912</v>
      </c>
      <c r="B3644" t="s">
        <v>519</v>
      </c>
      <c r="C3644" t="n">
        <v>1</v>
      </c>
      <c r="D3644" t="s">
        <v>476</v>
      </c>
      <c r="E3644" t="s">
        <v>139</v>
      </c>
      <c r="F3644" t="s">
        <v>244</v>
      </c>
      <c r="G3644" t="s">
        <v>245</v>
      </c>
      <c r="H3644" t="s">
        <v>246</v>
      </c>
      <c r="I3644" t="s">
        <v>247</v>
      </c>
      <c r="J3644" t="s">
        <v>382</v>
      </c>
      <c r="K3644" t="s">
        <v>383</v>
      </c>
      <c r="L3644" t="n">
        <v>937</v>
      </c>
      <c r="M3644" t="n">
        <v>0.77</v>
      </c>
      <c r="N3644" t="n">
        <v>40</v>
      </c>
      <c r="O3644" t="s">
        <v>520</v>
      </c>
      <c r="P3644" t="s">
        <v>505</v>
      </c>
      <c r="Q3644" t="s">
        <v>492</v>
      </c>
      <c r="R3644" t="s">
        <v>252</v>
      </c>
      <c r="S3644" t="s">
        <v>246</v>
      </c>
    </row>
    <row r="3645" spans="1:19">
      <c r="A3645" s="1" t="n">
        <v>41912</v>
      </c>
      <c r="B3645" t="s">
        <v>391</v>
      </c>
      <c r="C3645" t="n">
        <v>24</v>
      </c>
      <c r="D3645" t="s">
        <v>476</v>
      </c>
      <c r="E3645" t="s">
        <v>139</v>
      </c>
      <c r="F3645" t="s">
        <v>244</v>
      </c>
      <c r="G3645" t="s">
        <v>245</v>
      </c>
      <c r="H3645" t="s">
        <v>246</v>
      </c>
      <c r="I3645" t="s">
        <v>247</v>
      </c>
      <c r="J3645" t="s">
        <v>248</v>
      </c>
      <c r="K3645" t="s">
        <v>249</v>
      </c>
      <c r="L3645" t="n">
        <v>251</v>
      </c>
      <c r="M3645" t="n">
        <v>0.06</v>
      </c>
      <c r="N3645" t="n">
        <v>36.8</v>
      </c>
      <c r="O3645" t="s">
        <v>391</v>
      </c>
      <c r="P3645" t="s">
        <v>504</v>
      </c>
      <c r="Q3645" t="s">
        <v>246</v>
      </c>
      <c r="R3645" t="s">
        <v>252</v>
      </c>
      <c r="S3645" t="s">
        <v>246</v>
      </c>
    </row>
    <row r="3646" spans="1:19">
      <c r="A3646" s="1" t="n">
        <v>41912</v>
      </c>
      <c r="B3646" t="s">
        <v>391</v>
      </c>
      <c r="C3646" t="n">
        <v>25</v>
      </c>
      <c r="D3646" t="s">
        <v>476</v>
      </c>
      <c r="E3646" t="s">
        <v>139</v>
      </c>
      <c r="F3646" t="s">
        <v>244</v>
      </c>
      <c r="G3646" t="s">
        <v>245</v>
      </c>
      <c r="H3646" t="s">
        <v>246</v>
      </c>
      <c r="I3646" t="s">
        <v>247</v>
      </c>
      <c r="J3646" t="s">
        <v>248</v>
      </c>
      <c r="K3646" t="s">
        <v>249</v>
      </c>
      <c r="L3646" t="n">
        <v>351</v>
      </c>
      <c r="M3646" t="n">
        <v>0.09</v>
      </c>
      <c r="N3646" t="n">
        <v>33.7</v>
      </c>
      <c r="O3646" t="s">
        <v>391</v>
      </c>
      <c r="P3646" t="s">
        <v>504</v>
      </c>
      <c r="Q3646" t="s">
        <v>246</v>
      </c>
      <c r="R3646" t="s">
        <v>252</v>
      </c>
      <c r="S3646" t="s">
        <v>246</v>
      </c>
    </row>
    <row r="3647" spans="1:19">
      <c r="A3647" s="1" t="n">
        <v>41912</v>
      </c>
      <c r="B3647" t="s">
        <v>391</v>
      </c>
      <c r="C3647" t="n">
        <v>26</v>
      </c>
      <c r="D3647" t="s">
        <v>476</v>
      </c>
      <c r="E3647" t="s">
        <v>139</v>
      </c>
      <c r="F3647" t="s">
        <v>244</v>
      </c>
      <c r="G3647" t="s">
        <v>245</v>
      </c>
      <c r="H3647" t="s">
        <v>246</v>
      </c>
      <c r="I3647" t="s">
        <v>247</v>
      </c>
      <c r="J3647" t="s">
        <v>248</v>
      </c>
      <c r="K3647" t="s">
        <v>249</v>
      </c>
      <c r="L3647" t="n">
        <v>403</v>
      </c>
      <c r="M3647" t="n">
        <v>0.09</v>
      </c>
      <c r="N3647" t="n">
        <v>33.8</v>
      </c>
      <c r="O3647" t="s">
        <v>391</v>
      </c>
      <c r="P3647" t="s">
        <v>504</v>
      </c>
      <c r="Q3647" t="s">
        <v>246</v>
      </c>
      <c r="R3647" t="s">
        <v>252</v>
      </c>
      <c r="S3647" t="s">
        <v>246</v>
      </c>
    </row>
    <row r="3648" spans="1:19">
      <c r="A3648" s="1" t="n">
        <v>41912</v>
      </c>
      <c r="B3648" t="s">
        <v>391</v>
      </c>
      <c r="C3648" t="n">
        <v>27</v>
      </c>
      <c r="D3648" t="s">
        <v>476</v>
      </c>
      <c r="E3648" t="s">
        <v>139</v>
      </c>
      <c r="F3648" t="s">
        <v>244</v>
      </c>
      <c r="G3648" t="s">
        <v>245</v>
      </c>
      <c r="H3648" t="s">
        <v>246</v>
      </c>
      <c r="I3648" t="s">
        <v>247</v>
      </c>
      <c r="J3648" t="s">
        <v>333</v>
      </c>
      <c r="K3648" t="s">
        <v>334</v>
      </c>
      <c r="L3648" t="n">
        <v>284</v>
      </c>
      <c r="M3648" t="n">
        <v>0.08</v>
      </c>
      <c r="N3648" t="n">
        <v>35.8</v>
      </c>
      <c r="O3648" t="s">
        <v>391</v>
      </c>
      <c r="P3648" t="s">
        <v>504</v>
      </c>
      <c r="Q3648" t="s">
        <v>246</v>
      </c>
      <c r="R3648" t="s">
        <v>252</v>
      </c>
      <c r="S3648" t="s">
        <v>246</v>
      </c>
    </row>
    <row r="3649" spans="1:19">
      <c r="A3649" s="1" t="n">
        <v>41912</v>
      </c>
      <c r="B3649" t="s">
        <v>391</v>
      </c>
      <c r="C3649" t="n">
        <v>68</v>
      </c>
      <c r="D3649" t="s">
        <v>418</v>
      </c>
      <c r="E3649" t="s">
        <v>510</v>
      </c>
      <c r="F3649" t="s">
        <v>244</v>
      </c>
      <c r="G3649" t="s">
        <v>245</v>
      </c>
      <c r="H3649" t="s">
        <v>246</v>
      </c>
      <c r="I3649" t="s">
        <v>247</v>
      </c>
      <c r="J3649" t="s">
        <v>280</v>
      </c>
      <c r="K3649" t="s">
        <v>281</v>
      </c>
      <c r="L3649" t="n">
        <v>60</v>
      </c>
      <c r="M3649" t="n">
        <v>0</v>
      </c>
      <c r="N3649" t="n">
        <v>0</v>
      </c>
      <c r="O3649" t="s">
        <v>391</v>
      </c>
      <c r="P3649" t="s">
        <v>504</v>
      </c>
      <c r="Q3649" t="s">
        <v>246</v>
      </c>
      <c r="R3649" t="s">
        <v>252</v>
      </c>
      <c r="S3649" t="s">
        <v>246</v>
      </c>
    </row>
    <row r="3650" spans="1:19">
      <c r="A3650" s="1" t="n">
        <v>41912</v>
      </c>
      <c r="B3650" t="s">
        <v>391</v>
      </c>
      <c r="C3650" t="n">
        <v>69</v>
      </c>
      <c r="D3650" t="s">
        <v>506</v>
      </c>
      <c r="E3650" t="s">
        <v>507</v>
      </c>
      <c r="F3650" t="s">
        <v>244</v>
      </c>
      <c r="G3650" t="s">
        <v>245</v>
      </c>
      <c r="H3650" t="s">
        <v>246</v>
      </c>
      <c r="I3650" t="s">
        <v>247</v>
      </c>
      <c r="J3650" t="s">
        <v>280</v>
      </c>
      <c r="K3650" t="s">
        <v>281</v>
      </c>
      <c r="L3650" t="n">
        <v>37</v>
      </c>
      <c r="M3650" t="n">
        <v>0</v>
      </c>
      <c r="N3650" t="n">
        <v>0</v>
      </c>
      <c r="O3650" t="s">
        <v>391</v>
      </c>
      <c r="P3650" t="s">
        <v>527</v>
      </c>
      <c r="Q3650" t="s">
        <v>528</v>
      </c>
      <c r="R3650" t="s">
        <v>252</v>
      </c>
      <c r="S3650" t="s">
        <v>246</v>
      </c>
    </row>
    <row r="3651" spans="1:19">
      <c r="A3651" s="1" t="n">
        <v>41912</v>
      </c>
      <c r="B3651" t="s">
        <v>391</v>
      </c>
      <c r="C3651" t="n">
        <v>70</v>
      </c>
      <c r="D3651" t="s">
        <v>422</v>
      </c>
      <c r="E3651" t="s">
        <v>514</v>
      </c>
      <c r="F3651" t="s">
        <v>244</v>
      </c>
      <c r="G3651" t="s">
        <v>245</v>
      </c>
      <c r="H3651" t="s">
        <v>246</v>
      </c>
      <c r="I3651" t="s">
        <v>247</v>
      </c>
      <c r="J3651" t="s">
        <v>280</v>
      </c>
      <c r="K3651" t="s">
        <v>281</v>
      </c>
      <c r="L3651" t="n">
        <v>39</v>
      </c>
      <c r="M3651" t="n">
        <v>0</v>
      </c>
      <c r="N3651" t="n">
        <v>0</v>
      </c>
    </row>
    <row r="3652" spans="1:19">
      <c r="A3652" s="1" t="n">
        <v>41912</v>
      </c>
      <c r="B3652" t="s">
        <v>474</v>
      </c>
      <c r="C3652" t="n">
        <v>1</v>
      </c>
      <c r="D3652" t="s">
        <v>483</v>
      </c>
      <c r="E3652" t="s">
        <v>484</v>
      </c>
      <c r="F3652" t="s">
        <v>322</v>
      </c>
      <c r="G3652" t="s">
        <v>323</v>
      </c>
      <c r="H3652" t="s">
        <v>246</v>
      </c>
      <c r="I3652" t="s">
        <v>247</v>
      </c>
      <c r="J3652" t="s">
        <v>336</v>
      </c>
      <c r="K3652" t="s">
        <v>337</v>
      </c>
      <c r="L3652" t="n">
        <v>10</v>
      </c>
      <c r="M3652" t="n">
        <v>0</v>
      </c>
      <c r="N3652" t="n">
        <v>0</v>
      </c>
    </row>
    <row r="3653" spans="1:19">
      <c r="A3653" s="1" t="n">
        <v>41912</v>
      </c>
      <c r="B3653" t="s">
        <v>474</v>
      </c>
      <c r="C3653" t="n">
        <v>2</v>
      </c>
      <c r="D3653" t="s">
        <v>483</v>
      </c>
      <c r="E3653" t="s">
        <v>484</v>
      </c>
      <c r="F3653" t="s">
        <v>427</v>
      </c>
      <c r="G3653" t="s">
        <v>428</v>
      </c>
      <c r="H3653" t="s">
        <v>246</v>
      </c>
      <c r="I3653" t="s">
        <v>247</v>
      </c>
      <c r="J3653" t="s">
        <v>336</v>
      </c>
      <c r="K3653" t="s">
        <v>337</v>
      </c>
      <c r="L3653" t="n">
        <v>17</v>
      </c>
      <c r="M3653" t="n">
        <v>0</v>
      </c>
      <c r="N3653" t="n">
        <v>0</v>
      </c>
    </row>
    <row r="3654" spans="1:19">
      <c r="A3654" s="1" t="n">
        <v>41912</v>
      </c>
      <c r="B3654" t="s">
        <v>474</v>
      </c>
      <c r="C3654" t="n">
        <v>3</v>
      </c>
      <c r="D3654" t="s">
        <v>483</v>
      </c>
      <c r="E3654" t="s">
        <v>484</v>
      </c>
      <c r="F3654" t="s">
        <v>429</v>
      </c>
      <c r="G3654" t="s">
        <v>430</v>
      </c>
      <c r="H3654" t="s">
        <v>246</v>
      </c>
      <c r="I3654" t="s">
        <v>247</v>
      </c>
      <c r="J3654" t="s">
        <v>336</v>
      </c>
      <c r="K3654" t="s">
        <v>337</v>
      </c>
      <c r="L3654" t="n">
        <v>16</v>
      </c>
      <c r="M3654" t="n">
        <v>0</v>
      </c>
      <c r="N3654" t="n">
        <v>0</v>
      </c>
    </row>
    <row r="3655" spans="1:19">
      <c r="A3655" s="1" t="n">
        <v>41912</v>
      </c>
      <c r="B3655" t="s">
        <v>474</v>
      </c>
      <c r="C3655" t="n">
        <v>4</v>
      </c>
      <c r="D3655" t="s">
        <v>483</v>
      </c>
      <c r="E3655" t="s">
        <v>484</v>
      </c>
      <c r="F3655" t="s">
        <v>322</v>
      </c>
      <c r="G3655" t="s">
        <v>323</v>
      </c>
      <c r="H3655" t="s">
        <v>246</v>
      </c>
      <c r="I3655" t="s">
        <v>247</v>
      </c>
      <c r="J3655" t="s">
        <v>486</v>
      </c>
      <c r="K3655" t="s">
        <v>487</v>
      </c>
      <c r="L3655" t="n">
        <v>10</v>
      </c>
      <c r="M3655" t="n">
        <v>0</v>
      </c>
      <c r="N3655" t="n">
        <v>0</v>
      </c>
    </row>
    <row r="3656" spans="1:19">
      <c r="A3656" s="1" t="n">
        <v>41912</v>
      </c>
      <c r="B3656" t="s">
        <v>395</v>
      </c>
      <c r="C3656" t="n">
        <v>1</v>
      </c>
      <c r="D3656" t="s">
        <v>436</v>
      </c>
      <c r="E3656" t="s">
        <v>482</v>
      </c>
      <c r="F3656" t="s">
        <v>244</v>
      </c>
      <c r="G3656" t="s">
        <v>245</v>
      </c>
      <c r="H3656" t="s">
        <v>246</v>
      </c>
      <c r="I3656" t="s">
        <v>247</v>
      </c>
      <c r="J3656" t="s">
        <v>261</v>
      </c>
      <c r="K3656" t="s">
        <v>420</v>
      </c>
      <c r="L3656" t="n">
        <v>489</v>
      </c>
      <c r="M3656" t="n">
        <v>0</v>
      </c>
      <c r="N3656" t="n">
        <v>0</v>
      </c>
    </row>
    <row r="3657" spans="1:19">
      <c r="A3657" s="1" t="n">
        <v>41912</v>
      </c>
      <c r="B3657" t="s">
        <v>395</v>
      </c>
      <c r="C3657" t="n">
        <v>2</v>
      </c>
      <c r="D3657" t="s">
        <v>436</v>
      </c>
      <c r="E3657" t="s">
        <v>482</v>
      </c>
      <c r="F3657" t="s">
        <v>244</v>
      </c>
      <c r="G3657" t="s">
        <v>245</v>
      </c>
      <c r="H3657" t="s">
        <v>246</v>
      </c>
      <c r="I3657" t="s">
        <v>247</v>
      </c>
      <c r="J3657" t="s">
        <v>261</v>
      </c>
      <c r="K3657" t="s">
        <v>420</v>
      </c>
      <c r="L3657" t="n">
        <v>150</v>
      </c>
      <c r="M3657" t="n">
        <v>0</v>
      </c>
      <c r="N3657" t="n">
        <v>0</v>
      </c>
    </row>
    <row r="3658" spans="1:19">
      <c r="A3658" s="1" t="n">
        <v>41943</v>
      </c>
      <c r="B3658" t="s">
        <v>519</v>
      </c>
      <c r="C3658" t="n">
        <v>1</v>
      </c>
      <c r="D3658" t="s">
        <v>476</v>
      </c>
      <c r="E3658" t="s">
        <v>139</v>
      </c>
      <c r="F3658" t="s">
        <v>244</v>
      </c>
      <c r="G3658" t="s">
        <v>245</v>
      </c>
      <c r="H3658" t="s">
        <v>246</v>
      </c>
      <c r="I3658" t="s">
        <v>247</v>
      </c>
      <c r="J3658" t="s">
        <v>312</v>
      </c>
      <c r="K3658" t="s">
        <v>313</v>
      </c>
      <c r="L3658" t="n">
        <v>1004</v>
      </c>
      <c r="M3658" t="n">
        <v>0.19</v>
      </c>
      <c r="N3658" t="n">
        <v>24.1</v>
      </c>
      <c r="O3658" t="s">
        <v>520</v>
      </c>
      <c r="P3658" t="s">
        <v>505</v>
      </c>
      <c r="Q3658" t="s">
        <v>492</v>
      </c>
      <c r="R3658" t="s">
        <v>252</v>
      </c>
      <c r="S3658" t="s">
        <v>246</v>
      </c>
    </row>
    <row r="3659" spans="1:19">
      <c r="A3659" s="1" t="n">
        <v>41943</v>
      </c>
      <c r="B3659" t="s">
        <v>391</v>
      </c>
      <c r="C3659" t="n">
        <v>16</v>
      </c>
      <c r="D3659" t="s">
        <v>476</v>
      </c>
      <c r="E3659" t="s">
        <v>139</v>
      </c>
      <c r="F3659" t="s">
        <v>244</v>
      </c>
      <c r="G3659" t="s">
        <v>245</v>
      </c>
      <c r="H3659" t="s">
        <v>246</v>
      </c>
      <c r="I3659" t="s">
        <v>247</v>
      </c>
      <c r="J3659" t="s">
        <v>333</v>
      </c>
      <c r="K3659" t="s">
        <v>334</v>
      </c>
      <c r="L3659" t="n">
        <v>288</v>
      </c>
      <c r="M3659" t="n">
        <v>0.08</v>
      </c>
      <c r="N3659" t="n">
        <v>35.6</v>
      </c>
      <c r="O3659" t="s">
        <v>391</v>
      </c>
      <c r="P3659" t="s">
        <v>504</v>
      </c>
      <c r="Q3659" t="s">
        <v>246</v>
      </c>
      <c r="R3659" t="s">
        <v>252</v>
      </c>
      <c r="S3659" t="s">
        <v>246</v>
      </c>
    </row>
    <row r="3660" spans="1:19">
      <c r="A3660" s="1" t="n">
        <v>41943</v>
      </c>
      <c r="B3660" t="s">
        <v>391</v>
      </c>
      <c r="C3660" t="n">
        <v>17</v>
      </c>
      <c r="D3660" t="s">
        <v>476</v>
      </c>
      <c r="E3660" t="s">
        <v>139</v>
      </c>
      <c r="F3660" t="s">
        <v>244</v>
      </c>
      <c r="G3660" t="s">
        <v>245</v>
      </c>
      <c r="H3660" t="s">
        <v>246</v>
      </c>
      <c r="I3660" t="s">
        <v>247</v>
      </c>
      <c r="J3660" t="s">
        <v>392</v>
      </c>
      <c r="K3660" t="s">
        <v>393</v>
      </c>
      <c r="L3660" t="n">
        <v>350</v>
      </c>
      <c r="M3660" t="n">
        <v>0.07000000000000001</v>
      </c>
      <c r="N3660" t="n">
        <v>36</v>
      </c>
      <c r="O3660" t="s">
        <v>391</v>
      </c>
      <c r="P3660" t="s">
        <v>504</v>
      </c>
      <c r="Q3660" t="s">
        <v>246</v>
      </c>
      <c r="R3660" t="s">
        <v>252</v>
      </c>
      <c r="S3660" t="s">
        <v>246</v>
      </c>
    </row>
    <row r="3661" spans="1:19">
      <c r="A3661" s="1" t="n">
        <v>41943</v>
      </c>
      <c r="B3661" t="s">
        <v>391</v>
      </c>
      <c r="C3661" t="n">
        <v>18</v>
      </c>
      <c r="D3661" t="s">
        <v>476</v>
      </c>
      <c r="E3661" t="s">
        <v>139</v>
      </c>
      <c r="F3661" t="s">
        <v>244</v>
      </c>
      <c r="G3661" t="s">
        <v>245</v>
      </c>
      <c r="H3661" t="s">
        <v>246</v>
      </c>
      <c r="I3661" t="s">
        <v>247</v>
      </c>
      <c r="J3661" t="s">
        <v>333</v>
      </c>
      <c r="K3661" t="s">
        <v>334</v>
      </c>
      <c r="L3661" t="n">
        <v>285</v>
      </c>
      <c r="M3661" t="n">
        <v>0.08</v>
      </c>
      <c r="N3661" t="n">
        <v>35.6</v>
      </c>
      <c r="O3661" t="s">
        <v>391</v>
      </c>
      <c r="P3661" t="s">
        <v>504</v>
      </c>
      <c r="Q3661" t="s">
        <v>246</v>
      </c>
      <c r="R3661" t="s">
        <v>252</v>
      </c>
      <c r="S3661" t="s">
        <v>246</v>
      </c>
    </row>
    <row r="3662" spans="1:19">
      <c r="A3662" s="1" t="n">
        <v>41943</v>
      </c>
      <c r="B3662" t="s">
        <v>391</v>
      </c>
      <c r="C3662" t="n">
        <v>19</v>
      </c>
      <c r="D3662" t="s">
        <v>476</v>
      </c>
      <c r="E3662" t="s">
        <v>139</v>
      </c>
      <c r="F3662" t="s">
        <v>244</v>
      </c>
      <c r="G3662" t="s">
        <v>245</v>
      </c>
      <c r="H3662" t="s">
        <v>246</v>
      </c>
      <c r="I3662" t="s">
        <v>247</v>
      </c>
      <c r="J3662" t="s">
        <v>248</v>
      </c>
      <c r="K3662" t="s">
        <v>249</v>
      </c>
      <c r="L3662" t="n">
        <v>353</v>
      </c>
      <c r="M3662" t="n">
        <v>0.09</v>
      </c>
      <c r="N3662" t="n">
        <v>33.9</v>
      </c>
      <c r="O3662" t="s">
        <v>391</v>
      </c>
      <c r="P3662" t="s">
        <v>504</v>
      </c>
      <c r="Q3662" t="s">
        <v>246</v>
      </c>
      <c r="R3662" t="s">
        <v>252</v>
      </c>
      <c r="S3662" t="s">
        <v>246</v>
      </c>
    </row>
    <row r="3663" spans="1:19">
      <c r="A3663" s="1" t="n">
        <v>41943</v>
      </c>
      <c r="B3663" t="s">
        <v>391</v>
      </c>
      <c r="C3663" t="n">
        <v>58</v>
      </c>
      <c r="D3663" t="s">
        <v>287</v>
      </c>
      <c r="E3663" t="s">
        <v>503</v>
      </c>
      <c r="F3663" t="s">
        <v>244</v>
      </c>
      <c r="G3663" t="s">
        <v>245</v>
      </c>
      <c r="H3663" t="s">
        <v>246</v>
      </c>
      <c r="I3663" t="s">
        <v>247</v>
      </c>
      <c r="J3663" t="s">
        <v>280</v>
      </c>
      <c r="K3663" t="s">
        <v>281</v>
      </c>
      <c r="L3663" t="n">
        <v>60</v>
      </c>
      <c r="M3663" t="n">
        <v>2</v>
      </c>
      <c r="N3663" t="n">
        <v>0</v>
      </c>
    </row>
    <row r="3664" spans="1:19">
      <c r="A3664" s="1" t="n">
        <v>41943</v>
      </c>
      <c r="B3664" t="s">
        <v>391</v>
      </c>
      <c r="C3664" t="n">
        <v>59</v>
      </c>
      <c r="D3664" t="s">
        <v>506</v>
      </c>
      <c r="E3664" t="s">
        <v>507</v>
      </c>
      <c r="F3664" t="s">
        <v>244</v>
      </c>
      <c r="G3664" t="s">
        <v>245</v>
      </c>
      <c r="H3664" t="s">
        <v>246</v>
      </c>
      <c r="I3664" t="s">
        <v>247</v>
      </c>
      <c r="J3664" t="s">
        <v>280</v>
      </c>
      <c r="K3664" t="s">
        <v>281</v>
      </c>
      <c r="L3664" t="n">
        <v>30</v>
      </c>
      <c r="M3664" t="n">
        <v>0</v>
      </c>
      <c r="N3664" t="n">
        <v>0</v>
      </c>
      <c r="O3664" t="s">
        <v>391</v>
      </c>
      <c r="P3664" t="s">
        <v>508</v>
      </c>
      <c r="Q3664" t="s">
        <v>509</v>
      </c>
      <c r="R3664" t="s">
        <v>252</v>
      </c>
      <c r="S3664" t="s">
        <v>246</v>
      </c>
    </row>
    <row r="3665" spans="1:19">
      <c r="A3665" s="1" t="n">
        <v>41943</v>
      </c>
      <c r="B3665" t="s">
        <v>391</v>
      </c>
      <c r="C3665" t="n">
        <v>63</v>
      </c>
      <c r="D3665" t="s">
        <v>436</v>
      </c>
      <c r="E3665" t="s">
        <v>482</v>
      </c>
      <c r="F3665" t="s">
        <v>244</v>
      </c>
      <c r="G3665" t="s">
        <v>245</v>
      </c>
      <c r="H3665" t="s">
        <v>246</v>
      </c>
      <c r="I3665" t="s">
        <v>247</v>
      </c>
      <c r="J3665" t="s">
        <v>263</v>
      </c>
      <c r="K3665" t="s">
        <v>264</v>
      </c>
      <c r="L3665" t="n">
        <v>14</v>
      </c>
      <c r="M3665" t="n">
        <v>0</v>
      </c>
      <c r="N3665" t="n">
        <v>0</v>
      </c>
    </row>
    <row r="3666" spans="1:19">
      <c r="A3666" s="1" t="n">
        <v>41943</v>
      </c>
      <c r="B3666" t="s">
        <v>391</v>
      </c>
      <c r="C3666" t="n">
        <v>64</v>
      </c>
      <c r="D3666" t="s">
        <v>436</v>
      </c>
      <c r="E3666" t="s">
        <v>482</v>
      </c>
      <c r="F3666" t="s">
        <v>244</v>
      </c>
      <c r="G3666" t="s">
        <v>245</v>
      </c>
      <c r="H3666" t="s">
        <v>246</v>
      </c>
      <c r="I3666" t="s">
        <v>247</v>
      </c>
      <c r="J3666" t="s">
        <v>263</v>
      </c>
      <c r="K3666" t="s">
        <v>264</v>
      </c>
      <c r="L3666" t="n">
        <v>37</v>
      </c>
      <c r="M3666" t="n">
        <v>0</v>
      </c>
      <c r="N3666" t="n">
        <v>0</v>
      </c>
    </row>
    <row r="3667" spans="1:19">
      <c r="A3667" s="1" t="n">
        <v>41943</v>
      </c>
      <c r="B3667" t="s">
        <v>391</v>
      </c>
      <c r="C3667" t="n">
        <v>65</v>
      </c>
      <c r="D3667" t="s">
        <v>440</v>
      </c>
      <c r="E3667" t="s">
        <v>145</v>
      </c>
      <c r="F3667" t="s">
        <v>244</v>
      </c>
      <c r="G3667" t="s">
        <v>245</v>
      </c>
      <c r="H3667" t="s">
        <v>246</v>
      </c>
      <c r="I3667" t="s">
        <v>247</v>
      </c>
      <c r="J3667" t="s">
        <v>263</v>
      </c>
      <c r="K3667" t="s">
        <v>264</v>
      </c>
      <c r="L3667" t="n">
        <v>24</v>
      </c>
      <c r="M3667" t="n">
        <v>0</v>
      </c>
      <c r="N3667" t="n">
        <v>0</v>
      </c>
    </row>
    <row r="3668" spans="1:19">
      <c r="A3668" s="1" t="n">
        <v>41943</v>
      </c>
      <c r="B3668" t="s">
        <v>391</v>
      </c>
      <c r="C3668" t="n">
        <v>66</v>
      </c>
      <c r="D3668" t="s">
        <v>422</v>
      </c>
      <c r="E3668" t="s">
        <v>514</v>
      </c>
      <c r="F3668" t="s">
        <v>244</v>
      </c>
      <c r="G3668" t="s">
        <v>245</v>
      </c>
      <c r="H3668" t="s">
        <v>246</v>
      </c>
      <c r="I3668" t="s">
        <v>247</v>
      </c>
      <c r="J3668" t="s">
        <v>263</v>
      </c>
      <c r="K3668" t="s">
        <v>264</v>
      </c>
      <c r="L3668" t="n">
        <v>64</v>
      </c>
      <c r="M3668" t="n">
        <v>0</v>
      </c>
      <c r="N3668" t="n">
        <v>0</v>
      </c>
    </row>
    <row r="3669" spans="1:19">
      <c r="A3669" s="1" t="n">
        <v>41943</v>
      </c>
      <c r="B3669" t="s">
        <v>391</v>
      </c>
      <c r="C3669" t="n">
        <v>67</v>
      </c>
      <c r="D3669" t="s">
        <v>422</v>
      </c>
      <c r="E3669" t="s">
        <v>514</v>
      </c>
      <c r="F3669" t="s">
        <v>244</v>
      </c>
      <c r="G3669" t="s">
        <v>245</v>
      </c>
      <c r="H3669" t="s">
        <v>246</v>
      </c>
      <c r="I3669" t="s">
        <v>247</v>
      </c>
      <c r="J3669" t="s">
        <v>263</v>
      </c>
      <c r="K3669" t="s">
        <v>264</v>
      </c>
      <c r="L3669" t="n">
        <v>36</v>
      </c>
      <c r="M3669" t="n">
        <v>0</v>
      </c>
      <c r="N3669" t="n">
        <v>0</v>
      </c>
    </row>
    <row r="3670" spans="1:19">
      <c r="A3670" s="1" t="n">
        <v>41943</v>
      </c>
      <c r="B3670" t="s">
        <v>391</v>
      </c>
      <c r="C3670" t="n">
        <v>81</v>
      </c>
      <c r="D3670" t="s">
        <v>422</v>
      </c>
      <c r="E3670" t="s">
        <v>514</v>
      </c>
      <c r="F3670" t="s">
        <v>244</v>
      </c>
      <c r="G3670" t="s">
        <v>245</v>
      </c>
      <c r="H3670" t="s">
        <v>246</v>
      </c>
      <c r="I3670" t="s">
        <v>247</v>
      </c>
      <c r="J3670" t="s">
        <v>280</v>
      </c>
      <c r="K3670" t="s">
        <v>281</v>
      </c>
      <c r="L3670" t="n">
        <v>46</v>
      </c>
      <c r="M3670" t="n">
        <v>0</v>
      </c>
      <c r="N3670" t="n">
        <v>0</v>
      </c>
    </row>
    <row r="3671" spans="1:19">
      <c r="A3671" s="1" t="n">
        <v>41943</v>
      </c>
      <c r="B3671" t="s">
        <v>391</v>
      </c>
      <c r="C3671" t="n">
        <v>82</v>
      </c>
      <c r="D3671" t="s">
        <v>287</v>
      </c>
      <c r="E3671" t="s">
        <v>503</v>
      </c>
      <c r="F3671" t="s">
        <v>244</v>
      </c>
      <c r="G3671" t="s">
        <v>245</v>
      </c>
      <c r="H3671" t="s">
        <v>246</v>
      </c>
      <c r="I3671" t="s">
        <v>247</v>
      </c>
      <c r="J3671" t="s">
        <v>280</v>
      </c>
      <c r="K3671" t="s">
        <v>281</v>
      </c>
      <c r="L3671" t="n">
        <v>55</v>
      </c>
      <c r="M3671" t="n">
        <v>2</v>
      </c>
      <c r="N3671" t="n">
        <v>0</v>
      </c>
    </row>
    <row r="3672" spans="1:19">
      <c r="A3672" s="1" t="n">
        <v>41943</v>
      </c>
      <c r="B3672" t="s">
        <v>391</v>
      </c>
      <c r="C3672" t="n">
        <v>83</v>
      </c>
      <c r="D3672" t="s">
        <v>408</v>
      </c>
      <c r="E3672" t="s">
        <v>477</v>
      </c>
      <c r="F3672" t="s">
        <v>244</v>
      </c>
      <c r="G3672" t="s">
        <v>245</v>
      </c>
      <c r="H3672" t="s">
        <v>246</v>
      </c>
      <c r="I3672" t="s">
        <v>247</v>
      </c>
      <c r="J3672" t="s">
        <v>280</v>
      </c>
      <c r="K3672" t="s">
        <v>281</v>
      </c>
      <c r="L3672" t="n">
        <v>20</v>
      </c>
      <c r="M3672" t="n">
        <v>0</v>
      </c>
      <c r="N3672" t="n">
        <v>0</v>
      </c>
      <c r="O3672" t="s">
        <v>391</v>
      </c>
      <c r="P3672" t="s">
        <v>508</v>
      </c>
      <c r="Q3672" t="s">
        <v>509</v>
      </c>
      <c r="R3672" t="s">
        <v>252</v>
      </c>
      <c r="S3672" t="s">
        <v>246</v>
      </c>
    </row>
    <row r="3673" spans="1:19">
      <c r="A3673" s="1" t="n">
        <v>41943</v>
      </c>
      <c r="B3673" t="s">
        <v>391</v>
      </c>
      <c r="C3673" t="n">
        <v>84</v>
      </c>
      <c r="D3673" t="s">
        <v>506</v>
      </c>
      <c r="E3673" t="s">
        <v>507</v>
      </c>
      <c r="F3673" t="s">
        <v>244</v>
      </c>
      <c r="G3673" t="s">
        <v>245</v>
      </c>
      <c r="H3673" t="s">
        <v>246</v>
      </c>
      <c r="I3673" t="s">
        <v>247</v>
      </c>
      <c r="J3673" t="s">
        <v>280</v>
      </c>
      <c r="K3673" t="s">
        <v>281</v>
      </c>
      <c r="L3673" t="n">
        <v>57</v>
      </c>
      <c r="M3673" t="n">
        <v>0</v>
      </c>
      <c r="N3673" t="n">
        <v>0</v>
      </c>
      <c r="O3673" t="s">
        <v>391</v>
      </c>
      <c r="P3673" t="s">
        <v>508</v>
      </c>
      <c r="Q3673" t="s">
        <v>509</v>
      </c>
      <c r="R3673" t="s">
        <v>252</v>
      </c>
      <c r="S3673" t="s">
        <v>246</v>
      </c>
    </row>
    <row r="3674" spans="1:19">
      <c r="A3674" s="1" t="n">
        <v>41943</v>
      </c>
      <c r="B3674" t="s">
        <v>474</v>
      </c>
      <c r="C3674" t="n">
        <v>1</v>
      </c>
      <c r="D3674" t="s">
        <v>483</v>
      </c>
      <c r="E3674" t="s">
        <v>484</v>
      </c>
      <c r="F3674" t="s">
        <v>322</v>
      </c>
      <c r="G3674" t="s">
        <v>323</v>
      </c>
      <c r="H3674" t="s">
        <v>246</v>
      </c>
      <c r="I3674" t="s">
        <v>247</v>
      </c>
      <c r="J3674" t="s">
        <v>312</v>
      </c>
      <c r="K3674" t="s">
        <v>313</v>
      </c>
      <c r="L3674" t="n">
        <v>20</v>
      </c>
      <c r="M3674" t="n">
        <v>0</v>
      </c>
      <c r="N3674" t="n">
        <v>0</v>
      </c>
    </row>
    <row r="3675" spans="1:19">
      <c r="A3675" s="1" t="n">
        <v>41943</v>
      </c>
      <c r="B3675" t="s">
        <v>474</v>
      </c>
      <c r="C3675" t="n">
        <v>2</v>
      </c>
      <c r="D3675" t="s">
        <v>483</v>
      </c>
      <c r="E3675" t="s">
        <v>484</v>
      </c>
      <c r="F3675" t="s">
        <v>427</v>
      </c>
      <c r="G3675" t="s">
        <v>428</v>
      </c>
      <c r="H3675" t="s">
        <v>246</v>
      </c>
      <c r="I3675" t="s">
        <v>247</v>
      </c>
      <c r="J3675" t="s">
        <v>312</v>
      </c>
      <c r="K3675" t="s">
        <v>313</v>
      </c>
      <c r="L3675" t="n">
        <v>18</v>
      </c>
      <c r="M3675" t="n">
        <v>0</v>
      </c>
      <c r="N3675" t="n">
        <v>0</v>
      </c>
    </row>
    <row r="3676" spans="1:19">
      <c r="A3676" s="1" t="n">
        <v>41943</v>
      </c>
      <c r="B3676" t="s">
        <v>474</v>
      </c>
      <c r="C3676" t="n">
        <v>3</v>
      </c>
      <c r="D3676" t="s">
        <v>483</v>
      </c>
      <c r="E3676" t="s">
        <v>484</v>
      </c>
      <c r="F3676" t="s">
        <v>429</v>
      </c>
      <c r="G3676" t="s">
        <v>430</v>
      </c>
      <c r="H3676" t="s">
        <v>246</v>
      </c>
      <c r="I3676" t="s">
        <v>247</v>
      </c>
      <c r="J3676" t="s">
        <v>312</v>
      </c>
      <c r="K3676" t="s">
        <v>313</v>
      </c>
      <c r="L3676" t="n">
        <v>24</v>
      </c>
      <c r="M3676" t="n">
        <v>0</v>
      </c>
      <c r="N3676" t="n">
        <v>0</v>
      </c>
    </row>
    <row r="3677" spans="1:19">
      <c r="A3677" s="1" t="n">
        <v>41943</v>
      </c>
      <c r="B3677" t="s">
        <v>480</v>
      </c>
      <c r="C3677" t="n">
        <v>1</v>
      </c>
      <c r="D3677" t="s">
        <v>403</v>
      </c>
      <c r="E3677" t="s">
        <v>481</v>
      </c>
      <c r="F3677" t="s">
        <v>244</v>
      </c>
      <c r="G3677" t="s">
        <v>245</v>
      </c>
      <c r="H3677" t="s">
        <v>246</v>
      </c>
      <c r="I3677" t="s">
        <v>247</v>
      </c>
      <c r="J3677" t="s">
        <v>276</v>
      </c>
      <c r="K3677" t="s">
        <v>277</v>
      </c>
      <c r="L3677" t="n">
        <v>83</v>
      </c>
      <c r="M3677" t="n">
        <v>0</v>
      </c>
      <c r="N3677" t="n">
        <v>0</v>
      </c>
    </row>
    <row r="3678" spans="1:19">
      <c r="A3678" s="1" t="n">
        <v>41943</v>
      </c>
      <c r="B3678" t="s">
        <v>395</v>
      </c>
      <c r="C3678" t="n">
        <v>1</v>
      </c>
      <c r="D3678" t="s">
        <v>303</v>
      </c>
      <c r="E3678" t="s">
        <v>495</v>
      </c>
      <c r="F3678" t="s">
        <v>244</v>
      </c>
      <c r="G3678" t="s">
        <v>245</v>
      </c>
      <c r="H3678" t="s">
        <v>246</v>
      </c>
      <c r="I3678" t="s">
        <v>247</v>
      </c>
      <c r="J3678" t="s">
        <v>261</v>
      </c>
      <c r="K3678" t="s">
        <v>420</v>
      </c>
      <c r="L3678" t="n">
        <v>190</v>
      </c>
      <c r="M3678" t="n">
        <v>0</v>
      </c>
      <c r="N3678" t="n">
        <v>0</v>
      </c>
    </row>
    <row r="3679" spans="1:19">
      <c r="A3679" s="1" t="n">
        <v>41943</v>
      </c>
      <c r="B3679" t="s">
        <v>395</v>
      </c>
      <c r="C3679" t="n">
        <v>2</v>
      </c>
      <c r="D3679" t="s">
        <v>436</v>
      </c>
      <c r="E3679" t="s">
        <v>482</v>
      </c>
      <c r="F3679" t="s">
        <v>244</v>
      </c>
      <c r="G3679" t="s">
        <v>245</v>
      </c>
      <c r="H3679" t="s">
        <v>246</v>
      </c>
      <c r="I3679" t="s">
        <v>247</v>
      </c>
      <c r="J3679" t="s">
        <v>261</v>
      </c>
      <c r="K3679" t="s">
        <v>420</v>
      </c>
      <c r="L3679" t="n">
        <v>125</v>
      </c>
      <c r="M3679" t="n">
        <v>0</v>
      </c>
      <c r="N3679" t="n">
        <v>0</v>
      </c>
    </row>
    <row r="3680" spans="1:19">
      <c r="A3680" s="1" t="n">
        <v>41943</v>
      </c>
      <c r="B3680" t="s">
        <v>395</v>
      </c>
      <c r="C3680" t="n">
        <v>3</v>
      </c>
      <c r="D3680" t="s">
        <v>303</v>
      </c>
      <c r="E3680" t="s">
        <v>495</v>
      </c>
      <c r="F3680" t="s">
        <v>244</v>
      </c>
      <c r="G3680" t="s">
        <v>245</v>
      </c>
      <c r="H3680" t="s">
        <v>246</v>
      </c>
      <c r="I3680" t="s">
        <v>247</v>
      </c>
      <c r="J3680" t="s">
        <v>263</v>
      </c>
      <c r="K3680" t="s">
        <v>264</v>
      </c>
      <c r="L3680" t="n">
        <v>51</v>
      </c>
      <c r="M3680" t="n">
        <v>0</v>
      </c>
      <c r="N3680" t="n">
        <v>0</v>
      </c>
    </row>
    <row r="3681" spans="1:19">
      <c r="A3681" s="1" t="n">
        <v>41943</v>
      </c>
      <c r="B3681" t="s">
        <v>395</v>
      </c>
      <c r="C3681" t="n">
        <v>4</v>
      </c>
      <c r="D3681" t="s">
        <v>436</v>
      </c>
      <c r="E3681" t="s">
        <v>482</v>
      </c>
      <c r="F3681" t="s">
        <v>244</v>
      </c>
      <c r="G3681" t="s">
        <v>245</v>
      </c>
      <c r="H3681" t="s">
        <v>246</v>
      </c>
      <c r="I3681" t="s">
        <v>247</v>
      </c>
      <c r="J3681" t="s">
        <v>263</v>
      </c>
      <c r="K3681" t="s">
        <v>264</v>
      </c>
      <c r="L3681" t="n">
        <v>51</v>
      </c>
      <c r="M3681" t="n">
        <v>0</v>
      </c>
      <c r="N3681" t="n">
        <v>0</v>
      </c>
    </row>
    <row r="3682" spans="1:19">
      <c r="A3682" s="1" t="n">
        <v>41973</v>
      </c>
      <c r="B3682" t="s">
        <v>519</v>
      </c>
      <c r="C3682" t="n">
        <v>1</v>
      </c>
      <c r="D3682" t="s">
        <v>476</v>
      </c>
      <c r="E3682" t="s">
        <v>139</v>
      </c>
      <c r="F3682" t="s">
        <v>244</v>
      </c>
      <c r="G3682" t="s">
        <v>245</v>
      </c>
      <c r="H3682" t="s">
        <v>246</v>
      </c>
      <c r="I3682" t="s">
        <v>247</v>
      </c>
      <c r="J3682" t="s">
        <v>312</v>
      </c>
      <c r="K3682" t="s">
        <v>313</v>
      </c>
      <c r="L3682" t="n">
        <v>700</v>
      </c>
      <c r="M3682" t="n">
        <v>0.19</v>
      </c>
      <c r="N3682" t="n">
        <v>24.1</v>
      </c>
      <c r="O3682" t="s">
        <v>520</v>
      </c>
      <c r="P3682" t="s">
        <v>505</v>
      </c>
      <c r="Q3682" t="s">
        <v>492</v>
      </c>
      <c r="R3682" t="s">
        <v>252</v>
      </c>
      <c r="S3682" t="s">
        <v>246</v>
      </c>
    </row>
    <row r="3683" spans="1:19">
      <c r="A3683" s="1" t="n">
        <v>41973</v>
      </c>
      <c r="B3683" t="s">
        <v>519</v>
      </c>
      <c r="C3683" t="n">
        <v>2</v>
      </c>
      <c r="D3683" t="s">
        <v>476</v>
      </c>
      <c r="E3683" t="s">
        <v>139</v>
      </c>
      <c r="F3683" t="s">
        <v>244</v>
      </c>
      <c r="G3683" t="s">
        <v>245</v>
      </c>
      <c r="H3683" t="s">
        <v>246</v>
      </c>
      <c r="I3683" t="s">
        <v>247</v>
      </c>
      <c r="J3683" t="s">
        <v>310</v>
      </c>
      <c r="K3683" t="s">
        <v>311</v>
      </c>
      <c r="L3683" t="n">
        <v>420</v>
      </c>
      <c r="M3683" t="n">
        <v>1.8</v>
      </c>
      <c r="N3683" t="n">
        <v>31.8</v>
      </c>
      <c r="O3683" t="s">
        <v>520</v>
      </c>
      <c r="P3683" t="s">
        <v>505</v>
      </c>
      <c r="Q3683" t="s">
        <v>492</v>
      </c>
      <c r="R3683" t="s">
        <v>252</v>
      </c>
      <c r="S3683" t="s">
        <v>246</v>
      </c>
    </row>
    <row r="3684" spans="1:19">
      <c r="A3684" s="1" t="n">
        <v>41973</v>
      </c>
      <c r="B3684" t="s">
        <v>391</v>
      </c>
      <c r="C3684" t="n">
        <v>44</v>
      </c>
      <c r="D3684" t="s">
        <v>476</v>
      </c>
      <c r="E3684" t="s">
        <v>139</v>
      </c>
      <c r="F3684" t="s">
        <v>244</v>
      </c>
      <c r="G3684" t="s">
        <v>245</v>
      </c>
      <c r="H3684" t="s">
        <v>246</v>
      </c>
      <c r="I3684" t="s">
        <v>247</v>
      </c>
      <c r="J3684" t="s">
        <v>248</v>
      </c>
      <c r="K3684" t="s">
        <v>249</v>
      </c>
      <c r="L3684" t="n">
        <v>362</v>
      </c>
      <c r="M3684" t="n">
        <v>0.09</v>
      </c>
      <c r="N3684" t="n">
        <v>33.8</v>
      </c>
      <c r="O3684" t="s">
        <v>391</v>
      </c>
      <c r="P3684" t="s">
        <v>504</v>
      </c>
      <c r="Q3684" t="s">
        <v>246</v>
      </c>
      <c r="R3684" t="s">
        <v>252</v>
      </c>
      <c r="S3684" t="s">
        <v>246</v>
      </c>
    </row>
    <row r="3685" spans="1:19">
      <c r="A3685" s="1" t="n">
        <v>41973</v>
      </c>
      <c r="B3685" t="s">
        <v>391</v>
      </c>
      <c r="C3685" t="n">
        <v>45</v>
      </c>
      <c r="D3685" t="s">
        <v>476</v>
      </c>
      <c r="E3685" t="s">
        <v>139</v>
      </c>
      <c r="F3685" t="s">
        <v>244</v>
      </c>
      <c r="G3685" t="s">
        <v>245</v>
      </c>
      <c r="H3685" t="s">
        <v>246</v>
      </c>
      <c r="I3685" t="s">
        <v>247</v>
      </c>
      <c r="J3685" t="s">
        <v>333</v>
      </c>
      <c r="K3685" t="s">
        <v>334</v>
      </c>
      <c r="L3685" t="n">
        <v>291</v>
      </c>
      <c r="M3685" t="n">
        <v>0.08</v>
      </c>
      <c r="N3685" t="n">
        <v>36.2</v>
      </c>
      <c r="O3685" t="s">
        <v>391</v>
      </c>
      <c r="P3685" t="s">
        <v>504</v>
      </c>
      <c r="Q3685" t="s">
        <v>246</v>
      </c>
      <c r="R3685" t="s">
        <v>252</v>
      </c>
      <c r="S3685" t="s">
        <v>246</v>
      </c>
    </row>
    <row r="3686" spans="1:19">
      <c r="A3686" s="1" t="n">
        <v>41973</v>
      </c>
      <c r="B3686" t="s">
        <v>391</v>
      </c>
      <c r="C3686" t="n">
        <v>85</v>
      </c>
      <c r="D3686" t="s">
        <v>274</v>
      </c>
      <c r="E3686" t="s">
        <v>478</v>
      </c>
      <c r="F3686" t="s">
        <v>244</v>
      </c>
      <c r="G3686" t="s">
        <v>245</v>
      </c>
      <c r="H3686" t="s">
        <v>246</v>
      </c>
      <c r="I3686" t="s">
        <v>247</v>
      </c>
      <c r="J3686" t="s">
        <v>280</v>
      </c>
      <c r="K3686" t="s">
        <v>281</v>
      </c>
      <c r="L3686" t="n">
        <v>82</v>
      </c>
      <c r="M3686" t="n">
        <v>0.5</v>
      </c>
      <c r="N3686" t="n">
        <v>0</v>
      </c>
    </row>
    <row r="3687" spans="1:19">
      <c r="A3687" s="1" t="n">
        <v>41973</v>
      </c>
      <c r="B3687" t="s">
        <v>391</v>
      </c>
      <c r="C3687" t="n">
        <v>86</v>
      </c>
      <c r="D3687" t="s">
        <v>506</v>
      </c>
      <c r="E3687" t="s">
        <v>507</v>
      </c>
      <c r="F3687" t="s">
        <v>244</v>
      </c>
      <c r="G3687" t="s">
        <v>245</v>
      </c>
      <c r="H3687" t="s">
        <v>246</v>
      </c>
      <c r="I3687" t="s">
        <v>247</v>
      </c>
      <c r="J3687" t="s">
        <v>280</v>
      </c>
      <c r="K3687" t="s">
        <v>281</v>
      </c>
      <c r="L3687" t="n">
        <v>67</v>
      </c>
      <c r="M3687" t="n">
        <v>0</v>
      </c>
      <c r="N3687" t="n">
        <v>0</v>
      </c>
      <c r="O3687" t="s">
        <v>391</v>
      </c>
      <c r="P3687" t="s">
        <v>508</v>
      </c>
      <c r="Q3687" t="s">
        <v>509</v>
      </c>
      <c r="R3687" t="s">
        <v>252</v>
      </c>
      <c r="S3687" t="s">
        <v>246</v>
      </c>
    </row>
    <row r="3688" spans="1:19">
      <c r="A3688" s="1" t="n">
        <v>41973</v>
      </c>
      <c r="B3688" t="s">
        <v>391</v>
      </c>
      <c r="C3688" t="n">
        <v>87</v>
      </c>
      <c r="D3688" t="s">
        <v>422</v>
      </c>
      <c r="E3688" t="s">
        <v>514</v>
      </c>
      <c r="F3688" t="s">
        <v>244</v>
      </c>
      <c r="G3688" t="s">
        <v>245</v>
      </c>
      <c r="H3688" t="s">
        <v>246</v>
      </c>
      <c r="I3688" t="s">
        <v>247</v>
      </c>
      <c r="J3688" t="s">
        <v>280</v>
      </c>
      <c r="K3688" t="s">
        <v>281</v>
      </c>
      <c r="L3688" t="n">
        <v>18</v>
      </c>
      <c r="M3688" t="n">
        <v>0</v>
      </c>
      <c r="N3688" t="n">
        <v>0</v>
      </c>
    </row>
    <row r="3689" spans="1:19">
      <c r="A3689" s="1" t="n">
        <v>41973</v>
      </c>
      <c r="B3689" t="s">
        <v>391</v>
      </c>
      <c r="C3689" t="n">
        <v>88</v>
      </c>
      <c r="D3689" t="s">
        <v>422</v>
      </c>
      <c r="E3689" t="s">
        <v>514</v>
      </c>
      <c r="F3689" t="s">
        <v>244</v>
      </c>
      <c r="G3689" t="s">
        <v>245</v>
      </c>
      <c r="H3689" t="s">
        <v>246</v>
      </c>
      <c r="I3689" t="s">
        <v>247</v>
      </c>
      <c r="J3689" t="s">
        <v>280</v>
      </c>
      <c r="K3689" t="s">
        <v>281</v>
      </c>
      <c r="L3689" t="n">
        <v>42</v>
      </c>
      <c r="M3689" t="n">
        <v>0</v>
      </c>
      <c r="N3689" t="n">
        <v>0</v>
      </c>
    </row>
    <row r="3690" spans="1:19">
      <c r="A3690" s="1" t="n">
        <v>41973</v>
      </c>
      <c r="B3690" t="s">
        <v>474</v>
      </c>
      <c r="C3690" t="n">
        <v>1</v>
      </c>
      <c r="D3690" t="s">
        <v>483</v>
      </c>
      <c r="E3690" t="s">
        <v>484</v>
      </c>
      <c r="F3690" t="s">
        <v>322</v>
      </c>
      <c r="G3690" t="s">
        <v>323</v>
      </c>
      <c r="H3690" t="s">
        <v>246</v>
      </c>
      <c r="I3690" t="s">
        <v>247</v>
      </c>
      <c r="J3690" t="s">
        <v>312</v>
      </c>
      <c r="K3690" t="s">
        <v>313</v>
      </c>
      <c r="L3690" t="n">
        <v>16</v>
      </c>
      <c r="M3690" t="n">
        <v>0</v>
      </c>
      <c r="N3690" t="n">
        <v>0</v>
      </c>
    </row>
    <row r="3691" spans="1:19">
      <c r="A3691" s="1" t="n">
        <v>41973</v>
      </c>
      <c r="B3691" t="s">
        <v>474</v>
      </c>
      <c r="C3691" t="n">
        <v>2</v>
      </c>
      <c r="D3691" t="s">
        <v>483</v>
      </c>
      <c r="E3691" t="s">
        <v>484</v>
      </c>
      <c r="F3691" t="s">
        <v>429</v>
      </c>
      <c r="G3691" t="s">
        <v>430</v>
      </c>
      <c r="H3691" t="s">
        <v>246</v>
      </c>
      <c r="I3691" t="s">
        <v>247</v>
      </c>
      <c r="J3691" t="s">
        <v>312</v>
      </c>
      <c r="K3691" t="s">
        <v>313</v>
      </c>
      <c r="L3691" t="n">
        <v>17</v>
      </c>
      <c r="M3691" t="n">
        <v>0</v>
      </c>
      <c r="N3691" t="n">
        <v>0</v>
      </c>
    </row>
    <row r="3692" spans="1:19">
      <c r="A3692" s="1" t="n">
        <v>41973</v>
      </c>
      <c r="B3692" t="s">
        <v>480</v>
      </c>
      <c r="C3692" t="n">
        <v>1</v>
      </c>
      <c r="D3692" t="s">
        <v>403</v>
      </c>
      <c r="E3692" t="s">
        <v>481</v>
      </c>
      <c r="F3692" t="s">
        <v>244</v>
      </c>
      <c r="G3692" t="s">
        <v>245</v>
      </c>
      <c r="H3692" t="s">
        <v>246</v>
      </c>
      <c r="I3692" t="s">
        <v>247</v>
      </c>
      <c r="J3692" t="s">
        <v>255</v>
      </c>
      <c r="K3692" t="s">
        <v>256</v>
      </c>
      <c r="L3692" t="n">
        <v>56</v>
      </c>
      <c r="M3692" t="n">
        <v>0</v>
      </c>
      <c r="N3692" t="n">
        <v>0</v>
      </c>
    </row>
    <row r="3693" spans="1:19">
      <c r="A3693" s="1" t="n">
        <v>41973</v>
      </c>
      <c r="B3693" t="s">
        <v>395</v>
      </c>
      <c r="C3693" t="n">
        <v>1</v>
      </c>
      <c r="D3693" t="s">
        <v>303</v>
      </c>
      <c r="E3693" t="s">
        <v>495</v>
      </c>
      <c r="F3693" t="s">
        <v>244</v>
      </c>
      <c r="G3693" t="s">
        <v>245</v>
      </c>
      <c r="H3693" t="s">
        <v>246</v>
      </c>
      <c r="I3693" t="s">
        <v>247</v>
      </c>
      <c r="J3693" t="s">
        <v>261</v>
      </c>
      <c r="K3693" t="s">
        <v>420</v>
      </c>
      <c r="L3693" t="n">
        <v>165</v>
      </c>
      <c r="M3693" t="n">
        <v>0</v>
      </c>
      <c r="N3693" t="n">
        <v>0</v>
      </c>
    </row>
    <row r="3694" spans="1:19">
      <c r="A3694" s="1" t="n">
        <v>41973</v>
      </c>
      <c r="B3694" t="s">
        <v>395</v>
      </c>
      <c r="C3694" t="n">
        <v>2</v>
      </c>
      <c r="D3694" t="s">
        <v>436</v>
      </c>
      <c r="E3694" t="s">
        <v>482</v>
      </c>
      <c r="F3694" t="s">
        <v>244</v>
      </c>
      <c r="G3694" t="s">
        <v>245</v>
      </c>
      <c r="H3694" t="s">
        <v>246</v>
      </c>
      <c r="I3694" t="s">
        <v>247</v>
      </c>
      <c r="J3694" t="s">
        <v>261</v>
      </c>
      <c r="K3694" t="s">
        <v>420</v>
      </c>
      <c r="L3694" t="n">
        <v>150</v>
      </c>
      <c r="M3694" t="n">
        <v>0</v>
      </c>
      <c r="N3694" t="n">
        <v>0</v>
      </c>
    </row>
    <row r="3695" spans="1:19">
      <c r="A3695" s="1" t="n">
        <v>42004</v>
      </c>
      <c r="B3695" t="s">
        <v>519</v>
      </c>
      <c r="C3695" t="n">
        <v>1</v>
      </c>
      <c r="D3695" t="s">
        <v>476</v>
      </c>
      <c r="E3695" t="s">
        <v>139</v>
      </c>
      <c r="F3695" t="s">
        <v>244</v>
      </c>
      <c r="G3695" t="s">
        <v>245</v>
      </c>
      <c r="H3695" t="s">
        <v>246</v>
      </c>
      <c r="I3695" t="s">
        <v>247</v>
      </c>
      <c r="J3695" t="s">
        <v>416</v>
      </c>
      <c r="K3695" t="s">
        <v>417</v>
      </c>
      <c r="L3695" t="n">
        <v>708</v>
      </c>
      <c r="M3695" t="n">
        <v>0.1</v>
      </c>
      <c r="N3695" t="n">
        <v>32</v>
      </c>
      <c r="O3695" t="s">
        <v>520</v>
      </c>
      <c r="P3695" t="s">
        <v>505</v>
      </c>
      <c r="Q3695" t="s">
        <v>492</v>
      </c>
      <c r="R3695" t="s">
        <v>252</v>
      </c>
      <c r="S3695" t="s">
        <v>246</v>
      </c>
    </row>
    <row r="3696" spans="1:19">
      <c r="A3696" s="1" t="n">
        <v>42004</v>
      </c>
      <c r="B3696" t="s">
        <v>391</v>
      </c>
      <c r="C3696" t="n">
        <v>31</v>
      </c>
      <c r="D3696" t="s">
        <v>476</v>
      </c>
      <c r="E3696" t="s">
        <v>139</v>
      </c>
      <c r="F3696" t="s">
        <v>244</v>
      </c>
      <c r="G3696" t="s">
        <v>245</v>
      </c>
      <c r="H3696" t="s">
        <v>246</v>
      </c>
      <c r="I3696" t="s">
        <v>247</v>
      </c>
      <c r="J3696" t="s">
        <v>333</v>
      </c>
      <c r="K3696" t="s">
        <v>334</v>
      </c>
      <c r="L3696" t="n">
        <v>299</v>
      </c>
      <c r="M3696" t="n">
        <v>0.07000000000000001</v>
      </c>
      <c r="N3696" t="n">
        <v>33.8</v>
      </c>
      <c r="O3696" t="s">
        <v>391</v>
      </c>
      <c r="P3696" t="s">
        <v>504</v>
      </c>
      <c r="Q3696" t="s">
        <v>246</v>
      </c>
      <c r="R3696" t="s">
        <v>252</v>
      </c>
      <c r="S3696" t="s">
        <v>246</v>
      </c>
    </row>
    <row r="3697" spans="1:19">
      <c r="A3697" s="1" t="n">
        <v>42004</v>
      </c>
      <c r="B3697" t="s">
        <v>391</v>
      </c>
      <c r="C3697" t="n">
        <v>32</v>
      </c>
      <c r="D3697" t="s">
        <v>476</v>
      </c>
      <c r="E3697" t="s">
        <v>139</v>
      </c>
      <c r="F3697" t="s">
        <v>244</v>
      </c>
      <c r="G3697" t="s">
        <v>245</v>
      </c>
      <c r="H3697" t="s">
        <v>246</v>
      </c>
      <c r="I3697" t="s">
        <v>247</v>
      </c>
      <c r="J3697" t="s">
        <v>248</v>
      </c>
      <c r="K3697" t="s">
        <v>249</v>
      </c>
      <c r="L3697" t="n">
        <v>349</v>
      </c>
      <c r="M3697" t="n">
        <v>0.09</v>
      </c>
      <c r="N3697" t="n">
        <v>33.7</v>
      </c>
      <c r="O3697" t="s">
        <v>391</v>
      </c>
      <c r="P3697" t="s">
        <v>504</v>
      </c>
      <c r="Q3697" t="s">
        <v>246</v>
      </c>
      <c r="R3697" t="s">
        <v>252</v>
      </c>
      <c r="S3697" t="s">
        <v>246</v>
      </c>
    </row>
    <row r="3698" spans="1:19">
      <c r="A3698" s="1" t="n">
        <v>42004</v>
      </c>
      <c r="B3698" t="s">
        <v>391</v>
      </c>
      <c r="C3698" t="n">
        <v>33</v>
      </c>
      <c r="D3698" t="s">
        <v>476</v>
      </c>
      <c r="E3698" t="s">
        <v>139</v>
      </c>
      <c r="F3698" t="s">
        <v>244</v>
      </c>
      <c r="G3698" t="s">
        <v>245</v>
      </c>
      <c r="H3698" t="s">
        <v>246</v>
      </c>
      <c r="I3698" t="s">
        <v>247</v>
      </c>
      <c r="J3698" t="s">
        <v>248</v>
      </c>
      <c r="K3698" t="s">
        <v>249</v>
      </c>
      <c r="L3698" t="n">
        <v>110</v>
      </c>
      <c r="M3698" t="n">
        <v>0.09</v>
      </c>
      <c r="N3698" t="n">
        <v>33.7</v>
      </c>
      <c r="O3698" t="s">
        <v>391</v>
      </c>
      <c r="P3698" t="s">
        <v>504</v>
      </c>
      <c r="Q3698" t="s">
        <v>246</v>
      </c>
      <c r="R3698" t="s">
        <v>252</v>
      </c>
      <c r="S3698" t="s">
        <v>246</v>
      </c>
    </row>
    <row r="3699" spans="1:19">
      <c r="A3699" s="1" t="n">
        <v>42004</v>
      </c>
      <c r="B3699" t="s">
        <v>391</v>
      </c>
      <c r="C3699" t="n">
        <v>34</v>
      </c>
      <c r="D3699" t="s">
        <v>476</v>
      </c>
      <c r="E3699" t="s">
        <v>139</v>
      </c>
      <c r="F3699" t="s">
        <v>244</v>
      </c>
      <c r="G3699" t="s">
        <v>245</v>
      </c>
      <c r="H3699" t="s">
        <v>246</v>
      </c>
      <c r="I3699" t="s">
        <v>247</v>
      </c>
      <c r="J3699" t="s">
        <v>248</v>
      </c>
      <c r="K3699" t="s">
        <v>249</v>
      </c>
      <c r="L3699" t="n">
        <v>442</v>
      </c>
      <c r="M3699" t="n">
        <v>0.09</v>
      </c>
      <c r="N3699" t="n">
        <v>33.7</v>
      </c>
      <c r="O3699" t="s">
        <v>391</v>
      </c>
      <c r="P3699" t="s">
        <v>504</v>
      </c>
      <c r="Q3699" t="s">
        <v>246</v>
      </c>
      <c r="R3699" t="s">
        <v>252</v>
      </c>
      <c r="S3699" t="s">
        <v>246</v>
      </c>
    </row>
    <row r="3700" spans="1:19">
      <c r="A3700" s="1" t="n">
        <v>42004</v>
      </c>
      <c r="B3700" t="s">
        <v>391</v>
      </c>
      <c r="C3700" t="n">
        <v>35</v>
      </c>
      <c r="D3700" t="s">
        <v>476</v>
      </c>
      <c r="E3700" t="s">
        <v>139</v>
      </c>
      <c r="F3700" t="s">
        <v>244</v>
      </c>
      <c r="G3700" t="s">
        <v>245</v>
      </c>
      <c r="H3700" t="s">
        <v>246</v>
      </c>
      <c r="I3700" t="s">
        <v>247</v>
      </c>
      <c r="J3700" t="s">
        <v>248</v>
      </c>
      <c r="K3700" t="s">
        <v>249</v>
      </c>
      <c r="L3700" t="n">
        <v>487</v>
      </c>
      <c r="M3700" t="n">
        <v>0.09</v>
      </c>
      <c r="N3700" t="n">
        <v>33.7</v>
      </c>
      <c r="O3700" t="s">
        <v>391</v>
      </c>
      <c r="P3700" t="s">
        <v>504</v>
      </c>
      <c r="Q3700" t="s">
        <v>246</v>
      </c>
      <c r="R3700" t="s">
        <v>252</v>
      </c>
      <c r="S3700" t="s">
        <v>246</v>
      </c>
    </row>
    <row r="3701" spans="1:19">
      <c r="A3701" s="1" t="n">
        <v>42004</v>
      </c>
      <c r="B3701" t="s">
        <v>391</v>
      </c>
      <c r="C3701" t="n">
        <v>36</v>
      </c>
      <c r="D3701" t="s">
        <v>476</v>
      </c>
      <c r="E3701" t="s">
        <v>139</v>
      </c>
      <c r="F3701" t="s">
        <v>244</v>
      </c>
      <c r="G3701" t="s">
        <v>245</v>
      </c>
      <c r="H3701" t="s">
        <v>246</v>
      </c>
      <c r="I3701" t="s">
        <v>247</v>
      </c>
      <c r="J3701" t="s">
        <v>248</v>
      </c>
      <c r="K3701" t="s">
        <v>249</v>
      </c>
      <c r="L3701" t="n">
        <v>162</v>
      </c>
      <c r="M3701" t="n">
        <v>0.09</v>
      </c>
      <c r="N3701" t="n">
        <v>33.7</v>
      </c>
      <c r="O3701" t="s">
        <v>391</v>
      </c>
      <c r="P3701" t="s">
        <v>504</v>
      </c>
      <c r="Q3701" t="s">
        <v>246</v>
      </c>
      <c r="R3701" t="s">
        <v>252</v>
      </c>
      <c r="S3701" t="s">
        <v>246</v>
      </c>
    </row>
    <row r="3702" spans="1:19">
      <c r="A3702" s="1" t="n">
        <v>42004</v>
      </c>
      <c r="B3702" t="s">
        <v>391</v>
      </c>
      <c r="C3702" t="n">
        <v>73</v>
      </c>
      <c r="D3702" t="s">
        <v>274</v>
      </c>
      <c r="E3702" t="s">
        <v>478</v>
      </c>
      <c r="F3702" t="s">
        <v>244</v>
      </c>
      <c r="G3702" t="s">
        <v>245</v>
      </c>
      <c r="H3702" t="s">
        <v>246</v>
      </c>
      <c r="I3702" t="s">
        <v>247</v>
      </c>
      <c r="J3702" t="s">
        <v>280</v>
      </c>
      <c r="K3702" t="s">
        <v>281</v>
      </c>
      <c r="L3702" t="n">
        <v>55</v>
      </c>
      <c r="M3702" t="n">
        <v>1</v>
      </c>
      <c r="N3702" t="n">
        <v>0</v>
      </c>
    </row>
    <row r="3703" spans="1:19">
      <c r="A3703" s="1" t="n">
        <v>42004</v>
      </c>
      <c r="B3703" t="s">
        <v>391</v>
      </c>
      <c r="C3703" t="n">
        <v>74</v>
      </c>
      <c r="D3703" t="s">
        <v>506</v>
      </c>
      <c r="E3703" t="s">
        <v>507</v>
      </c>
      <c r="F3703" t="s">
        <v>244</v>
      </c>
      <c r="G3703" t="s">
        <v>245</v>
      </c>
      <c r="H3703" t="s">
        <v>246</v>
      </c>
      <c r="I3703" t="s">
        <v>247</v>
      </c>
      <c r="J3703" t="s">
        <v>280</v>
      </c>
      <c r="K3703" t="s">
        <v>281</v>
      </c>
      <c r="L3703" t="n">
        <v>60</v>
      </c>
      <c r="M3703" t="n">
        <v>0</v>
      </c>
      <c r="N3703" t="n">
        <v>0</v>
      </c>
      <c r="O3703" t="s">
        <v>391</v>
      </c>
      <c r="P3703" t="s">
        <v>508</v>
      </c>
      <c r="Q3703" t="s">
        <v>509</v>
      </c>
      <c r="R3703" t="s">
        <v>252</v>
      </c>
      <c r="S3703" t="s">
        <v>246</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529</v>
      </c>
      <c r="B1" t="s">
        <v>530</v>
      </c>
      <c r="C1" t="s">
        <v>531</v>
      </c>
      <c r="D1" t="s">
        <v>124</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252</v>
      </c>
      <c r="B2" t="s">
        <v>532</v>
      </c>
      <c r="C2" t="s">
        <v>533</v>
      </c>
      <c r="D2" t="s">
        <v>534</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252</v>
      </c>
      <c r="B3" t="s">
        <v>535</v>
      </c>
      <c r="C3" t="s">
        <v>536</v>
      </c>
      <c r="D3" t="s">
        <v>537</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252</v>
      </c>
      <c r="B4" t="s">
        <v>538</v>
      </c>
      <c r="C4" t="s">
        <v>539</v>
      </c>
      <c r="D4" t="s">
        <v>534</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252</v>
      </c>
      <c r="B5" t="s">
        <v>540</v>
      </c>
      <c r="C5" t="s">
        <v>541</v>
      </c>
      <c r="D5" t="s">
        <v>537</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252</v>
      </c>
      <c r="B6" t="s">
        <v>542</v>
      </c>
      <c r="C6" t="s">
        <v>543</v>
      </c>
      <c r="D6" t="s">
        <v>534</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252</v>
      </c>
      <c r="B7" t="s">
        <v>544</v>
      </c>
      <c r="C7" t="s">
        <v>545</v>
      </c>
      <c r="D7" t="s">
        <v>537</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252</v>
      </c>
      <c r="B8" t="s">
        <v>546</v>
      </c>
      <c r="C8" t="s">
        <v>547</v>
      </c>
      <c r="D8" t="s">
        <v>534</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252</v>
      </c>
      <c r="B9" t="s">
        <v>548</v>
      </c>
      <c r="C9" t="s">
        <v>549</v>
      </c>
      <c r="D9" t="s">
        <v>537</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252</v>
      </c>
      <c r="B10" t="s">
        <v>550</v>
      </c>
      <c r="C10" t="s">
        <v>551</v>
      </c>
      <c r="D10" t="s">
        <v>534</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252</v>
      </c>
      <c r="B11" t="s">
        <v>552</v>
      </c>
      <c r="C11" t="s">
        <v>553</v>
      </c>
      <c r="D11" t="s">
        <v>537</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252</v>
      </c>
      <c r="B12" t="s">
        <v>554</v>
      </c>
      <c r="C12" t="s">
        <v>555</v>
      </c>
      <c r="D12" t="s">
        <v>534</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252</v>
      </c>
      <c r="B13" t="s">
        <v>556</v>
      </c>
      <c r="C13" t="s">
        <v>557</v>
      </c>
      <c r="D13" t="s">
        <v>537</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252</v>
      </c>
      <c r="B14" t="s">
        <v>558</v>
      </c>
      <c r="C14" t="s">
        <v>559</v>
      </c>
      <c r="D14" t="s">
        <v>534</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252</v>
      </c>
      <c r="B15" t="s">
        <v>560</v>
      </c>
      <c r="C15" t="s">
        <v>561</v>
      </c>
      <c r="D15" t="s">
        <v>537</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252</v>
      </c>
      <c r="B16" t="s">
        <v>562</v>
      </c>
      <c r="C16" t="s">
        <v>563</v>
      </c>
      <c r="D16" t="s">
        <v>534</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252</v>
      </c>
      <c r="B17" t="s">
        <v>564</v>
      </c>
      <c r="C17" t="s">
        <v>565</v>
      </c>
      <c r="D17" t="s">
        <v>537</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252</v>
      </c>
      <c r="B18" t="s">
        <v>566</v>
      </c>
      <c r="C18" t="s">
        <v>567</v>
      </c>
      <c r="D18" t="s">
        <v>534</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252</v>
      </c>
      <c r="B19" t="s">
        <v>568</v>
      </c>
      <c r="C19" t="s">
        <v>569</v>
      </c>
      <c r="D19" t="s">
        <v>537</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252</v>
      </c>
      <c r="B20" t="s">
        <v>570</v>
      </c>
      <c r="C20" t="s">
        <v>571</v>
      </c>
      <c r="D20" t="s">
        <v>534</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252</v>
      </c>
      <c r="B21" t="s">
        <v>572</v>
      </c>
      <c r="C21" t="s">
        <v>573</v>
      </c>
      <c r="D21" t="s">
        <v>537</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252</v>
      </c>
      <c r="B22" t="s">
        <v>574</v>
      </c>
      <c r="C22" t="s">
        <v>575</v>
      </c>
      <c r="D22" t="s">
        <v>534</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252</v>
      </c>
      <c r="B23" t="s">
        <v>576</v>
      </c>
      <c r="C23" t="s">
        <v>577</v>
      </c>
      <c r="D23" t="s">
        <v>537</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252</v>
      </c>
      <c r="B24" t="s">
        <v>578</v>
      </c>
      <c r="C24" t="s">
        <v>579</v>
      </c>
      <c r="D24" t="s">
        <v>534</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252</v>
      </c>
      <c r="B25" t="s">
        <v>580</v>
      </c>
      <c r="C25" t="s">
        <v>581</v>
      </c>
      <c r="D25" t="s">
        <v>537</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252</v>
      </c>
      <c r="B26" t="s">
        <v>582</v>
      </c>
      <c r="C26" t="s">
        <v>583</v>
      </c>
      <c r="D26" t="s">
        <v>35</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252</v>
      </c>
      <c r="B27" t="s">
        <v>584</v>
      </c>
      <c r="C27" t="s">
        <v>585</v>
      </c>
      <c r="D27" t="s">
        <v>534</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252</v>
      </c>
      <c r="B28" t="s">
        <v>586</v>
      </c>
      <c r="C28" t="s">
        <v>587</v>
      </c>
      <c r="D28" t="s">
        <v>537</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252</v>
      </c>
      <c r="B29" t="s">
        <v>588</v>
      </c>
      <c r="C29" t="s">
        <v>589</v>
      </c>
      <c r="D29" t="s">
        <v>35</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252</v>
      </c>
      <c r="B30" t="s">
        <v>590</v>
      </c>
      <c r="C30" t="s">
        <v>591</v>
      </c>
      <c r="D30" t="s">
        <v>534</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252</v>
      </c>
      <c r="B31" t="s">
        <v>592</v>
      </c>
      <c r="C31" t="s">
        <v>593</v>
      </c>
      <c r="D31" t="s">
        <v>537</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252</v>
      </c>
      <c r="B32" t="s">
        <v>594</v>
      </c>
      <c r="C32" t="s">
        <v>595</v>
      </c>
      <c r="D32" t="s">
        <v>534</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252</v>
      </c>
      <c r="B33" t="s">
        <v>596</v>
      </c>
      <c r="C33" t="s">
        <v>597</v>
      </c>
      <c r="D33" t="s">
        <v>537</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252</v>
      </c>
      <c r="B34" t="s">
        <v>598</v>
      </c>
      <c r="C34" t="s">
        <v>599</v>
      </c>
      <c r="D34" t="s">
        <v>534</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252</v>
      </c>
      <c r="B35" t="s">
        <v>600</v>
      </c>
      <c r="C35" t="s">
        <v>601</v>
      </c>
      <c r="D35" t="s">
        <v>537</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252</v>
      </c>
      <c r="B36" t="s">
        <v>602</v>
      </c>
      <c r="C36" t="s">
        <v>603</v>
      </c>
      <c r="D36" t="s">
        <v>534</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252</v>
      </c>
      <c r="B37" t="s">
        <v>604</v>
      </c>
      <c r="C37" t="s">
        <v>605</v>
      </c>
      <c r="D37" t="s">
        <v>537</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252</v>
      </c>
      <c r="B38" t="s">
        <v>606</v>
      </c>
      <c r="C38" t="s">
        <v>607</v>
      </c>
      <c r="D38" t="s">
        <v>534</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252</v>
      </c>
      <c r="B39" t="s">
        <v>608</v>
      </c>
      <c r="C39" t="s">
        <v>609</v>
      </c>
      <c r="D39" t="s">
        <v>537</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252</v>
      </c>
      <c r="B40" t="s">
        <v>610</v>
      </c>
      <c r="C40" t="s">
        <v>611</v>
      </c>
      <c r="D40" t="s">
        <v>534</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252</v>
      </c>
      <c r="B41" t="s">
        <v>612</v>
      </c>
      <c r="C41" t="s">
        <v>613</v>
      </c>
      <c r="D41" t="s">
        <v>537</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252</v>
      </c>
      <c r="B42" t="s">
        <v>614</v>
      </c>
      <c r="C42" t="s">
        <v>615</v>
      </c>
      <c r="D42" t="s">
        <v>534</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252</v>
      </c>
      <c r="B43" t="s">
        <v>616</v>
      </c>
      <c r="C43" t="s">
        <v>617</v>
      </c>
      <c r="D43" t="s">
        <v>537</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252</v>
      </c>
      <c r="B44" t="s">
        <v>618</v>
      </c>
      <c r="C44" t="s">
        <v>619</v>
      </c>
      <c r="D44" t="s">
        <v>35</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252</v>
      </c>
      <c r="B45" t="s">
        <v>620</v>
      </c>
      <c r="C45" t="s">
        <v>621</v>
      </c>
      <c r="D45" t="s">
        <v>534</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252</v>
      </c>
      <c r="B46" t="s">
        <v>622</v>
      </c>
      <c r="C46" t="s">
        <v>623</v>
      </c>
      <c r="D46" t="s">
        <v>537</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252</v>
      </c>
      <c r="B47" t="s">
        <v>624</v>
      </c>
      <c r="C47" t="s">
        <v>625</v>
      </c>
      <c r="D47" t="s">
        <v>35</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252</v>
      </c>
      <c r="B48" t="s">
        <v>626</v>
      </c>
      <c r="C48" t="s">
        <v>627</v>
      </c>
      <c r="D48" t="s">
        <v>534</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252</v>
      </c>
      <c r="B49" t="s">
        <v>628</v>
      </c>
      <c r="C49" t="s">
        <v>629</v>
      </c>
      <c r="D49" t="s">
        <v>537</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252</v>
      </c>
      <c r="B50" t="s">
        <v>630</v>
      </c>
      <c r="C50" t="s">
        <v>631</v>
      </c>
      <c r="D50" t="s">
        <v>534</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252</v>
      </c>
      <c r="B51" t="s">
        <v>632</v>
      </c>
      <c r="C51" t="s">
        <v>633</v>
      </c>
      <c r="D51" t="s">
        <v>537</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252</v>
      </c>
      <c r="B52" t="s">
        <v>634</v>
      </c>
      <c r="C52" t="s">
        <v>635</v>
      </c>
      <c r="D52" t="s">
        <v>534</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252</v>
      </c>
      <c r="B53" t="s">
        <v>636</v>
      </c>
      <c r="C53" t="s">
        <v>637</v>
      </c>
      <c r="D53" t="s">
        <v>537</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252</v>
      </c>
      <c r="B54" t="s">
        <v>638</v>
      </c>
      <c r="C54" t="s">
        <v>639</v>
      </c>
      <c r="D54" t="s">
        <v>534</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252</v>
      </c>
      <c r="B55" t="s">
        <v>640</v>
      </c>
      <c r="C55" t="s">
        <v>641</v>
      </c>
      <c r="D55" t="s">
        <v>537</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252</v>
      </c>
      <c r="B56" t="s">
        <v>642</v>
      </c>
      <c r="C56" t="s">
        <v>643</v>
      </c>
      <c r="D56" t="s">
        <v>534</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252</v>
      </c>
      <c r="B57" t="s">
        <v>644</v>
      </c>
      <c r="C57" t="s">
        <v>645</v>
      </c>
      <c r="D57" t="s">
        <v>537</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252</v>
      </c>
      <c r="B58" t="s">
        <v>646</v>
      </c>
      <c r="C58" t="s">
        <v>647</v>
      </c>
      <c r="D58" t="s">
        <v>537</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252</v>
      </c>
      <c r="B59" t="s">
        <v>648</v>
      </c>
      <c r="C59" t="s">
        <v>649</v>
      </c>
      <c r="D59" t="s">
        <v>537</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252</v>
      </c>
      <c r="B60" t="s">
        <v>650</v>
      </c>
      <c r="C60" t="s">
        <v>651</v>
      </c>
      <c r="D60" t="s">
        <v>537</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252</v>
      </c>
      <c r="B61" t="s">
        <v>652</v>
      </c>
      <c r="C61" t="s">
        <v>653</v>
      </c>
      <c r="D61" t="s">
        <v>537</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252</v>
      </c>
      <c r="B62" t="s">
        <v>654</v>
      </c>
      <c r="C62" t="s">
        <v>655</v>
      </c>
      <c r="D62" t="s">
        <v>534</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252</v>
      </c>
      <c r="B63" t="s">
        <v>656</v>
      </c>
      <c r="C63" t="s">
        <v>657</v>
      </c>
      <c r="D63" t="s">
        <v>537</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252</v>
      </c>
      <c r="B64" t="s">
        <v>658</v>
      </c>
      <c r="C64" t="s">
        <v>659</v>
      </c>
      <c r="D64" t="s">
        <v>534</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252</v>
      </c>
      <c r="B65" t="s">
        <v>660</v>
      </c>
      <c r="C65" t="s">
        <v>661</v>
      </c>
      <c r="D65" t="s">
        <v>537</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252</v>
      </c>
      <c r="B66" t="s">
        <v>662</v>
      </c>
      <c r="C66" t="s">
        <v>663</v>
      </c>
      <c r="D66" t="s">
        <v>534</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252</v>
      </c>
      <c r="B67" t="s">
        <v>664</v>
      </c>
      <c r="C67" t="s">
        <v>665</v>
      </c>
      <c r="D67" t="s">
        <v>537</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252</v>
      </c>
      <c r="B68" t="s">
        <v>666</v>
      </c>
      <c r="C68" t="s">
        <v>667</v>
      </c>
      <c r="D68" t="s">
        <v>35</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252</v>
      </c>
      <c r="B69" t="s">
        <v>668</v>
      </c>
      <c r="C69" t="s">
        <v>669</v>
      </c>
      <c r="D69" t="s">
        <v>534</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252</v>
      </c>
      <c r="B70" t="s">
        <v>670</v>
      </c>
      <c r="C70" t="s">
        <v>671</v>
      </c>
      <c r="D70" t="s">
        <v>537</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252</v>
      </c>
      <c r="B71" t="s">
        <v>672</v>
      </c>
      <c r="C71" t="s">
        <v>673</v>
      </c>
      <c r="D71" t="s">
        <v>35</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252</v>
      </c>
      <c r="B72" t="s">
        <v>674</v>
      </c>
      <c r="C72" t="s">
        <v>675</v>
      </c>
      <c r="D72" t="s">
        <v>534</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252</v>
      </c>
      <c r="B73" t="s">
        <v>676</v>
      </c>
      <c r="C73" t="s">
        <v>677</v>
      </c>
      <c r="D73" t="s">
        <v>537</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252</v>
      </c>
      <c r="B74" t="s">
        <v>678</v>
      </c>
      <c r="C74" t="s">
        <v>679</v>
      </c>
      <c r="D74" t="s">
        <v>534</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252</v>
      </c>
      <c r="B75" t="s">
        <v>680</v>
      </c>
      <c r="C75" t="s">
        <v>681</v>
      </c>
      <c r="D75" t="s">
        <v>537</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252</v>
      </c>
      <c r="B76" t="s">
        <v>682</v>
      </c>
      <c r="C76" t="s">
        <v>683</v>
      </c>
      <c r="D76" t="s">
        <v>534</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252</v>
      </c>
      <c r="B77" t="s">
        <v>684</v>
      </c>
      <c r="C77" t="s">
        <v>685</v>
      </c>
      <c r="D77" t="s">
        <v>537</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252</v>
      </c>
      <c r="B78" t="s">
        <v>686</v>
      </c>
      <c r="C78" t="s">
        <v>687</v>
      </c>
      <c r="D78" t="s">
        <v>534</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252</v>
      </c>
      <c r="B79" t="s">
        <v>688</v>
      </c>
      <c r="C79" t="s">
        <v>689</v>
      </c>
      <c r="D79" t="s">
        <v>537</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252</v>
      </c>
      <c r="B80" t="s">
        <v>690</v>
      </c>
      <c r="C80" t="s">
        <v>691</v>
      </c>
      <c r="D80" t="s">
        <v>534</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252</v>
      </c>
      <c r="B81" t="s">
        <v>692</v>
      </c>
      <c r="C81" t="s">
        <v>693</v>
      </c>
      <c r="D81" t="s">
        <v>537</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252</v>
      </c>
      <c r="B82" t="s">
        <v>694</v>
      </c>
      <c r="C82" t="s">
        <v>695</v>
      </c>
      <c r="D82" t="s">
        <v>537</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252</v>
      </c>
      <c r="B83" t="s">
        <v>696</v>
      </c>
      <c r="C83" t="s">
        <v>697</v>
      </c>
      <c r="D83" t="s">
        <v>534</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252</v>
      </c>
      <c r="B84" t="s">
        <v>698</v>
      </c>
      <c r="C84" t="s">
        <v>699</v>
      </c>
      <c r="D84" t="s">
        <v>537</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252</v>
      </c>
      <c r="B85" t="s">
        <v>700</v>
      </c>
      <c r="C85" t="s">
        <v>701</v>
      </c>
      <c r="D85" t="s">
        <v>534</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252</v>
      </c>
      <c r="B86" t="s">
        <v>702</v>
      </c>
      <c r="C86" t="s">
        <v>703</v>
      </c>
      <c r="D86" t="s">
        <v>537</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252</v>
      </c>
      <c r="B87" t="s">
        <v>704</v>
      </c>
      <c r="C87" t="s">
        <v>705</v>
      </c>
      <c r="D87" t="s">
        <v>534</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252</v>
      </c>
      <c r="B88" t="s">
        <v>706</v>
      </c>
      <c r="C88" t="s">
        <v>707</v>
      </c>
      <c r="D88" t="s">
        <v>537</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252</v>
      </c>
      <c r="B89" t="s">
        <v>708</v>
      </c>
      <c r="C89" t="s">
        <v>709</v>
      </c>
      <c r="D89" t="s">
        <v>534</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252</v>
      </c>
      <c r="B90" t="s">
        <v>710</v>
      </c>
      <c r="C90" t="s">
        <v>711</v>
      </c>
      <c r="D90" t="s">
        <v>537</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252</v>
      </c>
      <c r="B91" t="s">
        <v>712</v>
      </c>
      <c r="C91" t="s">
        <v>713</v>
      </c>
      <c r="D91" t="s">
        <v>534</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252</v>
      </c>
      <c r="B92" t="s">
        <v>714</v>
      </c>
      <c r="C92" t="s">
        <v>715</v>
      </c>
      <c r="D92" t="s">
        <v>537</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252</v>
      </c>
      <c r="B93" t="s">
        <v>716</v>
      </c>
      <c r="C93" t="s">
        <v>717</v>
      </c>
      <c r="D93" t="s">
        <v>534</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252</v>
      </c>
      <c r="B94" t="s">
        <v>718</v>
      </c>
      <c r="C94" t="s">
        <v>719</v>
      </c>
      <c r="D94" t="s">
        <v>537</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252</v>
      </c>
      <c r="B95" t="s">
        <v>720</v>
      </c>
      <c r="C95" t="s">
        <v>721</v>
      </c>
      <c r="D95" t="s">
        <v>534</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252</v>
      </c>
      <c r="B96" t="s">
        <v>722</v>
      </c>
      <c r="C96" t="s">
        <v>723</v>
      </c>
      <c r="D96" t="s">
        <v>537</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252</v>
      </c>
      <c r="B97" t="s">
        <v>724</v>
      </c>
      <c r="C97" t="s">
        <v>725</v>
      </c>
      <c r="D97" t="s">
        <v>534</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252</v>
      </c>
      <c r="B98" t="s">
        <v>726</v>
      </c>
      <c r="C98" t="s">
        <v>727</v>
      </c>
      <c r="D98" t="s">
        <v>537</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252</v>
      </c>
      <c r="B99" t="s">
        <v>728</v>
      </c>
      <c r="C99" t="s">
        <v>729</v>
      </c>
      <c r="D99" t="s">
        <v>534</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252</v>
      </c>
      <c r="B100" t="s">
        <v>730</v>
      </c>
      <c r="C100" t="s">
        <v>731</v>
      </c>
      <c r="D100" t="s">
        <v>537</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252</v>
      </c>
      <c r="B101" t="s">
        <v>732</v>
      </c>
      <c r="C101" t="s">
        <v>733</v>
      </c>
      <c r="D101" t="s">
        <v>534</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252</v>
      </c>
      <c r="B102" t="s">
        <v>734</v>
      </c>
      <c r="C102" t="s">
        <v>735</v>
      </c>
      <c r="D102" t="s">
        <v>537</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252</v>
      </c>
      <c r="B103" t="s">
        <v>736</v>
      </c>
      <c r="C103" t="s">
        <v>737</v>
      </c>
      <c r="D103" t="s">
        <v>534</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252</v>
      </c>
      <c r="B104" t="s">
        <v>738</v>
      </c>
      <c r="C104" t="s">
        <v>739</v>
      </c>
      <c r="D104" t="s">
        <v>537</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252</v>
      </c>
      <c r="B105" t="s">
        <v>740</v>
      </c>
      <c r="C105" t="s">
        <v>741</v>
      </c>
      <c r="D105" t="s">
        <v>35</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252</v>
      </c>
      <c r="B106" t="s">
        <v>742</v>
      </c>
      <c r="C106" t="s">
        <v>743</v>
      </c>
      <c r="D106" t="s">
        <v>534</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252</v>
      </c>
      <c r="B107" t="s">
        <v>744</v>
      </c>
      <c r="C107" t="s">
        <v>745</v>
      </c>
      <c r="D107" t="s">
        <v>537</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252</v>
      </c>
      <c r="B108" t="s">
        <v>746</v>
      </c>
      <c r="C108" t="s">
        <v>747</v>
      </c>
      <c r="D108" t="s">
        <v>35</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252</v>
      </c>
      <c r="B109" t="s">
        <v>748</v>
      </c>
      <c r="C109" t="s">
        <v>749</v>
      </c>
      <c r="D109" t="s">
        <v>534</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252</v>
      </c>
      <c r="B110" t="s">
        <v>750</v>
      </c>
      <c r="C110" t="s">
        <v>751</v>
      </c>
      <c r="D110" t="s">
        <v>537</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252</v>
      </c>
      <c r="B111" t="s">
        <v>752</v>
      </c>
      <c r="C111" t="s">
        <v>753</v>
      </c>
      <c r="D111" t="s">
        <v>534</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252</v>
      </c>
      <c r="B112" t="s">
        <v>754</v>
      </c>
      <c r="C112" t="s">
        <v>755</v>
      </c>
      <c r="D112" t="s">
        <v>537</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252</v>
      </c>
      <c r="B113" t="s">
        <v>756</v>
      </c>
      <c r="C113" t="s">
        <v>757</v>
      </c>
      <c r="D113" t="s">
        <v>534</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252</v>
      </c>
      <c r="B114" t="s">
        <v>758</v>
      </c>
      <c r="C114" t="s">
        <v>759</v>
      </c>
      <c r="D114" t="s">
        <v>537</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252</v>
      </c>
      <c r="B115" t="s">
        <v>760</v>
      </c>
      <c r="C115" t="s">
        <v>761</v>
      </c>
      <c r="D115" t="s">
        <v>534</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252</v>
      </c>
      <c r="B116" t="s">
        <v>762</v>
      </c>
      <c r="C116" t="s">
        <v>763</v>
      </c>
      <c r="D116" t="s">
        <v>537</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252</v>
      </c>
      <c r="B117" t="s">
        <v>764</v>
      </c>
      <c r="C117" t="s">
        <v>765</v>
      </c>
      <c r="D117" t="s">
        <v>534</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252</v>
      </c>
      <c r="B118" t="s">
        <v>764</v>
      </c>
      <c r="C118" t="s">
        <v>766</v>
      </c>
      <c r="D118" t="s">
        <v>537</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252</v>
      </c>
      <c r="B119" t="s">
        <v>767</v>
      </c>
      <c r="C119" t="s">
        <v>768</v>
      </c>
      <c r="D119" t="s">
        <v>534</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252</v>
      </c>
      <c r="B120" t="s">
        <v>769</v>
      </c>
      <c r="C120" t="s">
        <v>770</v>
      </c>
      <c r="D120" t="s">
        <v>537</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252</v>
      </c>
      <c r="B121" t="s">
        <v>771</v>
      </c>
      <c r="C121" t="s">
        <v>772</v>
      </c>
      <c r="D121" t="s">
        <v>534</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252</v>
      </c>
      <c r="B122" t="s">
        <v>773</v>
      </c>
      <c r="C122" t="s">
        <v>774</v>
      </c>
      <c r="D122" t="s">
        <v>537</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252</v>
      </c>
      <c r="B123" t="s">
        <v>775</v>
      </c>
      <c r="C123" t="s">
        <v>776</v>
      </c>
      <c r="D123" t="s">
        <v>534</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252</v>
      </c>
      <c r="B124" t="s">
        <v>777</v>
      </c>
      <c r="C124" t="s">
        <v>778</v>
      </c>
      <c r="D124" t="s">
        <v>537</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252</v>
      </c>
      <c r="B125" t="s">
        <v>779</v>
      </c>
      <c r="C125" t="s">
        <v>780</v>
      </c>
      <c r="D125" t="s">
        <v>534</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252</v>
      </c>
      <c r="B126" t="s">
        <v>781</v>
      </c>
      <c r="C126" t="s">
        <v>782</v>
      </c>
      <c r="D126" t="s">
        <v>537</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252</v>
      </c>
      <c r="B127" t="s">
        <v>783</v>
      </c>
      <c r="C127" t="s">
        <v>784</v>
      </c>
      <c r="D127" t="s">
        <v>534</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252</v>
      </c>
      <c r="B128" t="s">
        <v>785</v>
      </c>
      <c r="C128" t="s">
        <v>786</v>
      </c>
      <c r="D128" t="s">
        <v>537</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252</v>
      </c>
      <c r="B129" t="s">
        <v>787</v>
      </c>
      <c r="C129" t="s">
        <v>788</v>
      </c>
      <c r="D129" t="s">
        <v>534</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252</v>
      </c>
      <c r="B130" t="s">
        <v>789</v>
      </c>
      <c r="C130" t="s">
        <v>790</v>
      </c>
      <c r="D130" t="s">
        <v>537</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252</v>
      </c>
      <c r="B131" t="s">
        <v>791</v>
      </c>
      <c r="C131" t="s">
        <v>792</v>
      </c>
      <c r="D131" t="s">
        <v>534</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252</v>
      </c>
      <c r="B132" t="s">
        <v>793</v>
      </c>
      <c r="C132" t="s">
        <v>794</v>
      </c>
      <c r="D132" t="s">
        <v>537</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252</v>
      </c>
      <c r="B133" t="s">
        <v>795</v>
      </c>
      <c r="C133" t="s">
        <v>796</v>
      </c>
      <c r="D133" t="s">
        <v>534</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252</v>
      </c>
      <c r="B134" t="s">
        <v>797</v>
      </c>
      <c r="C134" t="s">
        <v>798</v>
      </c>
      <c r="D134" t="s">
        <v>537</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252</v>
      </c>
      <c r="B135" t="s">
        <v>799</v>
      </c>
      <c r="C135" t="s">
        <v>800</v>
      </c>
      <c r="D135" t="s">
        <v>534</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252</v>
      </c>
      <c r="B136" t="s">
        <v>801</v>
      </c>
      <c r="C136" t="s">
        <v>802</v>
      </c>
      <c r="D136" t="s">
        <v>537</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252</v>
      </c>
      <c r="B137" t="s">
        <v>803</v>
      </c>
      <c r="C137" t="s">
        <v>804</v>
      </c>
      <c r="D137" t="s">
        <v>534</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252</v>
      </c>
      <c r="B138" t="s">
        <v>805</v>
      </c>
      <c r="C138" t="s">
        <v>806</v>
      </c>
      <c r="D138" t="s">
        <v>537</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252</v>
      </c>
      <c r="B139" t="s">
        <v>807</v>
      </c>
      <c r="C139" t="s">
        <v>808</v>
      </c>
      <c r="D139" t="s">
        <v>534</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252</v>
      </c>
      <c r="B140" t="s">
        <v>809</v>
      </c>
      <c r="C140" t="s">
        <v>810</v>
      </c>
      <c r="D140" t="s">
        <v>537</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252</v>
      </c>
      <c r="B141" t="s">
        <v>811</v>
      </c>
      <c r="C141" t="s">
        <v>812</v>
      </c>
      <c r="D141" t="s">
        <v>35</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252</v>
      </c>
      <c r="B142" t="s">
        <v>813</v>
      </c>
      <c r="C142" t="s">
        <v>814</v>
      </c>
      <c r="D142" t="s">
        <v>534</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252</v>
      </c>
      <c r="B143" t="s">
        <v>815</v>
      </c>
      <c r="C143" t="s">
        <v>816</v>
      </c>
      <c r="D143" t="s">
        <v>537</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252</v>
      </c>
      <c r="B144" t="s">
        <v>817</v>
      </c>
      <c r="C144" t="s">
        <v>818</v>
      </c>
      <c r="D144" t="s">
        <v>35</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252</v>
      </c>
      <c r="B145" t="s">
        <v>819</v>
      </c>
      <c r="C145" t="s">
        <v>820</v>
      </c>
      <c r="D145" t="s">
        <v>534</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252</v>
      </c>
      <c r="B146" t="s">
        <v>821</v>
      </c>
      <c r="C146" t="s">
        <v>822</v>
      </c>
      <c r="D146" t="s">
        <v>537</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252</v>
      </c>
      <c r="B147" t="s">
        <v>823</v>
      </c>
      <c r="C147" t="s">
        <v>824</v>
      </c>
      <c r="D147" t="s">
        <v>534</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252</v>
      </c>
      <c r="B148" t="s">
        <v>825</v>
      </c>
      <c r="C148" t="s">
        <v>826</v>
      </c>
      <c r="D148" t="s">
        <v>537</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252</v>
      </c>
      <c r="B149" t="s">
        <v>827</v>
      </c>
      <c r="C149" t="s">
        <v>828</v>
      </c>
      <c r="D149" t="s">
        <v>534</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252</v>
      </c>
      <c r="B150" t="s">
        <v>829</v>
      </c>
      <c r="C150" t="s">
        <v>830</v>
      </c>
      <c r="D150" t="s">
        <v>537</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252</v>
      </c>
      <c r="B151" t="s">
        <v>831</v>
      </c>
      <c r="C151" t="s">
        <v>832</v>
      </c>
      <c r="D151" t="s">
        <v>534</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252</v>
      </c>
      <c r="B152" t="s">
        <v>833</v>
      </c>
      <c r="C152" t="s">
        <v>834</v>
      </c>
      <c r="D152" t="s">
        <v>537</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252</v>
      </c>
      <c r="B153" t="s">
        <v>835</v>
      </c>
      <c r="C153" t="s">
        <v>836</v>
      </c>
      <c r="D153" t="s">
        <v>534</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252</v>
      </c>
      <c r="B154" t="s">
        <v>837</v>
      </c>
      <c r="C154" t="s">
        <v>838</v>
      </c>
      <c r="D154" t="s">
        <v>537</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252</v>
      </c>
      <c r="B155" t="s">
        <v>839</v>
      </c>
      <c r="C155" t="s">
        <v>840</v>
      </c>
      <c r="D155" t="s">
        <v>534</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252</v>
      </c>
      <c r="B156" t="s">
        <v>841</v>
      </c>
      <c r="C156" t="s">
        <v>842</v>
      </c>
      <c r="D156" t="s">
        <v>537</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252</v>
      </c>
      <c r="B157" t="s">
        <v>843</v>
      </c>
      <c r="C157" t="s">
        <v>844</v>
      </c>
      <c r="D157" t="s">
        <v>534</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252</v>
      </c>
      <c r="B158" t="s">
        <v>845</v>
      </c>
      <c r="C158" t="s">
        <v>846</v>
      </c>
      <c r="D158" t="s">
        <v>537</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252</v>
      </c>
      <c r="B159" t="s">
        <v>847</v>
      </c>
      <c r="C159" t="s">
        <v>848</v>
      </c>
      <c r="D159" t="s">
        <v>534</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252</v>
      </c>
      <c r="B160" t="s">
        <v>849</v>
      </c>
      <c r="C160" t="s">
        <v>850</v>
      </c>
      <c r="D160" t="s">
        <v>537</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252</v>
      </c>
      <c r="B161" t="s">
        <v>851</v>
      </c>
      <c r="C161" t="s">
        <v>852</v>
      </c>
      <c r="D161" t="s">
        <v>534</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252</v>
      </c>
      <c r="B162" t="s">
        <v>853</v>
      </c>
      <c r="C162" t="s">
        <v>854</v>
      </c>
      <c r="D162" t="s">
        <v>537</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252</v>
      </c>
      <c r="B163" t="s">
        <v>855</v>
      </c>
      <c r="C163" t="s">
        <v>856</v>
      </c>
      <c r="D163" t="s">
        <v>534</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252</v>
      </c>
      <c r="B164" t="s">
        <v>857</v>
      </c>
      <c r="C164" t="s">
        <v>858</v>
      </c>
      <c r="D164" t="s">
        <v>537</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252</v>
      </c>
      <c r="B165" t="s">
        <v>859</v>
      </c>
      <c r="C165" t="s">
        <v>860</v>
      </c>
      <c r="D165" t="s">
        <v>534</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252</v>
      </c>
      <c r="B166" t="s">
        <v>861</v>
      </c>
      <c r="C166" t="s">
        <v>862</v>
      </c>
      <c r="D166" t="s">
        <v>537</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252</v>
      </c>
      <c r="B167" t="s">
        <v>863</v>
      </c>
      <c r="C167" t="s">
        <v>864</v>
      </c>
      <c r="D167" t="s">
        <v>534</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252</v>
      </c>
      <c r="B168" t="s">
        <v>865</v>
      </c>
      <c r="C168" t="s">
        <v>866</v>
      </c>
      <c r="D168" t="s">
        <v>537</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252</v>
      </c>
      <c r="B169" t="s">
        <v>867</v>
      </c>
      <c r="C169" t="s">
        <v>868</v>
      </c>
      <c r="D169" t="s">
        <v>534</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252</v>
      </c>
      <c r="B170" t="s">
        <v>869</v>
      </c>
      <c r="C170" t="s">
        <v>870</v>
      </c>
      <c r="D170" t="s">
        <v>537</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252</v>
      </c>
      <c r="B171" t="s">
        <v>871</v>
      </c>
      <c r="C171" t="s">
        <v>872</v>
      </c>
      <c r="D171" t="s">
        <v>534</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252</v>
      </c>
      <c r="B172" t="s">
        <v>873</v>
      </c>
      <c r="C172" t="s">
        <v>874</v>
      </c>
      <c r="D172" t="s">
        <v>537</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252</v>
      </c>
      <c r="B173" t="s">
        <v>875</v>
      </c>
      <c r="C173" t="s">
        <v>876</v>
      </c>
      <c r="D173" t="s">
        <v>534</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252</v>
      </c>
      <c r="B174" t="s">
        <v>877</v>
      </c>
      <c r="C174" t="s">
        <v>878</v>
      </c>
      <c r="D174" t="s">
        <v>537</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252</v>
      </c>
      <c r="B175" t="s">
        <v>879</v>
      </c>
      <c r="C175" t="s">
        <v>880</v>
      </c>
      <c r="D175" t="s">
        <v>534</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252</v>
      </c>
      <c r="B176" t="s">
        <v>881</v>
      </c>
      <c r="C176" t="s">
        <v>882</v>
      </c>
      <c r="D176" t="s">
        <v>537</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252</v>
      </c>
      <c r="B177" t="s">
        <v>883</v>
      </c>
      <c r="C177" t="s">
        <v>884</v>
      </c>
      <c r="D177" t="s">
        <v>534</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252</v>
      </c>
      <c r="B178" t="s">
        <v>885</v>
      </c>
      <c r="C178" t="s">
        <v>886</v>
      </c>
      <c r="D178" t="s">
        <v>537</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252</v>
      </c>
      <c r="B179" t="s">
        <v>887</v>
      </c>
      <c r="C179" t="s">
        <v>888</v>
      </c>
      <c r="D179" t="s">
        <v>534</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252</v>
      </c>
      <c r="B180" t="s">
        <v>889</v>
      </c>
      <c r="C180" t="s">
        <v>890</v>
      </c>
      <c r="D180" t="s">
        <v>537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252</v>
      </c>
      <c r="B181" t="s">
        <v>891</v>
      </c>
      <c r="C181" t="s">
        <v>892</v>
      </c>
      <c r="D181" t="s">
        <v>534</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252</v>
      </c>
      <c r="B182" t="s">
        <v>893</v>
      </c>
      <c r="C182" t="s">
        <v>894</v>
      </c>
      <c r="D182" t="s">
        <v>537</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252</v>
      </c>
      <c r="B183" t="s">
        <v>895</v>
      </c>
      <c r="C183" t="s">
        <v>896</v>
      </c>
      <c r="D183" t="s">
        <v>534</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252</v>
      </c>
      <c r="B184" t="s">
        <v>897</v>
      </c>
      <c r="C184" t="s">
        <v>898</v>
      </c>
      <c r="D184" t="s">
        <v>537</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252</v>
      </c>
      <c r="B185" t="s">
        <v>899</v>
      </c>
      <c r="C185" t="s">
        <v>900</v>
      </c>
      <c r="D185" t="s">
        <v>534</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252</v>
      </c>
      <c r="B186" t="s">
        <v>901</v>
      </c>
      <c r="C186" t="s">
        <v>902</v>
      </c>
      <c r="D186" t="s">
        <v>537</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252</v>
      </c>
      <c r="B187" t="s">
        <v>903</v>
      </c>
      <c r="C187" t="s">
        <v>904</v>
      </c>
      <c r="D187" t="s">
        <v>534</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252</v>
      </c>
      <c r="B188" t="s">
        <v>905</v>
      </c>
      <c r="C188" t="s">
        <v>906</v>
      </c>
      <c r="D188" t="s">
        <v>537</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252</v>
      </c>
      <c r="B189" t="s">
        <v>907</v>
      </c>
      <c r="C189" t="s">
        <v>908</v>
      </c>
      <c r="D189" t="s">
        <v>534</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252</v>
      </c>
      <c r="B190" t="s">
        <v>909</v>
      </c>
      <c r="C190" t="s">
        <v>910</v>
      </c>
      <c r="D190" t="s">
        <v>537</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252</v>
      </c>
      <c r="B191" t="s">
        <v>911</v>
      </c>
      <c r="C191" t="s">
        <v>912</v>
      </c>
      <c r="D191" t="s">
        <v>534</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252</v>
      </c>
      <c r="B192" t="s">
        <v>913</v>
      </c>
      <c r="C192" t="s">
        <v>914</v>
      </c>
      <c r="D192" t="s">
        <v>537</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252</v>
      </c>
      <c r="B193" t="s">
        <v>915</v>
      </c>
      <c r="C193" t="s">
        <v>916</v>
      </c>
      <c r="D193" t="s">
        <v>534</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252</v>
      </c>
      <c r="B194" t="s">
        <v>917</v>
      </c>
      <c r="C194" t="s">
        <v>918</v>
      </c>
      <c r="D194" t="s">
        <v>537</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252</v>
      </c>
      <c r="B195" t="s">
        <v>919</v>
      </c>
      <c r="C195" t="s">
        <v>920</v>
      </c>
      <c r="D195" t="s">
        <v>534</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252</v>
      </c>
      <c r="B196" t="s">
        <v>921</v>
      </c>
      <c r="C196" t="s">
        <v>922</v>
      </c>
      <c r="D196" t="s">
        <v>537</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252</v>
      </c>
      <c r="B197" t="s">
        <v>923</v>
      </c>
      <c r="C197" t="s">
        <v>924</v>
      </c>
      <c r="D197" t="s">
        <v>534</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252</v>
      </c>
      <c r="B198" t="s">
        <v>925</v>
      </c>
      <c r="C198" t="s">
        <v>926</v>
      </c>
      <c r="D198" t="s">
        <v>537</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252</v>
      </c>
      <c r="B199" t="s">
        <v>927</v>
      </c>
      <c r="C199" t="s">
        <v>928</v>
      </c>
      <c r="D199" t="s">
        <v>534</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252</v>
      </c>
      <c r="B200" t="s">
        <v>929</v>
      </c>
      <c r="C200" t="s">
        <v>930</v>
      </c>
      <c r="D200" t="s">
        <v>537</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252</v>
      </c>
      <c r="B201" t="s">
        <v>931</v>
      </c>
      <c r="C201" t="s">
        <v>932</v>
      </c>
      <c r="D201" t="s">
        <v>534</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252</v>
      </c>
      <c r="B202" t="s">
        <v>933</v>
      </c>
      <c r="C202" t="s">
        <v>934</v>
      </c>
      <c r="D202" t="s">
        <v>537</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252</v>
      </c>
      <c r="B203" t="s">
        <v>935</v>
      </c>
      <c r="C203" t="s">
        <v>936</v>
      </c>
      <c r="D203" t="s">
        <v>534</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252</v>
      </c>
      <c r="B204" t="s">
        <v>937</v>
      </c>
      <c r="C204" t="s">
        <v>938</v>
      </c>
      <c r="D204" t="s">
        <v>537</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252</v>
      </c>
      <c r="B205" t="s">
        <v>939</v>
      </c>
      <c r="C205" t="s">
        <v>940</v>
      </c>
      <c r="D205" t="s">
        <v>534</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252</v>
      </c>
      <c r="B206" t="s">
        <v>941</v>
      </c>
      <c r="C206" t="s">
        <v>942</v>
      </c>
      <c r="D206" t="s">
        <v>537</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252</v>
      </c>
      <c r="B207" t="s">
        <v>943</v>
      </c>
      <c r="C207" t="s">
        <v>944</v>
      </c>
      <c r="D207" t="s">
        <v>534</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252</v>
      </c>
      <c r="B208" t="s">
        <v>945</v>
      </c>
      <c r="C208" t="s">
        <v>946</v>
      </c>
      <c r="D208" t="s">
        <v>537</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252</v>
      </c>
      <c r="B209" t="s">
        <v>947</v>
      </c>
      <c r="C209" t="s">
        <v>948</v>
      </c>
      <c r="D209" t="s">
        <v>35</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252</v>
      </c>
      <c r="B210" t="s">
        <v>949</v>
      </c>
      <c r="C210" t="s">
        <v>950</v>
      </c>
      <c r="D210" t="s">
        <v>35</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252</v>
      </c>
      <c r="B211" t="s">
        <v>951</v>
      </c>
      <c r="C211" t="s">
        <v>952</v>
      </c>
      <c r="D211" t="s">
        <v>534</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252</v>
      </c>
      <c r="B212" t="s">
        <v>953</v>
      </c>
      <c r="C212" t="s">
        <v>954</v>
      </c>
      <c r="D212" t="s">
        <v>537</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252</v>
      </c>
      <c r="B213" t="s">
        <v>955</v>
      </c>
      <c r="C213" t="s">
        <v>956</v>
      </c>
      <c r="D213" t="s">
        <v>534</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252</v>
      </c>
      <c r="B214" t="s">
        <v>957</v>
      </c>
      <c r="C214" t="s">
        <v>958</v>
      </c>
      <c r="D214" t="s">
        <v>537</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252</v>
      </c>
      <c r="B215" t="s">
        <v>959</v>
      </c>
      <c r="C215" t="s">
        <v>960</v>
      </c>
      <c r="D215" t="s">
        <v>534</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252</v>
      </c>
      <c r="B216" t="s">
        <v>961</v>
      </c>
      <c r="C216" t="s">
        <v>962</v>
      </c>
      <c r="D216" t="s">
        <v>537</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252</v>
      </c>
      <c r="B217" t="s">
        <v>963</v>
      </c>
      <c r="C217" t="s">
        <v>964</v>
      </c>
      <c r="D217" t="s">
        <v>534</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252</v>
      </c>
      <c r="B218" t="s">
        <v>965</v>
      </c>
      <c r="C218" t="s">
        <v>966</v>
      </c>
      <c r="D218" t="s">
        <v>537</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252</v>
      </c>
      <c r="B219" t="s">
        <v>967</v>
      </c>
      <c r="C219" t="s">
        <v>968</v>
      </c>
      <c r="D219" t="s">
        <v>534</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252</v>
      </c>
      <c r="B220" t="s">
        <v>969</v>
      </c>
      <c r="C220" t="s">
        <v>970</v>
      </c>
      <c r="D220" t="s">
        <v>537</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252</v>
      </c>
      <c r="B221" t="s">
        <v>971</v>
      </c>
      <c r="C221" t="s">
        <v>972</v>
      </c>
      <c r="D221" t="s">
        <v>973</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252</v>
      </c>
      <c r="B222" t="s">
        <v>974</v>
      </c>
      <c r="C222" t="s">
        <v>975</v>
      </c>
      <c r="D222" t="s">
        <v>534</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252</v>
      </c>
      <c r="B223" t="s">
        <v>976</v>
      </c>
      <c r="C223" t="s">
        <v>977</v>
      </c>
      <c r="D223" t="s">
        <v>537</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252</v>
      </c>
      <c r="B224" t="s">
        <v>978</v>
      </c>
      <c r="C224" t="s">
        <v>979</v>
      </c>
      <c r="D224" t="s">
        <v>534</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252</v>
      </c>
      <c r="B225" t="s">
        <v>980</v>
      </c>
      <c r="C225" t="s">
        <v>981</v>
      </c>
      <c r="D225" t="s">
        <v>537</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252</v>
      </c>
      <c r="B226" t="s">
        <v>982</v>
      </c>
      <c r="C226" t="s">
        <v>983</v>
      </c>
      <c r="D226" t="s">
        <v>35</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252</v>
      </c>
      <c r="B227" t="s">
        <v>984</v>
      </c>
      <c r="C227" t="s">
        <v>985</v>
      </c>
      <c r="D227" t="s">
        <v>534</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252</v>
      </c>
      <c r="B228" t="s">
        <v>986</v>
      </c>
      <c r="C228" t="s">
        <v>987</v>
      </c>
      <c r="D228" t="s">
        <v>537</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252</v>
      </c>
      <c r="B229" t="s">
        <v>988</v>
      </c>
      <c r="C229" t="s">
        <v>989</v>
      </c>
      <c r="D229" t="s">
        <v>181</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252</v>
      </c>
      <c r="B230" t="s">
        <v>990</v>
      </c>
      <c r="C230" t="s">
        <v>991</v>
      </c>
      <c r="D230" t="s">
        <v>534</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252</v>
      </c>
      <c r="B231" t="s">
        <v>992</v>
      </c>
      <c r="C231" t="s">
        <v>993</v>
      </c>
      <c r="D231" t="s">
        <v>537</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252</v>
      </c>
      <c r="B232" t="s">
        <v>994</v>
      </c>
      <c r="C232" t="s">
        <v>995</v>
      </c>
      <c r="D232" t="s">
        <v>35</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252</v>
      </c>
      <c r="B233" t="s">
        <v>996</v>
      </c>
      <c r="C233" t="s">
        <v>997</v>
      </c>
      <c r="D233" t="s">
        <v>998</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252</v>
      </c>
      <c r="B234" t="s">
        <v>999</v>
      </c>
      <c r="C234" t="s">
        <v>1000</v>
      </c>
      <c r="D234" t="s">
        <v>534</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252</v>
      </c>
      <c r="B235" t="s">
        <v>1001</v>
      </c>
      <c r="C235" t="s">
        <v>1002</v>
      </c>
      <c r="D235" t="s">
        <v>537</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252</v>
      </c>
      <c r="B236" t="s">
        <v>1003</v>
      </c>
      <c r="C236" t="s">
        <v>1004</v>
      </c>
      <c r="D236" t="s">
        <v>534</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252</v>
      </c>
      <c r="B237" t="s">
        <v>1005</v>
      </c>
      <c r="C237" t="s">
        <v>1006</v>
      </c>
      <c r="D237" t="s">
        <v>537</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252</v>
      </c>
      <c r="B238" t="s">
        <v>1007</v>
      </c>
      <c r="C238" t="s">
        <v>1008</v>
      </c>
      <c r="D238" t="s">
        <v>35</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252</v>
      </c>
      <c r="B239" t="s">
        <v>1009</v>
      </c>
      <c r="C239" t="s">
        <v>1010</v>
      </c>
      <c r="D239" t="s">
        <v>534</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252</v>
      </c>
      <c r="B240" t="s">
        <v>1011</v>
      </c>
      <c r="C240" t="s">
        <v>1012</v>
      </c>
      <c r="D240" t="s">
        <v>537</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252</v>
      </c>
      <c r="B241" t="s">
        <v>1013</v>
      </c>
      <c r="C241" t="s">
        <v>1014</v>
      </c>
      <c r="D241" t="s">
        <v>534</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252</v>
      </c>
      <c r="B242" t="s">
        <v>1015</v>
      </c>
      <c r="C242" t="s">
        <v>1016</v>
      </c>
      <c r="D242" t="s">
        <v>537</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252</v>
      </c>
      <c r="B243" t="s">
        <v>1017</v>
      </c>
      <c r="C243" t="s">
        <v>1018</v>
      </c>
      <c r="D243" t="s">
        <v>35</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252</v>
      </c>
      <c r="B244" t="s">
        <v>1019</v>
      </c>
      <c r="C244" t="s">
        <v>1020</v>
      </c>
      <c r="D244" t="s">
        <v>534</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252</v>
      </c>
      <c r="B245" t="s">
        <v>1021</v>
      </c>
      <c r="C245" t="s">
        <v>1022</v>
      </c>
      <c r="D245" t="s">
        <v>537</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252</v>
      </c>
      <c r="B246" t="s">
        <v>1023</v>
      </c>
      <c r="C246" t="s">
        <v>1024</v>
      </c>
      <c r="D246" t="s">
        <v>534</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252</v>
      </c>
      <c r="B247" t="s">
        <v>1025</v>
      </c>
      <c r="C247" t="s">
        <v>1026</v>
      </c>
      <c r="D247" t="s">
        <v>537</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252</v>
      </c>
      <c r="B248" t="s">
        <v>1027</v>
      </c>
      <c r="C248" t="s">
        <v>1028</v>
      </c>
      <c r="D248" t="s">
        <v>534</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252</v>
      </c>
      <c r="B249" t="s">
        <v>1029</v>
      </c>
      <c r="C249" t="s">
        <v>1030</v>
      </c>
      <c r="D249" t="s">
        <v>537</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252</v>
      </c>
      <c r="B250" t="s">
        <v>1031</v>
      </c>
      <c r="C250" t="s">
        <v>1032</v>
      </c>
      <c r="D250" t="s">
        <v>35</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252</v>
      </c>
      <c r="B251" t="s">
        <v>1031</v>
      </c>
      <c r="C251" t="s">
        <v>1033</v>
      </c>
      <c r="D251" t="s">
        <v>1034</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252</v>
      </c>
      <c r="B252" t="s">
        <v>1035</v>
      </c>
      <c r="C252" t="s">
        <v>62</v>
      </c>
      <c r="D252" t="s">
        <v>35</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252</v>
      </c>
      <c r="B253" t="s">
        <v>1035</v>
      </c>
      <c r="C253" t="s">
        <v>1036</v>
      </c>
      <c r="D253" t="s">
        <v>1034</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252</v>
      </c>
      <c r="B254" t="s">
        <v>1037</v>
      </c>
      <c r="C254" t="s">
        <v>1038</v>
      </c>
      <c r="D254" t="s">
        <v>35</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252</v>
      </c>
      <c r="B255" t="s">
        <v>1037</v>
      </c>
      <c r="C255" t="s">
        <v>1039</v>
      </c>
      <c r="D255" t="s">
        <v>1034</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252</v>
      </c>
      <c r="B256" t="s">
        <v>1040</v>
      </c>
      <c r="C256" t="s">
        <v>1041</v>
      </c>
      <c r="D256" t="s">
        <v>35</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252</v>
      </c>
      <c r="B257" t="s">
        <v>1040</v>
      </c>
      <c r="C257" t="s">
        <v>1042</v>
      </c>
      <c r="D257" t="s">
        <v>1034</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252</v>
      </c>
      <c r="B258" t="s">
        <v>1043</v>
      </c>
      <c r="C258" t="s">
        <v>88</v>
      </c>
      <c r="D258" t="s">
        <v>35</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252</v>
      </c>
      <c r="B259" t="s">
        <v>1043</v>
      </c>
      <c r="C259" t="s">
        <v>1044</v>
      </c>
      <c r="D259" t="s">
        <v>1034</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252</v>
      </c>
      <c r="B260" t="s">
        <v>1045</v>
      </c>
      <c r="C260" t="s">
        <v>1046</v>
      </c>
      <c r="D260" t="s">
        <v>35</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252</v>
      </c>
      <c r="B261" t="s">
        <v>1045</v>
      </c>
      <c r="C261" t="s">
        <v>1047</v>
      </c>
      <c r="D261" t="s">
        <v>1034</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252</v>
      </c>
      <c r="B262" t="s">
        <v>1048</v>
      </c>
      <c r="C262" t="s">
        <v>1049</v>
      </c>
      <c r="D262" t="s">
        <v>35</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252</v>
      </c>
      <c r="B263" t="s">
        <v>1048</v>
      </c>
      <c r="C263" t="s">
        <v>1050</v>
      </c>
      <c r="D263" t="s">
        <v>1034</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252</v>
      </c>
      <c r="B264" t="s">
        <v>1051</v>
      </c>
      <c r="C264" t="s">
        <v>1052</v>
      </c>
      <c r="D264" t="s">
        <v>35</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252</v>
      </c>
      <c r="B265" t="s">
        <v>1053</v>
      </c>
      <c r="C265" t="s">
        <v>84</v>
      </c>
      <c r="D265" t="s">
        <v>35</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252</v>
      </c>
      <c r="B266" t="s">
        <v>1053</v>
      </c>
      <c r="C266" t="s">
        <v>1054</v>
      </c>
      <c r="D266" t="s">
        <v>1055</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252</v>
      </c>
      <c r="B267" t="s">
        <v>1056</v>
      </c>
      <c r="C267" t="s">
        <v>55</v>
      </c>
      <c r="D267" t="s">
        <v>35</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252</v>
      </c>
      <c r="B268" t="s">
        <v>1056</v>
      </c>
      <c r="C268" t="s">
        <v>1057</v>
      </c>
      <c r="D268" t="s">
        <v>1055</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252</v>
      </c>
      <c r="B269" t="s">
        <v>1058</v>
      </c>
      <c r="C269" t="s">
        <v>95</v>
      </c>
      <c r="D269" t="s">
        <v>35</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252</v>
      </c>
      <c r="B270" t="s">
        <v>1058</v>
      </c>
      <c r="C270" t="s">
        <v>1059</v>
      </c>
      <c r="D270" t="s">
        <v>1055</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252</v>
      </c>
      <c r="B271" t="s">
        <v>1060</v>
      </c>
      <c r="C271" t="s">
        <v>73</v>
      </c>
      <c r="D271" t="s">
        <v>35</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252</v>
      </c>
      <c r="B272" t="s">
        <v>1060</v>
      </c>
      <c r="C272" t="s">
        <v>1061</v>
      </c>
      <c r="D272" t="s">
        <v>1055</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252</v>
      </c>
      <c r="B273" t="s">
        <v>1062</v>
      </c>
      <c r="C273" t="s">
        <v>1063</v>
      </c>
      <c r="D273" t="s">
        <v>35</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252</v>
      </c>
      <c r="B274" t="s">
        <v>1062</v>
      </c>
      <c r="C274" t="s">
        <v>1064</v>
      </c>
      <c r="D274" t="s">
        <v>1055</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252</v>
      </c>
      <c r="B275" t="s">
        <v>1065</v>
      </c>
      <c r="C275" t="s">
        <v>1066</v>
      </c>
      <c r="D275" t="s">
        <v>35</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252</v>
      </c>
      <c r="B276" t="s">
        <v>1065</v>
      </c>
      <c r="C276" t="s">
        <v>1067</v>
      </c>
      <c r="D276" t="s">
        <v>1055</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252</v>
      </c>
      <c r="B277" t="s">
        <v>1068</v>
      </c>
      <c r="C277" t="s">
        <v>43</v>
      </c>
      <c r="D277" t="s">
        <v>35</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252</v>
      </c>
      <c r="B278" t="s">
        <v>1068</v>
      </c>
      <c r="C278" t="s">
        <v>1069</v>
      </c>
      <c r="D278" t="s">
        <v>1055</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252</v>
      </c>
      <c r="B279" t="s">
        <v>1070</v>
      </c>
      <c r="C279" t="s">
        <v>1071</v>
      </c>
      <c r="D279" t="s">
        <v>35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252</v>
      </c>
      <c r="B280" t="s">
        <v>1070</v>
      </c>
      <c r="C280" t="s">
        <v>1072</v>
      </c>
      <c r="D280" t="s">
        <v>1055</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252</v>
      </c>
      <c r="B281" t="s">
        <v>1073</v>
      </c>
      <c r="C281" t="s">
        <v>1074</v>
      </c>
      <c r="D281" t="s">
        <v>35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252</v>
      </c>
      <c r="B282" t="s">
        <v>1073</v>
      </c>
      <c r="C282" t="s">
        <v>1075</v>
      </c>
      <c r="D282" t="s">
        <v>1034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252</v>
      </c>
      <c r="B283" t="s">
        <v>1076</v>
      </c>
      <c r="C283" t="s">
        <v>1077</v>
      </c>
      <c r="D283" t="s">
        <v>35</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252</v>
      </c>
      <c r="B284" t="s">
        <v>1076</v>
      </c>
      <c r="C284" t="s">
        <v>1078</v>
      </c>
      <c r="D284" t="s">
        <v>1034</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252</v>
      </c>
      <c r="B285" t="s">
        <v>1079</v>
      </c>
      <c r="C285" t="s">
        <v>77</v>
      </c>
      <c r="D285" t="s">
        <v>35</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252</v>
      </c>
      <c r="B286" t="s">
        <v>1079</v>
      </c>
      <c r="C286" t="s">
        <v>1080</v>
      </c>
      <c r="D286" t="s">
        <v>1034</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252</v>
      </c>
      <c r="B287" t="s">
        <v>1081</v>
      </c>
      <c r="C287" t="s">
        <v>46</v>
      </c>
      <c r="D287" t="s">
        <v>35</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252</v>
      </c>
      <c r="B288" t="s">
        <v>1081</v>
      </c>
      <c r="C288" t="s">
        <v>1082</v>
      </c>
      <c r="D288" t="s">
        <v>1034</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252</v>
      </c>
      <c r="B289" t="s">
        <v>1083</v>
      </c>
      <c r="C289" t="s">
        <v>63</v>
      </c>
      <c r="D289" t="s">
        <v>35</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252</v>
      </c>
      <c r="B290" t="s">
        <v>1083</v>
      </c>
      <c r="C290" t="s">
        <v>1084</v>
      </c>
      <c r="D290" t="s">
        <v>1034</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252</v>
      </c>
      <c r="B291" t="s">
        <v>1085</v>
      </c>
      <c r="C291" t="s">
        <v>37</v>
      </c>
      <c r="D291" t="s">
        <v>35</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252</v>
      </c>
      <c r="B292" t="s">
        <v>1085</v>
      </c>
      <c r="C292" t="s">
        <v>1086</v>
      </c>
      <c r="D292" t="s">
        <v>1034</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252</v>
      </c>
      <c r="B293" t="s">
        <v>1087</v>
      </c>
      <c r="C293" t="s">
        <v>1088</v>
      </c>
      <c r="D293" t="s">
        <v>35</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252</v>
      </c>
      <c r="B294" t="s">
        <v>1087</v>
      </c>
      <c r="C294" t="s">
        <v>1089</v>
      </c>
      <c r="D294" t="s">
        <v>1034</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252</v>
      </c>
      <c r="B295" t="s">
        <v>1090</v>
      </c>
      <c r="C295" t="s">
        <v>1091</v>
      </c>
      <c r="D295" t="s">
        <v>35</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252</v>
      </c>
      <c r="B296" t="s">
        <v>1090</v>
      </c>
      <c r="C296" t="s">
        <v>1092</v>
      </c>
      <c r="D296" t="s">
        <v>1034</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252</v>
      </c>
      <c r="B297" t="s">
        <v>1093</v>
      </c>
      <c r="C297" t="s">
        <v>92</v>
      </c>
      <c r="D297" t="s">
        <v>35</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252</v>
      </c>
      <c r="B298" t="s">
        <v>1093</v>
      </c>
      <c r="C298" t="s">
        <v>1094</v>
      </c>
      <c r="D298" t="s">
        <v>1034</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252</v>
      </c>
      <c r="B299" t="s">
        <v>1095</v>
      </c>
      <c r="C299" t="s">
        <v>1096</v>
      </c>
      <c r="D299" t="s">
        <v>35</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252</v>
      </c>
      <c r="B300" t="s">
        <v>1095</v>
      </c>
      <c r="C300" t="s">
        <v>1097</v>
      </c>
      <c r="D300" t="s">
        <v>1098</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252</v>
      </c>
      <c r="B301" t="s">
        <v>1099</v>
      </c>
      <c r="C301" t="s">
        <v>1100</v>
      </c>
      <c r="D301" t="s">
        <v>35</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252</v>
      </c>
      <c r="B302" t="s">
        <v>1099</v>
      </c>
      <c r="C302" t="s">
        <v>1101</v>
      </c>
      <c r="D302" t="s">
        <v>1098</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252</v>
      </c>
      <c r="B303" t="s">
        <v>1102</v>
      </c>
      <c r="C303" t="s">
        <v>1103</v>
      </c>
      <c r="D303" t="s">
        <v>35</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252</v>
      </c>
      <c r="B304" t="s">
        <v>1104</v>
      </c>
      <c r="C304" t="s">
        <v>1105</v>
      </c>
      <c r="D304" t="s">
        <v>35</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252</v>
      </c>
      <c r="B305" t="s">
        <v>1104</v>
      </c>
      <c r="C305" t="s">
        <v>1106</v>
      </c>
      <c r="D305" t="s">
        <v>1098</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252</v>
      </c>
      <c r="B306" t="s">
        <v>1107</v>
      </c>
      <c r="C306" t="s">
        <v>85</v>
      </c>
      <c r="D306" t="s">
        <v>35</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252</v>
      </c>
      <c r="B307" t="s">
        <v>1108</v>
      </c>
      <c r="C307" t="s">
        <v>59</v>
      </c>
      <c r="D307" t="s">
        <v>35</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252</v>
      </c>
      <c r="B308" t="s">
        <v>1109</v>
      </c>
      <c r="C308" t="s">
        <v>74</v>
      </c>
      <c r="D308" t="s">
        <v>35</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252</v>
      </c>
      <c r="B309" t="s">
        <v>1110</v>
      </c>
      <c r="C309" t="s">
        <v>1111</v>
      </c>
      <c r="D309" t="s">
        <v>35</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252</v>
      </c>
      <c r="B310" t="s">
        <v>1112</v>
      </c>
      <c r="C310" t="s">
        <v>1113</v>
      </c>
      <c r="D310" t="s">
        <v>35</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252</v>
      </c>
      <c r="B311" t="s">
        <v>1114</v>
      </c>
      <c r="C311" t="s">
        <v>1115</v>
      </c>
      <c r="D311" t="s">
        <v>1034</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252</v>
      </c>
      <c r="B312" t="s">
        <v>1116</v>
      </c>
      <c r="C312" t="s">
        <v>1117</v>
      </c>
      <c r="D312" t="s">
        <v>1034</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252</v>
      </c>
      <c r="B313" t="s">
        <v>1118</v>
      </c>
      <c r="C313" t="s">
        <v>1119</v>
      </c>
      <c r="D313" t="s">
        <v>1034</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252</v>
      </c>
      <c r="B314" t="s">
        <v>1120</v>
      </c>
      <c r="C314" t="s">
        <v>1121</v>
      </c>
      <c r="D314" t="s">
        <v>1034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252</v>
      </c>
      <c r="B315" t="s">
        <v>1122</v>
      </c>
      <c r="C315" t="s">
        <v>1123</v>
      </c>
      <c r="D315" t="s">
        <v>35</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252</v>
      </c>
      <c r="B316" t="s">
        <v>1122</v>
      </c>
      <c r="C316" t="s">
        <v>1124</v>
      </c>
      <c r="D316" t="s">
        <v>1098</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252</v>
      </c>
      <c r="B317" t="s">
        <v>1125</v>
      </c>
      <c r="C317" t="s">
        <v>1126</v>
      </c>
      <c r="D317" t="s">
        <v>35</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252</v>
      </c>
      <c r="B318" t="s">
        <v>1125</v>
      </c>
      <c r="C318" t="s">
        <v>1127</v>
      </c>
      <c r="D318" t="s">
        <v>1098</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252</v>
      </c>
      <c r="B319" t="s">
        <v>1128</v>
      </c>
      <c r="C319" t="s">
        <v>1129</v>
      </c>
      <c r="D319" t="s">
        <v>35</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252</v>
      </c>
      <c r="B320" t="s">
        <v>1128</v>
      </c>
      <c r="C320" t="s">
        <v>1130</v>
      </c>
      <c r="D320" t="s">
        <v>1098</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252</v>
      </c>
      <c r="B321" t="s">
        <v>1131</v>
      </c>
      <c r="C321" t="s">
        <v>1132</v>
      </c>
      <c r="D321" t="s">
        <v>35</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252</v>
      </c>
      <c r="B322" t="s">
        <v>1131</v>
      </c>
      <c r="C322" t="s">
        <v>1133</v>
      </c>
      <c r="D322" t="s">
        <v>1098</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252</v>
      </c>
      <c r="B323" t="s">
        <v>1134</v>
      </c>
      <c r="C323" t="s">
        <v>1135</v>
      </c>
      <c r="D323" t="s">
        <v>35</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252</v>
      </c>
      <c r="B324" t="s">
        <v>1134</v>
      </c>
      <c r="C324" t="s">
        <v>1136</v>
      </c>
      <c r="D324" t="s">
        <v>1098</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252</v>
      </c>
      <c r="B325" t="s">
        <v>1137</v>
      </c>
      <c r="C325" t="s">
        <v>1138</v>
      </c>
      <c r="D325" t="s">
        <v>35</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252</v>
      </c>
      <c r="B326" t="s">
        <v>1137</v>
      </c>
      <c r="C326" t="s">
        <v>1139</v>
      </c>
      <c r="D326" t="s">
        <v>1034</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252</v>
      </c>
      <c r="B327" t="s">
        <v>1140</v>
      </c>
      <c r="C327" t="s">
        <v>1141</v>
      </c>
      <c r="D327" t="s">
        <v>35</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252</v>
      </c>
      <c r="B328" t="s">
        <v>1142</v>
      </c>
      <c r="C328" t="s">
        <v>1143</v>
      </c>
      <c r="D328" t="s">
        <v>35</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252</v>
      </c>
      <c r="B329" t="s">
        <v>1144</v>
      </c>
      <c r="C329" t="s">
        <v>1145</v>
      </c>
      <c r="D329" t="s">
        <v>1034</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252</v>
      </c>
      <c r="B330" t="s">
        <v>1146</v>
      </c>
      <c r="C330" t="s">
        <v>1147</v>
      </c>
      <c r="D330" t="s">
        <v>35</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252</v>
      </c>
      <c r="B331" t="s">
        <v>1146</v>
      </c>
      <c r="C331" t="s">
        <v>1148</v>
      </c>
      <c r="D331" t="s">
        <v>1034</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252</v>
      </c>
      <c r="B332" t="s">
        <v>1149</v>
      </c>
      <c r="C332" t="s">
        <v>1150</v>
      </c>
      <c r="D332" t="s">
        <v>35</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252</v>
      </c>
      <c r="B333" t="s">
        <v>1149</v>
      </c>
      <c r="C333" t="s">
        <v>1151</v>
      </c>
      <c r="D333" t="s">
        <v>1034</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252</v>
      </c>
      <c r="B334" t="s">
        <v>1152</v>
      </c>
      <c r="C334" t="s">
        <v>1153</v>
      </c>
      <c r="D334" t="s">
        <v>1154</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252</v>
      </c>
      <c r="B335" t="s">
        <v>1155</v>
      </c>
      <c r="C335" t="s">
        <v>1156</v>
      </c>
      <c r="D335" t="s">
        <v>35</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252</v>
      </c>
      <c r="B336" t="s">
        <v>1157</v>
      </c>
      <c r="C336" t="s">
        <v>1158</v>
      </c>
      <c r="D336" t="s">
        <v>35</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252</v>
      </c>
      <c r="B337" t="s">
        <v>1157</v>
      </c>
      <c r="C337" t="s">
        <v>1159</v>
      </c>
      <c r="D337" t="s">
        <v>1098</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252</v>
      </c>
      <c r="B338" t="s">
        <v>1160</v>
      </c>
      <c r="C338" t="s">
        <v>1161</v>
      </c>
      <c r="D338" t="s">
        <v>35</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252</v>
      </c>
      <c r="B339" t="s">
        <v>1162</v>
      </c>
      <c r="C339" t="s">
        <v>1163</v>
      </c>
      <c r="D339" t="s">
        <v>35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252</v>
      </c>
      <c r="B340" t="s">
        <v>1164</v>
      </c>
      <c r="C340" t="s">
        <v>1165</v>
      </c>
      <c r="D340" t="s">
        <v>35</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252</v>
      </c>
      <c r="B341" t="s">
        <v>1166</v>
      </c>
      <c r="C341" t="s">
        <v>1167</v>
      </c>
      <c r="D341" t="s">
        <v>35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252</v>
      </c>
      <c r="B342" t="s">
        <v>1168</v>
      </c>
      <c r="C342" t="s">
        <v>1169</v>
      </c>
      <c r="D342" t="s">
        <v>35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252</v>
      </c>
      <c r="B343" t="s">
        <v>1168</v>
      </c>
      <c r="C343" t="s">
        <v>1170</v>
      </c>
      <c r="D343" t="s">
        <v>1098</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252</v>
      </c>
      <c r="B344" t="s">
        <v>1171</v>
      </c>
      <c r="C344" t="s">
        <v>1172</v>
      </c>
      <c r="D344" t="s">
        <v>35</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252</v>
      </c>
      <c r="B345" t="s">
        <v>1171</v>
      </c>
      <c r="C345" t="s">
        <v>1173</v>
      </c>
      <c r="D345" t="s">
        <v>1098</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252</v>
      </c>
      <c r="B346" t="s">
        <v>1174</v>
      </c>
      <c r="C346" t="s">
        <v>1175</v>
      </c>
      <c r="D346" t="s">
        <v>35</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252</v>
      </c>
      <c r="B347" t="s">
        <v>1174</v>
      </c>
      <c r="C347" t="s">
        <v>1176</v>
      </c>
      <c r="D347" t="s">
        <v>1098</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252</v>
      </c>
      <c r="B348" t="s">
        <v>1177</v>
      </c>
      <c r="C348" t="s">
        <v>1178</v>
      </c>
      <c r="D348" t="s">
        <v>35</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252</v>
      </c>
      <c r="B349" t="s">
        <v>1177</v>
      </c>
      <c r="C349" t="s">
        <v>1179</v>
      </c>
      <c r="D349" t="s">
        <v>1098</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252</v>
      </c>
      <c r="B350" t="s">
        <v>1180</v>
      </c>
      <c r="C350" t="s">
        <v>1181</v>
      </c>
      <c r="D350" t="s">
        <v>35</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252</v>
      </c>
      <c r="B351" t="s">
        <v>1180</v>
      </c>
      <c r="C351" t="s">
        <v>1182</v>
      </c>
      <c r="D351" t="s">
        <v>1098</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252</v>
      </c>
      <c r="B352" t="s">
        <v>1183</v>
      </c>
      <c r="C352" t="s">
        <v>90</v>
      </c>
      <c r="D352" t="s">
        <v>35</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252</v>
      </c>
      <c r="B353" t="s">
        <v>1183</v>
      </c>
      <c r="C353" t="s">
        <v>1184</v>
      </c>
      <c r="D353" t="s">
        <v>1034</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252</v>
      </c>
      <c r="B354" t="s">
        <v>1185</v>
      </c>
      <c r="C354" t="s">
        <v>1186</v>
      </c>
      <c r="D354" t="s">
        <v>35</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252</v>
      </c>
      <c r="B355" t="s">
        <v>1185</v>
      </c>
      <c r="C355" t="s">
        <v>1187</v>
      </c>
      <c r="D355" t="s">
        <v>1034</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252</v>
      </c>
      <c r="B356" t="s">
        <v>1188</v>
      </c>
      <c r="C356" t="s">
        <v>1189</v>
      </c>
      <c r="D356" t="s">
        <v>35</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252</v>
      </c>
      <c r="B357" t="s">
        <v>1188</v>
      </c>
      <c r="C357" t="s">
        <v>1190</v>
      </c>
      <c r="D357" t="s">
        <v>1034</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252</v>
      </c>
      <c r="B358" t="s">
        <v>1191</v>
      </c>
      <c r="C358" t="s">
        <v>1192</v>
      </c>
      <c r="D358" t="s">
        <v>35</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252</v>
      </c>
      <c r="B359" t="s">
        <v>1191</v>
      </c>
      <c r="C359" t="s">
        <v>1193</v>
      </c>
      <c r="D359" t="s">
        <v>1034</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252</v>
      </c>
      <c r="B360" t="s">
        <v>1194</v>
      </c>
      <c r="C360" t="s">
        <v>1195</v>
      </c>
      <c r="D360" t="s">
        <v>35</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252</v>
      </c>
      <c r="B361" t="s">
        <v>1194</v>
      </c>
      <c r="C361" t="s">
        <v>1196</v>
      </c>
      <c r="D361" t="s">
        <v>1034</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252</v>
      </c>
      <c r="B362" t="s">
        <v>1197</v>
      </c>
      <c r="C362" t="s">
        <v>1198</v>
      </c>
      <c r="D362" t="s">
        <v>35</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252</v>
      </c>
      <c r="B363" t="s">
        <v>1197</v>
      </c>
      <c r="C363" t="s">
        <v>1199</v>
      </c>
      <c r="D363" t="s">
        <v>1034</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252</v>
      </c>
      <c r="B364" t="s">
        <v>1200</v>
      </c>
      <c r="C364" t="s">
        <v>1201</v>
      </c>
      <c r="D364" t="s">
        <v>35</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252</v>
      </c>
      <c r="B365" t="s">
        <v>1200</v>
      </c>
      <c r="C365" t="s">
        <v>1202</v>
      </c>
      <c r="D365" t="s">
        <v>1034</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252</v>
      </c>
      <c r="B366" t="s">
        <v>1203</v>
      </c>
      <c r="C366" t="s">
        <v>48</v>
      </c>
      <c r="D366" t="s">
        <v>35</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252</v>
      </c>
      <c r="B367" t="s">
        <v>1203</v>
      </c>
      <c r="C367" t="s">
        <v>1204</v>
      </c>
      <c r="D367" t="s">
        <v>1034</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252</v>
      </c>
      <c r="B368" t="s">
        <v>1205</v>
      </c>
      <c r="C368" t="s">
        <v>64</v>
      </c>
      <c r="D368" t="s">
        <v>35</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252</v>
      </c>
      <c r="B369" t="s">
        <v>1205</v>
      </c>
      <c r="C369" t="s">
        <v>1206</v>
      </c>
      <c r="D369" t="s">
        <v>1034</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252</v>
      </c>
      <c r="B370" t="s">
        <v>1207</v>
      </c>
      <c r="C370" t="s">
        <v>1208</v>
      </c>
      <c r="D370" t="s">
        <v>35</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252</v>
      </c>
      <c r="B371" t="s">
        <v>1207</v>
      </c>
      <c r="C371" t="s">
        <v>1209</v>
      </c>
      <c r="D371" t="s">
        <v>1034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252</v>
      </c>
      <c r="B372" t="s">
        <v>1210</v>
      </c>
      <c r="C372" t="s">
        <v>1211</v>
      </c>
      <c r="D372" t="s">
        <v>35</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252</v>
      </c>
      <c r="B373" t="s">
        <v>1210</v>
      </c>
      <c r="C373" t="s">
        <v>1212</v>
      </c>
      <c r="D373" t="s">
        <v>1034</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252</v>
      </c>
      <c r="B374" t="s">
        <v>1213</v>
      </c>
      <c r="C374" t="s">
        <v>1214</v>
      </c>
      <c r="D374" t="s">
        <v>35</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252</v>
      </c>
      <c r="B375" t="s">
        <v>1213</v>
      </c>
      <c r="C375" t="s">
        <v>1215</v>
      </c>
      <c r="D375" t="s">
        <v>1034</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252</v>
      </c>
      <c r="B376" t="s">
        <v>1216</v>
      </c>
      <c r="C376" t="s">
        <v>78</v>
      </c>
      <c r="D376" t="s">
        <v>35</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252</v>
      </c>
      <c r="B377" t="s">
        <v>1216</v>
      </c>
      <c r="C377" t="s">
        <v>1217</v>
      </c>
      <c r="D377" t="s">
        <v>1034</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252</v>
      </c>
      <c r="B378" t="s">
        <v>1218</v>
      </c>
      <c r="C378" t="s">
        <v>49</v>
      </c>
      <c r="D378" t="s">
        <v>35</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252</v>
      </c>
      <c r="B379" t="s">
        <v>1218</v>
      </c>
      <c r="C379" t="s">
        <v>1219</v>
      </c>
      <c r="D379" t="s">
        <v>1034</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252</v>
      </c>
      <c r="B380" t="s">
        <v>1220</v>
      </c>
      <c r="C380" t="s">
        <v>65</v>
      </c>
      <c r="D380" t="s">
        <v>35</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252</v>
      </c>
      <c r="B381" t="s">
        <v>1220</v>
      </c>
      <c r="C381" t="s">
        <v>1221</v>
      </c>
      <c r="D381" t="s">
        <v>1034</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252</v>
      </c>
      <c r="B382" t="s">
        <v>1222</v>
      </c>
      <c r="C382" t="s">
        <v>39</v>
      </c>
      <c r="D382" t="s">
        <v>35</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252</v>
      </c>
      <c r="B383" t="s">
        <v>1222</v>
      </c>
      <c r="C383" t="s">
        <v>1223</v>
      </c>
      <c r="D383" t="s">
        <v>1034</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252</v>
      </c>
      <c r="B384" t="s">
        <v>1224</v>
      </c>
      <c r="C384" t="s">
        <v>1225</v>
      </c>
      <c r="D384" t="s">
        <v>35</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252</v>
      </c>
      <c r="B385" t="s">
        <v>1224</v>
      </c>
      <c r="C385" t="s">
        <v>1226</v>
      </c>
      <c r="D385" t="s">
        <v>1034</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252</v>
      </c>
      <c r="B386" t="s">
        <v>1227</v>
      </c>
      <c r="C386" t="s">
        <v>1228</v>
      </c>
      <c r="D386" t="s">
        <v>35</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252</v>
      </c>
      <c r="B387" t="s">
        <v>1227</v>
      </c>
      <c r="C387" t="s">
        <v>1229</v>
      </c>
      <c r="D387" t="s">
        <v>1034</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252</v>
      </c>
      <c r="B388" t="s">
        <v>1230</v>
      </c>
      <c r="C388" t="s">
        <v>1231</v>
      </c>
      <c r="D388" t="s">
        <v>35</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252</v>
      </c>
      <c r="B389" t="s">
        <v>1232</v>
      </c>
      <c r="C389" t="s">
        <v>1233</v>
      </c>
      <c r="D389" t="s">
        <v>35</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252</v>
      </c>
      <c r="B390" t="s">
        <v>1234</v>
      </c>
      <c r="C390" t="s">
        <v>1235</v>
      </c>
      <c r="D390" t="s">
        <v>35</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252</v>
      </c>
      <c r="B391" t="s">
        <v>1236</v>
      </c>
      <c r="C391" t="s">
        <v>1237</v>
      </c>
      <c r="D391" t="s">
        <v>35</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252</v>
      </c>
      <c r="B392" t="s">
        <v>1238</v>
      </c>
      <c r="C392" t="s">
        <v>1239</v>
      </c>
      <c r="D392" t="s">
        <v>35</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252</v>
      </c>
      <c r="B393" t="s">
        <v>1240</v>
      </c>
      <c r="C393" t="s">
        <v>1241</v>
      </c>
      <c r="D393" t="s">
        <v>35</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252</v>
      </c>
      <c r="B394" t="s">
        <v>1242</v>
      </c>
      <c r="C394" t="s">
        <v>79</v>
      </c>
      <c r="D394" t="s">
        <v>35</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252</v>
      </c>
      <c r="B395" t="s">
        <v>1242</v>
      </c>
      <c r="C395" t="s">
        <v>1243</v>
      </c>
      <c r="D395" t="s">
        <v>1034</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252</v>
      </c>
      <c r="B396" t="s">
        <v>1244</v>
      </c>
      <c r="C396" t="s">
        <v>67</v>
      </c>
      <c r="D396" t="s">
        <v>35</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252</v>
      </c>
      <c r="B397" t="s">
        <v>1244</v>
      </c>
      <c r="C397" t="s">
        <v>1245</v>
      </c>
      <c r="D397" t="s">
        <v>1034</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252</v>
      </c>
      <c r="B398" t="s">
        <v>1246</v>
      </c>
      <c r="C398" t="s">
        <v>1247</v>
      </c>
      <c r="D398" t="s">
        <v>35</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252</v>
      </c>
      <c r="B399" t="s">
        <v>1246</v>
      </c>
      <c r="C399" t="s">
        <v>1248</v>
      </c>
      <c r="D399" t="s">
        <v>1034</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252</v>
      </c>
      <c r="B400" t="s">
        <v>1249</v>
      </c>
      <c r="C400" t="s">
        <v>1250</v>
      </c>
      <c r="D400" t="s">
        <v>35</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252</v>
      </c>
      <c r="B401" t="s">
        <v>1249</v>
      </c>
      <c r="C401" t="s">
        <v>1251</v>
      </c>
      <c r="D401" t="s">
        <v>1034</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252</v>
      </c>
      <c r="B402" t="s">
        <v>1252</v>
      </c>
      <c r="C402" t="s">
        <v>1253</v>
      </c>
      <c r="D402" t="s">
        <v>35</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252</v>
      </c>
      <c r="B403" t="s">
        <v>1252</v>
      </c>
      <c r="C403" t="s">
        <v>1254</v>
      </c>
      <c r="D403" t="s">
        <v>1034</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252</v>
      </c>
      <c r="B404" t="s">
        <v>1255</v>
      </c>
      <c r="C404" t="s">
        <v>81</v>
      </c>
      <c r="D404" t="s">
        <v>35</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252</v>
      </c>
      <c r="B405" t="s">
        <v>1255</v>
      </c>
      <c r="C405" t="s">
        <v>1256</v>
      </c>
      <c r="D405" t="s">
        <v>1034</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252</v>
      </c>
      <c r="B406" t="s">
        <v>1257</v>
      </c>
      <c r="C406" t="s">
        <v>51</v>
      </c>
      <c r="D406" t="s">
        <v>35</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252</v>
      </c>
      <c r="B407" t="s">
        <v>1257</v>
      </c>
      <c r="C407" t="s">
        <v>1258</v>
      </c>
      <c r="D407" t="s">
        <v>1034</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252</v>
      </c>
      <c r="B408" t="s">
        <v>1259</v>
      </c>
      <c r="C408" t="s">
        <v>68</v>
      </c>
      <c r="D408" t="s">
        <v>35</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252</v>
      </c>
      <c r="B409" t="s">
        <v>1259</v>
      </c>
      <c r="C409" t="s">
        <v>1260</v>
      </c>
      <c r="D409" t="s">
        <v>1034</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252</v>
      </c>
      <c r="B410" t="s">
        <v>1261</v>
      </c>
      <c r="C410" t="s">
        <v>1262</v>
      </c>
      <c r="D410" t="s">
        <v>35</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252</v>
      </c>
      <c r="B411" t="s">
        <v>1261</v>
      </c>
      <c r="C411" t="s">
        <v>1263</v>
      </c>
      <c r="D411" t="s">
        <v>1034</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252</v>
      </c>
      <c r="B412" t="s">
        <v>1264</v>
      </c>
      <c r="C412" t="s">
        <v>1265</v>
      </c>
      <c r="D412" t="s">
        <v>35</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252</v>
      </c>
      <c r="B413" t="s">
        <v>1264</v>
      </c>
      <c r="C413" t="s">
        <v>1266</v>
      </c>
      <c r="D413" t="s">
        <v>1034</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252</v>
      </c>
      <c r="B414" t="s">
        <v>1267</v>
      </c>
      <c r="C414" t="s">
        <v>1268</v>
      </c>
      <c r="D414" t="s">
        <v>35</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252</v>
      </c>
      <c r="B415" t="s">
        <v>1269</v>
      </c>
      <c r="C415" t="s">
        <v>1270</v>
      </c>
      <c r="D415" t="s">
        <v>35</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252</v>
      </c>
      <c r="B416" t="s">
        <v>1269</v>
      </c>
      <c r="C416" t="s">
        <v>1271</v>
      </c>
      <c r="D416" t="s">
        <v>1034</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252</v>
      </c>
      <c r="B417" t="s">
        <v>1272</v>
      </c>
      <c r="C417" t="s">
        <v>1273</v>
      </c>
      <c r="D417" t="s">
        <v>35</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252</v>
      </c>
      <c r="B418" t="s">
        <v>1272</v>
      </c>
      <c r="C418" t="s">
        <v>1274</v>
      </c>
      <c r="D418" t="s">
        <v>1034</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252</v>
      </c>
      <c r="B419" t="s">
        <v>1275</v>
      </c>
      <c r="C419" t="s">
        <v>83</v>
      </c>
      <c r="D419" t="s">
        <v>35</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252</v>
      </c>
      <c r="B420" t="s">
        <v>1276</v>
      </c>
      <c r="C420" t="s">
        <v>1277</v>
      </c>
      <c r="D420" t="s">
        <v>1278</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252</v>
      </c>
      <c r="B421" t="s">
        <v>1279</v>
      </c>
      <c r="C421" t="s">
        <v>54</v>
      </c>
      <c r="D421" t="s">
        <v>35</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252</v>
      </c>
      <c r="B422" t="s">
        <v>1279</v>
      </c>
      <c r="C422" t="s">
        <v>1280</v>
      </c>
      <c r="D422" t="s">
        <v>1278</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252</v>
      </c>
      <c r="B423" t="s">
        <v>1281</v>
      </c>
      <c r="C423" t="s">
        <v>94</v>
      </c>
      <c r="D423" t="s">
        <v>35</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252</v>
      </c>
      <c r="B424" t="s">
        <v>1281</v>
      </c>
      <c r="C424" t="s">
        <v>1282</v>
      </c>
      <c r="D424" t="s">
        <v>1278</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252</v>
      </c>
      <c r="B425" t="s">
        <v>1283</v>
      </c>
      <c r="C425" t="s">
        <v>72</v>
      </c>
      <c r="D425" t="s">
        <v>35</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252</v>
      </c>
      <c r="B426" t="s">
        <v>1283</v>
      </c>
      <c r="C426" t="s">
        <v>1284</v>
      </c>
      <c r="D426" t="s">
        <v>1278</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252</v>
      </c>
      <c r="B427" t="s">
        <v>1285</v>
      </c>
      <c r="C427" t="s">
        <v>1286</v>
      </c>
      <c r="D427" t="s">
        <v>35</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252</v>
      </c>
      <c r="B428" t="s">
        <v>1285</v>
      </c>
      <c r="C428" t="s">
        <v>1287</v>
      </c>
      <c r="D428" t="s">
        <v>1278</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252</v>
      </c>
      <c r="B429" t="s">
        <v>1288</v>
      </c>
      <c r="C429" t="s">
        <v>1289</v>
      </c>
      <c r="D429" t="s">
        <v>35</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252</v>
      </c>
      <c r="B430" t="s">
        <v>1288</v>
      </c>
      <c r="C430" t="s">
        <v>1290</v>
      </c>
      <c r="D430" t="s">
        <v>1278</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252</v>
      </c>
      <c r="B431" t="s">
        <v>1291</v>
      </c>
      <c r="C431" t="s">
        <v>41</v>
      </c>
      <c r="D431" t="s">
        <v>35</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252</v>
      </c>
      <c r="B432" t="s">
        <v>1291</v>
      </c>
      <c r="C432" t="s">
        <v>1292</v>
      </c>
      <c r="D432" t="s">
        <v>1278</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252</v>
      </c>
      <c r="B433" t="s">
        <v>1293</v>
      </c>
      <c r="C433" t="s">
        <v>1294</v>
      </c>
      <c r="D433" t="s">
        <v>35</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252</v>
      </c>
      <c r="B434" t="s">
        <v>1293</v>
      </c>
      <c r="C434" t="s">
        <v>1295</v>
      </c>
      <c r="D434" t="s">
        <v>1278</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252</v>
      </c>
      <c r="B435" t="s">
        <v>1296</v>
      </c>
      <c r="C435" t="s">
        <v>1297</v>
      </c>
      <c r="D435" t="s">
        <v>35</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252</v>
      </c>
      <c r="B436" t="s">
        <v>1296</v>
      </c>
      <c r="C436" t="s">
        <v>1298</v>
      </c>
      <c r="D436" t="s">
        <v>1278</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252</v>
      </c>
      <c r="B437" t="s">
        <v>1299</v>
      </c>
      <c r="C437" t="s">
        <v>1300</v>
      </c>
      <c r="D437" t="s">
        <v>35</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252</v>
      </c>
      <c r="B438" t="s">
        <v>1299</v>
      </c>
      <c r="C438" t="s">
        <v>1301</v>
      </c>
      <c r="D438" t="s">
        <v>1278</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252</v>
      </c>
      <c r="B439" t="s">
        <v>1302</v>
      </c>
      <c r="C439" t="s">
        <v>1303</v>
      </c>
      <c r="D439" t="s">
        <v>35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252</v>
      </c>
      <c r="B440" t="s">
        <v>1304</v>
      </c>
      <c r="C440" t="s">
        <v>1305</v>
      </c>
      <c r="D440" t="s">
        <v>35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252</v>
      </c>
      <c r="B441" t="s">
        <v>1306</v>
      </c>
      <c r="C441" t="s">
        <v>1307</v>
      </c>
      <c r="D441" t="s">
        <v>35</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252</v>
      </c>
      <c r="B442" t="s">
        <v>1308</v>
      </c>
      <c r="C442" t="s">
        <v>1309</v>
      </c>
      <c r="D442" t="s">
        <v>35</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252</v>
      </c>
      <c r="B443" t="s">
        <v>1310</v>
      </c>
      <c r="C443" t="s">
        <v>1311</v>
      </c>
      <c r="D443" t="s">
        <v>35</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252</v>
      </c>
      <c r="B444" t="s">
        <v>1312</v>
      </c>
      <c r="C444" t="s">
        <v>1313</v>
      </c>
      <c r="D444" t="s">
        <v>35</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252</v>
      </c>
      <c r="B445" t="s">
        <v>1314</v>
      </c>
      <c r="C445" t="s">
        <v>1315</v>
      </c>
      <c r="D445" t="s">
        <v>35</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252</v>
      </c>
      <c r="B446" t="s">
        <v>1314</v>
      </c>
      <c r="C446" t="s">
        <v>1316</v>
      </c>
      <c r="D446" t="s">
        <v>1098</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252</v>
      </c>
      <c r="B447" t="s">
        <v>1317</v>
      </c>
      <c r="C447" t="s">
        <v>1318</v>
      </c>
      <c r="D447" t="s">
        <v>35</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252</v>
      </c>
      <c r="B448" t="s">
        <v>1317</v>
      </c>
      <c r="C448" t="s">
        <v>1319</v>
      </c>
      <c r="D448" t="s">
        <v>1098</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252</v>
      </c>
      <c r="B449" t="s">
        <v>1320</v>
      </c>
      <c r="C449" t="s">
        <v>1321</v>
      </c>
      <c r="D449" t="s">
        <v>35</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252</v>
      </c>
      <c r="B450" t="s">
        <v>1320</v>
      </c>
      <c r="C450" t="s">
        <v>1322</v>
      </c>
      <c r="D450" t="s">
        <v>1034</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252</v>
      </c>
      <c r="B451" t="s">
        <v>1323</v>
      </c>
      <c r="C451" t="s">
        <v>1324</v>
      </c>
      <c r="D451" t="s">
        <v>35</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252</v>
      </c>
      <c r="B452" t="s">
        <v>1323</v>
      </c>
      <c r="C452" t="s">
        <v>1325</v>
      </c>
      <c r="D452" t="s">
        <v>1034</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252</v>
      </c>
      <c r="B453" t="s">
        <v>1326</v>
      </c>
      <c r="C453" t="s">
        <v>1327</v>
      </c>
      <c r="D453" t="s">
        <v>35</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252</v>
      </c>
      <c r="B454" t="s">
        <v>1326</v>
      </c>
      <c r="C454" t="s">
        <v>1328</v>
      </c>
      <c r="D454" t="s">
        <v>1034</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252</v>
      </c>
      <c r="B455" t="s">
        <v>1329</v>
      </c>
      <c r="C455" t="s">
        <v>76</v>
      </c>
      <c r="D455" t="s">
        <v>35</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252</v>
      </c>
      <c r="B456" t="s">
        <v>1329</v>
      </c>
      <c r="C456" t="s">
        <v>1330</v>
      </c>
      <c r="D456" t="s">
        <v>1034</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252</v>
      </c>
      <c r="B457" t="s">
        <v>1331</v>
      </c>
      <c r="C457" t="s">
        <v>45</v>
      </c>
      <c r="D457" t="s">
        <v>35</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252</v>
      </c>
      <c r="B458" t="s">
        <v>1331</v>
      </c>
      <c r="C458" t="s">
        <v>1332</v>
      </c>
      <c r="D458" t="s">
        <v>1034</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252</v>
      </c>
      <c r="B459" t="s">
        <v>1333</v>
      </c>
      <c r="C459" t="s">
        <v>91</v>
      </c>
      <c r="D459" t="s">
        <v>35</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252</v>
      </c>
      <c r="B460" t="s">
        <v>1333</v>
      </c>
      <c r="C460" t="s">
        <v>1334</v>
      </c>
      <c r="D460" t="s">
        <v>1034</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252</v>
      </c>
      <c r="B461" t="s">
        <v>1335</v>
      </c>
      <c r="C461" t="s">
        <v>60</v>
      </c>
      <c r="D461" t="s">
        <v>35</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252</v>
      </c>
      <c r="B462" t="s">
        <v>1335</v>
      </c>
      <c r="C462" t="s">
        <v>1336</v>
      </c>
      <c r="D462" t="s">
        <v>1034</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252</v>
      </c>
      <c r="B463" t="s">
        <v>1337</v>
      </c>
      <c r="C463" t="s">
        <v>34</v>
      </c>
      <c r="D463" t="s">
        <v>35</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252</v>
      </c>
      <c r="B464" t="s">
        <v>1337</v>
      </c>
      <c r="C464" t="s">
        <v>1338</v>
      </c>
      <c r="D464" t="s">
        <v>1034</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252</v>
      </c>
      <c r="B465" t="s">
        <v>1339</v>
      </c>
      <c r="C465" t="s">
        <v>1340</v>
      </c>
      <c r="D465" t="s">
        <v>35</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252</v>
      </c>
      <c r="B466" t="s">
        <v>1339</v>
      </c>
      <c r="C466" t="s">
        <v>1341</v>
      </c>
      <c r="D466" t="s">
        <v>1034</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252</v>
      </c>
      <c r="B467" t="s">
        <v>1342</v>
      </c>
      <c r="C467" t="s">
        <v>1343</v>
      </c>
      <c r="D467" t="s">
        <v>35</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252</v>
      </c>
      <c r="B468" t="s">
        <v>1342</v>
      </c>
      <c r="C468" t="s">
        <v>1344</v>
      </c>
      <c r="D468" t="s">
        <v>1034</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252</v>
      </c>
      <c r="B469" t="s">
        <v>1345</v>
      </c>
      <c r="C469" t="s">
        <v>1346</v>
      </c>
      <c r="D469" t="s">
        <v>35</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252</v>
      </c>
      <c r="B470" t="s">
        <v>1345</v>
      </c>
      <c r="C470" t="s">
        <v>1347</v>
      </c>
      <c r="D470" t="s">
        <v>1034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252</v>
      </c>
      <c r="B471" t="s">
        <v>1348</v>
      </c>
      <c r="C471" t="s">
        <v>1349</v>
      </c>
      <c r="D471" t="s">
        <v>35</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252</v>
      </c>
      <c r="B472" t="s">
        <v>1348</v>
      </c>
      <c r="C472" t="s">
        <v>1350</v>
      </c>
      <c r="D472" t="s">
        <v>1034</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252</v>
      </c>
      <c r="B473" t="s">
        <v>1351</v>
      </c>
      <c r="C473" t="s">
        <v>1352</v>
      </c>
      <c r="D473" t="s">
        <v>35</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252</v>
      </c>
      <c r="B474" t="s">
        <v>1351</v>
      </c>
      <c r="C474" t="s">
        <v>1353</v>
      </c>
      <c r="D474" t="s">
        <v>1034</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252</v>
      </c>
      <c r="B475" t="s">
        <v>1354</v>
      </c>
      <c r="C475" t="s">
        <v>1355</v>
      </c>
      <c r="D475" t="s">
        <v>35</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252</v>
      </c>
      <c r="B476" t="s">
        <v>1354</v>
      </c>
      <c r="C476" t="s">
        <v>1356</v>
      </c>
      <c r="D476" t="s">
        <v>1034</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252</v>
      </c>
      <c r="B477" t="s">
        <v>1357</v>
      </c>
      <c r="C477" t="s">
        <v>1358</v>
      </c>
      <c r="D477" t="s">
        <v>35</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252</v>
      </c>
      <c r="B478" t="s">
        <v>1357</v>
      </c>
      <c r="C478" t="s">
        <v>1359</v>
      </c>
      <c r="D478" t="s">
        <v>1034</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252</v>
      </c>
      <c r="B479" t="s">
        <v>1360</v>
      </c>
      <c r="C479" t="s">
        <v>1361</v>
      </c>
      <c r="D479" t="s">
        <v>35</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252</v>
      </c>
      <c r="B480" t="s">
        <v>1362</v>
      </c>
      <c r="C480" t="s">
        <v>70</v>
      </c>
      <c r="D480" t="s">
        <v>35</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252</v>
      </c>
      <c r="B481" t="s">
        <v>1362</v>
      </c>
      <c r="C481" t="s">
        <v>1363</v>
      </c>
      <c r="D481" t="s">
        <v>1034</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252</v>
      </c>
      <c r="B482" t="s">
        <v>1364</v>
      </c>
      <c r="C482" t="s">
        <v>1365</v>
      </c>
      <c r="D482" t="s">
        <v>35</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252</v>
      </c>
      <c r="B483" t="s">
        <v>1364</v>
      </c>
      <c r="C483" t="s">
        <v>1366</v>
      </c>
      <c r="D483" t="s">
        <v>1034</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252</v>
      </c>
      <c r="B484" t="s">
        <v>1367</v>
      </c>
      <c r="C484" t="s">
        <v>1368</v>
      </c>
      <c r="D484" t="s">
        <v>35</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252</v>
      </c>
      <c r="B485" t="s">
        <v>1367</v>
      </c>
      <c r="C485" t="s">
        <v>1369</v>
      </c>
      <c r="D485" t="s">
        <v>1034</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252</v>
      </c>
      <c r="B486" t="s">
        <v>1370</v>
      </c>
      <c r="C486" t="s">
        <v>1371</v>
      </c>
      <c r="D486" t="s">
        <v>35</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252</v>
      </c>
      <c r="B487" t="s">
        <v>1370</v>
      </c>
      <c r="C487" t="s">
        <v>1372</v>
      </c>
      <c r="D487" t="s">
        <v>1034</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252</v>
      </c>
      <c r="B488" t="s">
        <v>1373</v>
      </c>
      <c r="C488" t="s">
        <v>1374</v>
      </c>
      <c r="D488" t="s">
        <v>35</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252</v>
      </c>
      <c r="B489" t="s">
        <v>1375</v>
      </c>
      <c r="C489" t="s">
        <v>82</v>
      </c>
      <c r="D489" t="s">
        <v>35</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252</v>
      </c>
      <c r="B490" t="s">
        <v>1375</v>
      </c>
      <c r="C490" t="s">
        <v>1376</v>
      </c>
      <c r="D490" t="s">
        <v>1034</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252</v>
      </c>
      <c r="B491" t="s">
        <v>1377</v>
      </c>
      <c r="C491" t="s">
        <v>53</v>
      </c>
      <c r="D491" t="s">
        <v>35</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252</v>
      </c>
      <c r="B492" t="s">
        <v>1377</v>
      </c>
      <c r="C492" t="s">
        <v>1378</v>
      </c>
      <c r="D492" t="s">
        <v>1034</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252</v>
      </c>
      <c r="B493" t="s">
        <v>1379</v>
      </c>
      <c r="C493" t="s">
        <v>93</v>
      </c>
      <c r="D493" t="s">
        <v>35</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252</v>
      </c>
      <c r="B494" t="s">
        <v>1379</v>
      </c>
      <c r="C494" t="s">
        <v>1380</v>
      </c>
      <c r="D494" t="s">
        <v>1034</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252</v>
      </c>
      <c r="B495" t="s">
        <v>1381</v>
      </c>
      <c r="C495" t="s">
        <v>71</v>
      </c>
      <c r="D495" t="s">
        <v>35</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252</v>
      </c>
      <c r="B496" t="s">
        <v>1382</v>
      </c>
      <c r="C496" t="s">
        <v>1383</v>
      </c>
      <c r="D496" t="s">
        <v>1034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252</v>
      </c>
      <c r="B497" t="s">
        <v>1384</v>
      </c>
      <c r="C497" t="s">
        <v>1385</v>
      </c>
      <c r="D497" t="s">
        <v>35</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252</v>
      </c>
      <c r="B498" t="s">
        <v>1384</v>
      </c>
      <c r="C498" t="s">
        <v>1386</v>
      </c>
      <c r="D498" t="s">
        <v>1034</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252</v>
      </c>
      <c r="B499" t="s">
        <v>1387</v>
      </c>
      <c r="C499" t="s">
        <v>1388</v>
      </c>
      <c r="D499" t="s">
        <v>35</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252</v>
      </c>
      <c r="B500" t="s">
        <v>1387</v>
      </c>
      <c r="C500" t="s">
        <v>1389</v>
      </c>
      <c r="D500" t="s">
        <v>1034</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252</v>
      </c>
      <c r="B501" t="s">
        <v>1390</v>
      </c>
      <c r="C501" t="s">
        <v>1391</v>
      </c>
      <c r="D501" t="s">
        <v>35</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252</v>
      </c>
      <c r="B502" t="s">
        <v>1392</v>
      </c>
      <c r="C502" t="s">
        <v>1393</v>
      </c>
      <c r="D502" t="s">
        <v>35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252</v>
      </c>
      <c r="B503" t="s">
        <v>1394</v>
      </c>
      <c r="C503" t="s">
        <v>1395</v>
      </c>
      <c r="D503" t="s">
        <v>35</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252</v>
      </c>
      <c r="B504" t="s">
        <v>1396</v>
      </c>
      <c r="C504" t="s">
        <v>1397</v>
      </c>
      <c r="D504" t="s">
        <v>35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252</v>
      </c>
      <c r="B505" t="s">
        <v>1398</v>
      </c>
      <c r="C505" t="s">
        <v>1399</v>
      </c>
      <c r="D505" t="s">
        <v>35</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252</v>
      </c>
      <c r="B506" t="s">
        <v>1400</v>
      </c>
      <c r="C506" t="s">
        <v>1401</v>
      </c>
      <c r="D506" t="s">
        <v>35</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252</v>
      </c>
      <c r="B507" t="s">
        <v>1400</v>
      </c>
      <c r="C507" t="s">
        <v>1402</v>
      </c>
      <c r="D507" t="s">
        <v>1034</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252</v>
      </c>
      <c r="B508" t="s">
        <v>1403</v>
      </c>
      <c r="C508" t="s">
        <v>1404</v>
      </c>
      <c r="D508" t="s">
        <v>35</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252</v>
      </c>
      <c r="B509" t="s">
        <v>1403</v>
      </c>
      <c r="C509" t="s">
        <v>1405</v>
      </c>
      <c r="D509" t="s">
        <v>1034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252</v>
      </c>
      <c r="B510" t="s">
        <v>1406</v>
      </c>
      <c r="C510" t="s">
        <v>1407</v>
      </c>
      <c r="D510" t="s">
        <v>35</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252</v>
      </c>
      <c r="B511" t="s">
        <v>1406</v>
      </c>
      <c r="C511" t="s">
        <v>1408</v>
      </c>
      <c r="D511" t="s">
        <v>1098</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252</v>
      </c>
      <c r="B512" t="s">
        <v>1409</v>
      </c>
      <c r="C512" t="s">
        <v>1410</v>
      </c>
      <c r="D512" t="s">
        <v>35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252</v>
      </c>
      <c r="B513" t="s">
        <v>1411</v>
      </c>
      <c r="C513" t="s">
        <v>1412</v>
      </c>
      <c r="D513" t="s">
        <v>35</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252</v>
      </c>
      <c r="B514" t="s">
        <v>1413</v>
      </c>
      <c r="C514" t="s">
        <v>1414</v>
      </c>
      <c r="D514" t="s">
        <v>35</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252</v>
      </c>
      <c r="B515" t="s">
        <v>1415</v>
      </c>
      <c r="C515" t="s">
        <v>1416</v>
      </c>
      <c r="D515" t="s">
        <v>35</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252</v>
      </c>
      <c r="B516" t="s">
        <v>1417</v>
      </c>
      <c r="C516" t="s">
        <v>1418</v>
      </c>
      <c r="D516" t="s">
        <v>35</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252</v>
      </c>
      <c r="B517" t="s">
        <v>1419</v>
      </c>
      <c r="C517" t="s">
        <v>1420</v>
      </c>
      <c r="D517" t="s">
        <v>35</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252</v>
      </c>
      <c r="B518" t="s">
        <v>1421</v>
      </c>
      <c r="C518" t="s">
        <v>1422</v>
      </c>
      <c r="D518" t="s">
        <v>35</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252</v>
      </c>
      <c r="B519" t="s">
        <v>1423</v>
      </c>
      <c r="C519" t="s">
        <v>1424</v>
      </c>
      <c r="D519" t="s">
        <v>35</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252</v>
      </c>
      <c r="B520" t="s">
        <v>1425</v>
      </c>
      <c r="C520" t="s">
        <v>1426</v>
      </c>
      <c r="D520" t="s">
        <v>35</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252</v>
      </c>
      <c r="B521" t="s">
        <v>1427</v>
      </c>
      <c r="C521" t="s">
        <v>1428</v>
      </c>
      <c r="D521" t="s">
        <v>1429</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252</v>
      </c>
      <c r="B522" t="s">
        <v>1430</v>
      </c>
      <c r="C522" t="s">
        <v>1431</v>
      </c>
      <c r="D522" t="s">
        <v>1432</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252</v>
      </c>
      <c r="B523" t="s">
        <v>1433</v>
      </c>
      <c r="C523" t="s">
        <v>1434</v>
      </c>
      <c r="D523" t="s">
        <v>35</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252</v>
      </c>
      <c r="B524" t="s">
        <v>1435</v>
      </c>
      <c r="C524" t="s">
        <v>1436</v>
      </c>
      <c r="D524" t="s">
        <v>35</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252</v>
      </c>
      <c r="B525" t="s">
        <v>1437</v>
      </c>
      <c r="C525" t="s">
        <v>1438</v>
      </c>
      <c r="D525" t="s">
        <v>35</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252</v>
      </c>
      <c r="B526" t="s">
        <v>1439</v>
      </c>
      <c r="C526" t="s">
        <v>1440</v>
      </c>
      <c r="D526" t="s">
        <v>35</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252</v>
      </c>
      <c r="B527" t="s">
        <v>1441</v>
      </c>
      <c r="C527" t="s">
        <v>1442</v>
      </c>
      <c r="D527" t="s">
        <v>35</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252</v>
      </c>
      <c r="B528" t="s">
        <v>1443</v>
      </c>
      <c r="C528" t="s">
        <v>1444</v>
      </c>
      <c r="D528" t="s">
        <v>35</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252</v>
      </c>
      <c r="B529" t="s">
        <v>996</v>
      </c>
      <c r="C529" t="s">
        <v>997</v>
      </c>
      <c r="D529" t="s">
        <v>998</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252</v>
      </c>
      <c r="B530" t="s">
        <v>1445</v>
      </c>
      <c r="C530" t="s">
        <v>1446</v>
      </c>
      <c r="D530" t="s">
        <v>35</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252</v>
      </c>
      <c r="B531" t="s">
        <v>1445</v>
      </c>
      <c r="C531" t="s">
        <v>1447</v>
      </c>
      <c r="D531" t="s">
        <v>1034</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252</v>
      </c>
      <c r="B532" t="s">
        <v>1448</v>
      </c>
      <c r="C532" t="s">
        <v>1449</v>
      </c>
      <c r="D532" t="s">
        <v>35</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252</v>
      </c>
      <c r="B533" t="s">
        <v>1448</v>
      </c>
      <c r="C533" t="s">
        <v>1450</v>
      </c>
      <c r="D533" t="s">
        <v>1034</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252</v>
      </c>
      <c r="B534" t="s">
        <v>1451</v>
      </c>
      <c r="C534" t="s">
        <v>1452</v>
      </c>
      <c r="D534" t="s">
        <v>35</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252</v>
      </c>
      <c r="B535" t="s">
        <v>1453</v>
      </c>
      <c r="C535" t="s">
        <v>1454</v>
      </c>
      <c r="D535" t="s">
        <v>35</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252</v>
      </c>
      <c r="B536" t="s">
        <v>1455</v>
      </c>
      <c r="C536" t="s">
        <v>1456</v>
      </c>
      <c r="D536" t="s">
        <v>35</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252</v>
      </c>
      <c r="B537" t="s">
        <v>1457</v>
      </c>
      <c r="C537" t="s">
        <v>1458</v>
      </c>
      <c r="D537" t="s">
        <v>35</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252</v>
      </c>
      <c r="B538" t="s">
        <v>1457</v>
      </c>
      <c r="C538" t="s">
        <v>1459</v>
      </c>
      <c r="D538" t="s">
        <v>1460</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252</v>
      </c>
      <c r="B539" t="s">
        <v>1461</v>
      </c>
      <c r="C539" t="s">
        <v>1462</v>
      </c>
      <c r="D539" t="s">
        <v>35</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252</v>
      </c>
      <c r="B540" t="s">
        <v>1463</v>
      </c>
      <c r="C540" t="s">
        <v>1464</v>
      </c>
      <c r="D540" t="s">
        <v>35</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252</v>
      </c>
      <c r="B541" t="s">
        <v>1465</v>
      </c>
      <c r="C541" t="s">
        <v>1466</v>
      </c>
      <c r="D541" t="s">
        <v>35</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252</v>
      </c>
      <c r="B542" t="s">
        <v>1467</v>
      </c>
      <c r="C542" t="s">
        <v>1468</v>
      </c>
      <c r="D542" t="s">
        <v>35</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252</v>
      </c>
      <c r="B543" t="s">
        <v>1453</v>
      </c>
      <c r="C543" t="s">
        <v>1469</v>
      </c>
      <c r="D543" t="s">
        <v>35</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252</v>
      </c>
      <c r="B544" t="s">
        <v>1470</v>
      </c>
      <c r="C544" t="s">
        <v>1471</v>
      </c>
      <c r="D544" t="s">
        <v>35</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252</v>
      </c>
      <c r="B545" t="s">
        <v>1472</v>
      </c>
      <c r="C545" t="s">
        <v>1473</v>
      </c>
      <c r="D545" t="s">
        <v>35</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252</v>
      </c>
      <c r="B546" t="s">
        <v>1474</v>
      </c>
      <c r="C546" t="s">
        <v>1475</v>
      </c>
      <c r="D546" t="s">
        <v>35</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252</v>
      </c>
      <c r="B547" t="s">
        <v>1476</v>
      </c>
      <c r="C547" t="s">
        <v>1477</v>
      </c>
      <c r="D547" t="s">
        <v>35</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252</v>
      </c>
      <c r="B548" t="s">
        <v>1476</v>
      </c>
      <c r="C548" t="s">
        <v>1478</v>
      </c>
      <c r="D548" t="s">
        <v>1034</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252</v>
      </c>
      <c r="B549" t="s">
        <v>1479</v>
      </c>
      <c r="C549" t="s">
        <v>1480</v>
      </c>
      <c r="D549" t="s">
        <v>35</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252</v>
      </c>
      <c r="B550" t="s">
        <v>1479</v>
      </c>
      <c r="C550" t="s">
        <v>1481</v>
      </c>
      <c r="D550" t="s">
        <v>1098</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252</v>
      </c>
      <c r="B551" t="s">
        <v>1482</v>
      </c>
      <c r="C551" t="s">
        <v>1483</v>
      </c>
      <c r="D551" t="s">
        <v>35</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57</v>
      </c>
      <c r="D552" t="s">
        <v>57</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1484</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1485</v>
      </c>
      <c r="B2" t="s">
        <v>1486</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1487</v>
      </c>
      <c r="C4" t="s">
        <v>1488</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1489</v>
      </c>
    </row>
    <row r="7" spans="1:29">
      <c r="A7" t="s">
        <v>1490</v>
      </c>
      <c r="B7" t="s">
        <v>1491</v>
      </c>
      <c r="C7" t="s">
        <v>120</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1492</v>
      </c>
      <c r="B8" t="s">
        <v>1493</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1494</v>
      </c>
      <c r="B9" t="s">
        <v>1493</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1495</v>
      </c>
      <c r="B10" t="s">
        <v>1493</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1496</v>
      </c>
      <c r="B11" t="s">
        <v>1491</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1497</v>
      </c>
    </row>
    <row r="15" spans="1:29">
      <c r="A15" t="s">
        <v>1490</v>
      </c>
      <c r="B15" t="s">
        <v>1498</v>
      </c>
      <c r="C15" t="s">
        <v>120</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1492</v>
      </c>
      <c r="B16" t="s">
        <v>1498</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1494</v>
      </c>
      <c r="B17" t="s">
        <v>1498</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1495</v>
      </c>
      <c r="B18" t="s">
        <v>1498</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1499</v>
      </c>
      <c r="B20" t="s">
        <v>1498</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1500</v>
      </c>
      <c r="B21" t="s">
        <v>1498</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1496</v>
      </c>
      <c r="B22" t="s">
        <v>1501</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1502</v>
      </c>
      <c r="C25" t="s">
        <v>1503</v>
      </c>
    </row>
    <row r="27" spans="1:29">
      <c r="A27" t="s">
        <v>1490</v>
      </c>
      <c r="B27" t="s">
        <v>1504</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1492</v>
      </c>
      <c r="B28" t="s">
        <v>1504</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1494</v>
      </c>
      <c r="B29" t="s">
        <v>1504</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1495</v>
      </c>
      <c r="B30" t="s">
        <v>1504</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1499</v>
      </c>
      <c r="B32" t="s">
        <v>1498</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1500</v>
      </c>
      <c r="B33" t="s">
        <v>1498</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1505</v>
      </c>
      <c r="B34" t="s">
        <v>1504</v>
      </c>
      <c r="C34" t="s">
        <v>1506</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1507</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1508</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1509</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1510</v>
      </c>
      <c r="C39" t="s">
        <v>1511</v>
      </c>
    </row>
    <row r="42" spans="1:29">
      <c r="A42" t="s">
        <v>1490</v>
      </c>
      <c r="B42" t="s">
        <v>1512</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1492</v>
      </c>
      <c r="B43" t="s">
        <v>1512</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1494</v>
      </c>
      <c r="B44" t="s">
        <v>1512</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1495</v>
      </c>
      <c r="B45" t="s">
        <v>1512</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1505</v>
      </c>
      <c r="B46" t="s">
        <v>1501</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1513</v>
      </c>
    </row>
    <row r="49" spans="1:29">
      <c r="A49" t="s">
        <v>1514</v>
      </c>
      <c r="B49" t="s">
        <v>1515</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1516</v>
      </c>
    </row>
    <row r="3" spans="1:48">
      <c r="A3" t="s">
        <v>1517</v>
      </c>
    </row>
    <row r="4" spans="1:48">
      <c r="A4" t="s">
        <v>1518</v>
      </c>
    </row>
    <row r="5" spans="1:48">
      <c r="A5" t="s">
        <v>1519</v>
      </c>
      <c r="B5" t="s">
        <v>1520</v>
      </c>
      <c r="C5" t="s">
        <v>1516</v>
      </c>
      <c r="D5" t="n">
        <v>14.45</v>
      </c>
      <c r="E5">
        <f>D5*(44/12)</f>
        <v/>
      </c>
    </row>
    <row r="6" spans="1:48">
      <c r="A6" t="s">
        <v>1521</v>
      </c>
      <c r="B6" t="s">
        <v>1520</v>
      </c>
      <c r="C6" t="s">
        <v>1516</v>
      </c>
      <c r="D6" t="n">
        <v>15.31</v>
      </c>
    </row>
    <row r="7" spans="1:48">
      <c r="A7" t="s">
        <v>1522</v>
      </c>
      <c r="B7" t="s">
        <v>1523</v>
      </c>
      <c r="C7" t="s">
        <v>1524</v>
      </c>
      <c r="D7" t="n">
        <v>53.06</v>
      </c>
    </row>
    <row r="8" spans="1:48">
      <c r="A8" t="s">
        <v>1525</v>
      </c>
      <c r="B8" t="s">
        <v>1523</v>
      </c>
      <c r="C8" t="s">
        <v>1526</v>
      </c>
      <c r="D8" t="n">
        <v>39.9</v>
      </c>
    </row>
    <row r="9" spans="1:48">
      <c r="A9" t="s">
        <v>1527</v>
      </c>
      <c r="B9" t="s">
        <v>1523</v>
      </c>
      <c r="C9" t="s">
        <v>1528</v>
      </c>
      <c r="D9">
        <f>D8+D7</f>
        <v/>
      </c>
    </row>
    <row r="10" spans="1:48">
      <c r="A10" t="s">
        <v>1529</v>
      </c>
      <c r="B10" t="s">
        <v>137</v>
      </c>
      <c r="D10">
        <f>D8/D7</f>
        <v/>
      </c>
    </row>
    <row r="12" spans="1:48">
      <c r="A12" t="s">
        <v>42</v>
      </c>
    </row>
    <row r="13" spans="1:48">
      <c r="A13" t="s">
        <v>1518</v>
      </c>
    </row>
    <row r="14" spans="1:48">
      <c r="A14" t="s">
        <v>1530</v>
      </c>
      <c r="B14" t="s">
        <v>1520</v>
      </c>
      <c r="C14" t="s">
        <v>1516</v>
      </c>
      <c r="D14" t="n">
        <v>25.71</v>
      </c>
    </row>
    <row r="15" spans="1:48">
      <c r="A15" t="s">
        <v>8</v>
      </c>
      <c r="B15" t="s">
        <v>1520</v>
      </c>
      <c r="C15" t="s">
        <v>1516</v>
      </c>
      <c r="D15" t="n">
        <v>25.71</v>
      </c>
    </row>
    <row r="16" spans="1:48">
      <c r="A16" t="s">
        <v>1531</v>
      </c>
      <c r="B16" t="s">
        <v>1520</v>
      </c>
      <c r="C16" t="s">
        <v>1516</v>
      </c>
      <c r="D16" t="n">
        <v>25.61</v>
      </c>
    </row>
    <row r="17" spans="1:48">
      <c r="A17" t="s">
        <v>1532</v>
      </c>
      <c r="B17" t="s">
        <v>1520</v>
      </c>
      <c r="C17" t="s">
        <v>1516</v>
      </c>
      <c r="D17" t="n">
        <v>25.82</v>
      </c>
    </row>
    <row r="18" spans="1:48">
      <c r="A18" t="s">
        <v>1533</v>
      </c>
      <c r="B18" t="s">
        <v>1520</v>
      </c>
      <c r="C18" t="s">
        <v>1516</v>
      </c>
      <c r="D18" t="n">
        <v>26.05</v>
      </c>
    </row>
    <row r="19" spans="1:48">
      <c r="A19" t="s">
        <v>1534</v>
      </c>
      <c r="B19" t="s">
        <v>1520</v>
      </c>
      <c r="C19" t="s">
        <v>1516</v>
      </c>
      <c r="D19">
        <f>SUM(D14:D18)/COUNT(D14:D18)</f>
        <v/>
      </c>
    </row>
    <row r="20" spans="1:48">
      <c r="A20" t="s">
        <v>1534</v>
      </c>
      <c r="B20" t="s">
        <v>1523</v>
      </c>
      <c r="C20" t="s">
        <v>1516</v>
      </c>
      <c r="D20">
        <f>D19*(44/12)</f>
        <v/>
      </c>
    </row>
    <row r="21" spans="1:48">
      <c r="A21" t="s">
        <v>1535</v>
      </c>
      <c r="B21" t="s">
        <v>1536</v>
      </c>
      <c r="C21" t="s">
        <v>1537</v>
      </c>
      <c r="D21" t="n">
        <v>9.199999999999999</v>
      </c>
    </row>
    <row r="22" spans="1:48">
      <c r="A22" t="s">
        <v>1538</v>
      </c>
      <c r="B22" t="s">
        <v>1523</v>
      </c>
      <c r="C22" t="s">
        <v>1528</v>
      </c>
      <c r="D22">
        <f>D21+D20</f>
        <v/>
      </c>
    </row>
    <row r="23" spans="1:48">
      <c r="A23" t="s">
        <v>1529</v>
      </c>
      <c r="B23" t="s">
        <v>137</v>
      </c>
      <c r="D23">
        <f>D21/D20</f>
        <v/>
      </c>
    </row>
    <row r="25" spans="1:48">
      <c r="A25" t="s">
        <v>58</v>
      </c>
    </row>
    <row r="26" spans="1:48">
      <c r="A26" t="s">
        <v>1518</v>
      </c>
    </row>
    <row r="27" spans="1:48">
      <c r="A27" t="s">
        <v>58</v>
      </c>
      <c r="B27" t="s">
        <v>1539</v>
      </c>
      <c r="D27">
        <f>'LCEF by Fuel Type'!AC24</f>
        <v/>
      </c>
    </row>
    <row r="29" spans="1:48">
      <c r="A29" t="s">
        <v>33</v>
      </c>
    </row>
    <row r="30" spans="1:48">
      <c r="A30" t="s">
        <v>1518</v>
      </c>
    </row>
    <row r="31" spans="1:48">
      <c r="A31" t="s">
        <v>1540</v>
      </c>
      <c r="B31" t="s">
        <v>1520</v>
      </c>
      <c r="C31" t="s">
        <v>1516</v>
      </c>
      <c r="D31" t="n">
        <v>20.55</v>
      </c>
    </row>
    <row r="32" spans="1:48">
      <c r="A32" t="s">
        <v>1541</v>
      </c>
      <c r="B32" t="s">
        <v>1520</v>
      </c>
      <c r="C32" t="s">
        <v>1516</v>
      </c>
      <c r="D32" t="n">
        <v>18.86</v>
      </c>
    </row>
    <row r="33" spans="1:48">
      <c r="A33" t="s">
        <v>1542</v>
      </c>
      <c r="B33" t="s">
        <v>1520</v>
      </c>
      <c r="C33" t="s">
        <v>1516</v>
      </c>
      <c r="D33" t="n">
        <v>19.98</v>
      </c>
    </row>
    <row r="34" spans="1:48">
      <c r="A34" t="s">
        <v>1543</v>
      </c>
      <c r="B34" t="s">
        <v>1520</v>
      </c>
      <c r="C34" t="s">
        <v>1516</v>
      </c>
      <c r="D34" t="n">
        <v>20.17</v>
      </c>
    </row>
    <row r="35" spans="1:48">
      <c r="A35" t="s">
        <v>1544</v>
      </c>
      <c r="B35" t="s">
        <v>1520</v>
      </c>
      <c r="C35" t="s">
        <v>1516</v>
      </c>
      <c r="D35" t="n">
        <v>20.47</v>
      </c>
    </row>
    <row r="36" spans="1:48">
      <c r="A36" t="s">
        <v>1545</v>
      </c>
      <c r="B36" t="s">
        <v>1520</v>
      </c>
      <c r="C36" t="s">
        <v>1516</v>
      </c>
      <c r="D36" t="n">
        <v>19.7</v>
      </c>
    </row>
    <row r="37" spans="1:48">
      <c r="A37" t="s">
        <v>1546</v>
      </c>
      <c r="B37" t="s">
        <v>1520</v>
      </c>
      <c r="C37" t="s">
        <v>1516</v>
      </c>
      <c r="D37" t="n">
        <v>19.96</v>
      </c>
    </row>
    <row r="38" spans="1:48">
      <c r="A38" t="s">
        <v>1547</v>
      </c>
      <c r="B38" t="s">
        <v>1520</v>
      </c>
      <c r="C38" t="s">
        <v>1516</v>
      </c>
      <c r="D38" t="n">
        <v>16.83</v>
      </c>
    </row>
    <row r="39" spans="1:48">
      <c r="A39" t="s">
        <v>1547</v>
      </c>
      <c r="B39" t="s">
        <v>1520</v>
      </c>
      <c r="C39" t="s">
        <v>1516</v>
      </c>
      <c r="D39" t="n">
        <v>17.06</v>
      </c>
    </row>
    <row r="40" spans="1:48">
      <c r="A40" t="s">
        <v>1548</v>
      </c>
      <c r="B40" t="s">
        <v>1520</v>
      </c>
      <c r="C40" t="s">
        <v>1516</v>
      </c>
      <c r="D40" t="n">
        <v>20.2</v>
      </c>
    </row>
    <row r="41" spans="1:48">
      <c r="A41" t="s">
        <v>1549</v>
      </c>
      <c r="B41" t="s">
        <v>1520</v>
      </c>
      <c r="C41" t="s">
        <v>1516</v>
      </c>
      <c r="D41" t="n">
        <v>19.46</v>
      </c>
    </row>
    <row r="42" spans="1:48">
      <c r="A42" t="s">
        <v>1550</v>
      </c>
      <c r="B42" t="s">
        <v>1520</v>
      </c>
      <c r="C42" t="s">
        <v>1516</v>
      </c>
      <c r="D42" t="n">
        <v>19.89</v>
      </c>
    </row>
    <row r="43" spans="1:48">
      <c r="A43" t="s">
        <v>1551</v>
      </c>
      <c r="B43" t="s">
        <v>1520</v>
      </c>
      <c r="C43" t="s">
        <v>1516</v>
      </c>
      <c r="D43" t="n">
        <v>20.48</v>
      </c>
    </row>
    <row r="45" spans="1:48">
      <c r="A45" t="s">
        <v>1552</v>
      </c>
    </row>
    <row r="46" spans="1:48">
      <c r="A46" t="s">
        <v>1540</v>
      </c>
      <c r="B46" t="s">
        <v>1523</v>
      </c>
      <c r="D46">
        <f>D31*(44/12)</f>
        <v/>
      </c>
    </row>
    <row r="47" spans="1:48">
      <c r="A47" t="s">
        <v>1541</v>
      </c>
      <c r="B47" t="s">
        <v>1523</v>
      </c>
      <c r="D47">
        <f>D32*(44/12)</f>
        <v/>
      </c>
    </row>
    <row r="48" spans="1:48">
      <c r="A48" t="s">
        <v>1542</v>
      </c>
      <c r="B48" t="s">
        <v>1523</v>
      </c>
      <c r="D48">
        <f>D33*(44/12)</f>
        <v/>
      </c>
    </row>
    <row r="49" spans="1:48">
      <c r="A49" t="s">
        <v>1543</v>
      </c>
      <c r="B49" t="s">
        <v>1523</v>
      </c>
      <c r="D49">
        <f>D34*(44/12)</f>
        <v/>
      </c>
    </row>
    <row r="50" spans="1:48">
      <c r="A50" t="s">
        <v>1544</v>
      </c>
      <c r="B50" t="s">
        <v>1523</v>
      </c>
      <c r="D50">
        <f>D35*(44/12)</f>
        <v/>
      </c>
    </row>
    <row r="51" spans="1:48">
      <c r="A51" t="s">
        <v>1545</v>
      </c>
      <c r="B51" t="s">
        <v>1523</v>
      </c>
      <c r="D51">
        <f>D36*(44/12)</f>
        <v/>
      </c>
    </row>
    <row r="52" spans="1:48">
      <c r="A52" t="s">
        <v>1546</v>
      </c>
      <c r="B52" t="s">
        <v>1523</v>
      </c>
      <c r="D52">
        <f>D37*(44/12)</f>
        <v/>
      </c>
    </row>
    <row r="53" spans="1:48">
      <c r="A53" t="s">
        <v>1547</v>
      </c>
      <c r="B53" t="s">
        <v>1523</v>
      </c>
      <c r="D53">
        <f>D38*(44/12)</f>
        <v/>
      </c>
    </row>
    <row r="54" spans="1:48">
      <c r="A54" t="s">
        <v>1547</v>
      </c>
      <c r="B54" t="s">
        <v>1523</v>
      </c>
      <c r="D54">
        <f>D39*(44/12)</f>
        <v/>
      </c>
    </row>
    <row r="55" spans="1:48">
      <c r="A55" t="s">
        <v>1548</v>
      </c>
      <c r="B55" t="s">
        <v>1523</v>
      </c>
      <c r="D55">
        <f>D40*(44/12)</f>
        <v/>
      </c>
    </row>
    <row r="56" spans="1:48">
      <c r="A56" t="s">
        <v>1549</v>
      </c>
      <c r="B56" t="s">
        <v>1523</v>
      </c>
      <c r="D56">
        <f>D41*(44/12)</f>
        <v/>
      </c>
    </row>
    <row r="57" spans="1:48">
      <c r="A57" t="s">
        <v>1550</v>
      </c>
      <c r="B57" t="s">
        <v>1523</v>
      </c>
      <c r="D57">
        <f>D42*(44/12)</f>
        <v/>
      </c>
    </row>
    <row r="58" spans="1:48">
      <c r="A58" t="s">
        <v>1551</v>
      </c>
      <c r="B58" t="s">
        <v>1523</v>
      </c>
      <c r="D58">
        <f>D43*(44/12)</f>
        <v/>
      </c>
    </row>
    <row r="60" spans="1:48">
      <c r="D60" t="s">
        <v>1553</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1554</v>
      </c>
    </row>
    <row r="62" spans="1:48">
      <c r="A62" t="s">
        <v>1555</v>
      </c>
      <c r="B62" t="s">
        <v>1556</v>
      </c>
      <c r="C62" t="s">
        <v>1557</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1558</v>
      </c>
      <c r="B63" t="s">
        <v>1556</v>
      </c>
      <c r="C63" t="s">
        <v>1559</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1560</v>
      </c>
      <c r="B64" t="s">
        <v>1556</v>
      </c>
      <c r="C64" t="s">
        <v>1561</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1562</v>
      </c>
      <c r="B65" t="s">
        <v>1556</v>
      </c>
      <c r="C65" t="s">
        <v>1563</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47</v>
      </c>
      <c r="B66" t="s">
        <v>1556</v>
      </c>
      <c r="C66" t="s">
        <v>1564</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38</v>
      </c>
      <c r="B67" t="s">
        <v>1556</v>
      </c>
      <c r="C67" t="s">
        <v>1565</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66</v>
      </c>
      <c r="B68" t="s">
        <v>1556</v>
      </c>
      <c r="C68" t="s">
        <v>1566</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80</v>
      </c>
      <c r="B69" t="s">
        <v>1556</v>
      </c>
      <c r="C69" t="s">
        <v>1567</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143</v>
      </c>
      <c r="B70" t="s">
        <v>1556</v>
      </c>
      <c r="C70" t="s">
        <v>1568</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1569</v>
      </c>
      <c r="B71" t="s">
        <v>1556</v>
      </c>
      <c r="C71" t="s">
        <v>1570</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1571</v>
      </c>
      <c r="B72" t="s">
        <v>1556</v>
      </c>
      <c r="C72" t="s">
        <v>1572</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1573</v>
      </c>
    </row>
    <row r="75" spans="1:48">
      <c r="A75" t="s">
        <v>1555</v>
      </c>
      <c r="B75" t="s">
        <v>1556</v>
      </c>
      <c r="C75" t="s">
        <v>1557</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1558</v>
      </c>
      <c r="B76" t="s">
        <v>1556</v>
      </c>
      <c r="C76" t="s">
        <v>1559</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1560</v>
      </c>
      <c r="B77" t="s">
        <v>1556</v>
      </c>
      <c r="C77" t="s">
        <v>1561</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1562</v>
      </c>
      <c r="B78" t="s">
        <v>1556</v>
      </c>
      <c r="C78" t="s">
        <v>1563</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47</v>
      </c>
      <c r="B79" t="s">
        <v>1556</v>
      </c>
      <c r="C79" t="s">
        <v>1564</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38</v>
      </c>
      <c r="B80" t="s">
        <v>1556</v>
      </c>
      <c r="C80" t="s">
        <v>1565</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66</v>
      </c>
      <c r="B81" t="s">
        <v>1556</v>
      </c>
      <c r="C81" t="s">
        <v>1566</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80</v>
      </c>
      <c r="B82" t="s">
        <v>1556</v>
      </c>
      <c r="C82" t="s">
        <v>1567</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143</v>
      </c>
      <c r="B83" t="s">
        <v>1556</v>
      </c>
      <c r="C83" t="s">
        <v>1568</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1569</v>
      </c>
      <c r="B84" t="s">
        <v>1556</v>
      </c>
      <c r="C84" t="s">
        <v>1570</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1571</v>
      </c>
      <c r="B85" t="s">
        <v>1556</v>
      </c>
      <c r="C85" t="s">
        <v>1572</v>
      </c>
    </row>
    <row r="88" spans="1:48">
      <c r="A88" t="s">
        <v>1555</v>
      </c>
      <c r="B88" t="s">
        <v>1574</v>
      </c>
      <c r="D88">
        <f>$D46</f>
        <v/>
      </c>
    </row>
    <row r="89" spans="1:48">
      <c r="A89" t="s">
        <v>1558</v>
      </c>
      <c r="B89" t="s">
        <v>1574</v>
      </c>
      <c r="D89">
        <f>$D47</f>
        <v/>
      </c>
    </row>
    <row r="90" spans="1:48">
      <c r="A90" t="s">
        <v>1560</v>
      </c>
      <c r="B90" t="s">
        <v>1574</v>
      </c>
      <c r="D90">
        <f>SUM($D48:$D50)/3</f>
        <v/>
      </c>
    </row>
    <row r="91" spans="1:48">
      <c r="A91" t="s">
        <v>1562</v>
      </c>
      <c r="B91" t="s">
        <v>1574</v>
      </c>
      <c r="D91">
        <f>$D51</f>
        <v/>
      </c>
    </row>
    <row r="92" spans="1:48">
      <c r="A92" t="s">
        <v>47</v>
      </c>
      <c r="B92" t="s">
        <v>1574</v>
      </c>
      <c r="D92">
        <f>$D52</f>
        <v/>
      </c>
    </row>
    <row r="93" spans="1:48">
      <c r="A93" t="s">
        <v>38</v>
      </c>
      <c r="B93" t="s">
        <v>1574</v>
      </c>
      <c r="D93">
        <f>SUM($D53:D54)/2</f>
        <v/>
      </c>
    </row>
    <row r="94" spans="1:48">
      <c r="A94" t="s">
        <v>66</v>
      </c>
      <c r="B94" t="s">
        <v>1574</v>
      </c>
      <c r="D94">
        <f>D55</f>
        <v/>
      </c>
    </row>
    <row r="95" spans="1:48">
      <c r="A95" t="s">
        <v>80</v>
      </c>
      <c r="B95" t="s">
        <v>1574</v>
      </c>
      <c r="D95">
        <f>D56</f>
        <v/>
      </c>
    </row>
    <row r="96" spans="1:48">
      <c r="A96" t="s">
        <v>143</v>
      </c>
      <c r="B96" t="s">
        <v>1574</v>
      </c>
      <c r="D96">
        <f>SUM(D57:D58)/2</f>
        <v/>
      </c>
    </row>
    <row r="97" spans="1:48">
      <c r="A97" t="s">
        <v>1569</v>
      </c>
      <c r="B97" t="s">
        <v>1574</v>
      </c>
      <c r="D97">
        <f>AVERAGE(D88:D96)</f>
        <v/>
      </c>
      <c r="E97" t="s">
        <v>1575</v>
      </c>
    </row>
    <row r="99" spans="1:48">
      <c r="A99" t="s">
        <v>1576</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1577</v>
      </c>
    </row>
    <row r="113" spans="1:48">
      <c r="A113" t="s">
        <v>1578</v>
      </c>
    </row>
    <row r="114" spans="1:48">
      <c r="B114" t="s">
        <v>1520</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1579</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1580</v>
      </c>
      <c r="D1" t="s">
        <v>1581</v>
      </c>
    </row>
    <row r="2" spans="1:47">
      <c r="A2" t="s">
        <v>1582</v>
      </c>
      <c r="B2" t="s">
        <v>1486</v>
      </c>
      <c r="C2" t="s">
        <v>1583</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1584</v>
      </c>
      <c r="B3" t="s">
        <v>1487</v>
      </c>
      <c r="C3" t="s">
        <v>1488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332</v>
      </c>
      <c r="B4" t="s">
        <v>1491</v>
      </c>
      <c r="C4" t="s">
        <v>1585</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491</v>
      </c>
      <c r="B5" t="s">
        <v>1491</v>
      </c>
      <c r="C5" t="s">
        <v>1585</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359</v>
      </c>
      <c r="B6" t="s">
        <v>1491</v>
      </c>
      <c r="C6" t="s">
        <v>1585</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313</v>
      </c>
      <c r="B7" t="s">
        <v>1491</v>
      </c>
      <c r="C7" t="s">
        <v>1585</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293</v>
      </c>
      <c r="B8" t="s">
        <v>1491</v>
      </c>
      <c r="C8" t="s">
        <v>1585</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345</v>
      </c>
      <c r="B9" t="s">
        <v>1491</v>
      </c>
      <c r="C9" t="s">
        <v>1585</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397</v>
      </c>
      <c r="B10" t="s">
        <v>1491</v>
      </c>
      <c r="C10" t="s">
        <v>1585</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473</v>
      </c>
      <c r="B11" t="s">
        <v>1491</v>
      </c>
      <c r="C11" t="s">
        <v>1585</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308</v>
      </c>
      <c r="B12" t="s">
        <v>1491</v>
      </c>
      <c r="C12" t="s">
        <v>1585</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281</v>
      </c>
      <c r="B13" t="s">
        <v>1491</v>
      </c>
      <c r="C13" t="s">
        <v>1585</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494</v>
      </c>
      <c r="B14" t="s">
        <v>1491</v>
      </c>
      <c r="C14" t="s">
        <v>1585</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283</v>
      </c>
      <c r="B15" t="s">
        <v>1491</v>
      </c>
      <c r="C15" t="s">
        <v>1585</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371</v>
      </c>
      <c r="B16" t="s">
        <v>1491</v>
      </c>
      <c r="C16" t="s">
        <v>1585</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337</v>
      </c>
      <c r="B17" t="s">
        <v>1491</v>
      </c>
      <c r="C17" t="s">
        <v>1585</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498</v>
      </c>
      <c r="B18" t="s">
        <v>1491</v>
      </c>
      <c r="C18" t="s">
        <v>1585</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487</v>
      </c>
      <c r="B19" t="s">
        <v>1491</v>
      </c>
      <c r="C19" t="s">
        <v>1585</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306</v>
      </c>
      <c r="B20" t="s">
        <v>1491</v>
      </c>
      <c r="C20" t="s">
        <v>1585</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443</v>
      </c>
      <c r="B21" t="s">
        <v>1491</v>
      </c>
      <c r="C21" t="s">
        <v>1585</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438</v>
      </c>
      <c r="B22" t="s">
        <v>1491</v>
      </c>
      <c r="C22" t="s">
        <v>1585</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393</v>
      </c>
      <c r="B23" t="s">
        <v>1491</v>
      </c>
      <c r="C23" t="s">
        <v>1585</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291</v>
      </c>
      <c r="B24" t="s">
        <v>1491</v>
      </c>
      <c r="C24" t="s">
        <v>1585</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321</v>
      </c>
      <c r="B25" t="s">
        <v>1491</v>
      </c>
      <c r="C25" t="s">
        <v>1585</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374</v>
      </c>
      <c r="B26" t="s">
        <v>1491</v>
      </c>
      <c r="C26" t="s">
        <v>1585</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249</v>
      </c>
      <c r="B27" t="s">
        <v>1491</v>
      </c>
      <c r="C27" t="s">
        <v>1585</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500</v>
      </c>
      <c r="B28" t="s">
        <v>1491</v>
      </c>
      <c r="C28" t="s">
        <v>1585</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457</v>
      </c>
      <c r="B29" t="s">
        <v>1491</v>
      </c>
      <c r="C29" t="s">
        <v>1585</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270</v>
      </c>
      <c r="B30" t="s">
        <v>1491</v>
      </c>
      <c r="C30" t="s">
        <v>1585</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262</v>
      </c>
      <c r="B31" t="s">
        <v>1491</v>
      </c>
      <c r="C31" t="s">
        <v>1585</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420</v>
      </c>
      <c r="B32" t="s">
        <v>1491</v>
      </c>
      <c r="C32" t="s">
        <v>1585</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299</v>
      </c>
      <c r="B33" t="s">
        <v>1491</v>
      </c>
      <c r="C33" t="s">
        <v>1585</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434</v>
      </c>
      <c r="B34" t="s">
        <v>1491</v>
      </c>
      <c r="C34" t="s">
        <v>1585</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277</v>
      </c>
      <c r="B35" t="s">
        <v>1491</v>
      </c>
      <c r="C35" t="s">
        <v>1585</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364</v>
      </c>
      <c r="B36" t="s">
        <v>1491</v>
      </c>
      <c r="C36" t="s">
        <v>1585</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311</v>
      </c>
      <c r="B37" t="s">
        <v>1491</v>
      </c>
      <c r="C37" t="s">
        <v>1585</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325</v>
      </c>
      <c r="B38" t="s">
        <v>1491</v>
      </c>
      <c r="C38" t="s">
        <v>1585</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339</v>
      </c>
      <c r="B39" t="s">
        <v>1491</v>
      </c>
      <c r="C39" t="s">
        <v>1585</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417</v>
      </c>
      <c r="B40" t="s">
        <v>1491</v>
      </c>
      <c r="C40" t="s">
        <v>1585</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389</v>
      </c>
      <c r="B41" t="s">
        <v>1491</v>
      </c>
      <c r="C41" t="s">
        <v>1585</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319</v>
      </c>
      <c r="B42" t="s">
        <v>1491</v>
      </c>
      <c r="C42" t="s">
        <v>1585</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328</v>
      </c>
      <c r="B43" t="s">
        <v>1491</v>
      </c>
      <c r="C43" t="s">
        <v>1585</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447</v>
      </c>
      <c r="B44" t="s">
        <v>1491</v>
      </c>
      <c r="C44" t="s">
        <v>1585</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361</v>
      </c>
      <c r="B45" t="s">
        <v>1491</v>
      </c>
      <c r="C45" t="s">
        <v>1585</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353</v>
      </c>
      <c r="B46" t="s">
        <v>1491</v>
      </c>
      <c r="C46" t="s">
        <v>1585</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295</v>
      </c>
      <c r="B47" t="s">
        <v>1491</v>
      </c>
      <c r="C47" t="s">
        <v>1585</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264</v>
      </c>
      <c r="B48" t="s">
        <v>1491</v>
      </c>
      <c r="C48" t="s">
        <v>1585</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378</v>
      </c>
      <c r="B49" t="s">
        <v>1491</v>
      </c>
      <c r="C49" t="s">
        <v>1585</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387</v>
      </c>
      <c r="B50" t="s">
        <v>1491</v>
      </c>
      <c r="C50" t="s">
        <v>1585</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363</v>
      </c>
      <c r="B51" t="s">
        <v>1491</v>
      </c>
      <c r="C51" t="s">
        <v>1585</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318</v>
      </c>
      <c r="B52" t="s">
        <v>1491</v>
      </c>
      <c r="C52" t="s">
        <v>1585</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383</v>
      </c>
      <c r="B53" t="s">
        <v>1491</v>
      </c>
      <c r="C53" t="s">
        <v>1585</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399</v>
      </c>
      <c r="B54" t="s">
        <v>1491</v>
      </c>
      <c r="C54" t="s">
        <v>1585</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256</v>
      </c>
      <c r="B55" t="s">
        <v>1491</v>
      </c>
      <c r="C55" t="s">
        <v>1585</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334</v>
      </c>
      <c r="B56" t="s">
        <v>1491</v>
      </c>
      <c r="C56" t="s">
        <v>1585</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279</v>
      </c>
      <c r="B57" t="s">
        <v>1491</v>
      </c>
      <c r="C57" t="s">
        <v>1585</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415</v>
      </c>
      <c r="B58" t="s">
        <v>1491</v>
      </c>
      <c r="C58" t="s">
        <v>1585</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362</v>
      </c>
      <c r="B59" t="s">
        <v>1491</v>
      </c>
      <c r="C59" t="s">
        <v>1585</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1586</v>
      </c>
      <c r="B60" t="s">
        <v>1491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1587</v>
      </c>
      <c r="B61" t="s">
        <v>1491</v>
      </c>
      <c r="C61" t="s">
        <v>1088</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1588</v>
      </c>
      <c r="B62" t="s">
        <v>1491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1587</v>
      </c>
      <c r="B63" t="s">
        <v>1491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1589</v>
      </c>
    </row>
    <row r="67" spans="1:47">
      <c r="A67" t="s">
        <v>332</v>
      </c>
      <c r="B67" t="s">
        <v>1498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491</v>
      </c>
      <c r="B68" t="s">
        <v>1498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359</v>
      </c>
      <c r="B69" t="s">
        <v>1498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313</v>
      </c>
      <c r="B70" t="s">
        <v>1498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293</v>
      </c>
      <c r="B71" t="s">
        <v>1498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345</v>
      </c>
      <c r="B72" t="s">
        <v>1498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397</v>
      </c>
      <c r="B73" t="s">
        <v>1498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473</v>
      </c>
      <c r="B74" t="s">
        <v>1498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308</v>
      </c>
      <c r="B75" t="s">
        <v>1498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281</v>
      </c>
      <c r="B76" t="s">
        <v>1498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494</v>
      </c>
      <c r="B77" t="s">
        <v>1498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283</v>
      </c>
      <c r="B78" t="s">
        <v>1498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371</v>
      </c>
      <c r="B79" t="s">
        <v>1498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337</v>
      </c>
      <c r="B80" t="s">
        <v>1498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498</v>
      </c>
      <c r="B81" t="s">
        <v>1498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487</v>
      </c>
      <c r="B82" t="s">
        <v>1498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306</v>
      </c>
      <c r="B83" t="s">
        <v>1498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443</v>
      </c>
      <c r="B84" t="s">
        <v>1498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438</v>
      </c>
      <c r="B85" t="s">
        <v>1498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393</v>
      </c>
      <c r="B86" t="s">
        <v>1498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291</v>
      </c>
      <c r="B87" t="s">
        <v>1498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321</v>
      </c>
      <c r="B88" t="s">
        <v>1498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374</v>
      </c>
      <c r="B89" t="s">
        <v>1498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249</v>
      </c>
      <c r="B90" t="s">
        <v>1498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500</v>
      </c>
      <c r="B91" t="s">
        <v>1498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457</v>
      </c>
      <c r="B92" t="s">
        <v>1498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1498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262</v>
      </c>
      <c r="B94" t="s">
        <v>1498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420</v>
      </c>
      <c r="B95" t="s">
        <v>1498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299</v>
      </c>
      <c r="B96" t="s">
        <v>1498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434</v>
      </c>
      <c r="B97" t="s">
        <v>1498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277</v>
      </c>
      <c r="B98" t="s">
        <v>1498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364</v>
      </c>
      <c r="B99" t="s">
        <v>1498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311</v>
      </c>
      <c r="B100" t="s">
        <v>1498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325</v>
      </c>
      <c r="B101" t="s">
        <v>1498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339</v>
      </c>
      <c r="B102" t="s">
        <v>1498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417</v>
      </c>
      <c r="B103" t="s">
        <v>1498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389</v>
      </c>
      <c r="B104" t="s">
        <v>1498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319</v>
      </c>
      <c r="B105" t="s">
        <v>1498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328</v>
      </c>
      <c r="B106" t="s">
        <v>1498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447</v>
      </c>
      <c r="B107" t="s">
        <v>1498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361</v>
      </c>
      <c r="B108" t="s">
        <v>1498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353</v>
      </c>
      <c r="B109" t="s">
        <v>1498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295</v>
      </c>
      <c r="B110" t="s">
        <v>1498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264</v>
      </c>
      <c r="B111" t="s">
        <v>1498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378</v>
      </c>
      <c r="B112" t="s">
        <v>1498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387</v>
      </c>
      <c r="B113" t="s">
        <v>1498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363</v>
      </c>
      <c r="B114" t="s">
        <v>1498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318</v>
      </c>
      <c r="B115" t="s">
        <v>1498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383</v>
      </c>
      <c r="B116" t="s">
        <v>1498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399</v>
      </c>
      <c r="B117" t="s">
        <v>1498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256</v>
      </c>
      <c r="B118" t="s">
        <v>1498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334</v>
      </c>
      <c r="B119" t="s">
        <v>1498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279</v>
      </c>
      <c r="B120" t="s">
        <v>1498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415</v>
      </c>
      <c r="B121" t="s">
        <v>1498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362</v>
      </c>
      <c r="B122" t="s">
        <v>1498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1586</v>
      </c>
      <c r="B123" t="s">
        <v>1498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1587</v>
      </c>
      <c r="B124" t="s">
        <v>1498</v>
      </c>
      <c r="C124" t="s">
        <v>1088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1588</v>
      </c>
      <c r="B125" t="s">
        <v>1498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1587</v>
      </c>
      <c r="B126" t="s">
        <v>1501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1590</v>
      </c>
      <c r="B128" t="s">
        <v>1501</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1591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1502</v>
      </c>
      <c r="C131" t="s">
        <v>1503</v>
      </c>
    </row>
    <row r="133" spans="1:47">
      <c r="A133" t="s">
        <v>332</v>
      </c>
      <c r="B133" t="s">
        <v>1504</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491</v>
      </c>
      <c r="B134" t="s">
        <v>1504</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359</v>
      </c>
      <c r="B135" t="s">
        <v>1504</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313</v>
      </c>
      <c r="B136" t="s">
        <v>1504</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293</v>
      </c>
      <c r="B137" t="s">
        <v>1504</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345</v>
      </c>
      <c r="B138" t="s">
        <v>1504</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397</v>
      </c>
      <c r="B139" t="s">
        <v>1504</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473</v>
      </c>
      <c r="B140" t="s">
        <v>1504</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308</v>
      </c>
      <c r="B141" t="s">
        <v>1504</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281</v>
      </c>
      <c r="B142" t="s">
        <v>1504</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494</v>
      </c>
      <c r="B143" t="s">
        <v>1504</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283</v>
      </c>
      <c r="B144" t="s">
        <v>1504</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371</v>
      </c>
      <c r="B145" t="s">
        <v>1504</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337</v>
      </c>
      <c r="B146" t="s">
        <v>1504</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498</v>
      </c>
      <c r="B147" t="s">
        <v>1504</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487</v>
      </c>
      <c r="B148" t="s">
        <v>1504</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306</v>
      </c>
      <c r="B149" t="s">
        <v>1504</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443</v>
      </c>
      <c r="B150" t="s">
        <v>1504</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438</v>
      </c>
      <c r="B151" t="s">
        <v>1504</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393</v>
      </c>
      <c r="B152" t="s">
        <v>1504</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291</v>
      </c>
      <c r="B153" t="s">
        <v>1504</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321</v>
      </c>
      <c r="B154" t="s">
        <v>1504</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374</v>
      </c>
      <c r="B155" t="s">
        <v>1504</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249</v>
      </c>
      <c r="B156" t="s">
        <v>1504</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500</v>
      </c>
      <c r="B157" t="s">
        <v>1504</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457</v>
      </c>
      <c r="B158" t="s">
        <v>1504</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1504</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262</v>
      </c>
      <c r="B160" t="s">
        <v>1504</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420</v>
      </c>
      <c r="B161" t="s">
        <v>1504</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299</v>
      </c>
      <c r="B162" t="s">
        <v>1504</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434</v>
      </c>
      <c r="B163" t="s">
        <v>1504</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277</v>
      </c>
      <c r="B164" t="s">
        <v>1504</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364</v>
      </c>
      <c r="B165" t="s">
        <v>1504</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311</v>
      </c>
      <c r="B166" t="s">
        <v>1504</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325</v>
      </c>
      <c r="B167" t="s">
        <v>1504</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339</v>
      </c>
      <c r="B168" t="s">
        <v>1504</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417</v>
      </c>
      <c r="B169" t="s">
        <v>1504</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389</v>
      </c>
      <c r="B170" t="s">
        <v>1504</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319</v>
      </c>
      <c r="B171" t="s">
        <v>1504</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328</v>
      </c>
      <c r="B172" t="s">
        <v>1504</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447</v>
      </c>
      <c r="B173" t="s">
        <v>1504</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361</v>
      </c>
      <c r="B174" t="s">
        <v>1504</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353</v>
      </c>
      <c r="B175" t="s">
        <v>1504</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295</v>
      </c>
      <c r="B176" t="s">
        <v>1504</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264</v>
      </c>
      <c r="B177" t="s">
        <v>1504</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378</v>
      </c>
      <c r="B178" t="s">
        <v>1504</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387</v>
      </c>
      <c r="B179" t="s">
        <v>1504</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363</v>
      </c>
      <c r="B180" t="s">
        <v>1504</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318</v>
      </c>
      <c r="B181" t="s">
        <v>1504</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383</v>
      </c>
      <c r="B182" t="s">
        <v>1504</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399</v>
      </c>
      <c r="B183" t="s">
        <v>1504</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256</v>
      </c>
      <c r="B184" t="s">
        <v>1504</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334</v>
      </c>
      <c r="B185" t="s">
        <v>1504</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279</v>
      </c>
      <c r="B186" t="s">
        <v>1504</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415</v>
      </c>
      <c r="B187" t="s">
        <v>1504</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362</v>
      </c>
      <c r="B188" t="s">
        <v>1504</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1592</v>
      </c>
      <c r="B189" t="s">
        <v>1504</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1505</v>
      </c>
      <c r="B191" t="s">
        <v>1504</v>
      </c>
      <c r="C191" t="s">
        <v>1506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1507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1508</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1509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1510</v>
      </c>
      <c r="C196" t="s">
        <v>1511</v>
      </c>
    </row>
    <row r="197" spans="1:47">
      <c r="A197" t="s">
        <v>1593</v>
      </c>
    </row>
    <row r="199" spans="1:47">
      <c r="A199" t="s">
        <v>332</v>
      </c>
      <c r="B199" t="s">
        <v>1512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491</v>
      </c>
      <c r="B200" t="s">
        <v>1512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359</v>
      </c>
      <c r="B201" t="s">
        <v>1512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313</v>
      </c>
      <c r="B202" t="s">
        <v>1512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293</v>
      </c>
      <c r="B203" t="s">
        <v>1512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345</v>
      </c>
      <c r="B204" t="s">
        <v>1512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397</v>
      </c>
      <c r="B205" t="s">
        <v>1512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473</v>
      </c>
      <c r="B206" t="s">
        <v>1512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308</v>
      </c>
      <c r="B207" t="s">
        <v>1512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281</v>
      </c>
      <c r="B208" t="s">
        <v>1512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494</v>
      </c>
      <c r="B209" t="s">
        <v>1512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283</v>
      </c>
      <c r="B210" t="s">
        <v>1512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371</v>
      </c>
      <c r="B211" t="s">
        <v>1512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337</v>
      </c>
      <c r="B212" t="s">
        <v>1512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498</v>
      </c>
      <c r="B213" t="s">
        <v>1512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487</v>
      </c>
      <c r="B214" t="s">
        <v>1512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306</v>
      </c>
      <c r="B215" t="s">
        <v>1512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443</v>
      </c>
      <c r="B216" t="s">
        <v>1512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438</v>
      </c>
      <c r="B217" t="s">
        <v>1512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393</v>
      </c>
      <c r="B218" t="s">
        <v>1512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291</v>
      </c>
      <c r="B219" t="s">
        <v>1512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321</v>
      </c>
      <c r="B220" t="s">
        <v>1512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374</v>
      </c>
      <c r="B221" t="s">
        <v>1512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249</v>
      </c>
      <c r="B222" t="s">
        <v>1512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500</v>
      </c>
      <c r="B223" t="s">
        <v>1512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457</v>
      </c>
      <c r="B224" t="s">
        <v>1512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1512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262</v>
      </c>
      <c r="B226" t="s">
        <v>1512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420</v>
      </c>
      <c r="B227" t="s">
        <v>1512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299</v>
      </c>
      <c r="B228" t="s">
        <v>1512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434</v>
      </c>
      <c r="B229" t="s">
        <v>1512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277</v>
      </c>
      <c r="B230" t="s">
        <v>1512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364</v>
      </c>
      <c r="B231" t="s">
        <v>1512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311</v>
      </c>
      <c r="B232" t="s">
        <v>1512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325</v>
      </c>
      <c r="B233" t="s">
        <v>1512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339</v>
      </c>
      <c r="B234" t="s">
        <v>1512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417</v>
      </c>
      <c r="B235" t="s">
        <v>1512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389</v>
      </c>
      <c r="B236" t="s">
        <v>1512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319</v>
      </c>
      <c r="B237" t="s">
        <v>1512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328</v>
      </c>
      <c r="B238" t="s">
        <v>1512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447</v>
      </c>
      <c r="B239" t="s">
        <v>1512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361</v>
      </c>
      <c r="B240" t="s">
        <v>1512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353</v>
      </c>
      <c r="B241" t="s">
        <v>1512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295</v>
      </c>
      <c r="B242" t="s">
        <v>1512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264</v>
      </c>
      <c r="B243" t="s">
        <v>1512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378</v>
      </c>
      <c r="B244" t="s">
        <v>1512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387</v>
      </c>
      <c r="B245" t="s">
        <v>1512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363</v>
      </c>
      <c r="B246" t="s">
        <v>1512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318</v>
      </c>
      <c r="B247" t="s">
        <v>1512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383</v>
      </c>
      <c r="B248" t="s">
        <v>1512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399</v>
      </c>
      <c r="B249" t="s">
        <v>1512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256</v>
      </c>
      <c r="B250" t="s">
        <v>1512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334</v>
      </c>
      <c r="B251" t="s">
        <v>1512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279</v>
      </c>
      <c r="B252" t="s">
        <v>1512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415</v>
      </c>
      <c r="B253" t="s">
        <v>1512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362</v>
      </c>
      <c r="B254" t="s">
        <v>1512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1592</v>
      </c>
      <c r="B255" t="s">
        <v>1512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1594</v>
      </c>
      <c r="B257" t="s">
        <v>1498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1595</v>
      </c>
      <c r="B258" t="s">
        <v>1498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1505</v>
      </c>
      <c r="B259" t="s">
        <v>1501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1513</v>
      </c>
    </row>
    <row r="262" spans="1:47">
      <c r="A262" t="s">
        <v>1514</v>
      </c>
      <c r="B262" t="s">
        <v>1515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1596</v>
      </c>
    </row>
    <row r="266" spans="1:47">
      <c r="A266" t="s">
        <v>1597</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1598</v>
      </c>
      <c r="B1" t="s">
        <v>1581</v>
      </c>
    </row>
    <row r="2" spans="1:48">
      <c r="A2" t="s">
        <v>1484</v>
      </c>
      <c r="B2" t="s">
        <v>1486</v>
      </c>
      <c r="C2" t="s">
        <v>1583</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1584</v>
      </c>
      <c r="B3" t="s">
        <v>1487</v>
      </c>
      <c r="C3" t="s">
        <v>1488</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332</v>
      </c>
      <c r="B4" t="s">
        <v>1491</v>
      </c>
      <c r="C4" t="s">
        <v>1585</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491</v>
      </c>
      <c r="B5" t="s">
        <v>1491</v>
      </c>
      <c r="C5" t="s">
        <v>1585</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359</v>
      </c>
      <c r="B6" t="s">
        <v>1491</v>
      </c>
      <c r="C6" t="s">
        <v>1585</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313</v>
      </c>
      <c r="B7" t="s">
        <v>1491</v>
      </c>
      <c r="C7" t="s">
        <v>1585</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293</v>
      </c>
      <c r="B8" t="s">
        <v>1491</v>
      </c>
      <c r="C8" t="s">
        <v>1585</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345</v>
      </c>
      <c r="B9" t="s">
        <v>1491</v>
      </c>
      <c r="C9" t="s">
        <v>1585</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397</v>
      </c>
      <c r="B10" t="s">
        <v>1491</v>
      </c>
      <c r="C10" t="s">
        <v>1585</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473</v>
      </c>
      <c r="B11" t="s">
        <v>1491</v>
      </c>
      <c r="C11" t="s">
        <v>1585</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308</v>
      </c>
      <c r="B12" t="s">
        <v>1491</v>
      </c>
      <c r="C12" t="s">
        <v>1585</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281</v>
      </c>
      <c r="B13" t="s">
        <v>1491</v>
      </c>
      <c r="C13" t="s">
        <v>1585</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494</v>
      </c>
      <c r="B14" t="s">
        <v>1491</v>
      </c>
      <c r="C14" t="s">
        <v>1585</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283</v>
      </c>
      <c r="B15" t="s">
        <v>1491</v>
      </c>
      <c r="C15" t="s">
        <v>1585</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371</v>
      </c>
      <c r="B16" t="s">
        <v>1491</v>
      </c>
      <c r="C16" t="s">
        <v>1585</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337</v>
      </c>
      <c r="B17" t="s">
        <v>1491</v>
      </c>
      <c r="C17" t="s">
        <v>1585</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498</v>
      </c>
      <c r="B18" t="s">
        <v>1491</v>
      </c>
      <c r="C18" t="s">
        <v>1585</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487</v>
      </c>
      <c r="B19" t="s">
        <v>1491</v>
      </c>
      <c r="C19" t="s">
        <v>1585</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306</v>
      </c>
      <c r="B20" t="s">
        <v>1491</v>
      </c>
      <c r="C20" t="s">
        <v>1585</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443</v>
      </c>
      <c r="B21" t="s">
        <v>1491</v>
      </c>
      <c r="C21" t="s">
        <v>1585</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438</v>
      </c>
      <c r="B22" t="s">
        <v>1491</v>
      </c>
      <c r="C22" t="s">
        <v>1585</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393</v>
      </c>
      <c r="B23" t="s">
        <v>1491</v>
      </c>
      <c r="C23" t="s">
        <v>1585</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291</v>
      </c>
      <c r="B24" t="s">
        <v>1491</v>
      </c>
      <c r="C24" t="s">
        <v>1585</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321</v>
      </c>
      <c r="B25" t="s">
        <v>1491</v>
      </c>
      <c r="C25" t="s">
        <v>1585</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374</v>
      </c>
      <c r="B26" t="s">
        <v>1491</v>
      </c>
      <c r="C26" t="s">
        <v>1585</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249</v>
      </c>
      <c r="B27" t="s">
        <v>1491</v>
      </c>
      <c r="C27" t="s">
        <v>1585</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500</v>
      </c>
      <c r="B28" t="s">
        <v>1491</v>
      </c>
      <c r="C28" t="s">
        <v>1585</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457</v>
      </c>
      <c r="B29" t="s">
        <v>1491</v>
      </c>
      <c r="C29" t="s">
        <v>1585</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270</v>
      </c>
      <c r="B30" t="s">
        <v>1491</v>
      </c>
      <c r="C30" t="s">
        <v>1585</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262</v>
      </c>
      <c r="B31" t="s">
        <v>1491</v>
      </c>
      <c r="C31" t="s">
        <v>1585</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420</v>
      </c>
      <c r="B32" t="s">
        <v>1491</v>
      </c>
      <c r="C32" t="s">
        <v>1585</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299</v>
      </c>
      <c r="B33" t="s">
        <v>1491</v>
      </c>
      <c r="C33" t="s">
        <v>1585</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434</v>
      </c>
      <c r="B34" t="s">
        <v>1491</v>
      </c>
      <c r="C34" t="s">
        <v>1585</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277</v>
      </c>
      <c r="B35" t="s">
        <v>1491</v>
      </c>
      <c r="C35" t="s">
        <v>1585</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364</v>
      </c>
      <c r="B36" t="s">
        <v>1491</v>
      </c>
      <c r="C36" t="s">
        <v>1585</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311</v>
      </c>
      <c r="B37" t="s">
        <v>1491</v>
      </c>
      <c r="C37" t="s">
        <v>1585</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325</v>
      </c>
      <c r="B38" t="s">
        <v>1491</v>
      </c>
      <c r="C38" t="s">
        <v>1585</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339</v>
      </c>
      <c r="B39" t="s">
        <v>1491</v>
      </c>
      <c r="C39" t="s">
        <v>1585</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417</v>
      </c>
      <c r="B40" t="s">
        <v>1491</v>
      </c>
      <c r="C40" t="s">
        <v>1585</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389</v>
      </c>
      <c r="B41" t="s">
        <v>1491</v>
      </c>
      <c r="C41" t="s">
        <v>1585</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319</v>
      </c>
      <c r="B42" t="s">
        <v>1491</v>
      </c>
      <c r="C42" t="s">
        <v>1585</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328</v>
      </c>
      <c r="B43" t="s">
        <v>1491</v>
      </c>
      <c r="C43" t="s">
        <v>1585</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447</v>
      </c>
      <c r="B44" t="s">
        <v>1491</v>
      </c>
      <c r="C44" t="s">
        <v>1585</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361</v>
      </c>
      <c r="B45" t="s">
        <v>1491</v>
      </c>
      <c r="C45" t="s">
        <v>1585</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353</v>
      </c>
      <c r="B46" t="s">
        <v>1491</v>
      </c>
      <c r="C46" t="s">
        <v>1585</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295</v>
      </c>
      <c r="B47" t="s">
        <v>1491</v>
      </c>
      <c r="C47" t="s">
        <v>1585</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264</v>
      </c>
      <c r="B48" t="s">
        <v>1491</v>
      </c>
      <c r="C48" t="s">
        <v>1585</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378</v>
      </c>
      <c r="B49" t="s">
        <v>1491</v>
      </c>
      <c r="C49" t="s">
        <v>1585</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387</v>
      </c>
      <c r="B50" t="s">
        <v>1491</v>
      </c>
      <c r="C50" t="s">
        <v>1585</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363</v>
      </c>
      <c r="B51" t="s">
        <v>1491</v>
      </c>
      <c r="C51" t="s">
        <v>1585</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318</v>
      </c>
      <c r="B52" t="s">
        <v>1491</v>
      </c>
      <c r="C52" t="s">
        <v>1585</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383</v>
      </c>
      <c r="B53" t="s">
        <v>1491</v>
      </c>
      <c r="C53" t="s">
        <v>1585</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399</v>
      </c>
      <c r="B54" t="s">
        <v>1491</v>
      </c>
      <c r="C54" t="s">
        <v>1585</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256</v>
      </c>
      <c r="B55" t="s">
        <v>1491</v>
      </c>
      <c r="C55" t="s">
        <v>1585</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334</v>
      </c>
      <c r="B56" t="s">
        <v>1491</v>
      </c>
      <c r="C56" t="s">
        <v>1585</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279</v>
      </c>
      <c r="B57" t="s">
        <v>1491</v>
      </c>
      <c r="C57" t="s">
        <v>1585</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415</v>
      </c>
      <c r="B58" t="s">
        <v>1491</v>
      </c>
      <c r="C58" t="s">
        <v>1585</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362</v>
      </c>
      <c r="B59" t="s">
        <v>1491</v>
      </c>
      <c r="C59" t="s">
        <v>1585</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1599</v>
      </c>
      <c r="B60" t="s">
        <v>1491</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1600</v>
      </c>
      <c r="B61" t="s">
        <v>1491</v>
      </c>
      <c r="C61" t="s">
        <v>1113</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1601</v>
      </c>
      <c r="B62" t="s">
        <v>1491</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1600</v>
      </c>
      <c r="B63" t="s">
        <v>1491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1602</v>
      </c>
    </row>
    <row r="67" spans="1:48">
      <c r="A67" t="s">
        <v>332</v>
      </c>
      <c r="B67" t="s">
        <v>1498</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491</v>
      </c>
      <c r="B68" t="s">
        <v>1498</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359</v>
      </c>
      <c r="B69" t="s">
        <v>1498</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313</v>
      </c>
      <c r="B70" t="s">
        <v>1498</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293</v>
      </c>
      <c r="B71" t="s">
        <v>1498</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345</v>
      </c>
      <c r="B72" t="s">
        <v>1498</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397</v>
      </c>
      <c r="B73" t="s">
        <v>1498</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473</v>
      </c>
      <c r="B74" t="s">
        <v>1498</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308</v>
      </c>
      <c r="B75" t="s">
        <v>1498</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281</v>
      </c>
      <c r="B76" t="s">
        <v>1498</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494</v>
      </c>
      <c r="B77" t="s">
        <v>1498</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283</v>
      </c>
      <c r="B78" t="s">
        <v>1498</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371</v>
      </c>
      <c r="B79" t="s">
        <v>1498</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337</v>
      </c>
      <c r="B80" t="s">
        <v>1498</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498</v>
      </c>
      <c r="B81" t="s">
        <v>1498</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487</v>
      </c>
      <c r="B82" t="s">
        <v>1498</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306</v>
      </c>
      <c r="B83" t="s">
        <v>1498</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443</v>
      </c>
      <c r="B84" t="s">
        <v>1498</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438</v>
      </c>
      <c r="B85" t="s">
        <v>1498</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393</v>
      </c>
      <c r="B86" t="s">
        <v>1498</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291</v>
      </c>
      <c r="B87" t="s">
        <v>1498</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321</v>
      </c>
      <c r="B88" t="s">
        <v>1498</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374</v>
      </c>
      <c r="B89" t="s">
        <v>1498</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249</v>
      </c>
      <c r="B90" t="s">
        <v>1498</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500</v>
      </c>
      <c r="B91" t="s">
        <v>1498</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457</v>
      </c>
      <c r="B92" t="s">
        <v>1498</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270</v>
      </c>
      <c r="B93" t="s">
        <v>1498</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262</v>
      </c>
      <c r="B94" t="s">
        <v>1498</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420</v>
      </c>
      <c r="B95" t="s">
        <v>1498</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299</v>
      </c>
      <c r="B96" t="s">
        <v>1498</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434</v>
      </c>
      <c r="B97" t="s">
        <v>1498</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277</v>
      </c>
      <c r="B98" t="s">
        <v>1498</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364</v>
      </c>
      <c r="B99" t="s">
        <v>1498</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311</v>
      </c>
      <c r="B100" t="s">
        <v>1498</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325</v>
      </c>
      <c r="B101" t="s">
        <v>1498</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339</v>
      </c>
      <c r="B102" t="s">
        <v>1498</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417</v>
      </c>
      <c r="B103" t="s">
        <v>1498</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389</v>
      </c>
      <c r="B104" t="s">
        <v>1498</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319</v>
      </c>
      <c r="B105" t="s">
        <v>1498</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328</v>
      </c>
      <c r="B106" t="s">
        <v>1498</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447</v>
      </c>
      <c r="B107" t="s">
        <v>1498</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361</v>
      </c>
      <c r="B108" t="s">
        <v>1498</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353</v>
      </c>
      <c r="B109" t="s">
        <v>1498</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295</v>
      </c>
      <c r="B110" t="s">
        <v>1498</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264</v>
      </c>
      <c r="B111" t="s">
        <v>1498</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378</v>
      </c>
      <c r="B112" t="s">
        <v>1498</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387</v>
      </c>
      <c r="B113" t="s">
        <v>1498</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363</v>
      </c>
      <c r="B114" t="s">
        <v>1498</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318</v>
      </c>
      <c r="B115" t="s">
        <v>1498</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383</v>
      </c>
      <c r="B116" t="s">
        <v>1498</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399</v>
      </c>
      <c r="B117" t="s">
        <v>1498</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256</v>
      </c>
      <c r="B118" t="s">
        <v>1498</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334</v>
      </c>
      <c r="B119" t="s">
        <v>1498</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279</v>
      </c>
      <c r="B120" t="s">
        <v>1498</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415</v>
      </c>
      <c r="B121" t="s">
        <v>1498</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362</v>
      </c>
      <c r="B122" t="s">
        <v>1498</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1599</v>
      </c>
      <c r="B123" t="s">
        <v>1498</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1600</v>
      </c>
      <c r="B124" t="s">
        <v>1498</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1601</v>
      </c>
      <c r="B125" t="s">
        <v>1498</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1600</v>
      </c>
      <c r="B126" t="s">
        <v>1501</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1502</v>
      </c>
      <c r="C129" t="s">
        <v>1511</v>
      </c>
    </row>
    <row r="131" spans="1:48">
      <c r="A131" t="s">
        <v>332</v>
      </c>
      <c r="B131" t="s">
        <v>1504</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491</v>
      </c>
      <c r="B132" t="s">
        <v>1504</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359</v>
      </c>
      <c r="B133" t="s">
        <v>1504</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313</v>
      </c>
      <c r="B134" t="s">
        <v>1504</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293</v>
      </c>
      <c r="B135" t="s">
        <v>1504</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345</v>
      </c>
      <c r="B136" t="s">
        <v>1504</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397</v>
      </c>
      <c r="B137" t="s">
        <v>1504</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473</v>
      </c>
      <c r="B138" t="s">
        <v>1504</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308</v>
      </c>
      <c r="B139" t="s">
        <v>1504</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281</v>
      </c>
      <c r="B140" t="s">
        <v>1504</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494</v>
      </c>
      <c r="B141" t="s">
        <v>1504</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283</v>
      </c>
      <c r="B142" t="s">
        <v>1504</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371</v>
      </c>
      <c r="B143" t="s">
        <v>1504</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337</v>
      </c>
      <c r="B144" t="s">
        <v>1504</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498</v>
      </c>
      <c r="B145" t="s">
        <v>1504</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487</v>
      </c>
      <c r="B146" t="s">
        <v>1504</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306</v>
      </c>
      <c r="B147" t="s">
        <v>1504</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443</v>
      </c>
      <c r="B148" t="s">
        <v>1504</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438</v>
      </c>
      <c r="B149" t="s">
        <v>1504</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393</v>
      </c>
      <c r="B150" t="s">
        <v>1504</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291</v>
      </c>
      <c r="B151" t="s">
        <v>1504</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321</v>
      </c>
      <c r="B152" t="s">
        <v>1504</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374</v>
      </c>
      <c r="B153" t="s">
        <v>1504</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249</v>
      </c>
      <c r="B154" t="s">
        <v>1504</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500</v>
      </c>
      <c r="B155" t="s">
        <v>1504</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457</v>
      </c>
      <c r="B156" t="s">
        <v>1504</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270</v>
      </c>
      <c r="B157" t="s">
        <v>1504</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262</v>
      </c>
      <c r="B158" t="s">
        <v>1504</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420</v>
      </c>
      <c r="B159" t="s">
        <v>1504</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299</v>
      </c>
      <c r="B160" t="s">
        <v>1504</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434</v>
      </c>
      <c r="B161" t="s">
        <v>1504</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277</v>
      </c>
      <c r="B162" t="s">
        <v>1504</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364</v>
      </c>
      <c r="B163" t="s">
        <v>1504</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311</v>
      </c>
      <c r="B164" t="s">
        <v>1504</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325</v>
      </c>
      <c r="B165" t="s">
        <v>1504</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339</v>
      </c>
      <c r="B166" t="s">
        <v>1504</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417</v>
      </c>
      <c r="B167" t="s">
        <v>1504</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389</v>
      </c>
      <c r="B168" t="s">
        <v>1504</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319</v>
      </c>
      <c r="B169" t="s">
        <v>1504</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328</v>
      </c>
      <c r="B170" t="s">
        <v>1504</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447</v>
      </c>
      <c r="B171" t="s">
        <v>1504</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361</v>
      </c>
      <c r="B172" t="s">
        <v>1504</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353</v>
      </c>
      <c r="B173" t="s">
        <v>1504</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295</v>
      </c>
      <c r="B174" t="s">
        <v>1504</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264</v>
      </c>
      <c r="B175" t="s">
        <v>1504</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378</v>
      </c>
      <c r="B176" t="s">
        <v>1504</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387</v>
      </c>
      <c r="B177" t="s">
        <v>1504</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363</v>
      </c>
      <c r="B178" t="s">
        <v>1504</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318</v>
      </c>
      <c r="B179" t="s">
        <v>1504</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383</v>
      </c>
      <c r="B180" t="s">
        <v>1504</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399</v>
      </c>
      <c r="B181" t="s">
        <v>1504</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256</v>
      </c>
      <c r="B182" t="s">
        <v>1504</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334</v>
      </c>
      <c r="B183" t="s">
        <v>1504</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279</v>
      </c>
      <c r="B184" t="s">
        <v>1504</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415</v>
      </c>
      <c r="B185" t="s">
        <v>1504</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362</v>
      </c>
      <c r="B186" t="s">
        <v>1504</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1592</v>
      </c>
      <c r="B187" t="s">
        <v>1504</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1505</v>
      </c>
      <c r="B189" t="s">
        <v>1504</v>
      </c>
      <c r="C189" t="s">
        <v>1506</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1507</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1508</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1509</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1510</v>
      </c>
      <c r="C194" t="s">
        <v>1511</v>
      </c>
    </row>
    <row r="195" spans="1:48">
      <c r="A195" t="s">
        <v>1593</v>
      </c>
    </row>
    <row r="197" spans="1:48">
      <c r="A197" t="s">
        <v>332</v>
      </c>
      <c r="B197" t="s">
        <v>1512</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491</v>
      </c>
      <c r="B198" t="s">
        <v>1512</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359</v>
      </c>
      <c r="B199" t="s">
        <v>1512</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313</v>
      </c>
      <c r="B200" t="s">
        <v>1512</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293</v>
      </c>
      <c r="B201" t="s">
        <v>1512</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345</v>
      </c>
      <c r="B202" t="s">
        <v>1512</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397</v>
      </c>
      <c r="B203" t="s">
        <v>1512</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473</v>
      </c>
      <c r="B204" t="s">
        <v>1512</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308</v>
      </c>
      <c r="B205" t="s">
        <v>1512</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281</v>
      </c>
      <c r="B206" t="s">
        <v>1512</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494</v>
      </c>
      <c r="B207" t="s">
        <v>1512</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283</v>
      </c>
      <c r="B208" t="s">
        <v>1512</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371</v>
      </c>
      <c r="B209" t="s">
        <v>1512</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337</v>
      </c>
      <c r="B210" t="s">
        <v>1512</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498</v>
      </c>
      <c r="B211" t="s">
        <v>1512</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487</v>
      </c>
      <c r="B212" t="s">
        <v>1512</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306</v>
      </c>
      <c r="B213" t="s">
        <v>1512</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443</v>
      </c>
      <c r="B214" t="s">
        <v>1512</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438</v>
      </c>
      <c r="B215" t="s">
        <v>1512</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393</v>
      </c>
      <c r="B216" t="s">
        <v>1512</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291</v>
      </c>
      <c r="B217" t="s">
        <v>1512</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321</v>
      </c>
      <c r="B218" t="s">
        <v>1512</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374</v>
      </c>
      <c r="B219" t="s">
        <v>1512</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249</v>
      </c>
      <c r="B220" t="s">
        <v>1512</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500</v>
      </c>
      <c r="B221" t="s">
        <v>1512</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457</v>
      </c>
      <c r="B222" t="s">
        <v>1512</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270</v>
      </c>
      <c r="B223" t="s">
        <v>1512</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262</v>
      </c>
      <c r="B224" t="s">
        <v>1512</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420</v>
      </c>
      <c r="B225" t="s">
        <v>1512</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299</v>
      </c>
      <c r="B226" t="s">
        <v>1512</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434</v>
      </c>
      <c r="B227" t="s">
        <v>1512</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277</v>
      </c>
      <c r="B228" t="s">
        <v>1512</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364</v>
      </c>
      <c r="B229" t="s">
        <v>1512</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311</v>
      </c>
      <c r="B230" t="s">
        <v>1512</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325</v>
      </c>
      <c r="B231" t="s">
        <v>1512</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339</v>
      </c>
      <c r="B232" t="s">
        <v>1512</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417</v>
      </c>
      <c r="B233" t="s">
        <v>1512</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389</v>
      </c>
      <c r="B234" t="s">
        <v>1512</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319</v>
      </c>
      <c r="B235" t="s">
        <v>1512</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328</v>
      </c>
      <c r="B236" t="s">
        <v>1512</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447</v>
      </c>
      <c r="B237" t="s">
        <v>1512</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361</v>
      </c>
      <c r="B238" t="s">
        <v>1512</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353</v>
      </c>
      <c r="B239" t="s">
        <v>1512</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295</v>
      </c>
      <c r="B240" t="s">
        <v>1512</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264</v>
      </c>
      <c r="B241" t="s">
        <v>1512</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378</v>
      </c>
      <c r="B242" t="s">
        <v>1512</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387</v>
      </c>
      <c r="B243" t="s">
        <v>1512</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363</v>
      </c>
      <c r="B244" t="s">
        <v>1512</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318</v>
      </c>
      <c r="B245" t="s">
        <v>1512</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383</v>
      </c>
      <c r="B246" t="s">
        <v>1512</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399</v>
      </c>
      <c r="B247" t="s">
        <v>1512</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256</v>
      </c>
      <c r="B248" t="s">
        <v>1512</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334</v>
      </c>
      <c r="B249" t="s">
        <v>1512</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279</v>
      </c>
      <c r="B250" t="s">
        <v>1512</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415</v>
      </c>
      <c r="B251" t="s">
        <v>1512</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362</v>
      </c>
      <c r="B252" t="s">
        <v>1512</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1592</v>
      </c>
      <c r="B253" t="s">
        <v>1512</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1594</v>
      </c>
      <c r="B255" t="s">
        <v>1498</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1603</v>
      </c>
      <c r="B256" t="s">
        <v>1498</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1505</v>
      </c>
      <c r="B257" t="s">
        <v>1501</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1513</v>
      </c>
    </row>
    <row r="260" spans="1:48">
      <c r="A260" t="s">
        <v>1514</v>
      </c>
      <c r="B260" t="s">
        <v>1515</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1604</v>
      </c>
      <c r="D1" t="s">
        <v>1581</v>
      </c>
    </row>
    <row r="2" spans="1:47">
      <c r="A2" t="s">
        <v>1484</v>
      </c>
      <c r="B2" t="s">
        <v>1486</v>
      </c>
      <c r="C2" t="s">
        <v>1583</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1584</v>
      </c>
      <c r="B3" t="s">
        <v>1487</v>
      </c>
      <c r="C3" t="s">
        <v>1488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332</v>
      </c>
      <c r="B4" t="s">
        <v>1491</v>
      </c>
      <c r="C4" t="s">
        <v>1585</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491</v>
      </c>
      <c r="B5" t="s">
        <v>1491</v>
      </c>
      <c r="C5" t="s">
        <v>1585</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359</v>
      </c>
      <c r="B6" t="s">
        <v>1491</v>
      </c>
      <c r="C6" t="s">
        <v>1585</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313</v>
      </c>
      <c r="B7" t="s">
        <v>1491</v>
      </c>
      <c r="C7" t="s">
        <v>1585</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293</v>
      </c>
      <c r="B8" t="s">
        <v>1491</v>
      </c>
      <c r="C8" t="s">
        <v>1585</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345</v>
      </c>
      <c r="B9" t="s">
        <v>1491</v>
      </c>
      <c r="C9" t="s">
        <v>1585</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397</v>
      </c>
      <c r="B10" t="s">
        <v>1491</v>
      </c>
      <c r="C10" t="s">
        <v>1585</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473</v>
      </c>
      <c r="B11" t="s">
        <v>1491</v>
      </c>
      <c r="C11" t="s">
        <v>1585</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308</v>
      </c>
      <c r="B12" t="s">
        <v>1491</v>
      </c>
      <c r="C12" t="s">
        <v>1585</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281</v>
      </c>
      <c r="B13" t="s">
        <v>1491</v>
      </c>
      <c r="C13" t="s">
        <v>1585</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494</v>
      </c>
      <c r="B14" t="s">
        <v>1491</v>
      </c>
      <c r="C14" t="s">
        <v>1585</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283</v>
      </c>
      <c r="B15" t="s">
        <v>1491</v>
      </c>
      <c r="C15" t="s">
        <v>1585</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371</v>
      </c>
      <c r="B16" t="s">
        <v>1491</v>
      </c>
      <c r="C16" t="s">
        <v>1585</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337</v>
      </c>
      <c r="B17" t="s">
        <v>1491</v>
      </c>
      <c r="C17" t="s">
        <v>1585</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498</v>
      </c>
      <c r="B18" t="s">
        <v>1491</v>
      </c>
      <c r="C18" t="s">
        <v>1585</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487</v>
      </c>
      <c r="B19" t="s">
        <v>1491</v>
      </c>
      <c r="C19" t="s">
        <v>1585</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306</v>
      </c>
      <c r="B20" t="s">
        <v>1491</v>
      </c>
      <c r="C20" t="s">
        <v>1585</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443</v>
      </c>
      <c r="B21" t="s">
        <v>1491</v>
      </c>
      <c r="C21" t="s">
        <v>1585</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438</v>
      </c>
      <c r="B22" t="s">
        <v>1491</v>
      </c>
      <c r="C22" t="s">
        <v>1585</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393</v>
      </c>
      <c r="B23" t="s">
        <v>1491</v>
      </c>
      <c r="C23" t="s">
        <v>1585</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291</v>
      </c>
      <c r="B24" t="s">
        <v>1491</v>
      </c>
      <c r="C24" t="s">
        <v>1585</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321</v>
      </c>
      <c r="B25" t="s">
        <v>1491</v>
      </c>
      <c r="C25" t="s">
        <v>1585</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374</v>
      </c>
      <c r="B26" t="s">
        <v>1491</v>
      </c>
      <c r="C26" t="s">
        <v>1585</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249</v>
      </c>
      <c r="B27" t="s">
        <v>1491</v>
      </c>
      <c r="C27" t="s">
        <v>1585</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500</v>
      </c>
      <c r="B28" t="s">
        <v>1491</v>
      </c>
      <c r="C28" t="s">
        <v>1585</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457</v>
      </c>
      <c r="B29" t="s">
        <v>1491</v>
      </c>
      <c r="C29" t="s">
        <v>1585</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270</v>
      </c>
      <c r="B30" t="s">
        <v>1491</v>
      </c>
      <c r="C30" t="s">
        <v>1585</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262</v>
      </c>
      <c r="B31" t="s">
        <v>1491</v>
      </c>
      <c r="C31" t="s">
        <v>1585</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420</v>
      </c>
      <c r="B32" t="s">
        <v>1491</v>
      </c>
      <c r="C32" t="s">
        <v>1585</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299</v>
      </c>
      <c r="B33" t="s">
        <v>1491</v>
      </c>
      <c r="C33" t="s">
        <v>1585</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434</v>
      </c>
      <c r="B34" t="s">
        <v>1491</v>
      </c>
      <c r="C34" t="s">
        <v>1585</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277</v>
      </c>
      <c r="B35" t="s">
        <v>1491</v>
      </c>
      <c r="C35" t="s">
        <v>1585</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364</v>
      </c>
      <c r="B36" t="s">
        <v>1491</v>
      </c>
      <c r="C36" t="s">
        <v>1585</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311</v>
      </c>
      <c r="B37" t="s">
        <v>1491</v>
      </c>
      <c r="C37" t="s">
        <v>1585</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325</v>
      </c>
      <c r="B38" t="s">
        <v>1491</v>
      </c>
      <c r="C38" t="s">
        <v>1585</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339</v>
      </c>
      <c r="B39" t="s">
        <v>1491</v>
      </c>
      <c r="C39" t="s">
        <v>1585</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417</v>
      </c>
      <c r="B40" t="s">
        <v>1491</v>
      </c>
      <c r="C40" t="s">
        <v>1585</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389</v>
      </c>
      <c r="B41" t="s">
        <v>1491</v>
      </c>
      <c r="C41" t="s">
        <v>1585</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319</v>
      </c>
      <c r="B42" t="s">
        <v>1491</v>
      </c>
      <c r="C42" t="s">
        <v>1585</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328</v>
      </c>
      <c r="B43" t="s">
        <v>1491</v>
      </c>
      <c r="C43" t="s">
        <v>1585</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447</v>
      </c>
      <c r="B44" t="s">
        <v>1491</v>
      </c>
      <c r="C44" t="s">
        <v>1585</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361</v>
      </c>
      <c r="B45" t="s">
        <v>1491</v>
      </c>
      <c r="C45" t="s">
        <v>1585</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353</v>
      </c>
      <c r="B46" t="s">
        <v>1491</v>
      </c>
      <c r="C46" t="s">
        <v>1585</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295</v>
      </c>
      <c r="B47" t="s">
        <v>1491</v>
      </c>
      <c r="C47" t="s">
        <v>1585</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264</v>
      </c>
      <c r="B48" t="s">
        <v>1491</v>
      </c>
      <c r="C48" t="s">
        <v>1585</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378</v>
      </c>
      <c r="B49" t="s">
        <v>1491</v>
      </c>
      <c r="C49" t="s">
        <v>1585</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387</v>
      </c>
      <c r="B50" t="s">
        <v>1491</v>
      </c>
      <c r="C50" t="s">
        <v>1585</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363</v>
      </c>
      <c r="B51" t="s">
        <v>1491</v>
      </c>
      <c r="C51" t="s">
        <v>1585</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318</v>
      </c>
      <c r="B52" t="s">
        <v>1491</v>
      </c>
      <c r="C52" t="s">
        <v>1585</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383</v>
      </c>
      <c r="B53" t="s">
        <v>1491</v>
      </c>
      <c r="C53" t="s">
        <v>1585</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399</v>
      </c>
      <c r="B54" t="s">
        <v>1491</v>
      </c>
      <c r="C54" t="s">
        <v>1585</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256</v>
      </c>
      <c r="B55" t="s">
        <v>1491</v>
      </c>
      <c r="C55" t="s">
        <v>1585</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334</v>
      </c>
      <c r="B56" t="s">
        <v>1491</v>
      </c>
      <c r="C56" t="s">
        <v>1585</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279</v>
      </c>
      <c r="B57" t="s">
        <v>1491</v>
      </c>
      <c r="C57" t="s">
        <v>1585</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415</v>
      </c>
      <c r="B58" t="s">
        <v>1491</v>
      </c>
      <c r="C58" t="s">
        <v>1585</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362</v>
      </c>
      <c r="B59" t="s">
        <v>1491</v>
      </c>
      <c r="C59" t="s">
        <v>1585</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1605</v>
      </c>
      <c r="B60" t="s">
        <v>1491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1606</v>
      </c>
      <c r="B61" t="s">
        <v>1491</v>
      </c>
      <c r="C61" t="s">
        <v>1263</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1607</v>
      </c>
      <c r="B62" t="s">
        <v>1491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1606</v>
      </c>
      <c r="B63" t="s">
        <v>1491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1608</v>
      </c>
    </row>
    <row r="67" spans="1:47">
      <c r="A67" t="s">
        <v>332</v>
      </c>
      <c r="B67" t="s">
        <v>1498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491</v>
      </c>
      <c r="B68" t="s">
        <v>1498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359</v>
      </c>
      <c r="B69" t="s">
        <v>1498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313</v>
      </c>
      <c r="B70" t="s">
        <v>1498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293</v>
      </c>
      <c r="B71" t="s">
        <v>1498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345</v>
      </c>
      <c r="B72" t="s">
        <v>1498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397</v>
      </c>
      <c r="B73" t="s">
        <v>1498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473</v>
      </c>
      <c r="B74" t="s">
        <v>1498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308</v>
      </c>
      <c r="B75" t="s">
        <v>1498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281</v>
      </c>
      <c r="B76" t="s">
        <v>1498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494</v>
      </c>
      <c r="B77" t="s">
        <v>1498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283</v>
      </c>
      <c r="B78" t="s">
        <v>1498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371</v>
      </c>
      <c r="B79" t="s">
        <v>1498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337</v>
      </c>
      <c r="B80" t="s">
        <v>1498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498</v>
      </c>
      <c r="B81" t="s">
        <v>1498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487</v>
      </c>
      <c r="B82" t="s">
        <v>1498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306</v>
      </c>
      <c r="B83" t="s">
        <v>1498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443</v>
      </c>
      <c r="B84" t="s">
        <v>1498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438</v>
      </c>
      <c r="B85" t="s">
        <v>1498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393</v>
      </c>
      <c r="B86" t="s">
        <v>1498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291</v>
      </c>
      <c r="B87" t="s">
        <v>1498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321</v>
      </c>
      <c r="B88" t="s">
        <v>1498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374</v>
      </c>
      <c r="B89" t="s">
        <v>1498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249</v>
      </c>
      <c r="B90" t="s">
        <v>1498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500</v>
      </c>
      <c r="B91" t="s">
        <v>1498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457</v>
      </c>
      <c r="B92" t="s">
        <v>1498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1498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262</v>
      </c>
      <c r="B94" t="s">
        <v>1498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420</v>
      </c>
      <c r="B95" t="s">
        <v>1498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299</v>
      </c>
      <c r="B96" t="s">
        <v>1498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434</v>
      </c>
      <c r="B97" t="s">
        <v>1498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277</v>
      </c>
      <c r="B98" t="s">
        <v>1498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364</v>
      </c>
      <c r="B99" t="s">
        <v>1498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311</v>
      </c>
      <c r="B100" t="s">
        <v>1498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325</v>
      </c>
      <c r="B101" t="s">
        <v>1498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339</v>
      </c>
      <c r="B102" t="s">
        <v>1498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417</v>
      </c>
      <c r="B103" t="s">
        <v>1498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389</v>
      </c>
      <c r="B104" t="s">
        <v>1498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319</v>
      </c>
      <c r="B105" t="s">
        <v>1498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328</v>
      </c>
      <c r="B106" t="s">
        <v>1498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447</v>
      </c>
      <c r="B107" t="s">
        <v>1498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361</v>
      </c>
      <c r="B108" t="s">
        <v>1498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353</v>
      </c>
      <c r="B109" t="s">
        <v>1498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295</v>
      </c>
      <c r="B110" t="s">
        <v>1498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264</v>
      </c>
      <c r="B111" t="s">
        <v>1498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378</v>
      </c>
      <c r="B112" t="s">
        <v>1498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387</v>
      </c>
      <c r="B113" t="s">
        <v>1498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363</v>
      </c>
      <c r="B114" t="s">
        <v>1498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318</v>
      </c>
      <c r="B115" t="s">
        <v>1498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383</v>
      </c>
      <c r="B116" t="s">
        <v>1498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399</v>
      </c>
      <c r="B117" t="s">
        <v>1498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256</v>
      </c>
      <c r="B118" t="s">
        <v>1498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334</v>
      </c>
      <c r="B119" t="s">
        <v>1498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279</v>
      </c>
      <c r="B120" t="s">
        <v>1498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415</v>
      </c>
      <c r="B121" t="s">
        <v>1498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362</v>
      </c>
      <c r="B122" t="s">
        <v>1498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1605</v>
      </c>
      <c r="B123" t="s">
        <v>1498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1606</v>
      </c>
      <c r="B124" t="s">
        <v>1498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1607</v>
      </c>
      <c r="B125" t="s">
        <v>1498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1606</v>
      </c>
      <c r="B126" t="s">
        <v>1501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1590</v>
      </c>
      <c r="B128" t="s">
        <v>1501</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1591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1502</v>
      </c>
      <c r="C131" t="s">
        <v>1503</v>
      </c>
    </row>
    <row r="133" spans="1:47">
      <c r="A133" t="s">
        <v>332</v>
      </c>
      <c r="B133" t="s">
        <v>1504</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491</v>
      </c>
      <c r="B134" t="s">
        <v>1504</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359</v>
      </c>
      <c r="B135" t="s">
        <v>1504</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313</v>
      </c>
      <c r="B136" t="s">
        <v>1504</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293</v>
      </c>
      <c r="B137" t="s">
        <v>1504</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345</v>
      </c>
      <c r="B138" t="s">
        <v>1504</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397</v>
      </c>
      <c r="B139" t="s">
        <v>1504</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473</v>
      </c>
      <c r="B140" t="s">
        <v>1504</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308</v>
      </c>
      <c r="B141" t="s">
        <v>1504</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281</v>
      </c>
      <c r="B142" t="s">
        <v>1504</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494</v>
      </c>
      <c r="B143" t="s">
        <v>1504</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283</v>
      </c>
      <c r="B144" t="s">
        <v>1504</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371</v>
      </c>
      <c r="B145" t="s">
        <v>1504</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337</v>
      </c>
      <c r="B146" t="s">
        <v>1504</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498</v>
      </c>
      <c r="B147" t="s">
        <v>1504</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487</v>
      </c>
      <c r="B148" t="s">
        <v>1504</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306</v>
      </c>
      <c r="B149" t="s">
        <v>1504</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443</v>
      </c>
      <c r="B150" t="s">
        <v>1504</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438</v>
      </c>
      <c r="B151" t="s">
        <v>1504</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393</v>
      </c>
      <c r="B152" t="s">
        <v>1504</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291</v>
      </c>
      <c r="B153" t="s">
        <v>1504</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321</v>
      </c>
      <c r="B154" t="s">
        <v>1504</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374</v>
      </c>
      <c r="B155" t="s">
        <v>1504</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249</v>
      </c>
      <c r="B156" t="s">
        <v>1504</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500</v>
      </c>
      <c r="B157" t="s">
        <v>1504</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457</v>
      </c>
      <c r="B158" t="s">
        <v>1504</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1504</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262</v>
      </c>
      <c r="B160" t="s">
        <v>1504</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420</v>
      </c>
      <c r="B161" t="s">
        <v>1504</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299</v>
      </c>
      <c r="B162" t="s">
        <v>1504</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434</v>
      </c>
      <c r="B163" t="s">
        <v>1504</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277</v>
      </c>
      <c r="B164" t="s">
        <v>1504</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364</v>
      </c>
      <c r="B165" t="s">
        <v>1504</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311</v>
      </c>
      <c r="B166" t="s">
        <v>1504</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325</v>
      </c>
      <c r="B167" t="s">
        <v>1504</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339</v>
      </c>
      <c r="B168" t="s">
        <v>1504</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417</v>
      </c>
      <c r="B169" t="s">
        <v>1504</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389</v>
      </c>
      <c r="B170" t="s">
        <v>1504</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319</v>
      </c>
      <c r="B171" t="s">
        <v>1504</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328</v>
      </c>
      <c r="B172" t="s">
        <v>1504</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447</v>
      </c>
      <c r="B173" t="s">
        <v>1504</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361</v>
      </c>
      <c r="B174" t="s">
        <v>1504</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353</v>
      </c>
      <c r="B175" t="s">
        <v>1504</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295</v>
      </c>
      <c r="B176" t="s">
        <v>1504</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264</v>
      </c>
      <c r="B177" t="s">
        <v>1504</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378</v>
      </c>
      <c r="B178" t="s">
        <v>1504</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387</v>
      </c>
      <c r="B179" t="s">
        <v>1504</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363</v>
      </c>
      <c r="B180" t="s">
        <v>1504</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318</v>
      </c>
      <c r="B181" t="s">
        <v>1504</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383</v>
      </c>
      <c r="B182" t="s">
        <v>1504</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399</v>
      </c>
      <c r="B183" t="s">
        <v>1504</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256</v>
      </c>
      <c r="B184" t="s">
        <v>1504</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334</v>
      </c>
      <c r="B185" t="s">
        <v>1504</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279</v>
      </c>
      <c r="B186" t="s">
        <v>1504</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415</v>
      </c>
      <c r="B187" t="s">
        <v>1504</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362</v>
      </c>
      <c r="B188" t="s">
        <v>1504</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1592</v>
      </c>
      <c r="B189" t="s">
        <v>1504</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1505</v>
      </c>
      <c r="B191" t="s">
        <v>1504</v>
      </c>
      <c r="C191" t="s">
        <v>1506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1507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1508</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1509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1510</v>
      </c>
      <c r="C196" t="s">
        <v>1511</v>
      </c>
    </row>
    <row r="197" spans="1:47">
      <c r="A197" t="s">
        <v>1593</v>
      </c>
    </row>
    <row r="199" spans="1:47">
      <c r="A199" t="s">
        <v>332</v>
      </c>
      <c r="B199" t="s">
        <v>1512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491</v>
      </c>
      <c r="B200" t="s">
        <v>1512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359</v>
      </c>
      <c r="B201" t="s">
        <v>1512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313</v>
      </c>
      <c r="B202" t="s">
        <v>1512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293</v>
      </c>
      <c r="B203" t="s">
        <v>1512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345</v>
      </c>
      <c r="B204" t="s">
        <v>1512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397</v>
      </c>
      <c r="B205" t="s">
        <v>1512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473</v>
      </c>
      <c r="B206" t="s">
        <v>1512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308</v>
      </c>
      <c r="B207" t="s">
        <v>1512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281</v>
      </c>
      <c r="B208" t="s">
        <v>1512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494</v>
      </c>
      <c r="B209" t="s">
        <v>1512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283</v>
      </c>
      <c r="B210" t="s">
        <v>1512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371</v>
      </c>
      <c r="B211" t="s">
        <v>1512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337</v>
      </c>
      <c r="B212" t="s">
        <v>1512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498</v>
      </c>
      <c r="B213" t="s">
        <v>1512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487</v>
      </c>
      <c r="B214" t="s">
        <v>1512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306</v>
      </c>
      <c r="B215" t="s">
        <v>1512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443</v>
      </c>
      <c r="B216" t="s">
        <v>1512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438</v>
      </c>
      <c r="B217" t="s">
        <v>1512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393</v>
      </c>
      <c r="B218" t="s">
        <v>1512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291</v>
      </c>
      <c r="B219" t="s">
        <v>1512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321</v>
      </c>
      <c r="B220" t="s">
        <v>1512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374</v>
      </c>
      <c r="B221" t="s">
        <v>1512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249</v>
      </c>
      <c r="B222" t="s">
        <v>1512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500</v>
      </c>
      <c r="B223" t="s">
        <v>1512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457</v>
      </c>
      <c r="B224" t="s">
        <v>1512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1512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262</v>
      </c>
      <c r="B226" t="s">
        <v>1512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420</v>
      </c>
      <c r="B227" t="s">
        <v>1512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299</v>
      </c>
      <c r="B228" t="s">
        <v>1512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434</v>
      </c>
      <c r="B229" t="s">
        <v>1512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277</v>
      </c>
      <c r="B230" t="s">
        <v>1512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364</v>
      </c>
      <c r="B231" t="s">
        <v>1512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311</v>
      </c>
      <c r="B232" t="s">
        <v>1512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325</v>
      </c>
      <c r="B233" t="s">
        <v>1512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339</v>
      </c>
      <c r="B234" t="s">
        <v>1512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417</v>
      </c>
      <c r="B235" t="s">
        <v>1512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389</v>
      </c>
      <c r="B236" t="s">
        <v>1512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319</v>
      </c>
      <c r="B237" t="s">
        <v>1512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328</v>
      </c>
      <c r="B238" t="s">
        <v>1512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447</v>
      </c>
      <c r="B239" t="s">
        <v>1512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361</v>
      </c>
      <c r="B240" t="s">
        <v>1512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353</v>
      </c>
      <c r="B241" t="s">
        <v>1512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295</v>
      </c>
      <c r="B242" t="s">
        <v>1512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264</v>
      </c>
      <c r="B243" t="s">
        <v>1512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378</v>
      </c>
      <c r="B244" t="s">
        <v>1512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387</v>
      </c>
      <c r="B245" t="s">
        <v>1512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363</v>
      </c>
      <c r="B246" t="s">
        <v>1512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318</v>
      </c>
      <c r="B247" t="s">
        <v>1512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383</v>
      </c>
      <c r="B248" t="s">
        <v>1512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399</v>
      </c>
      <c r="B249" t="s">
        <v>1512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256</v>
      </c>
      <c r="B250" t="s">
        <v>1512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334</v>
      </c>
      <c r="B251" t="s">
        <v>1512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279</v>
      </c>
      <c r="B252" t="s">
        <v>1512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415</v>
      </c>
      <c r="B253" t="s">
        <v>1512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362</v>
      </c>
      <c r="B254" t="s">
        <v>1512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1592</v>
      </c>
      <c r="B255" t="s">
        <v>1512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1594</v>
      </c>
      <c r="B257" t="s">
        <v>1498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1595</v>
      </c>
      <c r="B258" t="s">
        <v>1498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1505</v>
      </c>
      <c r="B259" t="s">
        <v>1501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1513</v>
      </c>
    </row>
    <row r="262" spans="1:47">
      <c r="A262" t="s">
        <v>1514</v>
      </c>
      <c r="B262" t="s">
        <v>1515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1596</v>
      </c>
    </row>
    <row r="266" spans="1:47">
      <c r="A266" t="s">
        <v>1597</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1609</v>
      </c>
      <c r="D1" t="s">
        <v>1581</v>
      </c>
    </row>
    <row r="2" spans="1:47">
      <c r="A2" t="s">
        <v>1484</v>
      </c>
      <c r="B2" t="s">
        <v>1486</v>
      </c>
      <c r="C2" t="s">
        <v>1583</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1584</v>
      </c>
      <c r="B3" t="s">
        <v>1487</v>
      </c>
      <c r="C3" t="s">
        <v>1488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332</v>
      </c>
      <c r="B4" t="s">
        <v>1491</v>
      </c>
      <c r="C4" t="s">
        <v>1585</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491</v>
      </c>
      <c r="B5" t="s">
        <v>1491</v>
      </c>
      <c r="C5" t="s">
        <v>1585</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359</v>
      </c>
      <c r="B6" t="s">
        <v>1491</v>
      </c>
      <c r="C6" t="s">
        <v>1585</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313</v>
      </c>
      <c r="B7" t="s">
        <v>1491</v>
      </c>
      <c r="C7" t="s">
        <v>1585</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293</v>
      </c>
      <c r="B8" t="s">
        <v>1491</v>
      </c>
      <c r="C8" t="s">
        <v>1585</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345</v>
      </c>
      <c r="B9" t="s">
        <v>1491</v>
      </c>
      <c r="C9" t="s">
        <v>1585</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397</v>
      </c>
      <c r="B10" t="s">
        <v>1491</v>
      </c>
      <c r="C10" t="s">
        <v>1585</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473</v>
      </c>
      <c r="B11" t="s">
        <v>1491</v>
      </c>
      <c r="C11" t="s">
        <v>1585</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308</v>
      </c>
      <c r="B12" t="s">
        <v>1491</v>
      </c>
      <c r="C12" t="s">
        <v>1585</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281</v>
      </c>
      <c r="B13" t="s">
        <v>1491</v>
      </c>
      <c r="C13" t="s">
        <v>1585</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494</v>
      </c>
      <c r="B14" t="s">
        <v>1491</v>
      </c>
      <c r="C14" t="s">
        <v>1585</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283</v>
      </c>
      <c r="B15" t="s">
        <v>1491</v>
      </c>
      <c r="C15" t="s">
        <v>1585</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371</v>
      </c>
      <c r="B16" t="s">
        <v>1491</v>
      </c>
      <c r="C16" t="s">
        <v>1585</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337</v>
      </c>
      <c r="B17" t="s">
        <v>1491</v>
      </c>
      <c r="C17" t="s">
        <v>1585</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498</v>
      </c>
      <c r="B18" t="s">
        <v>1491</v>
      </c>
      <c r="C18" t="s">
        <v>1585</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487</v>
      </c>
      <c r="B19" t="s">
        <v>1491</v>
      </c>
      <c r="C19" t="s">
        <v>1585</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306</v>
      </c>
      <c r="B20" t="s">
        <v>1491</v>
      </c>
      <c r="C20" t="s">
        <v>1585</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443</v>
      </c>
      <c r="B21" t="s">
        <v>1491</v>
      </c>
      <c r="C21" t="s">
        <v>1585</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438</v>
      </c>
      <c r="B22" t="s">
        <v>1491</v>
      </c>
      <c r="C22" t="s">
        <v>1585</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393</v>
      </c>
      <c r="B23" t="s">
        <v>1491</v>
      </c>
      <c r="C23" t="s">
        <v>1585</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291</v>
      </c>
      <c r="B24" t="s">
        <v>1491</v>
      </c>
      <c r="C24" t="s">
        <v>1585</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321</v>
      </c>
      <c r="B25" t="s">
        <v>1491</v>
      </c>
      <c r="C25" t="s">
        <v>1585</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374</v>
      </c>
      <c r="B26" t="s">
        <v>1491</v>
      </c>
      <c r="C26" t="s">
        <v>1585</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249</v>
      </c>
      <c r="B27" t="s">
        <v>1491</v>
      </c>
      <c r="C27" t="s">
        <v>1585</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500</v>
      </c>
      <c r="B28" t="s">
        <v>1491</v>
      </c>
      <c r="C28" t="s">
        <v>1585</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457</v>
      </c>
      <c r="B29" t="s">
        <v>1491</v>
      </c>
      <c r="C29" t="s">
        <v>1585</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270</v>
      </c>
      <c r="B30" t="s">
        <v>1491</v>
      </c>
      <c r="C30" t="s">
        <v>1585</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262</v>
      </c>
      <c r="B31" t="s">
        <v>1491</v>
      </c>
      <c r="C31" t="s">
        <v>1585</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420</v>
      </c>
      <c r="B32" t="s">
        <v>1491</v>
      </c>
      <c r="C32" t="s">
        <v>1585</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299</v>
      </c>
      <c r="B33" t="s">
        <v>1491</v>
      </c>
      <c r="C33" t="s">
        <v>1585</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434</v>
      </c>
      <c r="B34" t="s">
        <v>1491</v>
      </c>
      <c r="C34" t="s">
        <v>1585</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277</v>
      </c>
      <c r="B35" t="s">
        <v>1491</v>
      </c>
      <c r="C35" t="s">
        <v>1585</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364</v>
      </c>
      <c r="B36" t="s">
        <v>1491</v>
      </c>
      <c r="C36" t="s">
        <v>1585</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311</v>
      </c>
      <c r="B37" t="s">
        <v>1491</v>
      </c>
      <c r="C37" t="s">
        <v>1585</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325</v>
      </c>
      <c r="B38" t="s">
        <v>1491</v>
      </c>
      <c r="C38" t="s">
        <v>1585</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339</v>
      </c>
      <c r="B39" t="s">
        <v>1491</v>
      </c>
      <c r="C39" t="s">
        <v>1585</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417</v>
      </c>
      <c r="B40" t="s">
        <v>1491</v>
      </c>
      <c r="C40" t="s">
        <v>1585</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389</v>
      </c>
      <c r="B41" t="s">
        <v>1491</v>
      </c>
      <c r="C41" t="s">
        <v>1585</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319</v>
      </c>
      <c r="B42" t="s">
        <v>1491</v>
      </c>
      <c r="C42" t="s">
        <v>1585</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328</v>
      </c>
      <c r="B43" t="s">
        <v>1491</v>
      </c>
      <c r="C43" t="s">
        <v>1585</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447</v>
      </c>
      <c r="B44" t="s">
        <v>1491</v>
      </c>
      <c r="C44" t="s">
        <v>1585</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361</v>
      </c>
      <c r="B45" t="s">
        <v>1491</v>
      </c>
      <c r="C45" t="s">
        <v>1585</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353</v>
      </c>
      <c r="B46" t="s">
        <v>1491</v>
      </c>
      <c r="C46" t="s">
        <v>1585</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295</v>
      </c>
      <c r="B47" t="s">
        <v>1491</v>
      </c>
      <c r="C47" t="s">
        <v>1585</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264</v>
      </c>
      <c r="B48" t="s">
        <v>1491</v>
      </c>
      <c r="C48" t="s">
        <v>1585</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378</v>
      </c>
      <c r="B49" t="s">
        <v>1491</v>
      </c>
      <c r="C49" t="s">
        <v>1585</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387</v>
      </c>
      <c r="B50" t="s">
        <v>1491</v>
      </c>
      <c r="C50" t="s">
        <v>1585</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363</v>
      </c>
      <c r="B51" t="s">
        <v>1491</v>
      </c>
      <c r="C51" t="s">
        <v>1585</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318</v>
      </c>
      <c r="B52" t="s">
        <v>1491</v>
      </c>
      <c r="C52" t="s">
        <v>1585</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383</v>
      </c>
      <c r="B53" t="s">
        <v>1491</v>
      </c>
      <c r="C53" t="s">
        <v>1585</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399</v>
      </c>
      <c r="B54" t="s">
        <v>1491</v>
      </c>
      <c r="C54" t="s">
        <v>1585</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256</v>
      </c>
      <c r="B55" t="s">
        <v>1491</v>
      </c>
      <c r="C55" t="s">
        <v>1585</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334</v>
      </c>
      <c r="B56" t="s">
        <v>1491</v>
      </c>
      <c r="C56" t="s">
        <v>1585</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279</v>
      </c>
      <c r="B57" t="s">
        <v>1491</v>
      </c>
      <c r="C57" t="s">
        <v>1585</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415</v>
      </c>
      <c r="B58" t="s">
        <v>1491</v>
      </c>
      <c r="C58" t="s">
        <v>1585</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362</v>
      </c>
      <c r="B59" t="s">
        <v>1491</v>
      </c>
      <c r="C59" t="s">
        <v>1585</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1610</v>
      </c>
      <c r="B60" t="s">
        <v>1491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1611</v>
      </c>
      <c r="B61" t="s">
        <v>1491</v>
      </c>
      <c r="C61" t="s">
        <v>1263</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1612</v>
      </c>
      <c r="B62" t="s">
        <v>1491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1611</v>
      </c>
      <c r="B63" t="s">
        <v>1491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1613</v>
      </c>
    </row>
    <row r="67" spans="1:47">
      <c r="A67" t="s">
        <v>332</v>
      </c>
      <c r="B67" t="s">
        <v>1498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491</v>
      </c>
      <c r="B68" t="s">
        <v>1498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359</v>
      </c>
      <c r="B69" t="s">
        <v>1498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313</v>
      </c>
      <c r="B70" t="s">
        <v>1498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293</v>
      </c>
      <c r="B71" t="s">
        <v>1498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345</v>
      </c>
      <c r="B72" t="s">
        <v>1498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397</v>
      </c>
      <c r="B73" t="s">
        <v>1498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473</v>
      </c>
      <c r="B74" t="s">
        <v>1498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308</v>
      </c>
      <c r="B75" t="s">
        <v>1498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281</v>
      </c>
      <c r="B76" t="s">
        <v>1498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494</v>
      </c>
      <c r="B77" t="s">
        <v>1498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283</v>
      </c>
      <c r="B78" t="s">
        <v>1498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371</v>
      </c>
      <c r="B79" t="s">
        <v>1498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337</v>
      </c>
      <c r="B80" t="s">
        <v>1498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498</v>
      </c>
      <c r="B81" t="s">
        <v>1498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487</v>
      </c>
      <c r="B82" t="s">
        <v>1498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306</v>
      </c>
      <c r="B83" t="s">
        <v>1498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443</v>
      </c>
      <c r="B84" t="s">
        <v>1498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438</v>
      </c>
      <c r="B85" t="s">
        <v>1498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393</v>
      </c>
      <c r="B86" t="s">
        <v>1498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291</v>
      </c>
      <c r="B87" t="s">
        <v>1498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321</v>
      </c>
      <c r="B88" t="s">
        <v>1498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374</v>
      </c>
      <c r="B89" t="s">
        <v>1498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249</v>
      </c>
      <c r="B90" t="s">
        <v>1498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500</v>
      </c>
      <c r="B91" t="s">
        <v>1498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457</v>
      </c>
      <c r="B92" t="s">
        <v>1498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1498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262</v>
      </c>
      <c r="B94" t="s">
        <v>1498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420</v>
      </c>
      <c r="B95" t="s">
        <v>1498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299</v>
      </c>
      <c r="B96" t="s">
        <v>1498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434</v>
      </c>
      <c r="B97" t="s">
        <v>1498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277</v>
      </c>
      <c r="B98" t="s">
        <v>1498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364</v>
      </c>
      <c r="B99" t="s">
        <v>1498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311</v>
      </c>
      <c r="B100" t="s">
        <v>1498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325</v>
      </c>
      <c r="B101" t="s">
        <v>1498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339</v>
      </c>
      <c r="B102" t="s">
        <v>1498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417</v>
      </c>
      <c r="B103" t="s">
        <v>1498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389</v>
      </c>
      <c r="B104" t="s">
        <v>1498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319</v>
      </c>
      <c r="B105" t="s">
        <v>1498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328</v>
      </c>
      <c r="B106" t="s">
        <v>1498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447</v>
      </c>
      <c r="B107" t="s">
        <v>1498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361</v>
      </c>
      <c r="B108" t="s">
        <v>1498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353</v>
      </c>
      <c r="B109" t="s">
        <v>1498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295</v>
      </c>
      <c r="B110" t="s">
        <v>1498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264</v>
      </c>
      <c r="B111" t="s">
        <v>1498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378</v>
      </c>
      <c r="B112" t="s">
        <v>1498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387</v>
      </c>
      <c r="B113" t="s">
        <v>1498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363</v>
      </c>
      <c r="B114" t="s">
        <v>1498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318</v>
      </c>
      <c r="B115" t="s">
        <v>1498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383</v>
      </c>
      <c r="B116" t="s">
        <v>1498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399</v>
      </c>
      <c r="B117" t="s">
        <v>1498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256</v>
      </c>
      <c r="B118" t="s">
        <v>1498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334</v>
      </c>
      <c r="B119" t="s">
        <v>1498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279</v>
      </c>
      <c r="B120" t="s">
        <v>1498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415</v>
      </c>
      <c r="B121" t="s">
        <v>1498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362</v>
      </c>
      <c r="B122" t="s">
        <v>1498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1610</v>
      </c>
      <c r="B123" t="s">
        <v>1498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1611</v>
      </c>
      <c r="B124" t="s">
        <v>1498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1612</v>
      </c>
      <c r="B125" t="s">
        <v>1498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1611</v>
      </c>
      <c r="B126" t="s">
        <v>1501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1590</v>
      </c>
      <c r="B128" t="s">
        <v>1501</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1591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1502</v>
      </c>
      <c r="C131" t="s">
        <v>1503</v>
      </c>
    </row>
    <row r="133" spans="1:47">
      <c r="A133" t="s">
        <v>332</v>
      </c>
      <c r="B133" t="s">
        <v>1504</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491</v>
      </c>
      <c r="B134" t="s">
        <v>1504</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359</v>
      </c>
      <c r="B135" t="s">
        <v>1504</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313</v>
      </c>
      <c r="B136" t="s">
        <v>1504</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293</v>
      </c>
      <c r="B137" t="s">
        <v>1504</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345</v>
      </c>
      <c r="B138" t="s">
        <v>1504</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397</v>
      </c>
      <c r="B139" t="s">
        <v>1504</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473</v>
      </c>
      <c r="B140" t="s">
        <v>1504</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308</v>
      </c>
      <c r="B141" t="s">
        <v>1504</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281</v>
      </c>
      <c r="B142" t="s">
        <v>1504</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494</v>
      </c>
      <c r="B143" t="s">
        <v>1504</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283</v>
      </c>
      <c r="B144" t="s">
        <v>1504</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371</v>
      </c>
      <c r="B145" t="s">
        <v>1504</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337</v>
      </c>
      <c r="B146" t="s">
        <v>1504</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498</v>
      </c>
      <c r="B147" t="s">
        <v>1504</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487</v>
      </c>
      <c r="B148" t="s">
        <v>1504</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306</v>
      </c>
      <c r="B149" t="s">
        <v>1504</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443</v>
      </c>
      <c r="B150" t="s">
        <v>1504</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438</v>
      </c>
      <c r="B151" t="s">
        <v>1504</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393</v>
      </c>
      <c r="B152" t="s">
        <v>1504</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291</v>
      </c>
      <c r="B153" t="s">
        <v>1504</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321</v>
      </c>
      <c r="B154" t="s">
        <v>1504</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374</v>
      </c>
      <c r="B155" t="s">
        <v>1504</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249</v>
      </c>
      <c r="B156" t="s">
        <v>1504</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500</v>
      </c>
      <c r="B157" t="s">
        <v>1504</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457</v>
      </c>
      <c r="B158" t="s">
        <v>1504</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1504</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262</v>
      </c>
      <c r="B160" t="s">
        <v>1504</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420</v>
      </c>
      <c r="B161" t="s">
        <v>1504</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299</v>
      </c>
      <c r="B162" t="s">
        <v>1504</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434</v>
      </c>
      <c r="B163" t="s">
        <v>1504</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277</v>
      </c>
      <c r="B164" t="s">
        <v>1504</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364</v>
      </c>
      <c r="B165" t="s">
        <v>1504</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311</v>
      </c>
      <c r="B166" t="s">
        <v>1504</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325</v>
      </c>
      <c r="B167" t="s">
        <v>1504</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339</v>
      </c>
      <c r="B168" t="s">
        <v>1504</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417</v>
      </c>
      <c r="B169" t="s">
        <v>1504</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389</v>
      </c>
      <c r="B170" t="s">
        <v>1504</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319</v>
      </c>
      <c r="B171" t="s">
        <v>1504</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328</v>
      </c>
      <c r="B172" t="s">
        <v>1504</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447</v>
      </c>
      <c r="B173" t="s">
        <v>1504</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361</v>
      </c>
      <c r="B174" t="s">
        <v>1504</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353</v>
      </c>
      <c r="B175" t="s">
        <v>1504</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295</v>
      </c>
      <c r="B176" t="s">
        <v>1504</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264</v>
      </c>
      <c r="B177" t="s">
        <v>1504</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378</v>
      </c>
      <c r="B178" t="s">
        <v>1504</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387</v>
      </c>
      <c r="B179" t="s">
        <v>1504</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363</v>
      </c>
      <c r="B180" t="s">
        <v>1504</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318</v>
      </c>
      <c r="B181" t="s">
        <v>1504</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383</v>
      </c>
      <c r="B182" t="s">
        <v>1504</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399</v>
      </c>
      <c r="B183" t="s">
        <v>1504</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256</v>
      </c>
      <c r="B184" t="s">
        <v>1504</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334</v>
      </c>
      <c r="B185" t="s">
        <v>1504</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279</v>
      </c>
      <c r="B186" t="s">
        <v>1504</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415</v>
      </c>
      <c r="B187" t="s">
        <v>1504</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362</v>
      </c>
      <c r="B188" t="s">
        <v>1504</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1592</v>
      </c>
      <c r="B189" t="s">
        <v>1504</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1505</v>
      </c>
      <c r="B191" t="s">
        <v>1614</v>
      </c>
      <c r="C191" t="s">
        <v>1506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1507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1508</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1509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1510</v>
      </c>
      <c r="C196" t="s">
        <v>1511</v>
      </c>
    </row>
    <row r="197" spans="1:47">
      <c r="A197" t="s">
        <v>1593</v>
      </c>
    </row>
    <row r="199" spans="1:47">
      <c r="A199" t="s">
        <v>332</v>
      </c>
      <c r="B199" t="s">
        <v>1512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491</v>
      </c>
      <c r="B200" t="s">
        <v>1512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359</v>
      </c>
      <c r="B201" t="s">
        <v>1512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313</v>
      </c>
      <c r="B202" t="s">
        <v>1512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293</v>
      </c>
      <c r="B203" t="s">
        <v>1512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345</v>
      </c>
      <c r="B204" t="s">
        <v>1512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397</v>
      </c>
      <c r="B205" t="s">
        <v>1512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473</v>
      </c>
      <c r="B206" t="s">
        <v>1512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308</v>
      </c>
      <c r="B207" t="s">
        <v>1512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281</v>
      </c>
      <c r="B208" t="s">
        <v>1512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494</v>
      </c>
      <c r="B209" t="s">
        <v>1512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283</v>
      </c>
      <c r="B210" t="s">
        <v>1512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371</v>
      </c>
      <c r="B211" t="s">
        <v>1512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337</v>
      </c>
      <c r="B212" t="s">
        <v>1512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498</v>
      </c>
      <c r="B213" t="s">
        <v>1512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487</v>
      </c>
      <c r="B214" t="s">
        <v>1512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306</v>
      </c>
      <c r="B215" t="s">
        <v>1512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443</v>
      </c>
      <c r="B216" t="s">
        <v>1512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438</v>
      </c>
      <c r="B217" t="s">
        <v>1512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393</v>
      </c>
      <c r="B218" t="s">
        <v>1512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291</v>
      </c>
      <c r="B219" t="s">
        <v>1512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321</v>
      </c>
      <c r="B220" t="s">
        <v>1512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374</v>
      </c>
      <c r="B221" t="s">
        <v>1512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249</v>
      </c>
      <c r="B222" t="s">
        <v>1512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500</v>
      </c>
      <c r="B223" t="s">
        <v>1512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457</v>
      </c>
      <c r="B224" t="s">
        <v>1512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1512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262</v>
      </c>
      <c r="B226" t="s">
        <v>1512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420</v>
      </c>
      <c r="B227" t="s">
        <v>1512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299</v>
      </c>
      <c r="B228" t="s">
        <v>1512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434</v>
      </c>
      <c r="B229" t="s">
        <v>1512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277</v>
      </c>
      <c r="B230" t="s">
        <v>1512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364</v>
      </c>
      <c r="B231" t="s">
        <v>1512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311</v>
      </c>
      <c r="B232" t="s">
        <v>1512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325</v>
      </c>
      <c r="B233" t="s">
        <v>1512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339</v>
      </c>
      <c r="B234" t="s">
        <v>1512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417</v>
      </c>
      <c r="B235" t="s">
        <v>1512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389</v>
      </c>
      <c r="B236" t="s">
        <v>1512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319</v>
      </c>
      <c r="B237" t="s">
        <v>1512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328</v>
      </c>
      <c r="B238" t="s">
        <v>1512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447</v>
      </c>
      <c r="B239" t="s">
        <v>1512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361</v>
      </c>
      <c r="B240" t="s">
        <v>1512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353</v>
      </c>
      <c r="B241" t="s">
        <v>1512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295</v>
      </c>
      <c r="B242" t="s">
        <v>1512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264</v>
      </c>
      <c r="B243" t="s">
        <v>1512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378</v>
      </c>
      <c r="B244" t="s">
        <v>1512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387</v>
      </c>
      <c r="B245" t="s">
        <v>1512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363</v>
      </c>
      <c r="B246" t="s">
        <v>1512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318</v>
      </c>
      <c r="B247" t="s">
        <v>1512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383</v>
      </c>
      <c r="B248" t="s">
        <v>1512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399</v>
      </c>
      <c r="B249" t="s">
        <v>1512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256</v>
      </c>
      <c r="B250" t="s">
        <v>1512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334</v>
      </c>
      <c r="B251" t="s">
        <v>1512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279</v>
      </c>
      <c r="B252" t="s">
        <v>1512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415</v>
      </c>
      <c r="B253" t="s">
        <v>1512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362</v>
      </c>
      <c r="B254" t="s">
        <v>1512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1592</v>
      </c>
      <c r="B255" t="s">
        <v>1512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1594</v>
      </c>
      <c r="B257" t="s">
        <v>1498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1595</v>
      </c>
      <c r="B258" t="s">
        <v>1498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1505</v>
      </c>
      <c r="B259" t="s">
        <v>1501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1513</v>
      </c>
    </row>
    <row r="262" spans="1:47">
      <c r="A262" t="s">
        <v>1514</v>
      </c>
      <c r="B262" t="s">
        <v>1515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1596</v>
      </c>
    </row>
    <row r="266" spans="1:47">
      <c r="A266" t="s">
        <v>1597</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15</v>
      </c>
      <c r="B1" t="s">
        <v>1615</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1616</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1617</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1618</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1619</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1620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1621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1032</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1033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62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1036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1038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1039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1041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1042</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88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1044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1046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1047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1049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1050</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1052</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1054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1057</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95</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1059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1061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1063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1064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1066</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1067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1069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1071</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1072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1074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1075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1077</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1078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1080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1082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1084</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1086</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1088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1089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1091</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1092</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92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1094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1096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1097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1100</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1101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1103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1105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1106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59</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1111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1113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1115</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1117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1119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1121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1123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1124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1126</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1127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1129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1130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1132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1133</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1135</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1136</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1138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1139</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1141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1143</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1145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1147</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1148</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1150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1151</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1153</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1156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1158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1159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1161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1163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1165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1167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1169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1170</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1172</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1173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1175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1176</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1178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1179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1181</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1182</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1184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1186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1187</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1189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1190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1192</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1193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1195</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1196</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1198</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1199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1201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1202</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1204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1206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1208</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1209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1211</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1212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1214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1215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1217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49</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1219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65</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1221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39</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1223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1225</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1226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1228</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1229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1231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1233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1235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1237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1239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1241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1243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67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1245</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1247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1248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1250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1251</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1253</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1254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1256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1258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1260</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1262</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1263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1265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1266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1268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1270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1271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1273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1274</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1277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1280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1282</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1284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1286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1287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1289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41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1295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1297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1298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1305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1307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1309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1311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1313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1315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1316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1318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1319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1321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1322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1324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1325</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1327</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1328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76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1330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1332</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1334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60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1336</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1338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1340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1341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1343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1344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1346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1347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1349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1350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1352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1353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1355</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1356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1358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1359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1361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70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1363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1365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1366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1368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1369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1371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1372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1376</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53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1378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93</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1380</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71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1383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1386</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1388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1389</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1391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1393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1395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1397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1399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1401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1402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1404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1405</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1407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1408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1410</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1412</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1414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1416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1418</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1420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1422</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1424</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1426</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1428</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1431</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1434</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1436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1438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1440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1442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1444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997</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1446</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1447</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1449</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1450</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1452</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1454</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1456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1458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1459</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1462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1464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1466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1468</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1469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1471</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1473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1475</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1477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1478</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1480</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1481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1483</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57</v>
      </c>
      <c r="D305" t="s">
        <v>57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252</v>
      </c>
      <c r="B307" t="s">
        <v>1622</v>
      </c>
      <c r="C307" t="s">
        <v>1623</v>
      </c>
      <c r="D307" t="s">
        <v>35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252</v>
      </c>
      <c r="B308" t="s">
        <v>1622</v>
      </c>
      <c r="C308" t="s">
        <v>1624</v>
      </c>
      <c r="D308" t="s">
        <v>1034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252</v>
      </c>
      <c r="B309" t="s">
        <v>1625</v>
      </c>
      <c r="C309" t="s">
        <v>1626</v>
      </c>
      <c r="D309" t="s">
        <v>35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252</v>
      </c>
      <c r="B310" t="s">
        <v>1625</v>
      </c>
      <c r="C310" t="s">
        <v>1627</v>
      </c>
      <c r="D310" t="s">
        <v>1034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252</v>
      </c>
      <c r="B311" t="s">
        <v>1628</v>
      </c>
      <c r="C311" t="s">
        <v>1629</v>
      </c>
      <c r="D311" t="s">
        <v>35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252</v>
      </c>
      <c r="B312" t="s">
        <v>1628</v>
      </c>
      <c r="C312" t="s">
        <v>1630</v>
      </c>
      <c r="D312" t="s">
        <v>1034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252</v>
      </c>
      <c r="B313" t="s">
        <v>1631</v>
      </c>
      <c r="C313" t="s">
        <v>1632</v>
      </c>
      <c r="D313" t="s">
        <v>35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252</v>
      </c>
      <c r="B314" t="s">
        <v>1631</v>
      </c>
      <c r="C314" t="s">
        <v>1633</v>
      </c>
      <c r="D314" t="s">
        <v>1034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1634</v>
      </c>
    </row>
    <row r="2" spans="1:5">
      <c r="A2" t="s">
        <v>15</v>
      </c>
      <c r="B2" t="s">
        <v>1635</v>
      </c>
      <c r="C2" t="s">
        <v>1584</v>
      </c>
      <c r="D2" t="s">
        <v>1636</v>
      </c>
      <c r="E2" t="s">
        <v>1637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1638</v>
      </c>
    </row>
    <row r="2" spans="1:4">
      <c r="A2" t="s">
        <v>15</v>
      </c>
      <c r="B2" t="s">
        <v>1635</v>
      </c>
      <c r="C2" t="s">
        <v>1584</v>
      </c>
      <c r="D2" t="s">
        <v>1636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441</v>
      </c>
    </row>
    <row r="2" spans="1:4">
      <c r="A2" t="s">
        <v>15</v>
      </c>
      <c r="B2" t="s">
        <v>1635</v>
      </c>
      <c r="C2" t="s">
        <v>1584</v>
      </c>
      <c r="D2" t="s">
        <v>1636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148</v>
      </c>
    </row>
    <row r="2" spans="1:4">
      <c r="A2" t="s">
        <v>15</v>
      </c>
      <c r="B2" t="s">
        <v>1635</v>
      </c>
      <c r="C2" t="s">
        <v>1584</v>
      </c>
      <c r="D2" t="s">
        <v>1636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1562</v>
      </c>
    </row>
    <row r="2" spans="1:4">
      <c r="A2" t="s">
        <v>15</v>
      </c>
      <c r="B2" t="s">
        <v>1635</v>
      </c>
      <c r="C2" t="s">
        <v>1584</v>
      </c>
      <c r="D2" t="s">
        <v>1636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1639</v>
      </c>
      <c r="B1" t="s">
        <v>1637</v>
      </c>
    </row>
    <row r="2" spans="1:2">
      <c r="A2" t="s">
        <v>404</v>
      </c>
      <c r="B2" t="s">
        <v>404</v>
      </c>
    </row>
    <row r="3" spans="1:2">
      <c r="A3" t="s">
        <v>243</v>
      </c>
      <c r="B3" t="s">
        <v>243</v>
      </c>
    </row>
    <row r="4" spans="1:2">
      <c r="A4" t="s">
        <v>1640</v>
      </c>
      <c r="B4" t="s">
        <v>1640</v>
      </c>
    </row>
    <row r="5" spans="1:2">
      <c r="A5" t="s">
        <v>441</v>
      </c>
      <c r="B5" t="s">
        <v>441</v>
      </c>
    </row>
    <row r="6" spans="1:2">
      <c r="A6" t="s">
        <v>148</v>
      </c>
      <c r="B6" t="s">
        <v>148</v>
      </c>
    </row>
    <row r="7" spans="1:2">
      <c r="A7" t="s">
        <v>1562</v>
      </c>
      <c r="B7" t="s">
        <v>1562</v>
      </c>
    </row>
    <row r="8" spans="1:2">
      <c r="A8" t="s">
        <v>1641</v>
      </c>
      <c r="B8" t="s">
        <v>1641</v>
      </c>
    </row>
    <row r="9" spans="1:2">
      <c r="A9" t="s">
        <v>144</v>
      </c>
      <c r="B9" t="s">
        <v>144</v>
      </c>
    </row>
    <row r="10" spans="1:2">
      <c r="A10" t="s">
        <v>143</v>
      </c>
      <c r="B10" t="s">
        <v>143</v>
      </c>
    </row>
    <row r="11" spans="1:2">
      <c r="A11" t="s">
        <v>254</v>
      </c>
      <c r="B11" t="s">
        <v>1562</v>
      </c>
    </row>
    <row r="12" spans="1:2">
      <c r="A12" t="s">
        <v>260</v>
      </c>
      <c r="B12" t="s">
        <v>1641</v>
      </c>
    </row>
    <row r="13" spans="1:2">
      <c r="A13" t="s">
        <v>268</v>
      </c>
      <c r="B13" t="s">
        <v>148</v>
      </c>
    </row>
    <row r="14" spans="1:2">
      <c r="A14" t="s">
        <v>273</v>
      </c>
      <c r="B14" t="s">
        <v>143</v>
      </c>
    </row>
    <row r="15" spans="1:2">
      <c r="A15" t="s">
        <v>275</v>
      </c>
      <c r="B15" t="s">
        <v>143</v>
      </c>
    </row>
    <row r="16" spans="1:2">
      <c r="A16" t="s">
        <v>288</v>
      </c>
      <c r="B16" t="s">
        <v>143</v>
      </c>
    </row>
    <row r="17" spans="1:2">
      <c r="A17" t="s">
        <v>297</v>
      </c>
      <c r="B17" t="s">
        <v>1640</v>
      </c>
    </row>
    <row r="18" spans="1:2">
      <c r="A18" t="s">
        <v>301</v>
      </c>
      <c r="B18" t="s">
        <v>148</v>
      </c>
    </row>
    <row r="19" spans="1:2">
      <c r="A19" t="s">
        <v>304</v>
      </c>
      <c r="B19" t="s">
        <v>1562</v>
      </c>
    </row>
    <row r="20" spans="1:2">
      <c r="A20" t="s">
        <v>316</v>
      </c>
      <c r="B20" t="s">
        <v>1562</v>
      </c>
    </row>
    <row r="21" spans="1:2">
      <c r="A21" t="s">
        <v>331</v>
      </c>
      <c r="B21" t="s">
        <v>1641</v>
      </c>
    </row>
    <row r="22" spans="1:2">
      <c r="A22" t="s">
        <v>342</v>
      </c>
      <c r="B22" t="s">
        <v>1640</v>
      </c>
    </row>
    <row r="23" spans="1:2">
      <c r="A23" t="s">
        <v>343</v>
      </c>
      <c r="B23" t="s">
        <v>148</v>
      </c>
    </row>
    <row r="24" spans="1:2">
      <c r="A24" t="s">
        <v>347</v>
      </c>
      <c r="B24" t="s">
        <v>1640</v>
      </c>
    </row>
    <row r="25" spans="1:2">
      <c r="A25" t="s">
        <v>350</v>
      </c>
      <c r="B25" t="s">
        <v>1640</v>
      </c>
    </row>
    <row r="26" spans="1:2">
      <c r="A26" t="s">
        <v>352</v>
      </c>
      <c r="B26" t="s">
        <v>1640</v>
      </c>
    </row>
    <row r="27" spans="1:2">
      <c r="A27" t="s">
        <v>354</v>
      </c>
      <c r="B27" t="s">
        <v>1640</v>
      </c>
    </row>
    <row r="28" spans="1:2">
      <c r="A28" t="s">
        <v>360</v>
      </c>
      <c r="B28" t="s">
        <v>148</v>
      </c>
    </row>
    <row r="29" spans="1:2">
      <c r="A29" t="s">
        <v>366</v>
      </c>
      <c r="B29" t="s">
        <v>243</v>
      </c>
    </row>
    <row r="30" spans="1:2">
      <c r="A30" t="s">
        <v>372</v>
      </c>
      <c r="B30" t="s">
        <v>1562</v>
      </c>
    </row>
    <row r="31" spans="1:2">
      <c r="A31" t="s">
        <v>377</v>
      </c>
      <c r="B31" t="s">
        <v>148</v>
      </c>
    </row>
    <row r="32" spans="1:2">
      <c r="A32" t="s">
        <v>379</v>
      </c>
      <c r="B32" t="s">
        <v>1640</v>
      </c>
    </row>
    <row r="33" spans="1:2">
      <c r="A33" t="s">
        <v>381</v>
      </c>
      <c r="B33" t="s">
        <v>143</v>
      </c>
    </row>
    <row r="34" spans="1:2">
      <c r="A34" t="s">
        <v>385</v>
      </c>
      <c r="B34" t="s">
        <v>1562</v>
      </c>
    </row>
    <row r="35" spans="1:2">
      <c r="A35" t="s">
        <v>409</v>
      </c>
      <c r="B35" t="s">
        <v>148</v>
      </c>
    </row>
    <row r="36" spans="1:2">
      <c r="A36" t="s">
        <v>411</v>
      </c>
      <c r="B36" t="s">
        <v>148</v>
      </c>
    </row>
    <row r="37" spans="1:2">
      <c r="A37" t="s">
        <v>413</v>
      </c>
      <c r="B37" t="s">
        <v>1640</v>
      </c>
    </row>
    <row r="38" spans="1:2">
      <c r="A38" t="s">
        <v>419</v>
      </c>
      <c r="B38" t="s">
        <v>1641</v>
      </c>
    </row>
    <row r="39" spans="1:2">
      <c r="A39" t="s">
        <v>423</v>
      </c>
      <c r="B39" t="s">
        <v>1640</v>
      </c>
    </row>
    <row r="40" spans="1:2">
      <c r="A40" t="s">
        <v>426</v>
      </c>
      <c r="B40" t="s">
        <v>144</v>
      </c>
    </row>
    <row r="41" spans="1:2">
      <c r="A41" t="s">
        <v>432</v>
      </c>
      <c r="B41" t="s">
        <v>1641</v>
      </c>
    </row>
    <row r="42" spans="1:2">
      <c r="A42" t="s">
        <v>465</v>
      </c>
      <c r="B42" t="s">
        <v>1640</v>
      </c>
    </row>
    <row r="43" spans="1:2">
      <c r="A43" t="s">
        <v>471</v>
      </c>
      <c r="B43" t="s">
        <v>1640</v>
      </c>
    </row>
    <row r="44" spans="1:2">
      <c r="A44" t="s">
        <v>477</v>
      </c>
      <c r="B44" t="s">
        <v>148</v>
      </c>
    </row>
    <row r="45" spans="1:2">
      <c r="A45" t="s">
        <v>507</v>
      </c>
      <c r="B45" t="s">
        <v>148</v>
      </c>
    </row>
    <row r="46" spans="1:2">
      <c r="A46" t="s">
        <v>514</v>
      </c>
      <c r="B46" t="s">
        <v>1640</v>
      </c>
    </row>
    <row r="47" spans="1:2">
      <c r="A47" t="s">
        <v>503</v>
      </c>
      <c r="B47" t="s">
        <v>143</v>
      </c>
    </row>
    <row r="48" spans="1:2">
      <c r="A48" t="s">
        <v>515</v>
      </c>
      <c r="B48" t="s">
        <v>143</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1642</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1643</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1644</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1645</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1646</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1647</v>
      </c>
      <c r="E12" t="n">
        <v>1969</v>
      </c>
      <c r="F12" t="n">
        <v>1970</v>
      </c>
      <c r="G12" t="s">
        <v>1648</v>
      </c>
      <c r="H12" t="s">
        <v>1649</v>
      </c>
      <c r="I12" t="s">
        <v>1650</v>
      </c>
      <c r="J12" t="s">
        <v>1651</v>
      </c>
      <c r="K12" t="s">
        <v>1652</v>
      </c>
      <c r="L12" t="s">
        <v>1653</v>
      </c>
      <c r="M12" t="s">
        <v>1654</v>
      </c>
      <c r="N12" t="s">
        <v>1655</v>
      </c>
      <c r="O12" t="s">
        <v>1656</v>
      </c>
      <c r="P12" t="s">
        <v>1657</v>
      </c>
      <c r="Q12" t="s">
        <v>1658</v>
      </c>
      <c r="R12" t="s">
        <v>1659</v>
      </c>
      <c r="S12" t="s">
        <v>1660</v>
      </c>
      <c r="T12" t="s">
        <v>1661</v>
      </c>
      <c r="U12" t="s">
        <v>1662</v>
      </c>
      <c r="V12" t="s">
        <v>1663</v>
      </c>
      <c r="W12" t="s">
        <v>1664</v>
      </c>
      <c r="X12" t="s">
        <v>1665</v>
      </c>
      <c r="Y12" t="s">
        <v>1666</v>
      </c>
      <c r="Z12" t="s">
        <v>1667</v>
      </c>
      <c r="AA12" t="s">
        <v>1668</v>
      </c>
      <c r="AB12" t="s">
        <v>1669</v>
      </c>
      <c r="AC12" t="s">
        <v>1670</v>
      </c>
      <c r="AD12" t="s">
        <v>1671</v>
      </c>
      <c r="AE12" t="s">
        <v>1672</v>
      </c>
      <c r="AF12" t="s">
        <v>1673</v>
      </c>
      <c r="AG12" t="s">
        <v>1674</v>
      </c>
      <c r="AH12" t="s">
        <v>1675</v>
      </c>
      <c r="AI12" t="s">
        <v>1676</v>
      </c>
      <c r="AJ12" t="s">
        <v>1677</v>
      </c>
      <c r="AK12" t="s">
        <v>1678</v>
      </c>
      <c r="AL12" t="s">
        <v>1679</v>
      </c>
      <c r="AM12" t="s">
        <v>1680</v>
      </c>
      <c r="AN12" t="s">
        <v>1681</v>
      </c>
      <c r="AO12" t="s">
        <v>1682</v>
      </c>
      <c r="AP12" t="s">
        <v>1683</v>
      </c>
      <c r="AQ12" t="s">
        <v>1684</v>
      </c>
      <c r="AR12" t="s">
        <v>1685</v>
      </c>
      <c r="AS12" t="s">
        <v>1686</v>
      </c>
      <c r="AT12" t="s">
        <v>1687</v>
      </c>
      <c r="AU12" t="s">
        <v>1688</v>
      </c>
      <c r="AV12" t="s">
        <v>1689</v>
      </c>
      <c r="AW12" t="s">
        <v>1690</v>
      </c>
      <c r="AX12" t="s">
        <v>1691</v>
      </c>
      <c r="AY12" t="s">
        <v>1692</v>
      </c>
      <c r="AZ12" t="s">
        <v>1693</v>
      </c>
      <c r="BA12" t="s">
        <v>1694</v>
      </c>
      <c r="BB12" t="s">
        <v>1695</v>
      </c>
      <c r="BC12" t="s">
        <v>1696</v>
      </c>
      <c r="BD12" t="s">
        <v>1697</v>
      </c>
      <c r="BE12" t="s">
        <v>1698</v>
      </c>
      <c r="BF12" t="s">
        <v>1699</v>
      </c>
      <c r="BG12" t="s">
        <v>1700</v>
      </c>
      <c r="BH12" t="s">
        <v>1701</v>
      </c>
      <c r="BI12" t="s">
        <v>1702</v>
      </c>
      <c r="BJ12" t="s">
        <v>1703</v>
      </c>
      <c r="BK12" t="s">
        <v>1704</v>
      </c>
      <c r="BL12" t="s">
        <v>1705</v>
      </c>
      <c r="BM12" t="s">
        <v>1706</v>
      </c>
      <c r="BN12" t="s">
        <v>1707</v>
      </c>
    </row>
    <row r="13" spans="1:69">
      <c r="A13" t="s">
        <v>1708</v>
      </c>
      <c r="B13" t="s">
        <v>1709</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1710</v>
      </c>
      <c r="B14" t="s">
        <v>1709</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1711</v>
      </c>
    </row>
    <row r="17" spans="1:69">
      <c r="A17" t="s">
        <v>1712</v>
      </c>
      <c r="B17" t="s">
        <v>1709</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1713</v>
      </c>
    </row>
    <row r="2" spans="1:8">
      <c r="A2" t="s">
        <v>15</v>
      </c>
      <c r="B2" t="s">
        <v>201</v>
      </c>
      <c r="C2" t="s">
        <v>1714</v>
      </c>
      <c r="D2" t="s">
        <v>1715</v>
      </c>
      <c r="E2" t="s">
        <v>1716</v>
      </c>
      <c r="F2" t="s">
        <v>1717</v>
      </c>
      <c r="G2" t="s">
        <v>1718</v>
      </c>
      <c r="H2" t="s">
        <v>1719</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1720</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8</v>
      </c>
      <c r="C2" t="s">
        <v>33</v>
      </c>
      <c r="D2" t="n">
        <v>1960</v>
      </c>
      <c r="E2" t="s">
        <v>1721</v>
      </c>
      <c r="F2" t="s">
        <v>1722</v>
      </c>
    </row>
    <row r="3" spans="1:6">
      <c r="A3" t="n">
        <v>2</v>
      </c>
      <c r="B3" t="s">
        <v>9</v>
      </c>
      <c r="C3" t="s">
        <v>87</v>
      </c>
      <c r="D3" t="n">
        <v>1961</v>
      </c>
      <c r="E3" t="s">
        <v>1723</v>
      </c>
      <c r="F3" t="s">
        <v>1724</v>
      </c>
    </row>
    <row r="4" spans="1:6">
      <c r="A4" t="n">
        <v>3</v>
      </c>
      <c r="B4" t="s">
        <v>10</v>
      </c>
      <c r="C4" t="s">
        <v>61</v>
      </c>
      <c r="D4" t="n">
        <v>1962</v>
      </c>
      <c r="E4" t="s">
        <v>2</v>
      </c>
      <c r="F4">
        <f>""</f>
        <v/>
      </c>
    </row>
    <row r="5" spans="1:6">
      <c r="A5" t="n">
        <v>4</v>
      </c>
      <c r="B5" t="s">
        <v>7</v>
      </c>
      <c r="C5" t="s">
        <v>36</v>
      </c>
      <c r="D5" t="n">
        <v>1963</v>
      </c>
    </row>
    <row r="6" spans="1:6">
      <c r="A6" t="n">
        <v>5</v>
      </c>
      <c r="B6" t="s">
        <v>11</v>
      </c>
      <c r="C6" t="s">
        <v>89</v>
      </c>
      <c r="D6" t="n">
        <v>1964</v>
      </c>
    </row>
    <row r="7" spans="1:6">
      <c r="A7" t="n">
        <v>6</v>
      </c>
      <c r="B7" t="s">
        <v>12</v>
      </c>
      <c r="C7" t="s">
        <v>47</v>
      </c>
      <c r="D7" t="n">
        <v>1965</v>
      </c>
    </row>
    <row r="8" spans="1:6">
      <c r="A8" t="n">
        <v>7</v>
      </c>
      <c r="B8" t="s">
        <v>96</v>
      </c>
      <c r="C8" t="s">
        <v>38</v>
      </c>
      <c r="D8" t="n">
        <v>1966</v>
      </c>
    </row>
    <row r="9" spans="1:6">
      <c r="A9" t="n">
        <v>8</v>
      </c>
      <c r="C9" t="s">
        <v>66</v>
      </c>
      <c r="D9" t="n">
        <v>1967</v>
      </c>
    </row>
    <row r="10" spans="1:6">
      <c r="A10" t="n">
        <v>9</v>
      </c>
      <c r="C10" t="s">
        <v>80</v>
      </c>
      <c r="D10" t="n">
        <v>1968</v>
      </c>
    </row>
    <row r="11" spans="1:6">
      <c r="A11" t="n">
        <v>10</v>
      </c>
      <c r="C11" t="s">
        <v>69</v>
      </c>
      <c r="D11" t="n">
        <v>1969</v>
      </c>
    </row>
    <row r="12" spans="1:6">
      <c r="A12" t="n">
        <v>11</v>
      </c>
      <c r="C12" t="s">
        <v>52</v>
      </c>
      <c r="D12" t="n">
        <v>1970</v>
      </c>
    </row>
    <row r="13" spans="1:6">
      <c r="A13" t="n">
        <v>12</v>
      </c>
      <c r="C13" t="s">
        <v>40</v>
      </c>
      <c r="D13" t="n">
        <v>1971</v>
      </c>
    </row>
    <row r="14" spans="1:6">
      <c r="A14" t="n">
        <v>13</v>
      </c>
      <c r="C14" t="s">
        <v>42</v>
      </c>
      <c r="D14" t="n">
        <v>1972</v>
      </c>
    </row>
    <row r="15" spans="1:6">
      <c r="A15" t="n">
        <v>14</v>
      </c>
      <c r="C15" t="s">
        <v>56</v>
      </c>
      <c r="D15" t="n">
        <v>1973</v>
      </c>
    </row>
    <row r="16" spans="1:6">
      <c r="A16" t="n">
        <v>15</v>
      </c>
      <c r="C16" t="s">
        <v>44</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1725</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1726</v>
      </c>
      <c r="I2" t="s">
        <v>1549</v>
      </c>
      <c r="O2" t="s">
        <v>1727</v>
      </c>
      <c r="U2" t="s">
        <v>1728</v>
      </c>
      <c r="Z2" t="s">
        <v>1729</v>
      </c>
    </row>
    <row r="3" spans="1:26">
      <c r="C3" t="s">
        <v>1730</v>
      </c>
      <c r="D3" t="s">
        <v>1731</v>
      </c>
      <c r="E3" t="s">
        <v>1732</v>
      </c>
      <c r="F3" t="s">
        <v>1733</v>
      </c>
      <c r="G3" t="s">
        <v>1505</v>
      </c>
      <c r="I3" t="n">
        <v>1</v>
      </c>
      <c r="J3" t="n">
        <v>2</v>
      </c>
      <c r="K3" t="n">
        <v>3</v>
      </c>
      <c r="L3" t="n">
        <v>4</v>
      </c>
      <c r="M3" t="s">
        <v>1505</v>
      </c>
      <c r="O3" t="n">
        <v>1</v>
      </c>
      <c r="P3" t="n">
        <v>2</v>
      </c>
      <c r="Q3" t="n">
        <v>3</v>
      </c>
      <c r="R3" t="n">
        <v>4</v>
      </c>
      <c r="S3" t="s">
        <v>1505</v>
      </c>
      <c r="U3" t="n">
        <v>1</v>
      </c>
      <c r="V3" t="n">
        <v>2</v>
      </c>
      <c r="W3" t="n">
        <v>3</v>
      </c>
      <c r="X3" t="n">
        <v>4</v>
      </c>
      <c r="Y3" t="s">
        <v>1505</v>
      </c>
    </row>
    <row r="4" spans="1:26">
      <c r="A4" t="s">
        <v>332</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491</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359</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313</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293</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345</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397</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473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308</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281</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494</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283</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371</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337</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498</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487</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306</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443</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438</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393</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291</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321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374</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249</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500</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457</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270</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262</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420</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299</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434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277</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364</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311</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325</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339</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417</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389</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319</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328</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447</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361</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353</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295</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264</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378</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387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363</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318</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383</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399</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256</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334</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279</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415</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362</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1592</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1734</v>
      </c>
      <c r="F1" t="s">
        <v>1735</v>
      </c>
      <c r="H1" t="s">
        <v>1734</v>
      </c>
      <c r="L1" t="s">
        <v>1735</v>
      </c>
      <c r="N1" t="s">
        <v>1734</v>
      </c>
      <c r="R1" t="s">
        <v>1735</v>
      </c>
      <c r="X1" t="s">
        <v>1736</v>
      </c>
    </row>
    <row r="2" spans="1:30">
      <c r="B2" t="s">
        <v>1737</v>
      </c>
      <c r="C2" t="s">
        <v>1738</v>
      </c>
      <c r="D2" t="s">
        <v>1739</v>
      </c>
      <c r="E2" t="s">
        <v>1740</v>
      </c>
      <c r="F2" t="s">
        <v>1735</v>
      </c>
      <c r="H2" t="s">
        <v>1737</v>
      </c>
      <c r="I2" t="s">
        <v>1738</v>
      </c>
      <c r="J2" t="s">
        <v>1739</v>
      </c>
      <c r="K2" t="s">
        <v>1740</v>
      </c>
      <c r="L2" t="s">
        <v>1735</v>
      </c>
      <c r="N2" t="s">
        <v>1737</v>
      </c>
      <c r="O2" t="s">
        <v>1738</v>
      </c>
      <c r="P2" t="s">
        <v>1739</v>
      </c>
      <c r="Q2" t="s">
        <v>1740</v>
      </c>
      <c r="R2" t="s">
        <v>1735</v>
      </c>
      <c r="T2" t="s">
        <v>332</v>
      </c>
      <c r="U2" t="s">
        <v>1741</v>
      </c>
      <c r="X2" t="s">
        <v>1742</v>
      </c>
      <c r="Y2" t="s">
        <v>1743</v>
      </c>
      <c r="Z2" t="s">
        <v>1744</v>
      </c>
      <c r="AA2" t="s">
        <v>1745</v>
      </c>
      <c r="AB2" t="s">
        <v>1746</v>
      </c>
      <c r="AC2" t="s">
        <v>1747</v>
      </c>
      <c r="AD2" t="s">
        <v>1748</v>
      </c>
    </row>
    <row r="3" spans="1:30">
      <c r="B3" t="s">
        <v>1749</v>
      </c>
      <c r="H3" t="s">
        <v>1750</v>
      </c>
      <c r="N3" t="s">
        <v>1751</v>
      </c>
      <c r="T3" t="s">
        <v>491</v>
      </c>
      <c r="U3" t="s">
        <v>1752</v>
      </c>
      <c r="X3" t="s">
        <v>1753</v>
      </c>
    </row>
    <row r="4" spans="1:30">
      <c r="A4" t="s">
        <v>1741</v>
      </c>
      <c r="B4" t="n">
        <v>8.800000000000001</v>
      </c>
      <c r="C4" t="n">
        <v>1.8</v>
      </c>
      <c r="D4" t="n">
        <v>6.5</v>
      </c>
      <c r="E4" t="n">
        <v>0.9</v>
      </c>
      <c r="F4" t="n">
        <v>18</v>
      </c>
      <c r="H4" t="n">
        <v>9.5</v>
      </c>
      <c r="I4" t="n">
        <v>1.9</v>
      </c>
      <c r="J4" t="n">
        <v>10.4</v>
      </c>
      <c r="K4" t="n">
        <v>1</v>
      </c>
      <c r="L4" t="n">
        <v>22.7</v>
      </c>
      <c r="N4" t="n">
        <v>8.4</v>
      </c>
      <c r="O4" t="n">
        <v>1.7</v>
      </c>
      <c r="P4" t="n">
        <v>10.5</v>
      </c>
      <c r="Q4" t="n">
        <v>0.8</v>
      </c>
      <c r="R4" t="n">
        <v>21.4</v>
      </c>
      <c r="T4" t="s">
        <v>359</v>
      </c>
      <c r="U4" t="s">
        <v>1754</v>
      </c>
      <c r="W4" t="s">
        <v>1755</v>
      </c>
      <c r="X4">
        <f>X13/(1000*0.000948)</f>
        <v/>
      </c>
      <c r="Y4">
        <f>Y13/(1000*0.000948)</f>
        <v/>
      </c>
      <c r="Z4">
        <f>Z13/(1000*0.000948)</f>
        <v/>
      </c>
      <c r="AA4">
        <f>AA13/(1000*0.000948)</f>
        <v/>
      </c>
      <c r="AB4">
        <f>AB13/(1000*0.000948)</f>
        <v/>
      </c>
      <c r="AC4">
        <f>AC13/(1000*0.000948)</f>
        <v/>
      </c>
      <c r="AD4">
        <f>SUM(X4:AA4)</f>
        <v/>
      </c>
    </row>
    <row r="5" spans="1:30">
      <c r="A5" t="s">
        <v>1752</v>
      </c>
      <c r="B5" t="n">
        <v>6.3</v>
      </c>
      <c r="C5" t="n">
        <v>1.6</v>
      </c>
      <c r="D5" t="n">
        <v>3.2</v>
      </c>
      <c r="E5" t="n">
        <v>0.9</v>
      </c>
      <c r="F5" t="n">
        <v>12</v>
      </c>
      <c r="H5" t="n">
        <v>6.8</v>
      </c>
      <c r="I5" t="n">
        <v>1.7</v>
      </c>
      <c r="J5" t="n">
        <v>6</v>
      </c>
      <c r="K5" t="n">
        <v>1</v>
      </c>
      <c r="L5" t="n">
        <v>15.5</v>
      </c>
      <c r="N5" t="n">
        <v>6</v>
      </c>
      <c r="O5" t="n">
        <v>1.5</v>
      </c>
      <c r="P5" t="n">
        <v>4</v>
      </c>
      <c r="Q5" t="n">
        <v>0.8</v>
      </c>
      <c r="R5" t="n">
        <v>12.4</v>
      </c>
      <c r="T5" t="s">
        <v>313</v>
      </c>
      <c r="U5" t="s">
        <v>1741</v>
      </c>
      <c r="W5" t="s">
        <v>1756</v>
      </c>
      <c r="X5">
        <f>X14/(1000*0.000948)</f>
        <v/>
      </c>
      <c r="Y5">
        <f>Y14/(1000*0.000948)</f>
        <v/>
      </c>
      <c r="Z5">
        <f>Z14/(1000*0.000948)</f>
        <v/>
      </c>
      <c r="AA5">
        <f>AA14/(1000*0.000948)</f>
        <v/>
      </c>
      <c r="AB5">
        <f>AB14/(1000*0.000948)</f>
        <v/>
      </c>
      <c r="AC5">
        <f>AC14/(1000*0.000948)</f>
        <v/>
      </c>
      <c r="AD5">
        <f>SUM(X5:AA5)</f>
        <v/>
      </c>
    </row>
    <row r="6" spans="1:30">
      <c r="A6" t="s">
        <v>1754</v>
      </c>
      <c r="B6" t="n">
        <v>14.7</v>
      </c>
      <c r="C6" t="n">
        <v>2</v>
      </c>
      <c r="D6" t="n">
        <v>4.2</v>
      </c>
      <c r="E6" t="n">
        <v>0.9</v>
      </c>
      <c r="F6" t="n">
        <v>21.8</v>
      </c>
      <c r="H6" t="n">
        <v>15.8</v>
      </c>
      <c r="I6" t="n">
        <v>2.1</v>
      </c>
      <c r="J6" t="n">
        <v>7.8</v>
      </c>
      <c r="K6" t="n">
        <v>1</v>
      </c>
      <c r="L6" t="n">
        <v>26.7</v>
      </c>
      <c r="N6" t="n">
        <v>14</v>
      </c>
      <c r="O6" t="n">
        <v>1.9</v>
      </c>
      <c r="P6" t="n">
        <v>6.3</v>
      </c>
      <c r="Q6" t="n">
        <v>0.8</v>
      </c>
      <c r="R6" t="n">
        <v>23</v>
      </c>
      <c r="T6" t="s">
        <v>293</v>
      </c>
      <c r="U6" t="s">
        <v>1741</v>
      </c>
      <c r="W6" t="s">
        <v>1757</v>
      </c>
      <c r="X6">
        <f>X15/(1000*0.000948)</f>
        <v/>
      </c>
      <c r="Y6">
        <f>Y15/(1000*0.000948)</f>
        <v/>
      </c>
      <c r="Z6">
        <f>Z15/(1000*0.000948)</f>
        <v/>
      </c>
      <c r="AA6">
        <f>AA15/(1000*0.000948)</f>
        <v/>
      </c>
      <c r="AB6">
        <f>AB15/(1000*0.000948)</f>
        <v/>
      </c>
      <c r="AC6">
        <f>AC15/(1000*0.000948)</f>
        <v/>
      </c>
      <c r="AD6">
        <f>SUM(X6:AA6)</f>
        <v/>
      </c>
    </row>
    <row r="7" spans="1:30">
      <c r="A7" t="s">
        <v>1758</v>
      </c>
      <c r="B7" t="n">
        <v>6.3</v>
      </c>
      <c r="C7" t="n">
        <v>0.9</v>
      </c>
      <c r="D7" t="n">
        <v>6.4</v>
      </c>
      <c r="E7" t="n">
        <v>0.9</v>
      </c>
      <c r="F7" t="n">
        <v>14.6</v>
      </c>
      <c r="H7" t="n">
        <v>6.8</v>
      </c>
      <c r="I7" t="n">
        <v>1</v>
      </c>
      <c r="J7" t="n">
        <v>10.2</v>
      </c>
      <c r="K7" t="n">
        <v>1</v>
      </c>
      <c r="L7" t="n">
        <v>19</v>
      </c>
      <c r="N7" t="n">
        <v>6</v>
      </c>
      <c r="O7" t="n">
        <v>0.9</v>
      </c>
      <c r="P7" t="n">
        <v>10.3</v>
      </c>
      <c r="Q7" t="n">
        <v>0.8</v>
      </c>
      <c r="R7" t="n">
        <v>18</v>
      </c>
      <c r="T7" t="s">
        <v>345</v>
      </c>
      <c r="U7" t="s">
        <v>1741</v>
      </c>
      <c r="W7" t="s">
        <v>1759</v>
      </c>
      <c r="X7">
        <f>X16/(1000*0.000948)</f>
        <v/>
      </c>
      <c r="Y7">
        <f>Y16/(1000*0.000948)</f>
        <v/>
      </c>
      <c r="Z7">
        <f>Z16/(1000*0.000948)</f>
        <v/>
      </c>
      <c r="AA7">
        <f>AA16/(1000*0.000948)</f>
        <v/>
      </c>
      <c r="AB7">
        <f>AB16/(1000*0.000948)</f>
        <v/>
      </c>
      <c r="AC7">
        <f>AC16/(1000*0.000948)</f>
        <v/>
      </c>
      <c r="AD7">
        <f>SUM(X7:AA7)</f>
        <v/>
      </c>
    </row>
    <row r="8" spans="1:30">
      <c r="A8" t="s">
        <v>1760</v>
      </c>
      <c r="B8" t="n">
        <v>4.4</v>
      </c>
      <c r="C8" t="n">
        <v>0.8</v>
      </c>
      <c r="D8" t="n">
        <v>5.1</v>
      </c>
      <c r="E8" t="n">
        <v>0.9</v>
      </c>
      <c r="F8" t="n">
        <v>11.1</v>
      </c>
      <c r="H8" t="n">
        <v>4.7</v>
      </c>
      <c r="I8" t="n">
        <v>0.8</v>
      </c>
      <c r="J8" t="n">
        <v>8.699999999999999</v>
      </c>
      <c r="K8" t="n">
        <v>1</v>
      </c>
      <c r="L8" t="n">
        <v>15.2</v>
      </c>
      <c r="N8" t="n">
        <v>4.2</v>
      </c>
      <c r="O8" t="n">
        <v>1.7</v>
      </c>
      <c r="P8" t="n">
        <v>7.7</v>
      </c>
      <c r="Q8" t="n">
        <v>0.8</v>
      </c>
      <c r="R8" t="n">
        <v>13.5</v>
      </c>
      <c r="T8" t="s">
        <v>397</v>
      </c>
      <c r="U8" t="s">
        <v>1741</v>
      </c>
      <c r="W8" t="s">
        <v>1761</v>
      </c>
      <c r="X8">
        <f>X17/(1000*0.000948)</f>
        <v/>
      </c>
      <c r="Y8">
        <f>Y17/(1000*0.000948)</f>
        <v/>
      </c>
      <c r="Z8">
        <f>Z17/(1000*0.000948)</f>
        <v/>
      </c>
      <c r="AA8">
        <f>AA17/(1000*0.000948)</f>
        <v/>
      </c>
      <c r="AB8">
        <f>AB17/(1000*0.000948)</f>
        <v/>
      </c>
      <c r="AC8">
        <f>AC17/(1000*0.000948)</f>
        <v/>
      </c>
      <c r="AD8">
        <f>SUM(X8:AA8)</f>
        <v/>
      </c>
    </row>
    <row r="9" spans="1:30">
      <c r="A9" t="s">
        <v>1762</v>
      </c>
      <c r="B9" t="n">
        <v>5.6</v>
      </c>
      <c r="C9" t="n">
        <v>1.8</v>
      </c>
      <c r="D9" t="n">
        <v>5.9</v>
      </c>
      <c r="E9" t="n">
        <v>0.9</v>
      </c>
      <c r="F9" t="n">
        <v>14.3</v>
      </c>
      <c r="H9" t="n">
        <v>6</v>
      </c>
      <c r="I9" t="n">
        <v>1.9</v>
      </c>
      <c r="J9" t="n">
        <v>10.1</v>
      </c>
      <c r="K9" t="n">
        <v>1</v>
      </c>
      <c r="L9" t="n">
        <v>19</v>
      </c>
      <c r="N9" t="n">
        <v>5.3</v>
      </c>
      <c r="O9" t="n">
        <v>1.7</v>
      </c>
      <c r="P9" t="n">
        <v>9.9</v>
      </c>
      <c r="Q9" t="n">
        <v>0.8</v>
      </c>
      <c r="R9" t="n">
        <v>17.8</v>
      </c>
      <c r="T9" t="s">
        <v>473</v>
      </c>
      <c r="U9" t="s">
        <v>1741</v>
      </c>
      <c r="W9" t="s">
        <v>1763</v>
      </c>
      <c r="X9">
        <f>X18/(1000*0.000948)</f>
        <v/>
      </c>
      <c r="Y9">
        <f>Y18/(1000*0.000948)</f>
        <v/>
      </c>
      <c r="Z9">
        <f>Z18/(1000*0.000948)</f>
        <v/>
      </c>
      <c r="AA9">
        <f>AA18/(1000*0.000948)</f>
        <v/>
      </c>
      <c r="AB9">
        <f>AB18/(1000*0.000948)</f>
        <v/>
      </c>
      <c r="AC9">
        <f>AC18/(1000*0.000948)</f>
        <v/>
      </c>
      <c r="AD9">
        <f>SUM(X9:AA9)</f>
        <v/>
      </c>
    </row>
    <row r="10" spans="1:30">
      <c r="A10" t="s">
        <v>1764</v>
      </c>
      <c r="B10" t="n">
        <v>3.5</v>
      </c>
      <c r="C10" t="n">
        <v>2.9</v>
      </c>
      <c r="D10" t="n">
        <v>7.4</v>
      </c>
      <c r="E10" t="n">
        <v>0.9</v>
      </c>
      <c r="F10" t="n">
        <v>14.7</v>
      </c>
      <c r="H10" t="n">
        <v>3.8</v>
      </c>
      <c r="I10" t="n">
        <v>3.1</v>
      </c>
      <c r="J10" t="n">
        <v>11.1</v>
      </c>
      <c r="K10" t="n">
        <v>1</v>
      </c>
      <c r="L10" t="n">
        <v>19</v>
      </c>
      <c r="N10" t="n">
        <v>3.3</v>
      </c>
      <c r="O10" t="n">
        <v>2.7</v>
      </c>
      <c r="P10" t="n">
        <v>11.8</v>
      </c>
      <c r="Q10" t="n">
        <v>0.8</v>
      </c>
      <c r="R10" t="n">
        <v>18.7</v>
      </c>
      <c r="T10" t="s">
        <v>308</v>
      </c>
      <c r="U10" t="s">
        <v>1741</v>
      </c>
    </row>
    <row r="11" spans="1:30">
      <c r="A11" t="s">
        <v>1765</v>
      </c>
      <c r="B11" t="n">
        <v>3</v>
      </c>
      <c r="C11" t="n">
        <v>2.9</v>
      </c>
      <c r="D11" t="n">
        <v>8.1</v>
      </c>
      <c r="E11" t="n">
        <v>0.9</v>
      </c>
      <c r="F11" t="n">
        <v>14.9</v>
      </c>
      <c r="H11" t="n">
        <v>3.2</v>
      </c>
      <c r="I11" t="n">
        <v>3.1</v>
      </c>
      <c r="J11" t="n">
        <v>12</v>
      </c>
      <c r="K11" t="n">
        <v>1</v>
      </c>
      <c r="L11" t="n">
        <v>19.2</v>
      </c>
      <c r="N11" t="n">
        <v>2.8</v>
      </c>
      <c r="O11" t="n">
        <v>2.7</v>
      </c>
      <c r="P11" t="n">
        <v>13.2</v>
      </c>
      <c r="Q11" t="n">
        <v>0.8</v>
      </c>
      <c r="R11" t="n">
        <v>19.6</v>
      </c>
      <c r="T11" t="s">
        <v>281</v>
      </c>
      <c r="U11" t="s">
        <v>1758</v>
      </c>
    </row>
    <row r="12" spans="1:30">
      <c r="A12" t="s">
        <v>1766</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494</v>
      </c>
      <c r="U12" t="s">
        <v>1741</v>
      </c>
      <c r="X12" t="s">
        <v>1767</v>
      </c>
    </row>
    <row r="13" spans="1:30">
      <c r="A13" t="s">
        <v>1768</v>
      </c>
      <c r="B13" t="n">
        <v>23.1</v>
      </c>
      <c r="C13" t="n">
        <v>1.8</v>
      </c>
      <c r="D13" t="n">
        <v>3.7</v>
      </c>
      <c r="E13" t="n">
        <v>0.9</v>
      </c>
      <c r="F13" t="n">
        <v>29.5</v>
      </c>
      <c r="H13" t="n">
        <v>24.8</v>
      </c>
      <c r="I13" t="n">
        <v>1.9</v>
      </c>
      <c r="J13" t="n">
        <v>7.1</v>
      </c>
      <c r="K13" t="n">
        <v>1</v>
      </c>
      <c r="L13" t="n">
        <v>34.8</v>
      </c>
      <c r="N13" t="n">
        <v>22</v>
      </c>
      <c r="O13" t="n">
        <v>1.7</v>
      </c>
      <c r="P13" t="n">
        <v>5.1</v>
      </c>
      <c r="Q13" t="n">
        <v>0.8</v>
      </c>
      <c r="R13" t="n">
        <v>29.7</v>
      </c>
      <c r="T13" t="s">
        <v>283</v>
      </c>
      <c r="U13" t="s">
        <v>1741</v>
      </c>
      <c r="W13" t="s">
        <v>1755</v>
      </c>
      <c r="X13" t="n">
        <v>8.1</v>
      </c>
      <c r="Y13" t="n">
        <v>15.6</v>
      </c>
      <c r="Z13" t="n">
        <v>10.4</v>
      </c>
      <c r="AA13" t="n">
        <v>1</v>
      </c>
      <c r="AB13" t="n">
        <v>0.2</v>
      </c>
      <c r="AC13" t="n">
        <v>35.3</v>
      </c>
    </row>
    <row r="14" spans="1:30">
      <c r="A14" t="s">
        <v>1769</v>
      </c>
      <c r="B14" t="n">
        <v>2.4</v>
      </c>
      <c r="C14" t="n">
        <v>2.8</v>
      </c>
      <c r="D14" t="n">
        <v>7.3</v>
      </c>
      <c r="E14" t="n">
        <v>0.9</v>
      </c>
      <c r="F14" t="n">
        <v>13.4</v>
      </c>
      <c r="H14" t="n">
        <v>2.6</v>
      </c>
      <c r="I14" t="n">
        <v>3</v>
      </c>
      <c r="J14" t="n">
        <v>11</v>
      </c>
      <c r="K14" t="n">
        <v>1</v>
      </c>
      <c r="L14" t="n">
        <v>17.6</v>
      </c>
      <c r="N14" t="n">
        <v>2.3</v>
      </c>
      <c r="O14" t="n">
        <v>2.7</v>
      </c>
      <c r="P14" t="n">
        <v>11.6</v>
      </c>
      <c r="Q14" t="n">
        <v>0.8</v>
      </c>
      <c r="R14" t="n">
        <v>17.4</v>
      </c>
      <c r="T14" t="s">
        <v>371</v>
      </c>
      <c r="U14" t="s">
        <v>1741</v>
      </c>
      <c r="W14" t="s">
        <v>1756</v>
      </c>
      <c r="X14" t="n">
        <v>8.1</v>
      </c>
      <c r="Y14" t="n">
        <v>14.7</v>
      </c>
      <c r="Z14" t="n">
        <v>10.4</v>
      </c>
      <c r="AA14" t="n">
        <v>2.1</v>
      </c>
      <c r="AB14" t="n">
        <v>0.2</v>
      </c>
      <c r="AC14" t="n">
        <v>35.4</v>
      </c>
    </row>
    <row r="15" spans="1:30">
      <c r="A15" t="s">
        <v>1770</v>
      </c>
      <c r="B15" t="n">
        <v>4.3</v>
      </c>
      <c r="C15" t="n">
        <v>1.2</v>
      </c>
      <c r="D15" t="n">
        <v>7.4</v>
      </c>
      <c r="E15" t="n">
        <v>0.9</v>
      </c>
      <c r="F15" t="n">
        <v>13.8</v>
      </c>
      <c r="H15" t="n">
        <v>4.7</v>
      </c>
      <c r="I15" t="n">
        <v>1.3</v>
      </c>
      <c r="J15" t="n">
        <v>11.6</v>
      </c>
      <c r="K15" t="n">
        <v>1</v>
      </c>
      <c r="L15" t="n">
        <v>18.6</v>
      </c>
      <c r="N15" t="n">
        <v>4.1</v>
      </c>
      <c r="O15" t="n">
        <v>1.1</v>
      </c>
      <c r="P15" t="n">
        <v>12.5</v>
      </c>
      <c r="Q15" t="n">
        <v>0.8</v>
      </c>
      <c r="R15" t="n">
        <v>18.6</v>
      </c>
      <c r="T15" t="s">
        <v>337</v>
      </c>
      <c r="U15" t="s">
        <v>1741</v>
      </c>
      <c r="W15" t="s">
        <v>1757</v>
      </c>
      <c r="X15" t="n">
        <v>61.8</v>
      </c>
      <c r="Y15" t="n">
        <v>-18.4</v>
      </c>
      <c r="Z15" t="n">
        <v>5.9</v>
      </c>
      <c r="AA15" t="n">
        <v>3.7</v>
      </c>
      <c r="AB15" t="n">
        <v>0.2</v>
      </c>
      <c r="AC15" t="n">
        <v>53.2</v>
      </c>
    </row>
    <row r="16" spans="1:30">
      <c r="A16" t="s">
        <v>1771</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498</v>
      </c>
      <c r="U16" t="s">
        <v>1741</v>
      </c>
      <c r="W16" t="s">
        <v>1759</v>
      </c>
      <c r="X16" t="n">
        <v>61.8</v>
      </c>
      <c r="Y16" t="n">
        <v>7</v>
      </c>
      <c r="Z16" t="n">
        <v>5.9</v>
      </c>
      <c r="AA16" t="n">
        <v>3.7</v>
      </c>
      <c r="AB16" t="n">
        <v>0.2</v>
      </c>
      <c r="AC16" t="n">
        <v>78.59999999999999</v>
      </c>
    </row>
    <row r="17" spans="1:30">
      <c r="B17" t="s">
        <v>1772</v>
      </c>
      <c r="H17" t="s">
        <v>1772</v>
      </c>
      <c r="N17" t="s">
        <v>1772</v>
      </c>
      <c r="T17" t="s">
        <v>487</v>
      </c>
      <c r="U17" t="s">
        <v>1741</v>
      </c>
      <c r="W17" t="s">
        <v>1761</v>
      </c>
      <c r="X17" t="n">
        <v>8.1</v>
      </c>
      <c r="Y17" t="n">
        <v>14.7</v>
      </c>
      <c r="Z17" t="n">
        <v>10.4</v>
      </c>
      <c r="AA17" t="n">
        <v>0.1</v>
      </c>
      <c r="AB17" t="n">
        <v>0.2</v>
      </c>
      <c r="AC17" t="n">
        <v>33.4</v>
      </c>
    </row>
    <row r="18" spans="1:30">
      <c r="B18" t="s">
        <v>1773</v>
      </c>
      <c r="C18" t="s">
        <v>1774</v>
      </c>
      <c r="H18" t="s">
        <v>1773</v>
      </c>
      <c r="I18" t="s">
        <v>1775</v>
      </c>
      <c r="N18" t="s">
        <v>1773</v>
      </c>
      <c r="O18" t="s">
        <v>1776</v>
      </c>
      <c r="T18" t="s">
        <v>306</v>
      </c>
      <c r="U18" t="s">
        <v>1762</v>
      </c>
      <c r="W18" t="s">
        <v>1763</v>
      </c>
      <c r="X18" t="n">
        <v>4.4</v>
      </c>
      <c r="Y18" t="n">
        <v>7.6</v>
      </c>
      <c r="Z18" t="n">
        <v>5.9</v>
      </c>
      <c r="AA18" t="n">
        <v>0.1</v>
      </c>
      <c r="AB18" t="n">
        <v>0.2</v>
      </c>
      <c r="AC18" t="n">
        <v>18.1</v>
      </c>
    </row>
    <row r="19" spans="1:30">
      <c r="B19" t="s">
        <v>1777</v>
      </c>
      <c r="C19" t="s">
        <v>1778</v>
      </c>
      <c r="T19" t="s">
        <v>443</v>
      </c>
      <c r="U19" t="s">
        <v>1741</v>
      </c>
      <c r="X19" t="s">
        <v>1772</v>
      </c>
    </row>
    <row r="20" spans="1:30">
      <c r="B20" t="s">
        <v>1736</v>
      </c>
      <c r="H20" t="s">
        <v>1736</v>
      </c>
      <c r="T20" t="s">
        <v>438</v>
      </c>
      <c r="U20" t="s">
        <v>1741</v>
      </c>
      <c r="X20" t="s">
        <v>1779</v>
      </c>
      <c r="Y20" t="s">
        <v>1780</v>
      </c>
    </row>
    <row r="21" spans="1:30">
      <c r="B21" t="s">
        <v>1781</v>
      </c>
      <c r="C21" t="s">
        <v>1782</v>
      </c>
      <c r="F21" t="s">
        <v>1735</v>
      </c>
      <c r="H21" t="s">
        <v>1781</v>
      </c>
      <c r="I21" t="s">
        <v>1782</v>
      </c>
      <c r="J21" t="n">
        <v>3</v>
      </c>
      <c r="K21" t="n">
        <v>4</v>
      </c>
      <c r="L21" t="s">
        <v>1735</v>
      </c>
      <c r="T21" t="s">
        <v>393</v>
      </c>
      <c r="U21" t="s">
        <v>1741</v>
      </c>
    </row>
    <row r="22" spans="1:30">
      <c r="B22" t="s">
        <v>1783</v>
      </c>
      <c r="H22" t="s">
        <v>1784</v>
      </c>
      <c r="T22" t="s">
        <v>291</v>
      </c>
      <c r="U22" t="s">
        <v>1741</v>
      </c>
    </row>
    <row r="23" spans="1:30">
      <c r="A23" t="s">
        <v>13</v>
      </c>
      <c r="B23" t="n">
        <v>36</v>
      </c>
      <c r="C23">
        <f>42.8-B23</f>
        <v/>
      </c>
      <c r="F23" t="n">
        <v>42.8</v>
      </c>
      <c r="H23" t="n">
        <v>11</v>
      </c>
      <c r="I23" t="n">
        <v>1.3</v>
      </c>
      <c r="L23" t="n">
        <v>12.3</v>
      </c>
      <c r="T23" t="s">
        <v>321</v>
      </c>
      <c r="U23" t="s">
        <v>1741</v>
      </c>
      <c r="X23" t="s">
        <v>1785</v>
      </c>
    </row>
    <row r="24" spans="1:30">
      <c r="T24" t="s">
        <v>374</v>
      </c>
      <c r="U24" t="s">
        <v>1741</v>
      </c>
      <c r="W24" t="s">
        <v>1786</v>
      </c>
      <c r="X24">
        <f>X28/(1000*0.000948)</f>
        <v/>
      </c>
      <c r="Y24">
        <f>Y28/(1000*0.000948)</f>
        <v/>
      </c>
      <c r="Z24">
        <f>Z28/(1000*0.000948)</f>
        <v/>
      </c>
      <c r="AA24">
        <f>AA28/(1000*0.000948)</f>
        <v/>
      </c>
      <c r="AB24">
        <f>AB28/(1000*0.000948)</f>
        <v/>
      </c>
      <c r="AC24">
        <f>AC28/(1000*0.000948)</f>
        <v/>
      </c>
      <c r="AD24">
        <f>SUM(X24:AA24)</f>
        <v/>
      </c>
    </row>
    <row r="25" spans="1:30">
      <c r="B25" t="s">
        <v>1787</v>
      </c>
      <c r="C25" t="s">
        <v>1788</v>
      </c>
      <c r="H25" t="s">
        <v>1787</v>
      </c>
      <c r="I25" t="s">
        <v>1789</v>
      </c>
      <c r="T25" t="s">
        <v>249</v>
      </c>
      <c r="U25" t="s">
        <v>1741</v>
      </c>
    </row>
    <row r="26" spans="1:30">
      <c r="H26" t="s">
        <v>1790</v>
      </c>
      <c r="T26" t="s">
        <v>500</v>
      </c>
      <c r="U26" t="s">
        <v>1764</v>
      </c>
    </row>
    <row r="27" spans="1:30">
      <c r="T27" t="s">
        <v>457</v>
      </c>
      <c r="U27" t="s">
        <v>1741</v>
      </c>
      <c r="X27" t="s">
        <v>1791</v>
      </c>
    </row>
    <row r="28" spans="1:30">
      <c r="T28" t="s">
        <v>270</v>
      </c>
      <c r="U28" t="s">
        <v>1741</v>
      </c>
      <c r="W28" t="s">
        <v>1786</v>
      </c>
      <c r="X28" t="n">
        <v>30</v>
      </c>
      <c r="Y28" t="n">
        <v>2</v>
      </c>
      <c r="Z28" t="n">
        <v>5</v>
      </c>
      <c r="AA28" t="n">
        <v>0.1</v>
      </c>
      <c r="AB28" t="n">
        <v>35</v>
      </c>
      <c r="AC28">
        <f>SUM(X28:AB28)</f>
        <v/>
      </c>
      <c r="AD28">
        <f>SUM(X28:AA28)</f>
        <v/>
      </c>
    </row>
    <row r="29" spans="1:30">
      <c r="T29" t="s">
        <v>262</v>
      </c>
      <c r="U29" t="s">
        <v>1741</v>
      </c>
      <c r="X29" t="s">
        <v>1772</v>
      </c>
    </row>
    <row r="30" spans="1:30">
      <c r="T30" t="s">
        <v>420</v>
      </c>
      <c r="U30" t="s">
        <v>1741</v>
      </c>
      <c r="V30" t="s">
        <v>1792</v>
      </c>
      <c r="X30" t="s">
        <v>1793</v>
      </c>
      <c r="Y30" t="s">
        <v>1794</v>
      </c>
    </row>
    <row r="31" spans="1:30">
      <c r="T31" t="s">
        <v>299</v>
      </c>
      <c r="U31" t="s">
        <v>1765</v>
      </c>
      <c r="X31" t="s">
        <v>1795</v>
      </c>
      <c r="Y31" t="s">
        <v>1796</v>
      </c>
    </row>
    <row r="32" spans="1:30">
      <c r="T32" t="s">
        <v>434</v>
      </c>
      <c r="U32" t="s">
        <v>1741</v>
      </c>
    </row>
    <row r="33" spans="1:30">
      <c r="T33" t="s">
        <v>277</v>
      </c>
      <c r="U33" t="s">
        <v>1741</v>
      </c>
    </row>
    <row r="34" spans="1:30">
      <c r="T34" t="s">
        <v>364</v>
      </c>
      <c r="U34" t="s">
        <v>1741</v>
      </c>
    </row>
    <row r="35" spans="1:30">
      <c r="T35" t="s">
        <v>311</v>
      </c>
      <c r="U35" t="s">
        <v>1766</v>
      </c>
    </row>
    <row r="36" spans="1:30">
      <c r="T36" t="s">
        <v>325</v>
      </c>
      <c r="U36" t="s">
        <v>1741</v>
      </c>
    </row>
    <row r="37" spans="1:30">
      <c r="T37" t="s">
        <v>339</v>
      </c>
      <c r="U37" t="s">
        <v>1741</v>
      </c>
    </row>
    <row r="38" spans="1:30">
      <c r="T38" t="s">
        <v>417</v>
      </c>
      <c r="U38" t="s">
        <v>1768</v>
      </c>
    </row>
    <row r="39" spans="1:30">
      <c r="T39" t="s">
        <v>389</v>
      </c>
      <c r="U39" t="s">
        <v>1741</v>
      </c>
    </row>
    <row r="40" spans="1:30">
      <c r="T40" t="s">
        <v>319</v>
      </c>
      <c r="U40" t="s">
        <v>1741</v>
      </c>
    </row>
    <row r="41" spans="1:30">
      <c r="T41" t="s">
        <v>328</v>
      </c>
      <c r="U41" t="s">
        <v>1741</v>
      </c>
    </row>
    <row r="42" spans="1:30">
      <c r="T42" t="s">
        <v>447</v>
      </c>
      <c r="U42" t="s">
        <v>1741</v>
      </c>
    </row>
    <row r="43" spans="1:30">
      <c r="T43" t="s">
        <v>361</v>
      </c>
      <c r="U43" t="s">
        <v>1741</v>
      </c>
    </row>
    <row r="44" spans="1:30">
      <c r="T44" t="s">
        <v>353</v>
      </c>
      <c r="U44" t="s">
        <v>1741</v>
      </c>
    </row>
    <row r="45" spans="1:30">
      <c r="T45" t="s">
        <v>295</v>
      </c>
      <c r="U45" t="s">
        <v>1769</v>
      </c>
    </row>
    <row r="46" spans="1:30">
      <c r="T46" t="s">
        <v>264</v>
      </c>
      <c r="U46" t="s">
        <v>1741</v>
      </c>
    </row>
    <row r="47" spans="1:30">
      <c r="T47" t="s">
        <v>378</v>
      </c>
      <c r="U47" t="s">
        <v>1741</v>
      </c>
      <c r="V47" t="s">
        <v>1792</v>
      </c>
    </row>
    <row r="48" spans="1:30">
      <c r="T48" t="s">
        <v>387</v>
      </c>
      <c r="U48" t="s">
        <v>1741</v>
      </c>
    </row>
    <row r="49" spans="1:30">
      <c r="T49" t="s">
        <v>363</v>
      </c>
      <c r="U49" t="s">
        <v>1741</v>
      </c>
    </row>
    <row r="50" spans="1:30">
      <c r="T50" t="s">
        <v>318</v>
      </c>
      <c r="U50" t="s">
        <v>1741</v>
      </c>
    </row>
    <row r="51" spans="1:30">
      <c r="T51" t="s">
        <v>383</v>
      </c>
      <c r="U51" t="s">
        <v>1741</v>
      </c>
    </row>
    <row r="52" spans="1:30">
      <c r="T52" t="s">
        <v>399</v>
      </c>
      <c r="U52" t="s">
        <v>1741</v>
      </c>
    </row>
    <row r="53" spans="1:30">
      <c r="T53" t="s">
        <v>256</v>
      </c>
      <c r="U53" t="s">
        <v>1770</v>
      </c>
    </row>
    <row r="54" spans="1:30">
      <c r="T54" t="s">
        <v>334</v>
      </c>
      <c r="U54" t="s">
        <v>1741</v>
      </c>
    </row>
    <row r="55" spans="1:30">
      <c r="T55" t="s">
        <v>279</v>
      </c>
      <c r="U55" t="s">
        <v>1760</v>
      </c>
    </row>
    <row r="56" spans="1:30">
      <c r="T56" t="s">
        <v>415</v>
      </c>
      <c r="U56" t="s">
        <v>1741</v>
      </c>
    </row>
    <row r="57" spans="1:30">
      <c r="T57" t="s">
        <v>362</v>
      </c>
      <c r="U57" t="s">
        <v>1741</v>
      </c>
    </row>
    <row r="58" spans="1:30">
      <c r="T58" t="s">
        <v>1592</v>
      </c>
      <c r="U58" t="s">
        <v>1771</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1797</v>
      </c>
      <c r="B1" t="s">
        <v>1798</v>
      </c>
      <c r="C1" t="s">
        <v>1799</v>
      </c>
      <c r="D1" t="s">
        <v>1800</v>
      </c>
      <c r="E1" t="s">
        <v>1801</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Charts Data M1</vt:lpstr>
      <vt:lpstr>Dashboard M1</vt:lpstr>
      <vt:lpstr>Charts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M1</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2018-09-07T15:03:19Z</dcterms:created>
  <dcterms:modified xmlns:dcterms="http://purl.org/dc/terms/" xmlns:xsi="http://www.w3.org/2001/XMLSchema-instance" xsi:type="dcterms:W3CDTF">2018-09-07T15:03:19Z</dcterms:modified>
  <cp:lastModifiedBy/>
  <cp:category/>
  <cp:contentStatus/>
  <cp:version/>
  <cp:revision/>
  <cp:keywords/>
</cp:coreProperties>
</file>