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4 Cost" sheetId="1" r:id="rId1"/>
    <s:sheet name="Dashboard M4 Cost Annual" sheetId="2" r:id="rId2"/>
    <s:sheet name="Dashboard M4 Cost Monthly" sheetId="3" r:id="rId3"/>
    <s:sheet name="Dashboard M4 Price Monthly" sheetId="4" r:id="rId4"/>
    <s:sheet name="Charts M4 Cost" sheetId="5" r:id="rId5"/>
    <s:sheet name="Input DBEDT Monthly Energy" sheetId="6" r:id="rId6"/>
    <s:sheet name="Input EIA Jet Fuel Price" sheetId="7" r:id="rId7"/>
    <s:sheet name="Input EIA Propane Price" sheetId="8" r:id="rId8"/>
    <s:sheet name="Input EIA SEDS" sheetId="9" r:id="rId9"/>
    <s:sheet name="Input Ethanol Monthly" sheetId="10" r:id="rId10"/>
    <s:sheet name="Input Hawaii Jet Fuel Price" sheetId="11" r:id="rId11"/>
    <s:sheet name="DBEDT Monthly Percent" sheetId="12" r:id="rId12"/>
    <s:sheet name="DBEDT Yearly" sheetId="13" r:id="rId13"/>
    <s:sheet name="EIA Consumption" sheetId="14" r:id="rId14"/>
    <s:sheet name="EIA Expenditures" sheetId="15" r:id="rId15"/>
    <s:sheet name="Hawaii Jet Fuel Price" sheetId="16" r:id="rId16"/>
    <s:sheet name="LPG Annual" sheetId="17" r:id="rId17"/>
    <s:sheet name="LPG Monthly" sheetId="18" r:id="rId18"/>
    <s:sheet name="SNG" sheetId="19" r:id="rId19"/>
    <s:sheet name="Unit Conversions" sheetId="20" r:id="rId20"/>
    <s:sheet name="History" sheetId="21" r:id="rId21"/>
    <s:sheet name="Dependencies" sheetId="22" r:id="rId22"/>
  </s:sheets>
  <s:definedNames/>
  <s:calcPr calcId="124519" fullCalcOnLoad="1"/>
</s:workbook>
</file>

<file path=xl/sharedStrings.xml><?xml version="1.0" encoding="utf-8"?>
<sst xmlns="http://schemas.openxmlformats.org/spreadsheetml/2006/main" uniqueCount="1284">
  <si>
    <t>Notes</t>
  </si>
  <si>
    <t>Graph Input</t>
  </si>
  <si>
    <t>Residential</t>
  </si>
  <si>
    <t>Commercial</t>
  </si>
  <si>
    <t>Industrial (Excl Refineries)</t>
  </si>
  <si>
    <t>Ground and Water Transportation</t>
  </si>
  <si>
    <t>Air Transportation</t>
  </si>
  <si>
    <t>Power</t>
  </si>
  <si>
    <t>All Sectors</t>
  </si>
  <si>
    <t>Electricity</t>
  </si>
  <si>
    <t>Gasoline</t>
  </si>
  <si>
    <t>Jet Fuel</t>
  </si>
  <si>
    <t>Diesel</t>
  </si>
  <si>
    <t>Fuel Oil</t>
  </si>
  <si>
    <t>LPG</t>
  </si>
  <si>
    <t>SNG</t>
  </si>
  <si>
    <t>Biodiesel</t>
  </si>
  <si>
    <t>Ethanol</t>
  </si>
  <si>
    <t>All Fuels</t>
  </si>
  <si>
    <t>Metric 4: Cost Annual Consumption Data</t>
  </si>
  <si>
    <t>Source</t>
  </si>
  <si>
    <t>Variable EC(c,s,y): Consumption by Year, Sector, and Fuel</t>
  </si>
  <si>
    <t>ESRCB</t>
  </si>
  <si>
    <t>Billion Btu</t>
  </si>
  <si>
    <t xml:space="preserve">http://www.eia.gov/state/seds/seds-states.cfm?q_state_a=HI&amp;q_state=Hawaii#undefined </t>
  </si>
  <si>
    <t>-</t>
  </si>
  <si>
    <t>DFRCB</t>
  </si>
  <si>
    <t>LGRCB</t>
  </si>
  <si>
    <t>NGRCB</t>
  </si>
  <si>
    <t>ESCCB</t>
  </si>
  <si>
    <t>MGCCB</t>
  </si>
  <si>
    <t>DFCCB</t>
  </si>
  <si>
    <t>RFCCB</t>
  </si>
  <si>
    <t>LGCCB</t>
  </si>
  <si>
    <t>NGCCB</t>
  </si>
  <si>
    <t>EMCCB</t>
  </si>
  <si>
    <t>Industrial</t>
  </si>
  <si>
    <t>Note: Industrial figures exclude refinery activity</t>
  </si>
  <si>
    <t>RFEIB</t>
  </si>
  <si>
    <t>MGICB</t>
  </si>
  <si>
    <t>DFICB</t>
  </si>
  <si>
    <t>RFICB</t>
  </si>
  <si>
    <t>LGICB</t>
  </si>
  <si>
    <t>NGICB</t>
  </si>
  <si>
    <t>EMICB</t>
  </si>
  <si>
    <t>ESACB</t>
  </si>
  <si>
    <t>MGACB</t>
  </si>
  <si>
    <t>DFACB</t>
  </si>
  <si>
    <t>RFACB</t>
  </si>
  <si>
    <t>LGACB</t>
  </si>
  <si>
    <t>NGACB</t>
  </si>
  <si>
    <t>EMACB</t>
  </si>
  <si>
    <t>JFACB</t>
  </si>
  <si>
    <t>NOTE: Power Sector is Excluded since pricing will be incorporated in electricity rates</t>
  </si>
  <si>
    <t>ESTCB</t>
  </si>
  <si>
    <t>MGTCB</t>
  </si>
  <si>
    <t>JFTCB</t>
  </si>
  <si>
    <t>DFTXB</t>
  </si>
  <si>
    <t>RFTXB</t>
  </si>
  <si>
    <t>LGTCB</t>
  </si>
  <si>
    <t>NGTXB</t>
  </si>
  <si>
    <t>Biofuels are calculated off of monthly data from DBEDT, making this section irrelevant</t>
  </si>
  <si>
    <t>DBEDT Yearly</t>
  </si>
  <si>
    <t>EMTCB</t>
  </si>
  <si>
    <t>Vairable ECV(s,y): Portfolio Expenditure Volatility by sector, and year</t>
  </si>
  <si>
    <t>These data sum monthly dollars spent, based on EIA and DBEDTdata. See monthly tabs for source data and links</t>
  </si>
  <si>
    <t>$</t>
  </si>
  <si>
    <t>Total</t>
  </si>
  <si>
    <t>ESISB</t>
  </si>
  <si>
    <t>DFISB</t>
  </si>
  <si>
    <t>RFISB</t>
  </si>
  <si>
    <t>LGISB</t>
  </si>
  <si>
    <t>NGISB</t>
  </si>
  <si>
    <t>Vairable PEV(c,y): Portfolio Expenditure Volatility by sector and year</t>
  </si>
  <si>
    <t>Industrial (Excl. Refineries)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</si>
  <si>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</si>
  <si>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</si>
  <si>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</si>
  <si>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</si>
  <si>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</si>
  <si>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</si>
  <si>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</si>
  <si>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</si>
  <si>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</si>
  <si>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</si>
  <si>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</si>
  <si>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</si>
  <si>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</si>
  <si>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</si>
  <si>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</si>
  <si>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</si>
  <si>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</si>
  <si>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</si>
  <si>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</si>
  <si>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</si>
  <si>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</si>
  <si>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</si>
  <si>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</si>
  <si>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</si>
  <si>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</si>
  <si>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</si>
  <si>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</si>
  <si>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</si>
  <si>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</si>
  <si>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</si>
  <si>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</si>
  <si>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</si>
  <si>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</si>
  <si>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</si>
  <si>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</si>
  <si>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</si>
  <si>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</si>
  <si>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</si>
  <si>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</si>
  <si>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</si>
  <si>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</si>
  <si>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</si>
  <si>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</si>
  <si>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</si>
  <si>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</si>
  <si>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</si>
  <si>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</si>
  <si>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</si>
  <si>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</si>
  <si>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Dollars per  mmbtu</t>
  </si>
  <si>
    <t>Metric 4: Hawaii energy portfolio Cost volatility</t>
  </si>
  <si>
    <t>Note: Cost Volatility here is calculated as a standard deviation and therefore, the total variation for all fuels is not expected to equal the sum of the variations if individual fuels.</t>
  </si>
  <si>
    <t>Note: Fuel consumption of the power sector is accounted for indirectly in each sector's electricity rates. Power sector direct fuel consumption is therefore not included in this metric. Similarly, refinery fuel consumption is accounted for indirectly in sector-level fuel consumption. Therefore, direct fuel consumption of refineries, usually counted in the industrial sector, is excluded from this metric.</t>
  </si>
  <si>
    <t>Annual Energy Cost Volatility by Sector</t>
  </si>
  <si>
    <t>Scroll Down to compare by fuel</t>
  </si>
  <si>
    <t>Note: Biodiesel data are obtained through DEBDT. Data begin in October, 2010, are listed as 0 in November, 2010, and present again in December, 2010 and forward. As such, variability in 2010 is extraordinarily high and is removed from this analysis. Analysis on biodiesel begins in 2011, but because consumption data for those years are not yet available, comparisons cannot yet be made.</t>
  </si>
  <si>
    <t>Annual Energy Cost Volatility by Fuel</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</si>
  <si>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</si>
  <si>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</si>
  <si>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</si>
  <si>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</si>
  <si>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</si>
  <si>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</si>
  <si>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</si>
  <si>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</si>
  <si>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</si>
  <si>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</si>
  <si>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</si>
  <si>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</si>
  <si>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</si>
  <si>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</si>
  <si>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</si>
  <si>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</si>
  <si>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</si>
  <si>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</si>
  <si>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</si>
  <si>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</si>
  <si>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</si>
  <si>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</si>
  <si>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</si>
  <si>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</si>
  <si>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</si>
  <si>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</si>
  <si>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</si>
  <si>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</si>
  <si>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</si>
  <si>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</si>
  <si>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</si>
  <si>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</si>
  <si>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</si>
  <si>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</si>
  <si>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</si>
  <si>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</si>
  <si>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</si>
  <si>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</si>
  <si>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</si>
  <si>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</si>
  <si>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</si>
  <si>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</si>
  <si>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</si>
  <si>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</si>
  <si>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</si>
  <si>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</si>
  <si>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</si>
  <si>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</si>
  <si>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</si>
  <si>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</si>
  <si>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</si>
  <si>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</si>
  <si>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</si>
  <si>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Street Lights</t>
  </si>
  <si>
    <t>Total Meters This Month</t>
  </si>
  <si>
    <t>Meters</t>
  </si>
  <si>
    <t>Total KWH Sold This Month</t>
  </si>
  <si>
    <t>KWH</t>
  </si>
  <si>
    <t>Net Revenue This Month</t>
  </si>
  <si>
    <t>Dollars</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</si>
  <si>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</si>
  <si>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</si>
  <si>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</si>
  <si>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</si>
  <si>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</si>
  <si>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</si>
  <si>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</si>
  <si>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</si>
  <si>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</si>
  <si>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</si>
  <si>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Barrels of Oil Consumed</t>
  </si>
  <si>
    <t>Barrels</t>
  </si>
  <si>
    <t>Total Cost of Oil Consumed</t>
  </si>
  <si>
    <t>Ave Cost/Bbl of Oil Consumed</t>
  </si>
  <si>
    <t>Month-end price per barrel</t>
  </si>
  <si>
    <t>Cost of Oil/KWH Generated</t>
  </si>
  <si>
    <t>Diesel Oil</t>
  </si>
  <si>
    <t>Biodiesel Oil</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</si>
  <si>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</si>
  <si>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</si>
  <si>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</si>
  <si>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</si>
  <si>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</si>
  <si>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</si>
  <si>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</si>
  <si>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</si>
  <si>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</si>
  <si>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</si>
  <si>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</si>
  <si>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</si>
  <si>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</si>
  <si>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</si>
  <si>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</si>
  <si>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</si>
  <si>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</si>
  <si>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</si>
  <si>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</si>
  <si>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</si>
  <si>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</si>
  <si>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</si>
  <si>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</si>
  <si>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</si>
  <si>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</si>
  <si>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</si>
  <si>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</si>
  <si>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</si>
  <si>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</si>
  <si>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</si>
  <si>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</si>
  <si>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</si>
  <si>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</si>
  <si>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</si>
  <si>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</si>
  <si>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</si>
  <si>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</si>
  <si>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</si>
  <si>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</si>
  <si>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</si>
  <si>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</si>
  <si>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</si>
  <si>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</si>
  <si>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</si>
  <si>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</si>
  <si>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</si>
  <si>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</si>
  <si>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</si>
  <si>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</si>
  <si>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</si>
  <si>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</si>
  <si>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</si>
  <si>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</si>
  <si>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</si>
  <si>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</si>
  <si>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</si>
  <si>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</si>
  <si>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</si>
  <si>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</si>
  <si>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</si>
  <si>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</si>
  <si>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</si>
  <si>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</si>
  <si>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</si>
  <si>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</si>
  <si>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</si>
  <si>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</si>
  <si>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</si>
  <si>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</si>
  <si>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</si>
  <si>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</si>
  <si>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</si>
  <si>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</si>
  <si>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</si>
  <si>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</si>
  <si>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</si>
  <si>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</si>
  <si>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</si>
  <si>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</si>
  <si>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</si>
  <si>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</si>
  <si>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</si>
  <si>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</si>
  <si>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</si>
  <si>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</si>
  <si>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</si>
  <si>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</si>
  <si>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</si>
  <si>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</si>
  <si>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</si>
  <si>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</si>
  <si>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</si>
  <si>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</si>
  <si>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</si>
  <si>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</si>
  <si>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</si>
  <si>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</si>
  <si>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</si>
  <si>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</si>
  <si>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</si>
  <si>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</si>
  <si>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</si>
  <si>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</si>
  <si>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</si>
  <si>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</si>
  <si>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</si>
  <si>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</si>
  <si>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</si>
  <si>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</si>
  <si>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</si>
  <si>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</si>
  <si>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</si>
  <si>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</si>
  <si>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</si>
  <si>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</si>
  <si>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</si>
  <si>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</si>
  <si>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</si>
  <si>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</si>
  <si>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</si>
  <si>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</si>
  <si>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</si>
  <si>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</si>
  <si>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</si>
  <si>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</si>
  <si>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</si>
  <si>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</si>
  <si>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</si>
  <si>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</si>
  <si>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</si>
  <si>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</si>
  <si>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</si>
  <si>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</si>
  <si>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</si>
  <si>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</si>
  <si>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</si>
  <si>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</si>
  <si>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</si>
  <si>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</si>
  <si>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</si>
  <si>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</si>
  <si>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</si>
  <si>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</si>
  <si>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</si>
  <si>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</si>
  <si>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</si>
  <si>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</si>
  <si>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</si>
  <si>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</si>
  <si>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</si>
  <si>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</si>
  <si>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</si>
  <si>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</si>
  <si>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</si>
  <si>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</si>
  <si>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</si>
  <si>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</si>
  <si>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</si>
  <si>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</si>
  <si>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</si>
  <si>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</si>
  <si>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</si>
  <si>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</si>
  <si>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</si>
  <si>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</si>
  <si>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</si>
  <si>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</si>
  <si>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</si>
  <si>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</si>
  <si>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</si>
  <si>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</si>
  <si>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</si>
  <si>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</si>
  <si>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</si>
  <si>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</si>
  <si>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</si>
  <si>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</si>
  <si>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</si>
  <si>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</si>
  <si>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</si>
  <si>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</si>
  <si>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</si>
  <si>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</si>
  <si>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</si>
  <si>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</si>
  <si>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</si>
  <si>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</si>
  <si>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</si>
  <si>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</si>
  <si>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</si>
  <si>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</si>
  <si>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</si>
  <si>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</si>
  <si>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</si>
  <si>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</si>
  <si>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</si>
  <si>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</si>
  <si>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</si>
  <si>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</si>
  <si>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</si>
  <si>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</si>
  <si>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</si>
  <si>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</si>
  <si>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</si>
  <si>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</si>
  <si>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</si>
  <si>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</si>
  <si>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</si>
  <si>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</si>
  <si>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</si>
  <si>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</si>
  <si>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</si>
  <si>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</si>
  <si>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</si>
  <si>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</si>
  <si>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</si>
  <si>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</si>
  <si>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</si>
  <si>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</si>
  <si>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</si>
  <si>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</si>
  <si>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</si>
  <si>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</si>
  <si>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</si>
  <si>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</si>
  <si>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</si>
  <si>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</si>
  <si>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</si>
  <si>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</si>
  <si>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</si>
  <si>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</si>
  <si>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</si>
  <si>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</si>
  <si>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</si>
  <si>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</si>
  <si>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</si>
  <si>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</si>
  <si>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</si>
  <si>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</si>
  <si>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</si>
  <si>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</si>
  <si>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</si>
  <si>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</si>
  <si>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</si>
  <si>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</si>
  <si>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</si>
  <si>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</si>
  <si>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</si>
  <si>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</si>
  <si>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</si>
  <si>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</si>
  <si>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</si>
  <si>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</si>
  <si>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</si>
  <si>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</si>
  <si>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</si>
  <si>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</si>
  <si>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</si>
  <si>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</si>
  <si>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</si>
  <si>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</si>
  <si>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</si>
  <si>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</si>
  <si>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</si>
  <si>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</si>
  <si>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</si>
  <si>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</si>
  <si>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</si>
  <si>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</si>
  <si>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</si>
  <si>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</si>
  <si>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</si>
  <si>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</si>
  <si>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</si>
  <si>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</si>
  <si>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</si>
  <si>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</si>
  <si>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</si>
  <si>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</si>
  <si>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</si>
  <si>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</si>
  <si>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</si>
  <si>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</si>
  <si>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</si>
  <si>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</si>
  <si>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</si>
  <si>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</si>
  <si>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</si>
  <si>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</si>
  <si>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</si>
  <si>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</si>
  <si>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</si>
  <si>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</si>
  <si>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</si>
  <si>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</si>
  <si>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</si>
  <si>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</si>
  <si>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</si>
  <si>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</si>
  <si>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</si>
  <si>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</si>
  <si>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</si>
  <si>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</si>
  <si>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</si>
  <si>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</si>
  <si>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</si>
  <si>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</si>
  <si>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</si>
  <si>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</si>
  <si>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</si>
  <si>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</si>
  <si>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</si>
  <si>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</si>
  <si>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</si>
  <si>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</si>
  <si>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</si>
  <si>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</si>
  <si>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</si>
  <si>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</si>
  <si>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</si>
  <si>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</si>
  <si>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</si>
  <si>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</si>
  <si>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</si>
  <si>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</si>
  <si>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</si>
  <si>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</si>
  <si>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</si>
  <si>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</si>
  <si>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</si>
  <si>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</si>
  <si>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</si>
  <si>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</si>
  <si>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</si>
  <si>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</si>
  <si>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</si>
  <si>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</si>
  <si>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</si>
  <si>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</si>
  <si>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</si>
  <si>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</si>
  <si>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</si>
  <si>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</si>
  <si>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</si>
  <si>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</si>
  <si>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</si>
  <si>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</si>
  <si>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</si>
  <si>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</si>
  <si>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</si>
  <si>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</si>
  <si>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</si>
  <si>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</si>
  <si>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</si>
  <si>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</si>
  <si>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</si>
  <si>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</si>
  <si>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</si>
  <si>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</si>
  <si>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</si>
  <si>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</si>
  <si>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</si>
  <si>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</si>
  <si>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</si>
  <si>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</si>
  <si>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</si>
  <si>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</si>
  <si>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</si>
  <si>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</si>
  <si>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</si>
  <si>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</si>
  <si>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</si>
  <si>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</si>
  <si>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</si>
  <si>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</si>
  <si>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</si>
  <si>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</si>
  <si>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</si>
  <si>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</si>
  <si>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</si>
  <si>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</si>
  <si>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</si>
  <si>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</si>
  <si>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</si>
  <si>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</si>
  <si>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</si>
  <si>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</si>
  <si>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</si>
  <si>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</si>
  <si>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</si>
  <si>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</si>
  <si>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</si>
  <si>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</si>
  <si>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</si>
  <si>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</si>
  <si>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</si>
  <si>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</si>
  <si>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</si>
  <si>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</si>
  <si>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</si>
  <si>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</si>
  <si>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</si>
  <si>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</si>
  <si>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</si>
  <si>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</si>
  <si>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</si>
  <si>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</si>
  <si>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</si>
  <si>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</si>
  <si>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</si>
  <si>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</si>
  <si>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</si>
  <si>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</si>
  <si>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</si>
  <si>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</si>
  <si>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</si>
  <si>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</si>
  <si>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</si>
  <si>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</si>
  <si>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</si>
  <si>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</si>
  <si>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</si>
  <si>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</si>
  <si>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</si>
  <si>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</si>
  <si>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</si>
  <si>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</si>
  <si>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</si>
  <si>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</si>
  <si>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</si>
  <si>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</si>
  <si>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</si>
  <si>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</si>
  <si>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</si>
  <si>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</si>
  <si>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</si>
  <si>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</si>
  <si>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</si>
  <si>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</si>
  <si>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</si>
  <si>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</si>
  <si>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</si>
  <si>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</si>
  <si>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</si>
  <si>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</si>
  <si>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</si>
  <si>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</si>
  <si>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</si>
  <si>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</si>
  <si>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</si>
  <si>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</si>
  <si>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</si>
  <si>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</si>
  <si>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</si>
  <si>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</si>
  <si>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</si>
  <si>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</si>
  <si>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</si>
  <si>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</si>
  <si>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</si>
  <si>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</si>
  <si>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</si>
  <si>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</si>
  <si>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</si>
  <si>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</si>
  <si>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</si>
  <si>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</si>
  <si>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</si>
  <si>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</si>
  <si>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</si>
  <si>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</si>
  <si>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</si>
  <si>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</si>
  <si>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</si>
  <si>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</si>
  <si>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</si>
  <si>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</si>
  <si>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</si>
  <si>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</si>
  <si>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</si>
  <si>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</si>
  <si>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</si>
  <si>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</si>
  <si>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</si>
  <si>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</si>
  <si>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</si>
  <si>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</si>
  <si>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</si>
  <si>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</si>
  <si>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</si>
  <si>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</si>
  <si>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</si>
  <si>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</si>
  <si>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</si>
  <si>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</si>
  <si>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</si>
  <si>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</si>
  <si>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</si>
  <si>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</si>
  <si>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</si>
  <si>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</si>
  <si>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</si>
  <si>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</si>
  <si>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</si>
  <si>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</si>
  <si>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</si>
  <si>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</si>
  <si>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</si>
  <si>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</si>
  <si>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ARICB</t>
  </si>
  <si>
    <t>ARICP</t>
  </si>
  <si>
    <t>Asphalt and road oil total consumption.</t>
  </si>
  <si>
    <t>ARTCB</t>
  </si>
  <si>
    <t>ARTCP</t>
  </si>
  <si>
    <t>Asphalt and road oil total end-use consumption.</t>
  </si>
  <si>
    <t>ARTXB</t>
  </si>
  <si>
    <t>ARTXP</t>
  </si>
  <si>
    <t>Aviation gasoline consumed by the transportation sector.</t>
  </si>
  <si>
    <t>AVACB</t>
  </si>
  <si>
    <t>AVACP</t>
  </si>
  <si>
    <t>Aviation gasoline total consumption.</t>
  </si>
  <si>
    <t>AVTCB</t>
  </si>
  <si>
    <t>AVTCP</t>
  </si>
  <si>
    <t>Aviation gasoline total end-use consumption.</t>
  </si>
  <si>
    <t>AVTXB</t>
  </si>
  <si>
    <t>AVTXP</t>
  </si>
  <si>
    <t>Biomass total consumption</t>
  </si>
  <si>
    <t>BMTCB</t>
  </si>
  <si>
    <t>Coal consumed by the transportation sector.</t>
  </si>
  <si>
    <t>CLACB</t>
  </si>
  <si>
    <t>CLACP</t>
  </si>
  <si>
    <t>Thousand short tons</t>
  </si>
  <si>
    <t>Coal consumed by the commercial sector.</t>
  </si>
  <si>
    <t>CLCCB</t>
  </si>
  <si>
    <t>CLCCP</t>
  </si>
  <si>
    <t>Coal consumed by the electric power sector.</t>
  </si>
  <si>
    <t>CLEIB</t>
  </si>
  <si>
    <t>CLEIP</t>
  </si>
  <si>
    <t>Coal consumed by the industrial sector.</t>
  </si>
  <si>
    <t>CLICB</t>
  </si>
  <si>
    <t>CLICP</t>
  </si>
  <si>
    <t>Coal consumed at coke plants (coking coal).</t>
  </si>
  <si>
    <t>CLKCB</t>
  </si>
  <si>
    <t>CLKCP</t>
  </si>
  <si>
    <t>Coal consumed by industrial users other than coke plants.</t>
  </si>
  <si>
    <t>CLOCB</t>
  </si>
  <si>
    <t>CLOCP</t>
  </si>
  <si>
    <t>Coal consumed by the residential sector.</t>
  </si>
  <si>
    <t>CLRCB</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</si>
  <si>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</si>
  <si>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</si>
  <si>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</si>
  <si>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</si>
  <si>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</si>
  <si>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</si>
  <si>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</si>
  <si>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</si>
  <si>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</si>
  <si>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</si>
  <si>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</si>
  <si>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DFACP</t>
  </si>
  <si>
    <t>Distillate fuel oil consumed by the commercial sector.</t>
  </si>
  <si>
    <t>DFCCP</t>
  </si>
  <si>
    <t>Distillate fuel oil consumed by the industrial sector.</t>
  </si>
  <si>
    <t>DFICP</t>
  </si>
  <si>
    <t>Distillate fuel oil consumed by the residential sector.</t>
  </si>
  <si>
    <t>DFRCP</t>
  </si>
  <si>
    <t>Distillate fuel oil total consumption.</t>
  </si>
  <si>
    <t>DFTCB</t>
  </si>
  <si>
    <t>DFTCP</t>
  </si>
  <si>
    <t>Distillate fuel oil total end-use consumption.</t>
  </si>
  <si>
    <t>DFTXP</t>
  </si>
  <si>
    <t>Distillate fuel oil and kerosene-type jet fuel consumed by the electric power sector.</t>
  </si>
  <si>
    <t>DKEIB</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</si>
  <si>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</si>
  <si>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</si>
  <si>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</si>
  <si>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</si>
  <si>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</si>
  <si>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</si>
  <si>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</si>
  <si>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</si>
  <si>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</si>
  <si>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</si>
  <si>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</si>
  <si>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</si>
  <si>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</si>
  <si>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</si>
  <si>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 xml:space="preserve">Fuel ethanol, excluding denaturant, consumed by the commercial sector </t>
  </si>
  <si>
    <t xml:space="preserve">Fuel ethanol, excluding denaturant, consumed by the industrial sector. </t>
  </si>
  <si>
    <t>Energy losses and co-products from the production of fuel ethanol.</t>
  </si>
  <si>
    <t>EMLCB</t>
  </si>
  <si>
    <t>Fuel ethanol, excluding denaturant, total consumption.</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</si>
  <si>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</si>
  <si>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</si>
  <si>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</si>
  <si>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</si>
  <si>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</si>
  <si>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</si>
  <si>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</si>
  <si>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</si>
  <si>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</si>
  <si>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ESACP</t>
  </si>
  <si>
    <t>Electricity consumed by (i.e., sold to) the commercial sector.</t>
  </si>
  <si>
    <t>ESCCP</t>
  </si>
  <si>
    <t>Electricity consumed by (i.e., sold to) the industrial sector.</t>
  </si>
  <si>
    <t>ESICB</t>
  </si>
  <si>
    <t>ESICP</t>
  </si>
  <si>
    <t>Electricity consumed by (i.e., sold to) the residential sector.</t>
  </si>
  <si>
    <t>ESRCP</t>
  </si>
  <si>
    <t>Electricity total consumption (i.e., sold).</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</si>
  <si>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</si>
  <si>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</si>
  <si>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</si>
  <si>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</si>
  <si>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</si>
  <si>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</si>
  <si>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</si>
  <si>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</si>
  <si>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</si>
  <si>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</si>
  <si>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</si>
  <si>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</si>
  <si>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</si>
  <si>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</si>
  <si>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</si>
  <si>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</si>
  <si>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</si>
  <si>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</si>
  <si>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</si>
  <si>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</si>
  <si>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</si>
  <si>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</si>
  <si>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</si>
  <si>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</si>
  <si>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</si>
  <si>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</si>
  <si>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</si>
  <si>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</si>
  <si>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</si>
  <si>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</si>
  <si>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</si>
  <si>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</si>
  <si>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</si>
  <si>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</si>
  <si>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</si>
  <si>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</si>
  <si>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</si>
  <si>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</si>
  <si>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</si>
  <si>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</si>
  <si>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</si>
  <si>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</si>
  <si>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</si>
  <si>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</si>
  <si>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</si>
  <si>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</si>
  <si>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</si>
  <si>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</si>
  <si>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JFACP</t>
  </si>
  <si>
    <t>Jet fuel total consumption.</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</si>
  <si>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</si>
  <si>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</si>
  <si>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</si>
  <si>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</si>
  <si>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</si>
  <si>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</si>
  <si>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</si>
  <si>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</si>
  <si>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</si>
  <si>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</si>
  <si>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</si>
  <si>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</si>
  <si>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</si>
  <si>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</si>
  <si>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</si>
  <si>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</si>
  <si>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</si>
  <si>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</si>
  <si>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KSCCP</t>
  </si>
  <si>
    <t>Kerosene consumed by the industrial sector.</t>
  </si>
  <si>
    <t>KSICB</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</si>
  <si>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</si>
  <si>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</si>
  <si>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</si>
  <si>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</si>
  <si>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</si>
  <si>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</si>
  <si>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</si>
  <si>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</si>
  <si>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</si>
  <si>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</si>
  <si>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</si>
  <si>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LGACP</t>
  </si>
  <si>
    <t>LPG consumed by the commercial sector.</t>
  </si>
  <si>
    <t>LGCCP</t>
  </si>
  <si>
    <t>LPG consumed by the industrial sector.</t>
  </si>
  <si>
    <t>LGICP</t>
  </si>
  <si>
    <t>LPG consumed by the residential sector.</t>
  </si>
  <si>
    <t>LGRCP</t>
  </si>
  <si>
    <t>LPG total consumption.</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</si>
  <si>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</si>
  <si>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</si>
  <si>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</si>
  <si>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</si>
  <si>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</si>
  <si>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</si>
  <si>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</si>
  <si>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</si>
  <si>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</si>
  <si>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</si>
  <si>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</si>
  <si>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</si>
  <si>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</si>
  <si>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</si>
  <si>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</si>
  <si>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</si>
  <si>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</si>
  <si>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</si>
  <si>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LUACP</t>
  </si>
  <si>
    <t>Lubricants consumed by the industrial sector.</t>
  </si>
  <si>
    <t>LUICB</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</si>
  <si>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</si>
  <si>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</si>
  <si>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</si>
  <si>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</si>
  <si>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</si>
  <si>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</si>
  <si>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</si>
  <si>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</si>
  <si>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</si>
  <si>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</si>
  <si>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</si>
  <si>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MGACP</t>
  </si>
  <si>
    <t>Motor gasoline consumed by the commercial sector.</t>
  </si>
  <si>
    <t>MGCCP</t>
  </si>
  <si>
    <t>Motor gasoline consumed by the industrial sector.</t>
  </si>
  <si>
    <t>MGICP</t>
  </si>
  <si>
    <t>Motor gasoline total consumption.</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</si>
  <si>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</si>
  <si>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</si>
  <si>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</si>
  <si>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</si>
  <si>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</si>
  <si>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</si>
  <si>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</si>
  <si>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</si>
  <si>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</si>
  <si>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</si>
  <si>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</si>
  <si>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</si>
  <si>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</si>
  <si>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Natural gas consumed by the transportation sector.</t>
  </si>
  <si>
    <t>NGACP</t>
  </si>
  <si>
    <t>Million cubic feet</t>
  </si>
  <si>
    <t>Natural gas consumed by (delivered to) the commercial sector (including supplemental gaseous fuels).</t>
  </si>
  <si>
    <t>NGCCP</t>
  </si>
  <si>
    <t>Natural gas consumed by the electric power sector (including supplemental gaseous fuels).</t>
  </si>
  <si>
    <t>NGEIB</t>
  </si>
  <si>
    <t>NGEIP</t>
  </si>
  <si>
    <t>Natural gas consumed by (delivered to) the industrial sector (including supplemental gaseous fuels).</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</si>
  <si>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</si>
  <si>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</si>
  <si>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</si>
  <si>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</si>
  <si>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</si>
  <si>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</si>
  <si>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</si>
  <si>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</si>
  <si>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NGRCP</t>
  </si>
  <si>
    <t>Natural gas total consumption (including supplemental gaseous fuels).</t>
  </si>
  <si>
    <t>NGTCP</t>
  </si>
  <si>
    <t>Natural gas total end-use consumption (including supplemental gaseous fuels).</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</si>
  <si>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</si>
  <si>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</si>
  <si>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</si>
  <si>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</si>
  <si>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</si>
  <si>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</si>
  <si>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</si>
  <si>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</si>
  <si>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</si>
  <si>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</si>
  <si>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</si>
  <si>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</si>
  <si>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</si>
  <si>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</si>
  <si>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</si>
  <si>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</si>
  <si>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</si>
  <si>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</si>
  <si>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</si>
  <si>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</si>
  <si>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</si>
  <si>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</si>
  <si>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</si>
  <si>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</si>
  <si>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</si>
  <si>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</si>
  <si>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</si>
  <si>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</si>
  <si>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</si>
  <si>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</si>
  <si>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</si>
  <si>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</si>
  <si>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PAACB</t>
  </si>
  <si>
    <t>PAACP</t>
  </si>
  <si>
    <t>All petroleum products consumed by the commercial sector.</t>
  </si>
  <si>
    <t>PACCB</t>
  </si>
  <si>
    <t>PACCP</t>
  </si>
  <si>
    <t>All petroleum products consumed by the electric power sector.</t>
  </si>
  <si>
    <t>PAEIB</t>
  </si>
  <si>
    <t>PAEIP</t>
  </si>
  <si>
    <t>All petroleum products consumed by the industrial sector.</t>
  </si>
  <si>
    <t>PAICB</t>
  </si>
  <si>
    <t>PAICP</t>
  </si>
  <si>
    <t>All petroleum products consumed by the residential sector.</t>
  </si>
  <si>
    <t>PARCB</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</si>
  <si>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</si>
  <si>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</si>
  <si>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</si>
  <si>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</si>
  <si>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</si>
  <si>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</si>
  <si>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</si>
  <si>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</si>
  <si>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</si>
  <si>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</si>
  <si>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</si>
  <si>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</si>
  <si>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</si>
  <si>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</si>
  <si>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</si>
  <si>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</si>
  <si>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</si>
  <si>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</si>
  <si>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</si>
  <si>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</si>
  <si>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</si>
  <si>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</si>
  <si>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</si>
  <si>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</si>
  <si>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</si>
  <si>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POICB</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</si>
  <si>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</si>
  <si>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</si>
  <si>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</si>
  <si>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</si>
  <si>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</si>
  <si>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</si>
  <si>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</si>
  <si>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</si>
  <si>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</si>
  <si>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</si>
  <si>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</si>
  <si>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</si>
  <si>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</si>
  <si>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RFACP</t>
  </si>
  <si>
    <t>Residual fuel oil consumed by the commercial sector.</t>
  </si>
  <si>
    <t>RFCCP</t>
  </si>
  <si>
    <t>Residual fuel oil consumed by the electric power sector.</t>
  </si>
  <si>
    <t>RFEIP</t>
  </si>
  <si>
    <t>Residual fuel oil consumed by the industrial sector.</t>
  </si>
  <si>
    <t>Residual fuel oil consumed by the industrial sector</t>
  </si>
  <si>
    <t>RFICP</t>
  </si>
  <si>
    <t>Residual fuel oil total consumption.</t>
  </si>
  <si>
    <t>RFTCB</t>
  </si>
  <si>
    <t>RFTCP</t>
  </si>
  <si>
    <t>Residual fuel oil total end-use consumption.</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</si>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</sst>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sharedStrings.xml" Type="http://schemas.openxmlformats.org/officeDocument/2006/relationships/sharedStrings"/><Relationship Id="rId24" Target="styles.xml" Type="http://schemas.openxmlformats.org/officeDocument/2006/relationships/styles"/><Relationship Id="rId25"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5060275" cy="1985962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18"/>
  <sheetViews>
    <sheetView workbookViewId="0">
      <selection activeCell="A1" sqref="A1"/>
    </sheetView>
  </sheetViews>
  <sheetFormatPr baseColWidth="10" defaultRowHeight="15"/>
  <sheetData>
    <row r="1" spans="1:77">
      <c r="A1">
        <f>'Dashboard M4 Cost Annual'!A1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t="s">
        <v>2</v>
      </c>
      <c r="F2" t="s">
        <v>0</v>
      </c>
      <c r="G2">
        <f>IF('Charts M4 Cost'!$B2,'Dashboard M4 Cost Annual'!G158/1000000,NA())</f>
        <v/>
      </c>
      <c r="H2">
        <f>IF('Charts M4 Cost'!$B2,'Dashboard M4 Cost Annual'!H158/1000000,NA())</f>
        <v/>
      </c>
      <c r="I2">
        <f>IF('Charts M4 Cost'!$B2,'Dashboard M4 Cost Annual'!I158/1000000,NA())</f>
        <v/>
      </c>
      <c r="J2">
        <f>IF('Charts M4 Cost'!$B2,'Dashboard M4 Cost Annual'!J158/1000000,NA())</f>
        <v/>
      </c>
      <c r="K2">
        <f>IF('Charts M4 Cost'!$B2,'Dashboard M4 Cost Annual'!K158/1000000,NA())</f>
        <v/>
      </c>
      <c r="L2">
        <f>IF('Charts M4 Cost'!$B2,'Dashboard M4 Cost Annual'!L158/1000000,NA())</f>
        <v/>
      </c>
      <c r="M2">
        <f>IF('Charts M4 Cost'!$B2,'Dashboard M4 Cost Annual'!M158/1000000,NA())</f>
        <v/>
      </c>
      <c r="N2">
        <f>IF('Charts M4 Cost'!$B2,'Dashboard M4 Cost Annual'!N158/1000000,NA())</f>
        <v/>
      </c>
      <c r="O2">
        <f>IF('Charts M4 Cost'!$B2,'Dashboard M4 Cost Annual'!O158/1000000,NA())</f>
        <v/>
      </c>
      <c r="P2">
        <f>IF('Charts M4 Cost'!$B2,'Dashboard M4 Cost Annual'!P158/1000000,NA())</f>
        <v/>
      </c>
      <c r="Q2">
        <f>IF('Charts M4 Cost'!$B2,'Dashboard M4 Cost Annual'!Q158/1000000,NA())</f>
        <v/>
      </c>
      <c r="R2">
        <f>IF('Charts M4 Cost'!$B2,'Dashboard M4 Cost Annual'!R158/1000000,NA())</f>
        <v/>
      </c>
      <c r="S2">
        <f>IF('Charts M4 Cost'!$B2,'Dashboard M4 Cost Annual'!S158/1000000,NA())</f>
        <v/>
      </c>
      <c r="T2">
        <f>IF('Charts M4 Cost'!$B2,'Dashboard M4 Cost Annual'!T158/1000000,NA())</f>
        <v/>
      </c>
      <c r="U2">
        <f>IF('Charts M4 Cost'!$B2,'Dashboard M4 Cost Annual'!U158/1000000,NA())</f>
        <v/>
      </c>
      <c r="V2">
        <f>IF('Charts M4 Cost'!$B2,'Dashboard M4 Cost Annual'!V158/1000000,NA())</f>
        <v/>
      </c>
      <c r="W2">
        <f>IF('Charts M4 Cost'!$B2,'Dashboard M4 Cost Annual'!W158/1000000,NA())</f>
        <v/>
      </c>
      <c r="X2">
        <f>IF('Charts M4 Cost'!$B2,'Dashboard M4 Cost Annual'!X158/1000000,NA())</f>
        <v/>
      </c>
      <c r="Y2">
        <f>IF('Charts M4 Cost'!$B2,'Dashboard M4 Cost Annual'!Y158/1000000,NA())</f>
        <v/>
      </c>
      <c r="Z2">
        <f>IF('Charts M4 Cost'!$B2,'Dashboard M4 Cost Annual'!Z158/1000000,NA())</f>
        <v/>
      </c>
      <c r="AA2">
        <f>IF('Charts M4 Cost'!$B2,'Dashboard M4 Cost Annual'!AA158/1000000,NA())</f>
        <v/>
      </c>
      <c r="AB2">
        <f>IF('Charts M4 Cost'!$B2,'Dashboard M4 Cost Annual'!AB158/1000000,NA())</f>
        <v/>
      </c>
      <c r="AC2">
        <f>IF('Charts M4 Cost'!$B2,'Dashboard M4 Cost Annual'!AC158/1000000,NA())</f>
        <v/>
      </c>
      <c r="AD2">
        <f>IF('Charts M4 Cost'!$B2,'Dashboard M4 Cost Annual'!AD158/1000000,NA())</f>
        <v/>
      </c>
      <c r="AE2">
        <f>IF('Charts M4 Cost'!$B2,'Dashboard M4 Cost Annual'!AE158/1000000,NA())</f>
        <v/>
      </c>
      <c r="AF2">
        <f>IF('Charts M4 Cost'!$B2,'Dashboard M4 Cost Annual'!AF158/1000000,NA())</f>
        <v/>
      </c>
      <c r="AG2">
        <f>IF('Charts M4 Cost'!$B2,'Dashboard M4 Cost Annual'!AG158/1000000,NA())</f>
        <v/>
      </c>
      <c r="AH2">
        <f>IF('Charts M4 Cost'!$B2,'Dashboard M4 Cost Annual'!AH158/1000000,NA())</f>
        <v/>
      </c>
      <c r="AI2">
        <f>IF('Charts M4 Cost'!$B2,'Dashboard M4 Cost Annual'!AI158/1000000,NA())</f>
        <v/>
      </c>
      <c r="AJ2">
        <f>IF('Charts M4 Cost'!$B2,'Dashboard M4 Cost Annual'!AJ158/1000000,NA())</f>
        <v/>
      </c>
      <c r="AK2">
        <f>IF('Charts M4 Cost'!$B2,'Dashboard M4 Cost Annual'!AK158/1000000,NA())</f>
        <v/>
      </c>
      <c r="AL2">
        <f>IF('Charts M4 Cost'!$B2,'Dashboard M4 Cost Annual'!AL158/1000000,NA())</f>
        <v/>
      </c>
      <c r="AM2">
        <f>IF('Charts M4 Cost'!$B2,'Dashboard M4 Cost Annual'!AM158/1000000,NA())</f>
        <v/>
      </c>
      <c r="AN2">
        <f>IF('Charts M4 Cost'!$B2,'Dashboard M4 Cost Annual'!AN158/1000000,NA())</f>
        <v/>
      </c>
      <c r="AO2">
        <f>IF('Charts M4 Cost'!$B2,'Dashboard M4 Cost Annual'!AO158/1000000,NA())</f>
        <v/>
      </c>
      <c r="AP2">
        <f>IF('Charts M4 Cost'!$B2,'Dashboard M4 Cost Annual'!AP158/1000000,NA())</f>
        <v/>
      </c>
      <c r="AQ2">
        <f>IF('Charts M4 Cost'!$B2,'Dashboard M4 Cost Annual'!AQ158/1000000,NA())</f>
        <v/>
      </c>
      <c r="AR2">
        <f>IF('Charts M4 Cost'!$B2,'Dashboard M4 Cost Annual'!AR158/1000000,NA())</f>
        <v/>
      </c>
      <c r="AS2">
        <f>IF('Charts M4 Cost'!$B2,'Dashboard M4 Cost Annual'!AS158/1000000,NA())</f>
        <v/>
      </c>
      <c r="AT2">
        <f>IF('Charts M4 Cost'!$B2,'Dashboard M4 Cost Annual'!AT158/1000000,NA())</f>
        <v/>
      </c>
      <c r="AU2">
        <f>IF('Charts M4 Cost'!$B2,'Dashboard M4 Cost Annual'!AU158/1000000,NA())</f>
        <v/>
      </c>
      <c r="AV2">
        <f>IF('Charts M4 Cost'!$B2,'Dashboard M4 Cost Annual'!AV158/1000000,NA())</f>
        <v/>
      </c>
      <c r="AW2">
        <f>IF('Charts M4 Cost'!$B2,'Dashboard M4 Cost Annual'!AW158/1000000,NA())</f>
        <v/>
      </c>
      <c r="AX2">
        <f>IF('Charts M4 Cost'!$B2,'Dashboard M4 Cost Annual'!AX158/1000000,NA())</f>
        <v/>
      </c>
      <c r="AY2">
        <f>IF('Charts M4 Cost'!$B2,'Dashboard M4 Cost Annual'!AY158/1000000,NA())</f>
        <v/>
      </c>
      <c r="AZ2">
        <f>IF('Charts M4 Cost'!$B2,'Dashboard M4 Cost Annual'!AZ158/1000000,NA())</f>
        <v/>
      </c>
      <c r="BA2">
        <f>IF('Charts M4 Cost'!$B2,'Dashboard M4 Cost Annual'!BA158/1000000,NA())</f>
        <v/>
      </c>
      <c r="BB2">
        <f>IF('Charts M4 Cost'!$B2,'Dashboard M4 Cost Annual'!BB158/1000000,NA())</f>
        <v/>
      </c>
      <c r="BC2">
        <f>IF('Charts M4 Cost'!$B2,'Dashboard M4 Cost Annual'!BC158/1000000,NA())</f>
        <v/>
      </c>
      <c r="BD2">
        <f>IF('Charts M4 Cost'!$B2,'Dashboard M4 Cost Annual'!BD158/1000000,NA())</f>
        <v/>
      </c>
      <c r="BE2">
        <f>IF('Charts M4 Cost'!$B2,'Dashboard M4 Cost Annual'!BE158/1000000,NA())</f>
        <v/>
      </c>
      <c r="BF2">
        <f>IF('Charts M4 Cost'!$B2,'Dashboard M4 Cost Annual'!BF158/1000000,NA())</f>
        <v/>
      </c>
      <c r="BG2">
        <f>IF('Charts M4 Cost'!$B2,'Dashboard M4 Cost Annual'!BG158/1000000,NA())</f>
        <v/>
      </c>
      <c r="BH2">
        <f>IF('Charts M4 Cost'!$B2,'Dashboard M4 Cost Annual'!BH158/1000000,NA())</f>
        <v/>
      </c>
      <c r="BI2">
        <f>IF('Charts M4 Cost'!$B2,'Dashboard M4 Cost Annual'!BI158/1000000,NA())</f>
        <v/>
      </c>
      <c r="BJ2">
        <f>IF('Charts M4 Cost'!$B2,'Dashboard M4 Cost Annual'!BJ158/1000000,NA())</f>
        <v/>
      </c>
      <c r="BK2">
        <f>IF('Charts M4 Cost'!$B2,'Dashboard M4 Cost Annual'!BK158/1000000,NA())</f>
        <v/>
      </c>
      <c r="BL2">
        <f>IF('Charts M4 Cost'!$B2,'Dashboard M4 Cost Annual'!BL158/1000000,NA())</f>
        <v/>
      </c>
      <c r="BM2">
        <f>IF('Charts M4 Cost'!$B2,'Dashboard M4 Cost Annual'!BM158/1000000,NA())</f>
        <v/>
      </c>
      <c r="BN2">
        <f>IF('Charts M4 Cost'!$B2,'Dashboard M4 Cost Annual'!BN158/1000000,NA())</f>
        <v/>
      </c>
      <c r="BO2">
        <f>IF('Charts M4 Cost'!$B2,'Dashboard M4 Cost Annual'!BO158/1000000,NA())</f>
        <v/>
      </c>
      <c r="BP2">
        <f>IF('Charts M4 Cost'!$B2,'Dashboard M4 Cost Annual'!BP158/1000000,NA())</f>
        <v/>
      </c>
      <c r="BQ2">
        <f>IF('Charts M4 Cost'!$B2,'Dashboard M4 Cost Annual'!BQ158/1000000,NA())</f>
        <v/>
      </c>
      <c r="BR2">
        <f>IF('Charts M4 Cost'!$B2,'Dashboard M4 Cost Annual'!BR158/1000000,NA())</f>
        <v/>
      </c>
      <c r="BS2">
        <f>IF('Charts M4 Cost'!$B2,'Dashboard M4 Cost Annual'!BS158/1000000,NA())</f>
        <v/>
      </c>
      <c r="BT2">
        <f>IF('Charts M4 Cost'!$B2,'Dashboard M4 Cost Annual'!BT158/1000000,NA())</f>
        <v/>
      </c>
      <c r="BU2">
        <f>IF('Charts M4 Cost'!$B2,'Dashboard M4 Cost Annual'!BU158/1000000,NA())</f>
        <v/>
      </c>
      <c r="BV2">
        <f>IF('Charts M4 Cost'!$B2,'Dashboard M4 Cost Annual'!BV158/1000000,NA())</f>
        <v/>
      </c>
      <c r="BW2">
        <f>IF('Charts M4 Cost'!$B2,'Dashboard M4 Cost Annual'!BW158/1000000,NA())</f>
        <v/>
      </c>
      <c r="BX2">
        <f>IF('Charts M4 Cost'!$B2,'Dashboard M4 Cost Annual'!BX158/1000000,NA())</f>
        <v/>
      </c>
      <c r="BY2">
        <f>IF('Charts M4 Cost'!$B2,'Dashboard M4 Cost Annual'!BY158/1000000,NA())</f>
        <v/>
      </c>
    </row>
    <row r="3" spans="1:77">
      <c r="B3" t="s">
        <v>3</v>
      </c>
      <c r="F3" t="s">
        <v>0</v>
      </c>
      <c r="G3">
        <f>IF('Charts M4 Cost'!$B3,'Dashboard M4 Cost Annual'!G160/1000000,NA())</f>
        <v/>
      </c>
      <c r="H3">
        <f>IF('Charts M4 Cost'!$B3,'Dashboard M4 Cost Annual'!H160/1000000,NA())</f>
        <v/>
      </c>
      <c r="I3">
        <f>IF('Charts M4 Cost'!$B3,'Dashboard M4 Cost Annual'!I160/1000000,NA())</f>
        <v/>
      </c>
      <c r="J3">
        <f>IF('Charts M4 Cost'!$B3,'Dashboard M4 Cost Annual'!J160/1000000,NA())</f>
        <v/>
      </c>
      <c r="K3">
        <f>IF('Charts M4 Cost'!$B3,'Dashboard M4 Cost Annual'!K160/1000000,NA())</f>
        <v/>
      </c>
      <c r="L3">
        <f>IF('Charts M4 Cost'!$B3,'Dashboard M4 Cost Annual'!L160/1000000,NA())</f>
        <v/>
      </c>
      <c r="M3">
        <f>IF('Charts M4 Cost'!$B3,'Dashboard M4 Cost Annual'!M160/1000000,NA())</f>
        <v/>
      </c>
      <c r="N3">
        <f>IF('Charts M4 Cost'!$B3,'Dashboard M4 Cost Annual'!N160/1000000,NA())</f>
        <v/>
      </c>
      <c r="O3">
        <f>IF('Charts M4 Cost'!$B3,'Dashboard M4 Cost Annual'!O160/1000000,NA())</f>
        <v/>
      </c>
      <c r="P3">
        <f>IF('Charts M4 Cost'!$B3,'Dashboard M4 Cost Annual'!P160/1000000,NA())</f>
        <v/>
      </c>
      <c r="Q3">
        <f>IF('Charts M4 Cost'!$B3,'Dashboard M4 Cost Annual'!Q160/1000000,NA())</f>
        <v/>
      </c>
      <c r="R3">
        <f>IF('Charts M4 Cost'!$B3,'Dashboard M4 Cost Annual'!R160/1000000,NA())</f>
        <v/>
      </c>
      <c r="S3">
        <f>IF('Charts M4 Cost'!$B3,'Dashboard M4 Cost Annual'!S160/1000000,NA())</f>
        <v/>
      </c>
      <c r="T3">
        <f>IF('Charts M4 Cost'!$B3,'Dashboard M4 Cost Annual'!T160/1000000,NA())</f>
        <v/>
      </c>
      <c r="U3">
        <f>IF('Charts M4 Cost'!$B3,'Dashboard M4 Cost Annual'!U160/1000000,NA())</f>
        <v/>
      </c>
      <c r="V3">
        <f>IF('Charts M4 Cost'!$B3,'Dashboard M4 Cost Annual'!V160/1000000,NA())</f>
        <v/>
      </c>
      <c r="W3">
        <f>IF('Charts M4 Cost'!$B3,'Dashboard M4 Cost Annual'!W160/1000000,NA())</f>
        <v/>
      </c>
      <c r="X3">
        <f>IF('Charts M4 Cost'!$B3,'Dashboard M4 Cost Annual'!X160/1000000,NA())</f>
        <v/>
      </c>
      <c r="Y3">
        <f>IF('Charts M4 Cost'!$B3,'Dashboard M4 Cost Annual'!Y160/1000000,NA())</f>
        <v/>
      </c>
      <c r="Z3">
        <f>IF('Charts M4 Cost'!$B3,'Dashboard M4 Cost Annual'!Z160/1000000,NA())</f>
        <v/>
      </c>
      <c r="AA3">
        <f>IF('Charts M4 Cost'!$B3,'Dashboard M4 Cost Annual'!AA160/1000000,NA())</f>
        <v/>
      </c>
      <c r="AB3">
        <f>IF('Charts M4 Cost'!$B3,'Dashboard M4 Cost Annual'!AB160/1000000,NA())</f>
        <v/>
      </c>
      <c r="AC3">
        <f>IF('Charts M4 Cost'!$B3,'Dashboard M4 Cost Annual'!AC160/1000000,NA())</f>
        <v/>
      </c>
      <c r="AD3">
        <f>IF('Charts M4 Cost'!$B3,'Dashboard M4 Cost Annual'!AD160/1000000,NA())</f>
        <v/>
      </c>
      <c r="AE3">
        <f>IF('Charts M4 Cost'!$B3,'Dashboard M4 Cost Annual'!AE160/1000000,NA())</f>
        <v/>
      </c>
      <c r="AF3">
        <f>IF('Charts M4 Cost'!$B3,'Dashboard M4 Cost Annual'!AF160/1000000,NA())</f>
        <v/>
      </c>
      <c r="AG3">
        <f>IF('Charts M4 Cost'!$B3,'Dashboard M4 Cost Annual'!AG160/1000000,NA())</f>
        <v/>
      </c>
      <c r="AH3">
        <f>IF('Charts M4 Cost'!$B3,'Dashboard M4 Cost Annual'!AH160/1000000,NA())</f>
        <v/>
      </c>
      <c r="AI3">
        <f>IF('Charts M4 Cost'!$B3,'Dashboard M4 Cost Annual'!AI160/1000000,NA())</f>
        <v/>
      </c>
      <c r="AJ3">
        <f>IF('Charts M4 Cost'!$B3,'Dashboard M4 Cost Annual'!AJ160/1000000,NA())</f>
        <v/>
      </c>
      <c r="AK3">
        <f>IF('Charts M4 Cost'!$B3,'Dashboard M4 Cost Annual'!AK160/1000000,NA())</f>
        <v/>
      </c>
      <c r="AL3">
        <f>IF('Charts M4 Cost'!$B3,'Dashboard M4 Cost Annual'!AL160/1000000,NA())</f>
        <v/>
      </c>
      <c r="AM3">
        <f>IF('Charts M4 Cost'!$B3,'Dashboard M4 Cost Annual'!AM160/1000000,NA())</f>
        <v/>
      </c>
      <c r="AN3">
        <f>IF('Charts M4 Cost'!$B3,'Dashboard M4 Cost Annual'!AN160/1000000,NA())</f>
        <v/>
      </c>
      <c r="AO3">
        <f>IF('Charts M4 Cost'!$B3,'Dashboard M4 Cost Annual'!AO160/1000000,NA())</f>
        <v/>
      </c>
      <c r="AP3">
        <f>IF('Charts M4 Cost'!$B3,'Dashboard M4 Cost Annual'!AP160/1000000,NA())</f>
        <v/>
      </c>
      <c r="AQ3">
        <f>IF('Charts M4 Cost'!$B3,'Dashboard M4 Cost Annual'!AQ160/1000000,NA())</f>
        <v/>
      </c>
      <c r="AR3">
        <f>IF('Charts M4 Cost'!$B3,'Dashboard M4 Cost Annual'!AR160/1000000,NA())</f>
        <v/>
      </c>
      <c r="AS3">
        <f>IF('Charts M4 Cost'!$B3,'Dashboard M4 Cost Annual'!AS160/1000000,NA())</f>
        <v/>
      </c>
      <c r="AT3">
        <f>IF('Charts M4 Cost'!$B3,'Dashboard M4 Cost Annual'!AT160/1000000,NA())</f>
        <v/>
      </c>
      <c r="AU3">
        <f>IF('Charts M4 Cost'!$B3,'Dashboard M4 Cost Annual'!AU160/1000000,NA())</f>
        <v/>
      </c>
      <c r="AV3">
        <f>IF('Charts M4 Cost'!$B3,'Dashboard M4 Cost Annual'!AV160/1000000,NA())</f>
        <v/>
      </c>
      <c r="AW3">
        <f>IF('Charts M4 Cost'!$B3,'Dashboard M4 Cost Annual'!AW160/1000000,NA())</f>
        <v/>
      </c>
      <c r="AX3">
        <f>IF('Charts M4 Cost'!$B3,'Dashboard M4 Cost Annual'!AX160/1000000,NA())</f>
        <v/>
      </c>
      <c r="AY3">
        <f>IF('Charts M4 Cost'!$B3,'Dashboard M4 Cost Annual'!AY160/1000000,NA())</f>
        <v/>
      </c>
      <c r="AZ3">
        <f>IF('Charts M4 Cost'!$B3,'Dashboard M4 Cost Annual'!AZ160/1000000,NA())</f>
        <v/>
      </c>
      <c r="BA3">
        <f>IF('Charts M4 Cost'!$B3,'Dashboard M4 Cost Annual'!BA160/1000000,NA())</f>
        <v/>
      </c>
      <c r="BB3">
        <f>IF('Charts M4 Cost'!$B3,'Dashboard M4 Cost Annual'!BB160/1000000,NA())</f>
        <v/>
      </c>
      <c r="BC3">
        <f>IF('Charts M4 Cost'!$B3,'Dashboard M4 Cost Annual'!BC160/1000000,NA())</f>
        <v/>
      </c>
      <c r="BD3">
        <f>IF('Charts M4 Cost'!$B3,'Dashboard M4 Cost Annual'!BD160/1000000,NA())</f>
        <v/>
      </c>
      <c r="BE3">
        <f>IF('Charts M4 Cost'!$B3,'Dashboard M4 Cost Annual'!BE160/1000000,NA())</f>
        <v/>
      </c>
      <c r="BF3">
        <f>IF('Charts M4 Cost'!$B3,'Dashboard M4 Cost Annual'!BF160/1000000,NA())</f>
        <v/>
      </c>
      <c r="BG3">
        <f>IF('Charts M4 Cost'!$B3,'Dashboard M4 Cost Annual'!BG160/1000000,NA())</f>
        <v/>
      </c>
      <c r="BH3">
        <f>IF('Charts M4 Cost'!$B3,'Dashboard M4 Cost Annual'!BH160/1000000,NA())</f>
        <v/>
      </c>
      <c r="BI3">
        <f>IF('Charts M4 Cost'!$B3,'Dashboard M4 Cost Annual'!BI160/1000000,NA())</f>
        <v/>
      </c>
      <c r="BJ3">
        <f>IF('Charts M4 Cost'!$B3,'Dashboard M4 Cost Annual'!BJ160/1000000,NA())</f>
        <v/>
      </c>
      <c r="BK3">
        <f>IF('Charts M4 Cost'!$B3,'Dashboard M4 Cost Annual'!BK160/1000000,NA())</f>
        <v/>
      </c>
      <c r="BL3">
        <f>IF('Charts M4 Cost'!$B3,'Dashboard M4 Cost Annual'!BL160/1000000,NA())</f>
        <v/>
      </c>
      <c r="BM3">
        <f>IF('Charts M4 Cost'!$B3,'Dashboard M4 Cost Annual'!BM160/1000000,NA())</f>
        <v/>
      </c>
      <c r="BN3">
        <f>IF('Charts M4 Cost'!$B3,'Dashboard M4 Cost Annual'!BN160/1000000,NA())</f>
        <v/>
      </c>
      <c r="BO3">
        <f>IF('Charts M4 Cost'!$B3,'Dashboard M4 Cost Annual'!BO160/1000000,NA())</f>
        <v/>
      </c>
      <c r="BP3">
        <f>IF('Charts M4 Cost'!$B3,'Dashboard M4 Cost Annual'!BP160/1000000,NA())</f>
        <v/>
      </c>
      <c r="BQ3">
        <f>IF('Charts M4 Cost'!$B3,'Dashboard M4 Cost Annual'!BQ160/1000000,NA())</f>
        <v/>
      </c>
      <c r="BR3">
        <f>IF('Charts M4 Cost'!$B3,'Dashboard M4 Cost Annual'!BR160/1000000,NA())</f>
        <v/>
      </c>
      <c r="BS3">
        <f>IF('Charts M4 Cost'!$B3,'Dashboard M4 Cost Annual'!BS160/1000000,NA())</f>
        <v/>
      </c>
      <c r="BT3">
        <f>IF('Charts M4 Cost'!$B3,'Dashboard M4 Cost Annual'!BT160/1000000,NA())</f>
        <v/>
      </c>
      <c r="BU3">
        <f>IF('Charts M4 Cost'!$B3,'Dashboard M4 Cost Annual'!BU160/1000000,NA())</f>
        <v/>
      </c>
      <c r="BV3">
        <f>IF('Charts M4 Cost'!$B3,'Dashboard M4 Cost Annual'!BV160/1000000,NA())</f>
        <v/>
      </c>
      <c r="BW3">
        <f>IF('Charts M4 Cost'!$B3,'Dashboard M4 Cost Annual'!BW160/1000000,NA())</f>
        <v/>
      </c>
      <c r="BX3">
        <f>IF('Charts M4 Cost'!$B3,'Dashboard M4 Cost Annual'!BX160/1000000,NA())</f>
        <v/>
      </c>
      <c r="BY3">
        <f>IF('Charts M4 Cost'!$B3,'Dashboard M4 Cost Annual'!BY160/1000000,NA())</f>
        <v/>
      </c>
    </row>
    <row r="4" spans="1:77">
      <c r="B4" t="s">
        <v>4</v>
      </c>
      <c r="F4" t="s">
        <v>0</v>
      </c>
      <c r="G4">
        <f>IF('Charts M4 Cost'!$B4,'Dashboard M4 Cost Annual'!G162/1000000,NA())</f>
        <v/>
      </c>
      <c r="H4">
        <f>IF('Charts M4 Cost'!$B4,'Dashboard M4 Cost Annual'!H162/1000000,NA())</f>
        <v/>
      </c>
      <c r="I4">
        <f>IF('Charts M4 Cost'!$B4,'Dashboard M4 Cost Annual'!I162/1000000,NA())</f>
        <v/>
      </c>
      <c r="J4">
        <f>IF('Charts M4 Cost'!$B4,'Dashboard M4 Cost Annual'!J162/1000000,NA())</f>
        <v/>
      </c>
      <c r="K4">
        <f>IF('Charts M4 Cost'!$B4,'Dashboard M4 Cost Annual'!K162/1000000,NA())</f>
        <v/>
      </c>
      <c r="L4">
        <f>IF('Charts M4 Cost'!$B4,'Dashboard M4 Cost Annual'!L162/1000000,NA())</f>
        <v/>
      </c>
      <c r="M4">
        <f>IF('Charts M4 Cost'!$B4,'Dashboard M4 Cost Annual'!M162/1000000,NA())</f>
        <v/>
      </c>
      <c r="N4">
        <f>IF('Charts M4 Cost'!$B4,'Dashboard M4 Cost Annual'!N162/1000000,NA())</f>
        <v/>
      </c>
      <c r="O4">
        <f>IF('Charts M4 Cost'!$B4,'Dashboard M4 Cost Annual'!O162/1000000,NA())</f>
        <v/>
      </c>
      <c r="P4">
        <f>IF('Charts M4 Cost'!$B4,'Dashboard M4 Cost Annual'!P162/1000000,NA())</f>
        <v/>
      </c>
      <c r="Q4">
        <f>IF('Charts M4 Cost'!$B4,'Dashboard M4 Cost Annual'!Q162/1000000,NA())</f>
        <v/>
      </c>
      <c r="R4">
        <f>IF('Charts M4 Cost'!$B4,'Dashboard M4 Cost Annual'!R162/1000000,NA())</f>
        <v/>
      </c>
      <c r="S4">
        <f>IF('Charts M4 Cost'!$B4,'Dashboard M4 Cost Annual'!S162/1000000,NA())</f>
        <v/>
      </c>
      <c r="T4">
        <f>IF('Charts M4 Cost'!$B4,'Dashboard M4 Cost Annual'!T162/1000000,NA())</f>
        <v/>
      </c>
      <c r="U4">
        <f>IF('Charts M4 Cost'!$B4,'Dashboard M4 Cost Annual'!U162/1000000,NA())</f>
        <v/>
      </c>
      <c r="V4">
        <f>IF('Charts M4 Cost'!$B4,'Dashboard M4 Cost Annual'!V162/1000000,NA())</f>
        <v/>
      </c>
      <c r="W4">
        <f>IF('Charts M4 Cost'!$B4,'Dashboard M4 Cost Annual'!W162/1000000,NA())</f>
        <v/>
      </c>
      <c r="X4">
        <f>IF('Charts M4 Cost'!$B4,'Dashboard M4 Cost Annual'!X162/1000000,NA())</f>
        <v/>
      </c>
      <c r="Y4">
        <f>IF('Charts M4 Cost'!$B4,'Dashboard M4 Cost Annual'!Y162/1000000,NA())</f>
        <v/>
      </c>
      <c r="Z4">
        <f>IF('Charts M4 Cost'!$B4,'Dashboard M4 Cost Annual'!Z162/1000000,NA())</f>
        <v/>
      </c>
      <c r="AA4">
        <f>IF('Charts M4 Cost'!$B4,'Dashboard M4 Cost Annual'!AA162/1000000,NA())</f>
        <v/>
      </c>
      <c r="AB4">
        <f>IF('Charts M4 Cost'!$B4,'Dashboard M4 Cost Annual'!AB162/1000000,NA())</f>
        <v/>
      </c>
      <c r="AC4">
        <f>IF('Charts M4 Cost'!$B4,'Dashboard M4 Cost Annual'!AC162/1000000,NA())</f>
        <v/>
      </c>
      <c r="AD4">
        <f>IF('Charts M4 Cost'!$B4,'Dashboard M4 Cost Annual'!AD162/1000000,NA())</f>
        <v/>
      </c>
      <c r="AE4">
        <f>IF('Charts M4 Cost'!$B4,'Dashboard M4 Cost Annual'!AE162/1000000,NA())</f>
        <v/>
      </c>
      <c r="AF4">
        <f>IF('Charts M4 Cost'!$B4,'Dashboard M4 Cost Annual'!AF162/1000000,NA())</f>
        <v/>
      </c>
      <c r="AG4">
        <f>IF('Charts M4 Cost'!$B4,'Dashboard M4 Cost Annual'!AG162/1000000,NA())</f>
        <v/>
      </c>
      <c r="AH4">
        <f>IF('Charts M4 Cost'!$B4,'Dashboard M4 Cost Annual'!AH162/1000000,NA())</f>
        <v/>
      </c>
      <c r="AI4">
        <f>IF('Charts M4 Cost'!$B4,'Dashboard M4 Cost Annual'!AI162/1000000,NA())</f>
        <v/>
      </c>
      <c r="AJ4">
        <f>IF('Charts M4 Cost'!$B4,'Dashboard M4 Cost Annual'!AJ162/1000000,NA())</f>
        <v/>
      </c>
      <c r="AK4">
        <f>IF('Charts M4 Cost'!$B4,'Dashboard M4 Cost Annual'!AK162/1000000,NA())</f>
        <v/>
      </c>
      <c r="AL4">
        <f>IF('Charts M4 Cost'!$B4,'Dashboard M4 Cost Annual'!AL162/1000000,NA())</f>
        <v/>
      </c>
      <c r="AM4">
        <f>IF('Charts M4 Cost'!$B4,'Dashboard M4 Cost Annual'!AM162/1000000,NA())</f>
        <v/>
      </c>
      <c r="AN4">
        <f>IF('Charts M4 Cost'!$B4,'Dashboard M4 Cost Annual'!AN162/1000000,NA())</f>
        <v/>
      </c>
      <c r="AO4">
        <f>IF('Charts M4 Cost'!$B4,'Dashboard M4 Cost Annual'!AO162/1000000,NA())</f>
        <v/>
      </c>
      <c r="AP4">
        <f>IF('Charts M4 Cost'!$B4,'Dashboard M4 Cost Annual'!AP162/1000000,NA())</f>
        <v/>
      </c>
      <c r="AQ4">
        <f>IF('Charts M4 Cost'!$B4,'Dashboard M4 Cost Annual'!AQ162/1000000,NA())</f>
        <v/>
      </c>
      <c r="AR4">
        <f>IF('Charts M4 Cost'!$B4,'Dashboard M4 Cost Annual'!AR162/1000000,NA())</f>
        <v/>
      </c>
      <c r="AS4">
        <f>IF('Charts M4 Cost'!$B4,'Dashboard M4 Cost Annual'!AS162/1000000,NA())</f>
        <v/>
      </c>
      <c r="AT4">
        <f>IF('Charts M4 Cost'!$B4,'Dashboard M4 Cost Annual'!AT162/1000000,NA())</f>
        <v/>
      </c>
      <c r="AU4">
        <f>IF('Charts M4 Cost'!$B4,'Dashboard M4 Cost Annual'!AU162/1000000,NA())</f>
        <v/>
      </c>
      <c r="AV4">
        <f>IF('Charts M4 Cost'!$B4,'Dashboard M4 Cost Annual'!AV162/1000000,NA())</f>
        <v/>
      </c>
      <c r="AW4">
        <f>IF('Charts M4 Cost'!$B4,'Dashboard M4 Cost Annual'!AW162/1000000,NA())</f>
        <v/>
      </c>
      <c r="AX4">
        <f>IF('Charts M4 Cost'!$B4,'Dashboard M4 Cost Annual'!AX162/1000000,NA())</f>
        <v/>
      </c>
      <c r="AY4">
        <f>IF('Charts M4 Cost'!$B4,'Dashboard M4 Cost Annual'!AY162/1000000,NA())</f>
        <v/>
      </c>
      <c r="AZ4">
        <f>IF('Charts M4 Cost'!$B4,'Dashboard M4 Cost Annual'!AZ162/1000000,NA())</f>
        <v/>
      </c>
      <c r="BA4">
        <f>IF('Charts M4 Cost'!$B4,'Dashboard M4 Cost Annual'!BA162/1000000,NA())</f>
        <v/>
      </c>
      <c r="BB4">
        <f>IF('Charts M4 Cost'!$B4,'Dashboard M4 Cost Annual'!BB162/1000000,NA())</f>
        <v/>
      </c>
      <c r="BC4">
        <f>IF('Charts M4 Cost'!$B4,'Dashboard M4 Cost Annual'!BC162/1000000,NA())</f>
        <v/>
      </c>
      <c r="BD4">
        <f>IF('Charts M4 Cost'!$B4,'Dashboard M4 Cost Annual'!BD162/1000000,NA())</f>
        <v/>
      </c>
      <c r="BE4">
        <f>IF('Charts M4 Cost'!$B4,'Dashboard M4 Cost Annual'!BE162/1000000,NA())</f>
        <v/>
      </c>
      <c r="BF4">
        <f>IF('Charts M4 Cost'!$B4,'Dashboard M4 Cost Annual'!BF162/1000000,NA())</f>
        <v/>
      </c>
      <c r="BG4">
        <f>IF('Charts M4 Cost'!$B4,'Dashboard M4 Cost Annual'!BG162/1000000,NA())</f>
        <v/>
      </c>
      <c r="BH4">
        <f>IF('Charts M4 Cost'!$B4,'Dashboard M4 Cost Annual'!BH162/1000000,NA())</f>
        <v/>
      </c>
      <c r="BI4">
        <f>IF('Charts M4 Cost'!$B4,'Dashboard M4 Cost Annual'!BI162/1000000,NA())</f>
        <v/>
      </c>
      <c r="BJ4">
        <f>IF('Charts M4 Cost'!$B4,'Dashboard M4 Cost Annual'!BJ162/1000000,NA())</f>
        <v/>
      </c>
      <c r="BK4">
        <f>IF('Charts M4 Cost'!$B4,'Dashboard M4 Cost Annual'!BK162/1000000,NA())</f>
        <v/>
      </c>
      <c r="BL4">
        <f>IF('Charts M4 Cost'!$B4,'Dashboard M4 Cost Annual'!BL162/1000000,NA())</f>
        <v/>
      </c>
      <c r="BM4">
        <f>IF('Charts M4 Cost'!$B4,'Dashboard M4 Cost Annual'!BM162/1000000,NA())</f>
        <v/>
      </c>
      <c r="BN4">
        <f>IF('Charts M4 Cost'!$B4,'Dashboard M4 Cost Annual'!BN162/1000000,NA())</f>
        <v/>
      </c>
      <c r="BO4">
        <f>IF('Charts M4 Cost'!$B4,'Dashboard M4 Cost Annual'!BO162/1000000,NA())</f>
        <v/>
      </c>
      <c r="BP4">
        <f>IF('Charts M4 Cost'!$B4,'Dashboard M4 Cost Annual'!BP162/1000000,NA())</f>
        <v/>
      </c>
      <c r="BQ4">
        <f>IF('Charts M4 Cost'!$B4,'Dashboard M4 Cost Annual'!BQ162/1000000,NA())</f>
        <v/>
      </c>
      <c r="BR4">
        <f>IF('Charts M4 Cost'!$B4,'Dashboard M4 Cost Annual'!BR162/1000000,NA())</f>
        <v/>
      </c>
      <c r="BS4">
        <f>IF('Charts M4 Cost'!$B4,'Dashboard M4 Cost Annual'!BS162/1000000,NA())</f>
        <v/>
      </c>
      <c r="BT4">
        <f>IF('Charts M4 Cost'!$B4,'Dashboard M4 Cost Annual'!BT162/1000000,NA())</f>
        <v/>
      </c>
      <c r="BU4">
        <f>IF('Charts M4 Cost'!$B4,'Dashboard M4 Cost Annual'!BU162/1000000,NA())</f>
        <v/>
      </c>
      <c r="BV4">
        <f>IF('Charts M4 Cost'!$B4,'Dashboard M4 Cost Annual'!BV162/1000000,NA())</f>
        <v/>
      </c>
      <c r="BW4">
        <f>IF('Charts M4 Cost'!$B4,'Dashboard M4 Cost Annual'!BW162/1000000,NA())</f>
        <v/>
      </c>
      <c r="BX4">
        <f>IF('Charts M4 Cost'!$B4,'Dashboard M4 Cost Annual'!BX162/1000000,NA())</f>
        <v/>
      </c>
      <c r="BY4">
        <f>IF('Charts M4 Cost'!$B4,'Dashboard M4 Cost Annual'!BY162/1000000,NA())</f>
        <v/>
      </c>
    </row>
    <row r="5" spans="1:77">
      <c r="B5" t="s">
        <v>5</v>
      </c>
      <c r="F5" t="s">
        <v>0</v>
      </c>
      <c r="G5">
        <f>IF('Charts M4 Cost'!$B5,'Dashboard M4 Cost Annual'!G164/1000000,NA())</f>
        <v/>
      </c>
      <c r="H5">
        <f>IF('Charts M4 Cost'!$B5,'Dashboard M4 Cost Annual'!H164/1000000,NA())</f>
        <v/>
      </c>
      <c r="I5">
        <f>IF('Charts M4 Cost'!$B5,'Dashboard M4 Cost Annual'!I164/1000000,NA())</f>
        <v/>
      </c>
      <c r="J5">
        <f>IF('Charts M4 Cost'!$B5,'Dashboard M4 Cost Annual'!J164/1000000,NA())</f>
        <v/>
      </c>
      <c r="K5">
        <f>IF('Charts M4 Cost'!$B5,'Dashboard M4 Cost Annual'!K164/1000000,NA())</f>
        <v/>
      </c>
      <c r="L5">
        <f>IF('Charts M4 Cost'!$B5,'Dashboard M4 Cost Annual'!L164/1000000,NA())</f>
        <v/>
      </c>
      <c r="M5">
        <f>IF('Charts M4 Cost'!$B5,'Dashboard M4 Cost Annual'!M164/1000000,NA())</f>
        <v/>
      </c>
      <c r="N5">
        <f>IF('Charts M4 Cost'!$B5,'Dashboard M4 Cost Annual'!N164/1000000,NA())</f>
        <v/>
      </c>
      <c r="O5">
        <f>IF('Charts M4 Cost'!$B5,'Dashboard M4 Cost Annual'!O164/1000000,NA())</f>
        <v/>
      </c>
      <c r="P5">
        <f>IF('Charts M4 Cost'!$B5,'Dashboard M4 Cost Annual'!P164/1000000,NA())</f>
        <v/>
      </c>
      <c r="Q5">
        <f>IF('Charts M4 Cost'!$B5,'Dashboard M4 Cost Annual'!Q164/1000000,NA())</f>
        <v/>
      </c>
      <c r="R5">
        <f>IF('Charts M4 Cost'!$B5,'Dashboard M4 Cost Annual'!R164/1000000,NA())</f>
        <v/>
      </c>
      <c r="S5">
        <f>IF('Charts M4 Cost'!$B5,'Dashboard M4 Cost Annual'!S164/1000000,NA())</f>
        <v/>
      </c>
      <c r="T5">
        <f>IF('Charts M4 Cost'!$B5,'Dashboard M4 Cost Annual'!T164/1000000,NA())</f>
        <v/>
      </c>
      <c r="U5">
        <f>IF('Charts M4 Cost'!$B5,'Dashboard M4 Cost Annual'!U164/1000000,NA())</f>
        <v/>
      </c>
      <c r="V5">
        <f>IF('Charts M4 Cost'!$B5,'Dashboard M4 Cost Annual'!V164/1000000,NA())</f>
        <v/>
      </c>
      <c r="W5">
        <f>IF('Charts M4 Cost'!$B5,'Dashboard M4 Cost Annual'!W164/1000000,NA())</f>
        <v/>
      </c>
      <c r="X5">
        <f>IF('Charts M4 Cost'!$B5,'Dashboard M4 Cost Annual'!X164/1000000,NA())</f>
        <v/>
      </c>
      <c r="Y5">
        <f>IF('Charts M4 Cost'!$B5,'Dashboard M4 Cost Annual'!Y164/1000000,NA())</f>
        <v/>
      </c>
      <c r="Z5">
        <f>IF('Charts M4 Cost'!$B5,'Dashboard M4 Cost Annual'!Z164/1000000,NA())</f>
        <v/>
      </c>
      <c r="AA5">
        <f>IF('Charts M4 Cost'!$B5,'Dashboard M4 Cost Annual'!AA164/1000000,NA())</f>
        <v/>
      </c>
      <c r="AB5">
        <f>IF('Charts M4 Cost'!$B5,'Dashboard M4 Cost Annual'!AB164/1000000,NA())</f>
        <v/>
      </c>
      <c r="AC5">
        <f>IF('Charts M4 Cost'!$B5,'Dashboard M4 Cost Annual'!AC164/1000000,NA())</f>
        <v/>
      </c>
      <c r="AD5">
        <f>IF('Charts M4 Cost'!$B5,'Dashboard M4 Cost Annual'!AD164/1000000,NA())</f>
        <v/>
      </c>
      <c r="AE5">
        <f>IF('Charts M4 Cost'!$B5,'Dashboard M4 Cost Annual'!AE164/1000000,NA())</f>
        <v/>
      </c>
      <c r="AF5">
        <f>IF('Charts M4 Cost'!$B5,'Dashboard M4 Cost Annual'!AF164/1000000,NA())</f>
        <v/>
      </c>
      <c r="AG5">
        <f>IF('Charts M4 Cost'!$B5,'Dashboard M4 Cost Annual'!AG164/1000000,NA())</f>
        <v/>
      </c>
      <c r="AH5">
        <f>IF('Charts M4 Cost'!$B5,'Dashboard M4 Cost Annual'!AH164/1000000,NA())</f>
        <v/>
      </c>
      <c r="AI5">
        <f>IF('Charts M4 Cost'!$B5,'Dashboard M4 Cost Annual'!AI164/1000000,NA())</f>
        <v/>
      </c>
      <c r="AJ5">
        <f>IF('Charts M4 Cost'!$B5,'Dashboard M4 Cost Annual'!AJ164/1000000,NA())</f>
        <v/>
      </c>
      <c r="AK5">
        <f>IF('Charts M4 Cost'!$B5,'Dashboard M4 Cost Annual'!AK164/1000000,NA())</f>
        <v/>
      </c>
      <c r="AL5">
        <f>IF('Charts M4 Cost'!$B5,'Dashboard M4 Cost Annual'!AL164/1000000,NA())</f>
        <v/>
      </c>
      <c r="AM5">
        <f>IF('Charts M4 Cost'!$B5,'Dashboard M4 Cost Annual'!AM164/1000000,NA())</f>
        <v/>
      </c>
      <c r="AN5">
        <f>IF('Charts M4 Cost'!$B5,'Dashboard M4 Cost Annual'!AN164/1000000,NA())</f>
        <v/>
      </c>
      <c r="AO5">
        <f>IF('Charts M4 Cost'!$B5,'Dashboard M4 Cost Annual'!AO164/1000000,NA())</f>
        <v/>
      </c>
      <c r="AP5">
        <f>IF('Charts M4 Cost'!$B5,'Dashboard M4 Cost Annual'!AP164/1000000,NA())</f>
        <v/>
      </c>
      <c r="AQ5">
        <f>IF('Charts M4 Cost'!$B5,'Dashboard M4 Cost Annual'!AQ164/1000000,NA())</f>
        <v/>
      </c>
      <c r="AR5">
        <f>IF('Charts M4 Cost'!$B5,'Dashboard M4 Cost Annual'!AR164/1000000,NA())</f>
        <v/>
      </c>
      <c r="AS5">
        <f>IF('Charts M4 Cost'!$B5,'Dashboard M4 Cost Annual'!AS164/1000000,NA())</f>
        <v/>
      </c>
      <c r="AT5">
        <f>IF('Charts M4 Cost'!$B5,'Dashboard M4 Cost Annual'!AT164/1000000,NA())</f>
        <v/>
      </c>
      <c r="AU5">
        <f>IF('Charts M4 Cost'!$B5,'Dashboard M4 Cost Annual'!AU164/1000000,NA())</f>
        <v/>
      </c>
      <c r="AV5">
        <f>IF('Charts M4 Cost'!$B5,'Dashboard M4 Cost Annual'!AV164/1000000,NA())</f>
        <v/>
      </c>
      <c r="AW5">
        <f>IF('Charts M4 Cost'!$B5,'Dashboard M4 Cost Annual'!AW164/1000000,NA())</f>
        <v/>
      </c>
      <c r="AX5">
        <f>IF('Charts M4 Cost'!$B5,'Dashboard M4 Cost Annual'!AX164/1000000,NA())</f>
        <v/>
      </c>
      <c r="AY5">
        <f>IF('Charts M4 Cost'!$B5,'Dashboard M4 Cost Annual'!AY164/1000000,NA())</f>
        <v/>
      </c>
      <c r="AZ5">
        <f>IF('Charts M4 Cost'!$B5,'Dashboard M4 Cost Annual'!AZ164/1000000,NA())</f>
        <v/>
      </c>
      <c r="BA5">
        <f>IF('Charts M4 Cost'!$B5,'Dashboard M4 Cost Annual'!BA164/1000000,NA())</f>
        <v/>
      </c>
      <c r="BB5">
        <f>IF('Charts M4 Cost'!$B5,'Dashboard M4 Cost Annual'!BB164/1000000,NA())</f>
        <v/>
      </c>
      <c r="BC5">
        <f>IF('Charts M4 Cost'!$B5,'Dashboard M4 Cost Annual'!BC164/1000000,NA())</f>
        <v/>
      </c>
      <c r="BD5">
        <f>IF('Charts M4 Cost'!$B5,'Dashboard M4 Cost Annual'!BD164/1000000,NA())</f>
        <v/>
      </c>
      <c r="BE5">
        <f>IF('Charts M4 Cost'!$B5,'Dashboard M4 Cost Annual'!BE164/1000000,NA())</f>
        <v/>
      </c>
      <c r="BF5">
        <f>IF('Charts M4 Cost'!$B5,'Dashboard M4 Cost Annual'!BF164/1000000,NA())</f>
        <v/>
      </c>
      <c r="BG5">
        <f>IF('Charts M4 Cost'!$B5,'Dashboard M4 Cost Annual'!BG164/1000000,NA())</f>
        <v/>
      </c>
      <c r="BH5">
        <f>IF('Charts M4 Cost'!$B5,'Dashboard M4 Cost Annual'!BH164/1000000,NA())</f>
        <v/>
      </c>
      <c r="BI5">
        <f>IF('Charts M4 Cost'!$B5,'Dashboard M4 Cost Annual'!BI164/1000000,NA())</f>
        <v/>
      </c>
      <c r="BJ5">
        <f>IF('Charts M4 Cost'!$B5,'Dashboard M4 Cost Annual'!BJ164/1000000,NA())</f>
        <v/>
      </c>
      <c r="BK5">
        <f>IF('Charts M4 Cost'!$B5,'Dashboard M4 Cost Annual'!BK164/1000000,NA())</f>
        <v/>
      </c>
      <c r="BL5">
        <f>IF('Charts M4 Cost'!$B5,'Dashboard M4 Cost Annual'!BL164/1000000,NA())</f>
        <v/>
      </c>
      <c r="BM5">
        <f>IF('Charts M4 Cost'!$B5,'Dashboard M4 Cost Annual'!BM164/1000000,NA())</f>
        <v/>
      </c>
      <c r="BN5">
        <f>IF('Charts M4 Cost'!$B5,'Dashboard M4 Cost Annual'!BN164/1000000,NA())</f>
        <v/>
      </c>
      <c r="BO5">
        <f>IF('Charts M4 Cost'!$B5,'Dashboard M4 Cost Annual'!BO164/1000000,NA())</f>
        <v/>
      </c>
      <c r="BP5">
        <f>IF('Charts M4 Cost'!$B5,'Dashboard M4 Cost Annual'!BP164/1000000,NA())</f>
        <v/>
      </c>
      <c r="BQ5">
        <f>IF('Charts M4 Cost'!$B5,'Dashboard M4 Cost Annual'!BQ164/1000000,NA())</f>
        <v/>
      </c>
      <c r="BR5">
        <f>IF('Charts M4 Cost'!$B5,'Dashboard M4 Cost Annual'!BR164/1000000,NA())</f>
        <v/>
      </c>
      <c r="BS5">
        <f>IF('Charts M4 Cost'!$B5,'Dashboard M4 Cost Annual'!BS164/1000000,NA())</f>
        <v/>
      </c>
      <c r="BT5">
        <f>IF('Charts M4 Cost'!$B5,'Dashboard M4 Cost Annual'!BT164/1000000,NA())</f>
        <v/>
      </c>
      <c r="BU5">
        <f>IF('Charts M4 Cost'!$B5,'Dashboard M4 Cost Annual'!BU164/1000000,NA())</f>
        <v/>
      </c>
      <c r="BV5">
        <f>IF('Charts M4 Cost'!$B5,'Dashboard M4 Cost Annual'!BV164/1000000,NA())</f>
        <v/>
      </c>
      <c r="BW5">
        <f>IF('Charts M4 Cost'!$B5,'Dashboard M4 Cost Annual'!BW164/1000000,NA())</f>
        <v/>
      </c>
      <c r="BX5">
        <f>IF('Charts M4 Cost'!$B5,'Dashboard M4 Cost Annual'!BX164/1000000,NA())</f>
        <v/>
      </c>
      <c r="BY5">
        <f>IF('Charts M4 Cost'!$B5,'Dashboard M4 Cost Annual'!BY164/1000000,NA())</f>
        <v/>
      </c>
    </row>
    <row r="6" spans="1:77">
      <c r="B6" t="s">
        <v>6</v>
      </c>
      <c r="F6" t="s">
        <v>0</v>
      </c>
      <c r="G6">
        <f>IF('Charts M4 Cost'!$B6,'Dashboard M4 Cost Annual'!G166/1000000,NA())</f>
        <v/>
      </c>
      <c r="H6">
        <f>IF('Charts M4 Cost'!$B6,'Dashboard M4 Cost Annual'!H166/1000000,NA())</f>
        <v/>
      </c>
      <c r="I6">
        <f>IF('Charts M4 Cost'!$B6,'Dashboard M4 Cost Annual'!I166/1000000,NA())</f>
        <v/>
      </c>
      <c r="J6">
        <f>IF('Charts M4 Cost'!$B6,'Dashboard M4 Cost Annual'!J166/1000000,NA())</f>
        <v/>
      </c>
      <c r="K6">
        <f>IF('Charts M4 Cost'!$B6,'Dashboard M4 Cost Annual'!K166/1000000,NA())</f>
        <v/>
      </c>
      <c r="L6">
        <f>IF('Charts M4 Cost'!$B6,'Dashboard M4 Cost Annual'!L166/1000000,NA())</f>
        <v/>
      </c>
      <c r="M6">
        <f>IF('Charts M4 Cost'!$B6,'Dashboard M4 Cost Annual'!M166/1000000,NA())</f>
        <v/>
      </c>
      <c r="N6">
        <f>IF('Charts M4 Cost'!$B6,'Dashboard M4 Cost Annual'!N166/1000000,NA())</f>
        <v/>
      </c>
      <c r="O6">
        <f>IF('Charts M4 Cost'!$B6,'Dashboard M4 Cost Annual'!O166/1000000,NA())</f>
        <v/>
      </c>
      <c r="P6">
        <f>IF('Charts M4 Cost'!$B6,'Dashboard M4 Cost Annual'!P166/1000000,NA())</f>
        <v/>
      </c>
      <c r="Q6">
        <f>IF('Charts M4 Cost'!$B6,'Dashboard M4 Cost Annual'!Q166/1000000,NA())</f>
        <v/>
      </c>
      <c r="R6">
        <f>IF('Charts M4 Cost'!$B6,'Dashboard M4 Cost Annual'!R166/1000000,NA())</f>
        <v/>
      </c>
      <c r="S6">
        <f>IF('Charts M4 Cost'!$B6,'Dashboard M4 Cost Annual'!S166/1000000,NA())</f>
        <v/>
      </c>
      <c r="T6">
        <f>IF('Charts M4 Cost'!$B6,'Dashboard M4 Cost Annual'!T166/1000000,NA())</f>
        <v/>
      </c>
      <c r="U6">
        <f>IF('Charts M4 Cost'!$B6,'Dashboard M4 Cost Annual'!U166/1000000,NA())</f>
        <v/>
      </c>
      <c r="V6">
        <f>IF('Charts M4 Cost'!$B6,'Dashboard M4 Cost Annual'!V166/1000000,NA())</f>
        <v/>
      </c>
      <c r="W6">
        <f>IF('Charts M4 Cost'!$B6,'Dashboard M4 Cost Annual'!W166/1000000,NA())</f>
        <v/>
      </c>
      <c r="X6">
        <f>IF('Charts M4 Cost'!$B6,'Dashboard M4 Cost Annual'!X166/1000000,NA())</f>
        <v/>
      </c>
      <c r="Y6">
        <f>IF('Charts M4 Cost'!$B6,'Dashboard M4 Cost Annual'!Y166/1000000,NA())</f>
        <v/>
      </c>
      <c r="Z6">
        <f>IF('Charts M4 Cost'!$B6,'Dashboard M4 Cost Annual'!Z166/1000000,NA())</f>
        <v/>
      </c>
      <c r="AA6">
        <f>IF('Charts M4 Cost'!$B6,'Dashboard M4 Cost Annual'!AA166/1000000,NA())</f>
        <v/>
      </c>
      <c r="AB6">
        <f>IF('Charts M4 Cost'!$B6,'Dashboard M4 Cost Annual'!AB166/1000000,NA())</f>
        <v/>
      </c>
      <c r="AC6">
        <f>IF('Charts M4 Cost'!$B6,'Dashboard M4 Cost Annual'!AC166/1000000,NA())</f>
        <v/>
      </c>
      <c r="AD6">
        <f>IF('Charts M4 Cost'!$B6,'Dashboard M4 Cost Annual'!AD166/1000000,NA())</f>
        <v/>
      </c>
      <c r="AE6">
        <f>IF('Charts M4 Cost'!$B6,'Dashboard M4 Cost Annual'!AE166/1000000,NA())</f>
        <v/>
      </c>
      <c r="AF6">
        <f>IF('Charts M4 Cost'!$B6,'Dashboard M4 Cost Annual'!AF166/1000000,NA())</f>
        <v/>
      </c>
      <c r="AG6">
        <f>IF('Charts M4 Cost'!$B6,'Dashboard M4 Cost Annual'!AG166/1000000,NA())</f>
        <v/>
      </c>
      <c r="AH6">
        <f>IF('Charts M4 Cost'!$B6,'Dashboard M4 Cost Annual'!AH166/1000000,NA())</f>
        <v/>
      </c>
      <c r="AI6">
        <f>IF('Charts M4 Cost'!$B6,'Dashboard M4 Cost Annual'!AI166/1000000,NA())</f>
        <v/>
      </c>
      <c r="AJ6">
        <f>IF('Charts M4 Cost'!$B6,'Dashboard M4 Cost Annual'!AJ166/1000000,NA())</f>
        <v/>
      </c>
      <c r="AK6">
        <f>IF('Charts M4 Cost'!$B6,'Dashboard M4 Cost Annual'!AK166/1000000,NA())</f>
        <v/>
      </c>
      <c r="AL6">
        <f>IF('Charts M4 Cost'!$B6,'Dashboard M4 Cost Annual'!AL166/1000000,NA())</f>
        <v/>
      </c>
      <c r="AM6">
        <f>IF('Charts M4 Cost'!$B6,'Dashboard M4 Cost Annual'!AM166/1000000,NA())</f>
        <v/>
      </c>
      <c r="AN6">
        <f>IF('Charts M4 Cost'!$B6,'Dashboard M4 Cost Annual'!AN166/1000000,NA())</f>
        <v/>
      </c>
      <c r="AO6">
        <f>IF('Charts M4 Cost'!$B6,'Dashboard M4 Cost Annual'!AO166/1000000,NA())</f>
        <v/>
      </c>
      <c r="AP6">
        <f>IF('Charts M4 Cost'!$B6,'Dashboard M4 Cost Annual'!AP166/1000000,NA())</f>
        <v/>
      </c>
      <c r="AQ6">
        <f>IF('Charts M4 Cost'!$B6,'Dashboard M4 Cost Annual'!AQ166/1000000,NA())</f>
        <v/>
      </c>
      <c r="AR6">
        <f>IF('Charts M4 Cost'!$B6,'Dashboard M4 Cost Annual'!AR166/1000000,NA())</f>
        <v/>
      </c>
      <c r="AS6">
        <f>IF('Charts M4 Cost'!$B6,'Dashboard M4 Cost Annual'!AS166/1000000,NA())</f>
        <v/>
      </c>
      <c r="AT6">
        <f>IF('Charts M4 Cost'!$B6,'Dashboard M4 Cost Annual'!AT166/1000000,NA())</f>
        <v/>
      </c>
      <c r="AU6">
        <f>IF('Charts M4 Cost'!$B6,'Dashboard M4 Cost Annual'!AU166/1000000,NA())</f>
        <v/>
      </c>
      <c r="AV6">
        <f>IF('Charts M4 Cost'!$B6,'Dashboard M4 Cost Annual'!AV166/1000000,NA())</f>
        <v/>
      </c>
      <c r="AW6">
        <f>IF('Charts M4 Cost'!$B6,'Dashboard M4 Cost Annual'!AW166/1000000,NA())</f>
        <v/>
      </c>
      <c r="AX6">
        <f>IF('Charts M4 Cost'!$B6,'Dashboard M4 Cost Annual'!AX166/1000000,NA())</f>
        <v/>
      </c>
      <c r="AY6">
        <f>IF('Charts M4 Cost'!$B6,'Dashboard M4 Cost Annual'!AY166/1000000,NA())</f>
        <v/>
      </c>
      <c r="AZ6">
        <f>IF('Charts M4 Cost'!$B6,'Dashboard M4 Cost Annual'!AZ166/1000000,NA())</f>
        <v/>
      </c>
      <c r="BA6">
        <f>IF('Charts M4 Cost'!$B6,'Dashboard M4 Cost Annual'!BA166/1000000,NA())</f>
        <v/>
      </c>
      <c r="BB6">
        <f>IF('Charts M4 Cost'!$B6,'Dashboard M4 Cost Annual'!BB166/1000000,NA())</f>
        <v/>
      </c>
      <c r="BC6">
        <f>IF('Charts M4 Cost'!$B6,'Dashboard M4 Cost Annual'!BC166/1000000,NA())</f>
        <v/>
      </c>
      <c r="BD6">
        <f>IF('Charts M4 Cost'!$B6,'Dashboard M4 Cost Annual'!BD166/1000000,NA())</f>
        <v/>
      </c>
      <c r="BE6">
        <f>IF('Charts M4 Cost'!$B6,'Dashboard M4 Cost Annual'!BE166/1000000,NA())</f>
        <v/>
      </c>
      <c r="BF6">
        <f>IF('Charts M4 Cost'!$B6,'Dashboard M4 Cost Annual'!BF166/1000000,NA())</f>
        <v/>
      </c>
      <c r="BG6">
        <f>IF('Charts M4 Cost'!$B6,'Dashboard M4 Cost Annual'!BG166/1000000,NA())</f>
        <v/>
      </c>
      <c r="BH6">
        <f>IF('Charts M4 Cost'!$B6,'Dashboard M4 Cost Annual'!BH166/1000000,NA())</f>
        <v/>
      </c>
      <c r="BI6">
        <f>IF('Charts M4 Cost'!$B6,'Dashboard M4 Cost Annual'!BI166/1000000,NA())</f>
        <v/>
      </c>
      <c r="BJ6">
        <f>IF('Charts M4 Cost'!$B6,'Dashboard M4 Cost Annual'!BJ166/1000000,NA())</f>
        <v/>
      </c>
      <c r="BK6">
        <f>IF('Charts M4 Cost'!$B6,'Dashboard M4 Cost Annual'!BK166/1000000,NA())</f>
        <v/>
      </c>
      <c r="BL6">
        <f>IF('Charts M4 Cost'!$B6,'Dashboard M4 Cost Annual'!BL166/1000000,NA())</f>
        <v/>
      </c>
      <c r="BM6">
        <f>IF('Charts M4 Cost'!$B6,'Dashboard M4 Cost Annual'!BM166/1000000,NA())</f>
        <v/>
      </c>
      <c r="BN6">
        <f>IF('Charts M4 Cost'!$B6,'Dashboard M4 Cost Annual'!BN166/1000000,NA())</f>
        <v/>
      </c>
      <c r="BO6">
        <f>IF('Charts M4 Cost'!$B6,'Dashboard M4 Cost Annual'!BO166/1000000,NA())</f>
        <v/>
      </c>
      <c r="BP6">
        <f>IF('Charts M4 Cost'!$B6,'Dashboard M4 Cost Annual'!BP166/1000000,NA())</f>
        <v/>
      </c>
      <c r="BQ6">
        <f>IF('Charts M4 Cost'!$B6,'Dashboard M4 Cost Annual'!BQ166/1000000,NA())</f>
        <v/>
      </c>
      <c r="BR6">
        <f>IF('Charts M4 Cost'!$B6,'Dashboard M4 Cost Annual'!BR166/1000000,NA())</f>
        <v/>
      </c>
      <c r="BS6">
        <f>IF('Charts M4 Cost'!$B6,'Dashboard M4 Cost Annual'!BS166/1000000,NA())</f>
        <v/>
      </c>
      <c r="BT6">
        <f>IF('Charts M4 Cost'!$B6,'Dashboard M4 Cost Annual'!BT166/1000000,NA())</f>
        <v/>
      </c>
      <c r="BU6">
        <f>IF('Charts M4 Cost'!$B6,'Dashboard M4 Cost Annual'!BU166/1000000,NA())</f>
        <v/>
      </c>
      <c r="BV6">
        <f>IF('Charts M4 Cost'!$B6,'Dashboard M4 Cost Annual'!BV166/1000000,NA())</f>
        <v/>
      </c>
      <c r="BW6">
        <f>IF('Charts M4 Cost'!$B6,'Dashboard M4 Cost Annual'!BW166/1000000,NA())</f>
        <v/>
      </c>
      <c r="BX6">
        <f>IF('Charts M4 Cost'!$B6,'Dashboard M4 Cost Annual'!BX166/1000000,NA())</f>
        <v/>
      </c>
      <c r="BY6">
        <f>IF('Charts M4 Cost'!$B6,'Dashboard M4 Cost Annual'!BY166/1000000,NA())</f>
        <v/>
      </c>
    </row>
    <row r="7" spans="1:77">
      <c r="B7" t="s">
        <v>7</v>
      </c>
      <c r="F7" t="s">
        <v>0</v>
      </c>
    </row>
    <row r="8" spans="1:77">
      <c r="B8" t="s">
        <v>8</v>
      </c>
      <c r="F8" t="s">
        <v>0</v>
      </c>
      <c r="G8">
        <f>IF('Charts M4 Cost'!$B8,'Dashboard M4 Cost Annual'!G170/1000000,NA())</f>
        <v/>
      </c>
      <c r="H8">
        <f>IF('Charts M4 Cost'!$B8,'Dashboard M4 Cost Annual'!H170/1000000,NA())</f>
        <v/>
      </c>
      <c r="I8">
        <f>IF('Charts M4 Cost'!$B8,'Dashboard M4 Cost Annual'!I170/1000000,NA())</f>
        <v/>
      </c>
      <c r="J8">
        <f>IF('Charts M4 Cost'!$B8,'Dashboard M4 Cost Annual'!J170/1000000,NA())</f>
        <v/>
      </c>
      <c r="K8">
        <f>IF('Charts M4 Cost'!$B8,'Dashboard M4 Cost Annual'!K170/1000000,NA())</f>
        <v/>
      </c>
      <c r="L8">
        <f>IF('Charts M4 Cost'!$B8,'Dashboard M4 Cost Annual'!L170/1000000,NA())</f>
        <v/>
      </c>
      <c r="M8">
        <f>IF('Charts M4 Cost'!$B8,'Dashboard M4 Cost Annual'!M170/1000000,NA())</f>
        <v/>
      </c>
      <c r="N8">
        <f>IF('Charts M4 Cost'!$B8,'Dashboard M4 Cost Annual'!N170/1000000,NA())</f>
        <v/>
      </c>
      <c r="O8">
        <f>IF('Charts M4 Cost'!$B8,'Dashboard M4 Cost Annual'!O170/1000000,NA())</f>
        <v/>
      </c>
      <c r="P8">
        <f>IF('Charts M4 Cost'!$B8,'Dashboard M4 Cost Annual'!P170/1000000,NA())</f>
        <v/>
      </c>
      <c r="Q8">
        <f>IF('Charts M4 Cost'!$B8,'Dashboard M4 Cost Annual'!Q170/1000000,NA())</f>
        <v/>
      </c>
      <c r="R8">
        <f>IF('Charts M4 Cost'!$B8,'Dashboard M4 Cost Annual'!R170/1000000,NA())</f>
        <v/>
      </c>
      <c r="S8">
        <f>IF('Charts M4 Cost'!$B8,'Dashboard M4 Cost Annual'!S170/1000000,NA())</f>
        <v/>
      </c>
      <c r="T8">
        <f>IF('Charts M4 Cost'!$B8,'Dashboard M4 Cost Annual'!T170/1000000,NA())</f>
        <v/>
      </c>
      <c r="U8">
        <f>IF('Charts M4 Cost'!$B8,'Dashboard M4 Cost Annual'!U170/1000000,NA())</f>
        <v/>
      </c>
      <c r="V8">
        <f>IF('Charts M4 Cost'!$B8,'Dashboard M4 Cost Annual'!V170/1000000,NA())</f>
        <v/>
      </c>
      <c r="W8">
        <f>IF('Charts M4 Cost'!$B8,'Dashboard M4 Cost Annual'!W170/1000000,NA())</f>
        <v/>
      </c>
      <c r="X8">
        <f>IF('Charts M4 Cost'!$B8,'Dashboard M4 Cost Annual'!X170/1000000,NA())</f>
        <v/>
      </c>
      <c r="Y8">
        <f>IF('Charts M4 Cost'!$B8,'Dashboard M4 Cost Annual'!Y170/1000000,NA())</f>
        <v/>
      </c>
      <c r="Z8">
        <f>IF('Charts M4 Cost'!$B8,'Dashboard M4 Cost Annual'!Z170/1000000,NA())</f>
        <v/>
      </c>
      <c r="AA8">
        <f>IF('Charts M4 Cost'!$B8,'Dashboard M4 Cost Annual'!AA170/1000000,NA())</f>
        <v/>
      </c>
      <c r="AB8">
        <f>IF('Charts M4 Cost'!$B8,'Dashboard M4 Cost Annual'!AB170/1000000,NA())</f>
        <v/>
      </c>
      <c r="AC8">
        <f>IF('Charts M4 Cost'!$B8,'Dashboard M4 Cost Annual'!AC170/1000000,NA())</f>
        <v/>
      </c>
      <c r="AD8">
        <f>IF('Charts M4 Cost'!$B8,'Dashboard M4 Cost Annual'!AD170/1000000,NA())</f>
        <v/>
      </c>
      <c r="AE8">
        <f>IF('Charts M4 Cost'!$B8,'Dashboard M4 Cost Annual'!AE170/1000000,NA())</f>
        <v/>
      </c>
      <c r="AF8">
        <f>IF('Charts M4 Cost'!$B8,'Dashboard M4 Cost Annual'!AF170/1000000,NA())</f>
        <v/>
      </c>
      <c r="AG8">
        <f>IF('Charts M4 Cost'!$B8,'Dashboard M4 Cost Annual'!AG170/1000000,NA())</f>
        <v/>
      </c>
      <c r="AH8">
        <f>IF('Charts M4 Cost'!$B8,'Dashboard M4 Cost Annual'!AH170/1000000,NA())</f>
        <v/>
      </c>
      <c r="AI8">
        <f>IF('Charts M4 Cost'!$B8,'Dashboard M4 Cost Annual'!AI170/1000000,NA())</f>
        <v/>
      </c>
      <c r="AJ8">
        <f>IF('Charts M4 Cost'!$B8,'Dashboard M4 Cost Annual'!AJ170/1000000,NA())</f>
        <v/>
      </c>
      <c r="AK8">
        <f>IF('Charts M4 Cost'!$B8,'Dashboard M4 Cost Annual'!AK170/1000000,NA())</f>
        <v/>
      </c>
      <c r="AL8">
        <f>IF('Charts M4 Cost'!$B8,'Dashboard M4 Cost Annual'!AL170/1000000,NA())</f>
        <v/>
      </c>
      <c r="AM8">
        <f>IF('Charts M4 Cost'!$B8,'Dashboard M4 Cost Annual'!AM170/1000000,NA())</f>
        <v/>
      </c>
      <c r="AN8">
        <f>IF('Charts M4 Cost'!$B8,'Dashboard M4 Cost Annual'!AN170/1000000,NA())</f>
        <v/>
      </c>
      <c r="AO8">
        <f>IF('Charts M4 Cost'!$B8,'Dashboard M4 Cost Annual'!AO170/1000000,NA())</f>
        <v/>
      </c>
      <c r="AP8">
        <f>IF('Charts M4 Cost'!$B8,'Dashboard M4 Cost Annual'!AP170/1000000,NA())</f>
        <v/>
      </c>
      <c r="AQ8">
        <f>IF('Charts M4 Cost'!$B8,'Dashboard M4 Cost Annual'!AQ170/1000000,NA())</f>
        <v/>
      </c>
      <c r="AR8">
        <f>IF('Charts M4 Cost'!$B8,'Dashboard M4 Cost Annual'!AR170/1000000,NA())</f>
        <v/>
      </c>
      <c r="AS8">
        <f>IF('Charts M4 Cost'!$B8,'Dashboard M4 Cost Annual'!AS170/1000000,NA())</f>
        <v/>
      </c>
      <c r="AT8">
        <f>IF('Charts M4 Cost'!$B8,'Dashboard M4 Cost Annual'!AT170/1000000,NA())</f>
        <v/>
      </c>
      <c r="AU8">
        <f>IF('Charts M4 Cost'!$B8,'Dashboard M4 Cost Annual'!AU170/1000000,NA())</f>
        <v/>
      </c>
      <c r="AV8">
        <f>IF('Charts M4 Cost'!$B8,'Dashboard M4 Cost Annual'!AV170/1000000,NA())</f>
        <v/>
      </c>
      <c r="AW8">
        <f>IF('Charts M4 Cost'!$B8,'Dashboard M4 Cost Annual'!AW170/1000000,NA())</f>
        <v/>
      </c>
      <c r="AX8">
        <f>IF('Charts M4 Cost'!$B8,'Dashboard M4 Cost Annual'!AX170/1000000,NA())</f>
        <v/>
      </c>
      <c r="AY8">
        <f>IF('Charts M4 Cost'!$B8,'Dashboard M4 Cost Annual'!AY170/1000000,NA())</f>
        <v/>
      </c>
      <c r="AZ8">
        <f>IF('Charts M4 Cost'!$B8,'Dashboard M4 Cost Annual'!AZ170/1000000,NA())</f>
        <v/>
      </c>
      <c r="BA8">
        <f>IF('Charts M4 Cost'!$B8,'Dashboard M4 Cost Annual'!BA170/1000000,NA())</f>
        <v/>
      </c>
      <c r="BB8">
        <f>IF('Charts M4 Cost'!$B8,'Dashboard M4 Cost Annual'!BB170/1000000,NA())</f>
        <v/>
      </c>
      <c r="BC8">
        <f>IF('Charts M4 Cost'!$B8,'Dashboard M4 Cost Annual'!BC170/1000000,NA())</f>
        <v/>
      </c>
      <c r="BD8">
        <f>IF('Charts M4 Cost'!$B8,'Dashboard M4 Cost Annual'!BD170/1000000,NA())</f>
        <v/>
      </c>
      <c r="BE8">
        <f>IF('Charts M4 Cost'!$B8,'Dashboard M4 Cost Annual'!BE170/1000000,NA())</f>
        <v/>
      </c>
      <c r="BF8">
        <f>IF('Charts M4 Cost'!$B8,'Dashboard M4 Cost Annual'!BF170/1000000,NA())</f>
        <v/>
      </c>
      <c r="BG8">
        <f>IF('Charts M4 Cost'!$B8,'Dashboard M4 Cost Annual'!BG170/1000000,NA())</f>
        <v/>
      </c>
      <c r="BH8">
        <f>IF('Charts M4 Cost'!$B8,'Dashboard M4 Cost Annual'!BH170/1000000,NA())</f>
        <v/>
      </c>
      <c r="BI8">
        <f>IF('Charts M4 Cost'!$B8,'Dashboard M4 Cost Annual'!BI170/1000000,NA())</f>
        <v/>
      </c>
      <c r="BJ8">
        <f>IF('Charts M4 Cost'!$B8,'Dashboard M4 Cost Annual'!BJ170/1000000,NA())</f>
        <v/>
      </c>
      <c r="BK8">
        <f>IF('Charts M4 Cost'!$B8,'Dashboard M4 Cost Annual'!BK170/1000000,NA())</f>
        <v/>
      </c>
      <c r="BL8">
        <f>IF('Charts M4 Cost'!$B8,'Dashboard M4 Cost Annual'!BL170/1000000,NA())</f>
        <v/>
      </c>
      <c r="BM8">
        <f>IF('Charts M4 Cost'!$B8,'Dashboard M4 Cost Annual'!BM170/1000000,NA())</f>
        <v/>
      </c>
      <c r="BN8">
        <f>IF('Charts M4 Cost'!$B8,'Dashboard M4 Cost Annual'!BN170/1000000,NA())</f>
        <v/>
      </c>
      <c r="BO8">
        <f>IF('Charts M4 Cost'!$B8,'Dashboard M4 Cost Annual'!BO170/1000000,NA())</f>
        <v/>
      </c>
      <c r="BP8">
        <f>IF('Charts M4 Cost'!$B8,'Dashboard M4 Cost Annual'!BP170/1000000,NA())</f>
        <v/>
      </c>
      <c r="BQ8">
        <f>IF('Charts M4 Cost'!$B8,'Dashboard M4 Cost Annual'!BQ170/1000000,NA())</f>
        <v/>
      </c>
      <c r="BR8">
        <f>IF('Charts M4 Cost'!$B8,'Dashboard M4 Cost Annual'!BR170/1000000,NA())</f>
        <v/>
      </c>
      <c r="BS8">
        <f>IF('Charts M4 Cost'!$B8,'Dashboard M4 Cost Annual'!BS170/1000000,NA())</f>
        <v/>
      </c>
      <c r="BT8">
        <f>IF('Charts M4 Cost'!$B8,'Dashboard M4 Cost Annual'!BT170/1000000,NA())</f>
        <v/>
      </c>
      <c r="BU8">
        <f>IF('Charts M4 Cost'!$B8,'Dashboard M4 Cost Annual'!BU170/1000000,NA())</f>
        <v/>
      </c>
      <c r="BV8">
        <f>IF('Charts M4 Cost'!$B8,'Dashboard M4 Cost Annual'!BV170/1000000,NA())</f>
        <v/>
      </c>
      <c r="BW8">
        <f>IF('Charts M4 Cost'!$B8,'Dashboard M4 Cost Annual'!BW170/1000000,NA())</f>
        <v/>
      </c>
      <c r="BX8">
        <f>IF('Charts M4 Cost'!$B8,'Dashboard M4 Cost Annual'!BX170/1000000,NA())</f>
        <v/>
      </c>
      <c r="BY8">
        <f>IF('Charts M4 Cost'!$B8,'Dashboard M4 Cost Annual'!BY170/1000000,NA())</f>
        <v/>
      </c>
    </row>
    <row r="9" spans="1:77">
      <c r="A9" t="s">
        <v>1</v>
      </c>
      <c r="B9" t="s">
        <v>9</v>
      </c>
      <c r="F9" t="s">
        <v>0</v>
      </c>
      <c r="G9">
        <f>IF('Charts M4 Cost'!$B36,'Dashboard M4 Cost Annual'!G145/1000000,NA())</f>
        <v/>
      </c>
      <c r="H9">
        <f>IF('Charts M4 Cost'!$B36,'Dashboard M4 Cost Annual'!H145/1000000,NA())</f>
        <v/>
      </c>
      <c r="I9">
        <f>IF('Charts M4 Cost'!$B36,'Dashboard M4 Cost Annual'!I145/1000000,NA())</f>
        <v/>
      </c>
      <c r="J9">
        <f>IF('Charts M4 Cost'!$B36,'Dashboard M4 Cost Annual'!J145/1000000,NA())</f>
        <v/>
      </c>
      <c r="K9">
        <f>IF('Charts M4 Cost'!$B36,'Dashboard M4 Cost Annual'!K145/1000000,NA())</f>
        <v/>
      </c>
      <c r="L9">
        <f>IF('Charts M4 Cost'!$B36,'Dashboard M4 Cost Annual'!L145/1000000,NA())</f>
        <v/>
      </c>
      <c r="M9">
        <f>IF('Charts M4 Cost'!$B36,'Dashboard M4 Cost Annual'!M145/1000000,NA())</f>
        <v/>
      </c>
      <c r="N9">
        <f>IF('Charts M4 Cost'!$B36,'Dashboard M4 Cost Annual'!N145/1000000,NA())</f>
        <v/>
      </c>
      <c r="O9">
        <f>IF('Charts M4 Cost'!$B36,'Dashboard M4 Cost Annual'!O145/1000000,NA())</f>
        <v/>
      </c>
      <c r="P9">
        <f>IF('Charts M4 Cost'!$B36,'Dashboard M4 Cost Annual'!P145/1000000,NA())</f>
        <v/>
      </c>
      <c r="Q9">
        <f>IF('Charts M4 Cost'!$B36,'Dashboard M4 Cost Annual'!Q145/1000000,NA())</f>
        <v/>
      </c>
      <c r="R9">
        <f>IF('Charts M4 Cost'!$B36,'Dashboard M4 Cost Annual'!R145/1000000,NA())</f>
        <v/>
      </c>
      <c r="S9">
        <f>IF('Charts M4 Cost'!$B36,'Dashboard M4 Cost Annual'!S145/1000000,NA())</f>
        <v/>
      </c>
      <c r="T9">
        <f>IF('Charts M4 Cost'!$B36,'Dashboard M4 Cost Annual'!T145/1000000,NA())</f>
        <v/>
      </c>
      <c r="U9">
        <f>IF('Charts M4 Cost'!$B36,'Dashboard M4 Cost Annual'!U145/1000000,NA())</f>
        <v/>
      </c>
      <c r="V9">
        <f>IF('Charts M4 Cost'!$B36,'Dashboard M4 Cost Annual'!V145/1000000,NA())</f>
        <v/>
      </c>
      <c r="W9">
        <f>IF('Charts M4 Cost'!$B36,'Dashboard M4 Cost Annual'!W145/1000000,NA())</f>
        <v/>
      </c>
      <c r="X9">
        <f>IF('Charts M4 Cost'!$B36,'Dashboard M4 Cost Annual'!X145/1000000,NA())</f>
        <v/>
      </c>
      <c r="Y9">
        <f>IF('Charts M4 Cost'!$B36,'Dashboard M4 Cost Annual'!Y145/1000000,NA())</f>
        <v/>
      </c>
      <c r="Z9">
        <f>IF('Charts M4 Cost'!$B36,'Dashboard M4 Cost Annual'!Z145/1000000,NA())</f>
        <v/>
      </c>
      <c r="AA9">
        <f>IF('Charts M4 Cost'!$B36,'Dashboard M4 Cost Annual'!AA145/1000000,NA())</f>
        <v/>
      </c>
      <c r="AB9">
        <f>IF('Charts M4 Cost'!$B36,'Dashboard M4 Cost Annual'!AB145/1000000,NA())</f>
        <v/>
      </c>
      <c r="AC9">
        <f>IF('Charts M4 Cost'!$B36,'Dashboard M4 Cost Annual'!AC145/1000000,NA())</f>
        <v/>
      </c>
      <c r="AD9">
        <f>IF('Charts M4 Cost'!$B36,'Dashboard M4 Cost Annual'!AD145/1000000,NA())</f>
        <v/>
      </c>
      <c r="AE9">
        <f>IF('Charts M4 Cost'!$B36,'Dashboard M4 Cost Annual'!AE145/1000000,NA())</f>
        <v/>
      </c>
      <c r="AF9">
        <f>IF('Charts M4 Cost'!$B36,'Dashboard M4 Cost Annual'!AF145/1000000,NA())</f>
        <v/>
      </c>
      <c r="AG9">
        <f>IF('Charts M4 Cost'!$B36,'Dashboard M4 Cost Annual'!AG145/1000000,NA())</f>
        <v/>
      </c>
      <c r="AH9">
        <f>IF('Charts M4 Cost'!$B36,'Dashboard M4 Cost Annual'!AH145/1000000,NA())</f>
        <v/>
      </c>
      <c r="AI9">
        <f>IF('Charts M4 Cost'!$B36,'Dashboard M4 Cost Annual'!AI145/1000000,NA())</f>
        <v/>
      </c>
      <c r="AJ9">
        <f>IF('Charts M4 Cost'!$B36,'Dashboard M4 Cost Annual'!AJ145/1000000,NA())</f>
        <v/>
      </c>
      <c r="AK9">
        <f>IF('Charts M4 Cost'!$B36,'Dashboard M4 Cost Annual'!AK145/1000000,NA())</f>
        <v/>
      </c>
      <c r="AL9">
        <f>IF('Charts M4 Cost'!$B36,'Dashboard M4 Cost Annual'!AL145/1000000,NA())</f>
        <v/>
      </c>
      <c r="AM9">
        <f>IF('Charts M4 Cost'!$B36,'Dashboard M4 Cost Annual'!AM145/1000000,NA())</f>
        <v/>
      </c>
      <c r="AN9">
        <f>IF('Charts M4 Cost'!$B36,'Dashboard M4 Cost Annual'!AN145/1000000,NA())</f>
        <v/>
      </c>
      <c r="AO9">
        <f>IF('Charts M4 Cost'!$B36,'Dashboard M4 Cost Annual'!AO145/1000000,NA())</f>
        <v/>
      </c>
      <c r="AP9">
        <f>IF('Charts M4 Cost'!$B36,'Dashboard M4 Cost Annual'!AP145/1000000,NA())</f>
        <v/>
      </c>
      <c r="AQ9">
        <f>IF('Charts M4 Cost'!$B36,'Dashboard M4 Cost Annual'!AQ145/1000000,NA())</f>
        <v/>
      </c>
      <c r="AR9">
        <f>IF('Charts M4 Cost'!$B36,'Dashboard M4 Cost Annual'!AR145/1000000,NA())</f>
        <v/>
      </c>
      <c r="AS9">
        <f>IF('Charts M4 Cost'!$B36,'Dashboard M4 Cost Annual'!AS145/1000000,NA())</f>
        <v/>
      </c>
      <c r="AT9">
        <f>IF('Charts M4 Cost'!$B36,'Dashboard M4 Cost Annual'!AT145/1000000,NA())</f>
        <v/>
      </c>
      <c r="AU9">
        <f>IF('Charts M4 Cost'!$B36,'Dashboard M4 Cost Annual'!AU145/1000000,NA())</f>
        <v/>
      </c>
      <c r="AV9">
        <f>IF('Charts M4 Cost'!$B36,'Dashboard M4 Cost Annual'!AV145/1000000,NA())</f>
        <v/>
      </c>
      <c r="AW9">
        <f>IF('Charts M4 Cost'!$B36,'Dashboard M4 Cost Annual'!AW145/1000000,NA())</f>
        <v/>
      </c>
      <c r="AX9">
        <f>IF('Charts M4 Cost'!$B36,'Dashboard M4 Cost Annual'!AX145/1000000,NA())</f>
        <v/>
      </c>
      <c r="AY9">
        <f>IF('Charts M4 Cost'!$B36,'Dashboard M4 Cost Annual'!AY145/1000000,NA())</f>
        <v/>
      </c>
      <c r="AZ9">
        <f>IF('Charts M4 Cost'!$B36,'Dashboard M4 Cost Annual'!AZ145/1000000,NA())</f>
        <v/>
      </c>
      <c r="BA9">
        <f>IF('Charts M4 Cost'!$B36,'Dashboard M4 Cost Annual'!BA145/1000000,NA())</f>
        <v/>
      </c>
      <c r="BB9">
        <f>IF('Charts M4 Cost'!$B36,'Dashboard M4 Cost Annual'!BB145/1000000,NA())</f>
        <v/>
      </c>
      <c r="BC9">
        <f>IF('Charts M4 Cost'!$B36,'Dashboard M4 Cost Annual'!BC145/1000000,NA())</f>
        <v/>
      </c>
      <c r="BD9">
        <f>IF('Charts M4 Cost'!$B36,'Dashboard M4 Cost Annual'!BD145/1000000,NA())</f>
        <v/>
      </c>
      <c r="BE9">
        <f>IF('Charts M4 Cost'!$B36,'Dashboard M4 Cost Annual'!BE145/1000000,NA())</f>
        <v/>
      </c>
      <c r="BF9">
        <f>IF('Charts M4 Cost'!$B36,'Dashboard M4 Cost Annual'!BF145/1000000,NA())</f>
        <v/>
      </c>
      <c r="BG9">
        <f>IF('Charts M4 Cost'!$B36,'Dashboard M4 Cost Annual'!BG145/1000000,NA())</f>
        <v/>
      </c>
      <c r="BH9">
        <f>IF('Charts M4 Cost'!$B36,'Dashboard M4 Cost Annual'!BH145/1000000,NA())</f>
        <v/>
      </c>
      <c r="BI9">
        <f>IF('Charts M4 Cost'!$B36,'Dashboard M4 Cost Annual'!BI145/1000000,NA())</f>
        <v/>
      </c>
      <c r="BJ9">
        <f>IF('Charts M4 Cost'!$B36,'Dashboard M4 Cost Annual'!BJ145/1000000,NA())</f>
        <v/>
      </c>
      <c r="BK9">
        <f>IF('Charts M4 Cost'!$B36,'Dashboard M4 Cost Annual'!BK145/1000000,NA())</f>
        <v/>
      </c>
      <c r="BL9">
        <f>IF('Charts M4 Cost'!$B36,'Dashboard M4 Cost Annual'!BL145/1000000,NA())</f>
        <v/>
      </c>
      <c r="BM9">
        <f>IF('Charts M4 Cost'!$B36,'Dashboard M4 Cost Annual'!BM145/1000000,NA())</f>
        <v/>
      </c>
      <c r="BN9">
        <f>IF('Charts M4 Cost'!$B36,'Dashboard M4 Cost Annual'!BN145/1000000,NA())</f>
        <v/>
      </c>
      <c r="BO9">
        <f>IF('Charts M4 Cost'!$B36,'Dashboard M4 Cost Annual'!BO145/1000000,NA())</f>
        <v/>
      </c>
      <c r="BP9">
        <f>IF('Charts M4 Cost'!$B36,'Dashboard M4 Cost Annual'!BP145/1000000,NA())</f>
        <v/>
      </c>
      <c r="BQ9">
        <f>IF('Charts M4 Cost'!$B36,'Dashboard M4 Cost Annual'!BQ145/1000000,NA())</f>
        <v/>
      </c>
      <c r="BR9">
        <f>IF('Charts M4 Cost'!$B36,'Dashboard M4 Cost Annual'!BR145/1000000,NA())</f>
        <v/>
      </c>
      <c r="BS9">
        <f>IF('Charts M4 Cost'!$B36,'Dashboard M4 Cost Annual'!BS145/1000000,NA())</f>
        <v/>
      </c>
      <c r="BT9">
        <f>IF('Charts M4 Cost'!$B36,'Dashboard M4 Cost Annual'!BT145/1000000,NA())</f>
        <v/>
      </c>
      <c r="BU9">
        <f>IF('Charts M4 Cost'!$B36,'Dashboard M4 Cost Annual'!BU145/1000000,NA())</f>
        <v/>
      </c>
      <c r="BV9">
        <f>IF('Charts M4 Cost'!$B36,'Dashboard M4 Cost Annual'!BV145/1000000,NA())</f>
        <v/>
      </c>
      <c r="BW9">
        <f>IF('Charts M4 Cost'!$B36,'Dashboard M4 Cost Annual'!BW145/1000000,NA())</f>
        <v/>
      </c>
      <c r="BX9">
        <f>IF('Charts M4 Cost'!$B36,'Dashboard M4 Cost Annual'!BX145/1000000,NA())</f>
        <v/>
      </c>
      <c r="BY9">
        <f>IF('Charts M4 Cost'!$B36,'Dashboard M4 Cost Annual'!BY145/1000000,NA())</f>
        <v/>
      </c>
    </row>
    <row r="10" spans="1:77">
      <c r="B10" t="s">
        <v>10</v>
      </c>
      <c r="F10" t="s">
        <v>0</v>
      </c>
      <c r="G10">
        <f>IF('Charts M4 Cost'!$B37,'Dashboard M4 Cost Annual'!G146/1000000,NA())</f>
        <v/>
      </c>
      <c r="H10">
        <f>IF('Charts M4 Cost'!$B37,'Dashboard M4 Cost Annual'!H146/1000000,NA())</f>
        <v/>
      </c>
      <c r="I10">
        <f>IF('Charts M4 Cost'!$B37,'Dashboard M4 Cost Annual'!I146/1000000,NA())</f>
        <v/>
      </c>
      <c r="J10">
        <f>IF('Charts M4 Cost'!$B37,'Dashboard M4 Cost Annual'!J146/1000000,NA())</f>
        <v/>
      </c>
      <c r="K10">
        <f>IF('Charts M4 Cost'!$B37,'Dashboard M4 Cost Annual'!K146/1000000,NA())</f>
        <v/>
      </c>
      <c r="L10">
        <f>IF('Charts M4 Cost'!$B37,'Dashboard M4 Cost Annual'!L146/1000000,NA())</f>
        <v/>
      </c>
      <c r="M10">
        <f>IF('Charts M4 Cost'!$B37,'Dashboard M4 Cost Annual'!M146/1000000,NA())</f>
        <v/>
      </c>
      <c r="N10">
        <f>IF('Charts M4 Cost'!$B37,'Dashboard M4 Cost Annual'!N146/1000000,NA())</f>
        <v/>
      </c>
      <c r="O10">
        <f>IF('Charts M4 Cost'!$B37,'Dashboard M4 Cost Annual'!O146/1000000,NA())</f>
        <v/>
      </c>
      <c r="P10">
        <f>IF('Charts M4 Cost'!$B37,'Dashboard M4 Cost Annual'!P146/1000000,NA())</f>
        <v/>
      </c>
      <c r="Q10">
        <f>IF('Charts M4 Cost'!$B37,'Dashboard M4 Cost Annual'!Q146/1000000,NA())</f>
        <v/>
      </c>
      <c r="R10">
        <f>IF('Charts M4 Cost'!$B37,'Dashboard M4 Cost Annual'!R146/1000000,NA())</f>
        <v/>
      </c>
      <c r="S10">
        <f>IF('Charts M4 Cost'!$B37,'Dashboard M4 Cost Annual'!S146/1000000,NA())</f>
        <v/>
      </c>
      <c r="T10">
        <f>IF('Charts M4 Cost'!$B37,'Dashboard M4 Cost Annual'!T146/1000000,NA())</f>
        <v/>
      </c>
      <c r="U10">
        <f>IF('Charts M4 Cost'!$B37,'Dashboard M4 Cost Annual'!U146/1000000,NA())</f>
        <v/>
      </c>
      <c r="V10">
        <f>IF('Charts M4 Cost'!$B37,'Dashboard M4 Cost Annual'!V146/1000000,NA())</f>
        <v/>
      </c>
      <c r="W10">
        <f>IF('Charts M4 Cost'!$B37,'Dashboard M4 Cost Annual'!W146/1000000,NA())</f>
        <v/>
      </c>
      <c r="X10">
        <f>IF('Charts M4 Cost'!$B37,'Dashboard M4 Cost Annual'!X146/1000000,NA())</f>
        <v/>
      </c>
      <c r="Y10">
        <f>IF('Charts M4 Cost'!$B37,'Dashboard M4 Cost Annual'!Y146/1000000,NA())</f>
        <v/>
      </c>
      <c r="Z10">
        <f>IF('Charts M4 Cost'!$B37,'Dashboard M4 Cost Annual'!Z146/1000000,NA())</f>
        <v/>
      </c>
      <c r="AA10">
        <f>IF('Charts M4 Cost'!$B37,'Dashboard M4 Cost Annual'!AA146/1000000,NA())</f>
        <v/>
      </c>
      <c r="AB10">
        <f>IF('Charts M4 Cost'!$B37,'Dashboard M4 Cost Annual'!AB146/1000000,NA())</f>
        <v/>
      </c>
      <c r="AC10">
        <f>IF('Charts M4 Cost'!$B37,'Dashboard M4 Cost Annual'!AC146/1000000,NA())</f>
        <v/>
      </c>
      <c r="AD10">
        <f>IF('Charts M4 Cost'!$B37,'Dashboard M4 Cost Annual'!AD146/1000000,NA())</f>
        <v/>
      </c>
      <c r="AE10">
        <f>IF('Charts M4 Cost'!$B37,'Dashboard M4 Cost Annual'!AE146/1000000,NA())</f>
        <v/>
      </c>
      <c r="AF10">
        <f>IF('Charts M4 Cost'!$B37,'Dashboard M4 Cost Annual'!AF146/1000000,NA())</f>
        <v/>
      </c>
      <c r="AG10">
        <f>IF('Charts M4 Cost'!$B37,'Dashboard M4 Cost Annual'!AG146/1000000,NA())</f>
        <v/>
      </c>
      <c r="AH10">
        <f>IF('Charts M4 Cost'!$B37,'Dashboard M4 Cost Annual'!AH146/1000000,NA())</f>
        <v/>
      </c>
      <c r="AI10">
        <f>IF('Charts M4 Cost'!$B37,'Dashboard M4 Cost Annual'!AI146/1000000,NA())</f>
        <v/>
      </c>
      <c r="AJ10">
        <f>IF('Charts M4 Cost'!$B37,'Dashboard M4 Cost Annual'!AJ146/1000000,NA())</f>
        <v/>
      </c>
      <c r="AK10">
        <f>IF('Charts M4 Cost'!$B37,'Dashboard M4 Cost Annual'!AK146/1000000,NA())</f>
        <v/>
      </c>
      <c r="AL10">
        <f>IF('Charts M4 Cost'!$B37,'Dashboard M4 Cost Annual'!AL146/1000000,NA())</f>
        <v/>
      </c>
      <c r="AM10">
        <f>IF('Charts M4 Cost'!$B37,'Dashboard M4 Cost Annual'!AM146/1000000,NA())</f>
        <v/>
      </c>
      <c r="AN10">
        <f>IF('Charts M4 Cost'!$B37,'Dashboard M4 Cost Annual'!AN146/1000000,NA())</f>
        <v/>
      </c>
      <c r="AO10">
        <f>IF('Charts M4 Cost'!$B37,'Dashboard M4 Cost Annual'!AO146/1000000,NA())</f>
        <v/>
      </c>
      <c r="AP10">
        <f>IF('Charts M4 Cost'!$B37,'Dashboard M4 Cost Annual'!AP146/1000000,NA())</f>
        <v/>
      </c>
      <c r="AQ10">
        <f>IF('Charts M4 Cost'!$B37,'Dashboard M4 Cost Annual'!AQ146/1000000,NA())</f>
        <v/>
      </c>
      <c r="AR10">
        <f>IF('Charts M4 Cost'!$B37,'Dashboard M4 Cost Annual'!AR146/1000000,NA())</f>
        <v/>
      </c>
      <c r="AS10">
        <f>IF('Charts M4 Cost'!$B37,'Dashboard M4 Cost Annual'!AS146/1000000,NA())</f>
        <v/>
      </c>
      <c r="AT10">
        <f>IF('Charts M4 Cost'!$B37,'Dashboard M4 Cost Annual'!AT146/1000000,NA())</f>
        <v/>
      </c>
      <c r="AU10">
        <f>IF('Charts M4 Cost'!$B37,'Dashboard M4 Cost Annual'!AU146/1000000,NA())</f>
        <v/>
      </c>
      <c r="AV10">
        <f>IF('Charts M4 Cost'!$B37,'Dashboard M4 Cost Annual'!AV146/1000000,NA())</f>
        <v/>
      </c>
      <c r="AW10">
        <f>IF('Charts M4 Cost'!$B37,'Dashboard M4 Cost Annual'!AW146/1000000,NA())</f>
        <v/>
      </c>
      <c r="AX10">
        <f>IF('Charts M4 Cost'!$B37,'Dashboard M4 Cost Annual'!AX146/1000000,NA())</f>
        <v/>
      </c>
      <c r="AY10">
        <f>IF('Charts M4 Cost'!$B37,'Dashboard M4 Cost Annual'!AY146/1000000,NA())</f>
        <v/>
      </c>
      <c r="AZ10">
        <f>IF('Charts M4 Cost'!$B37,'Dashboard M4 Cost Annual'!AZ146/1000000,NA())</f>
        <v/>
      </c>
      <c r="BA10">
        <f>IF('Charts M4 Cost'!$B37,'Dashboard M4 Cost Annual'!BA146/1000000,NA())</f>
        <v/>
      </c>
      <c r="BB10">
        <f>IF('Charts M4 Cost'!$B37,'Dashboard M4 Cost Annual'!BB146/1000000,NA())</f>
        <v/>
      </c>
      <c r="BC10">
        <f>IF('Charts M4 Cost'!$B37,'Dashboard M4 Cost Annual'!BC146/1000000,NA())</f>
        <v/>
      </c>
      <c r="BD10">
        <f>IF('Charts M4 Cost'!$B37,'Dashboard M4 Cost Annual'!BD146/1000000,NA())</f>
        <v/>
      </c>
      <c r="BE10">
        <f>IF('Charts M4 Cost'!$B37,'Dashboard M4 Cost Annual'!BE146/1000000,NA())</f>
        <v/>
      </c>
      <c r="BF10">
        <f>IF('Charts M4 Cost'!$B37,'Dashboard M4 Cost Annual'!BF146/1000000,NA())</f>
        <v/>
      </c>
      <c r="BG10">
        <f>IF('Charts M4 Cost'!$B37,'Dashboard M4 Cost Annual'!BG146/1000000,NA())</f>
        <v/>
      </c>
      <c r="BH10">
        <f>IF('Charts M4 Cost'!$B37,'Dashboard M4 Cost Annual'!BH146/1000000,NA())</f>
        <v/>
      </c>
      <c r="BI10">
        <f>IF('Charts M4 Cost'!$B37,'Dashboard M4 Cost Annual'!BI146/1000000,NA())</f>
        <v/>
      </c>
      <c r="BJ10">
        <f>IF('Charts M4 Cost'!$B37,'Dashboard M4 Cost Annual'!BJ146/1000000,NA())</f>
        <v/>
      </c>
      <c r="BK10">
        <f>IF('Charts M4 Cost'!$B37,'Dashboard M4 Cost Annual'!BK146/1000000,NA())</f>
        <v/>
      </c>
      <c r="BL10">
        <f>IF('Charts M4 Cost'!$B37,'Dashboard M4 Cost Annual'!BL146/1000000,NA())</f>
        <v/>
      </c>
      <c r="BM10">
        <f>IF('Charts M4 Cost'!$B37,'Dashboard M4 Cost Annual'!BM146/1000000,NA())</f>
        <v/>
      </c>
      <c r="BN10">
        <f>IF('Charts M4 Cost'!$B37,'Dashboard M4 Cost Annual'!BN146/1000000,NA())</f>
        <v/>
      </c>
      <c r="BO10">
        <f>IF('Charts M4 Cost'!$B37,'Dashboard M4 Cost Annual'!BO146/1000000,NA())</f>
        <v/>
      </c>
      <c r="BP10">
        <f>IF('Charts M4 Cost'!$B37,'Dashboard M4 Cost Annual'!BP146/1000000,NA())</f>
        <v/>
      </c>
      <c r="BQ10">
        <f>IF('Charts M4 Cost'!$B37,'Dashboard M4 Cost Annual'!BQ146/1000000,NA())</f>
        <v/>
      </c>
      <c r="BR10">
        <f>IF('Charts M4 Cost'!$B37,'Dashboard M4 Cost Annual'!BR146/1000000,NA())</f>
        <v/>
      </c>
      <c r="BS10">
        <f>IF('Charts M4 Cost'!$B37,'Dashboard M4 Cost Annual'!BS146/1000000,NA())</f>
        <v/>
      </c>
      <c r="BT10">
        <f>IF('Charts M4 Cost'!$B37,'Dashboard M4 Cost Annual'!BT146/1000000,NA())</f>
        <v/>
      </c>
      <c r="BU10">
        <f>IF('Charts M4 Cost'!$B37,'Dashboard M4 Cost Annual'!BU146/1000000,NA())</f>
        <v/>
      </c>
      <c r="BV10">
        <f>IF('Charts M4 Cost'!$B37,'Dashboard M4 Cost Annual'!BV146/1000000,NA())</f>
        <v/>
      </c>
      <c r="BW10">
        <f>IF('Charts M4 Cost'!$B37,'Dashboard M4 Cost Annual'!BW146/1000000,NA())</f>
        <v/>
      </c>
      <c r="BX10">
        <f>IF('Charts M4 Cost'!$B37,'Dashboard M4 Cost Annual'!BX146/1000000,NA())</f>
        <v/>
      </c>
      <c r="BY10">
        <f>IF('Charts M4 Cost'!$B37,'Dashboard M4 Cost Annual'!BY146/1000000,NA())</f>
        <v/>
      </c>
    </row>
    <row r="11" spans="1:77">
      <c r="B11" t="s">
        <v>11</v>
      </c>
      <c r="F11" t="s">
        <v>0</v>
      </c>
      <c r="G11">
        <f>IF('Charts M4 Cost'!$B38,'Dashboard M4 Cost Annual'!G147/1000000,NA())</f>
        <v/>
      </c>
      <c r="H11">
        <f>IF('Charts M4 Cost'!$B38,'Dashboard M4 Cost Annual'!H147/1000000,NA())</f>
        <v/>
      </c>
      <c r="I11">
        <f>IF('Charts M4 Cost'!$B38,'Dashboard M4 Cost Annual'!I147/1000000,NA())</f>
        <v/>
      </c>
      <c r="J11">
        <f>IF('Charts M4 Cost'!$B38,'Dashboard M4 Cost Annual'!J147/1000000,NA())</f>
        <v/>
      </c>
      <c r="K11">
        <f>IF('Charts M4 Cost'!$B38,'Dashboard M4 Cost Annual'!K147/1000000,NA())</f>
        <v/>
      </c>
      <c r="L11">
        <f>IF('Charts M4 Cost'!$B38,'Dashboard M4 Cost Annual'!L147/1000000,NA())</f>
        <v/>
      </c>
      <c r="M11">
        <f>IF('Charts M4 Cost'!$B38,'Dashboard M4 Cost Annual'!M147/1000000,NA())</f>
        <v/>
      </c>
      <c r="N11">
        <f>IF('Charts M4 Cost'!$B38,'Dashboard M4 Cost Annual'!N147/1000000,NA())</f>
        <v/>
      </c>
      <c r="O11">
        <f>IF('Charts M4 Cost'!$B38,'Dashboard M4 Cost Annual'!O147/1000000,NA())</f>
        <v/>
      </c>
      <c r="P11">
        <f>IF('Charts M4 Cost'!$B38,'Dashboard M4 Cost Annual'!P147/1000000,NA())</f>
        <v/>
      </c>
      <c r="Q11">
        <f>IF('Charts M4 Cost'!$B38,'Dashboard M4 Cost Annual'!Q147/1000000,NA())</f>
        <v/>
      </c>
      <c r="R11">
        <f>IF('Charts M4 Cost'!$B38,'Dashboard M4 Cost Annual'!R147/1000000,NA())</f>
        <v/>
      </c>
      <c r="S11">
        <f>IF('Charts M4 Cost'!$B38,'Dashboard M4 Cost Annual'!S147/1000000,NA())</f>
        <v/>
      </c>
      <c r="T11">
        <f>IF('Charts M4 Cost'!$B38,'Dashboard M4 Cost Annual'!T147/1000000,NA())</f>
        <v/>
      </c>
      <c r="U11">
        <f>IF('Charts M4 Cost'!$B38,'Dashboard M4 Cost Annual'!U147/1000000,NA())</f>
        <v/>
      </c>
      <c r="V11">
        <f>IF('Charts M4 Cost'!$B38,'Dashboard M4 Cost Annual'!V147/1000000,NA())</f>
        <v/>
      </c>
      <c r="W11">
        <f>IF('Charts M4 Cost'!$B38,'Dashboard M4 Cost Annual'!W147/1000000,NA())</f>
        <v/>
      </c>
      <c r="X11">
        <f>IF('Charts M4 Cost'!$B38,'Dashboard M4 Cost Annual'!X147/1000000,NA())</f>
        <v/>
      </c>
      <c r="Y11">
        <f>IF('Charts M4 Cost'!$B38,'Dashboard M4 Cost Annual'!Y147/1000000,NA())</f>
        <v/>
      </c>
      <c r="Z11">
        <f>IF('Charts M4 Cost'!$B38,'Dashboard M4 Cost Annual'!Z147/1000000,NA())</f>
        <v/>
      </c>
      <c r="AA11">
        <f>IF('Charts M4 Cost'!$B38,'Dashboard M4 Cost Annual'!AA147/1000000,NA())</f>
        <v/>
      </c>
      <c r="AB11">
        <f>IF('Charts M4 Cost'!$B38,'Dashboard M4 Cost Annual'!AB147/1000000,NA())</f>
        <v/>
      </c>
      <c r="AC11">
        <f>IF('Charts M4 Cost'!$B38,'Dashboard M4 Cost Annual'!AC147/1000000,NA())</f>
        <v/>
      </c>
      <c r="AD11">
        <f>IF('Charts M4 Cost'!$B38,'Dashboard M4 Cost Annual'!AD147/1000000,NA())</f>
        <v/>
      </c>
      <c r="AE11">
        <f>IF('Charts M4 Cost'!$B38,'Dashboard M4 Cost Annual'!AE147/1000000,NA())</f>
        <v/>
      </c>
      <c r="AF11">
        <f>IF('Charts M4 Cost'!$B38,'Dashboard M4 Cost Annual'!AF147/1000000,NA())</f>
        <v/>
      </c>
      <c r="AG11">
        <f>IF('Charts M4 Cost'!$B38,'Dashboard M4 Cost Annual'!AG147/1000000,NA())</f>
        <v/>
      </c>
      <c r="AH11">
        <f>IF('Charts M4 Cost'!$B38,'Dashboard M4 Cost Annual'!AH147/1000000,NA())</f>
        <v/>
      </c>
      <c r="AI11">
        <f>IF('Charts M4 Cost'!$B38,'Dashboard M4 Cost Annual'!AI147/1000000,NA())</f>
        <v/>
      </c>
      <c r="AJ11">
        <f>IF('Charts M4 Cost'!$B38,'Dashboard M4 Cost Annual'!AJ147/1000000,NA())</f>
        <v/>
      </c>
      <c r="AK11">
        <f>IF('Charts M4 Cost'!$B38,'Dashboard M4 Cost Annual'!AK147/1000000,NA())</f>
        <v/>
      </c>
      <c r="AL11">
        <f>IF('Charts M4 Cost'!$B38,'Dashboard M4 Cost Annual'!AL147/1000000,NA())</f>
        <v/>
      </c>
      <c r="AM11">
        <f>IF('Charts M4 Cost'!$B38,'Dashboard M4 Cost Annual'!AM147/1000000,NA())</f>
        <v/>
      </c>
      <c r="AN11">
        <f>IF('Charts M4 Cost'!$B38,'Dashboard M4 Cost Annual'!AN147/1000000,NA())</f>
        <v/>
      </c>
      <c r="AO11">
        <f>IF('Charts M4 Cost'!$B38,'Dashboard M4 Cost Annual'!AO147/1000000,NA())</f>
        <v/>
      </c>
      <c r="AP11">
        <f>IF('Charts M4 Cost'!$B38,'Dashboard M4 Cost Annual'!AP147/1000000,NA())</f>
        <v/>
      </c>
      <c r="AQ11">
        <f>IF('Charts M4 Cost'!$B38,'Dashboard M4 Cost Annual'!AQ147/1000000,NA())</f>
        <v/>
      </c>
      <c r="AR11">
        <f>IF('Charts M4 Cost'!$B38,'Dashboard M4 Cost Annual'!AR147/1000000,NA())</f>
        <v/>
      </c>
      <c r="AS11">
        <f>IF('Charts M4 Cost'!$B38,'Dashboard M4 Cost Annual'!AS147/1000000,NA())</f>
        <v/>
      </c>
      <c r="AT11">
        <f>IF('Charts M4 Cost'!$B38,'Dashboard M4 Cost Annual'!AT147/1000000,NA())</f>
        <v/>
      </c>
      <c r="AU11">
        <f>IF('Charts M4 Cost'!$B38,'Dashboard M4 Cost Annual'!AU147/1000000,NA())</f>
        <v/>
      </c>
      <c r="AV11">
        <f>IF('Charts M4 Cost'!$B38,'Dashboard M4 Cost Annual'!AV147/1000000,NA())</f>
        <v/>
      </c>
      <c r="AW11">
        <f>IF('Charts M4 Cost'!$B38,'Dashboard M4 Cost Annual'!AW147/1000000,NA())</f>
        <v/>
      </c>
      <c r="AX11">
        <f>IF('Charts M4 Cost'!$B38,'Dashboard M4 Cost Annual'!AX147/1000000,NA())</f>
        <v/>
      </c>
      <c r="AY11">
        <f>IF('Charts M4 Cost'!$B38,'Dashboard M4 Cost Annual'!AY147/1000000,NA())</f>
        <v/>
      </c>
      <c r="AZ11">
        <f>IF('Charts M4 Cost'!$B38,'Dashboard M4 Cost Annual'!AZ147/1000000,NA())</f>
        <v/>
      </c>
      <c r="BA11">
        <f>IF('Charts M4 Cost'!$B38,'Dashboard M4 Cost Annual'!BA147/1000000,NA())</f>
        <v/>
      </c>
      <c r="BB11">
        <f>IF('Charts M4 Cost'!$B38,'Dashboard M4 Cost Annual'!BB147/1000000,NA())</f>
        <v/>
      </c>
      <c r="BC11">
        <f>IF('Charts M4 Cost'!$B38,'Dashboard M4 Cost Annual'!BC147/1000000,NA())</f>
        <v/>
      </c>
      <c r="BD11">
        <f>IF('Charts M4 Cost'!$B38,'Dashboard M4 Cost Annual'!BD147/1000000,NA())</f>
        <v/>
      </c>
      <c r="BE11">
        <f>IF('Charts M4 Cost'!$B38,'Dashboard M4 Cost Annual'!BE147/1000000,NA())</f>
        <v/>
      </c>
      <c r="BF11">
        <f>IF('Charts M4 Cost'!$B38,'Dashboard M4 Cost Annual'!BF147/1000000,NA())</f>
        <v/>
      </c>
      <c r="BG11">
        <f>IF('Charts M4 Cost'!$B38,'Dashboard M4 Cost Annual'!BG147/1000000,NA())</f>
        <v/>
      </c>
      <c r="BH11">
        <f>IF('Charts M4 Cost'!$B38,'Dashboard M4 Cost Annual'!BH147/1000000,NA())</f>
        <v/>
      </c>
      <c r="BI11">
        <f>IF('Charts M4 Cost'!$B38,'Dashboard M4 Cost Annual'!BI147/1000000,NA())</f>
        <v/>
      </c>
      <c r="BJ11">
        <f>IF('Charts M4 Cost'!$B38,'Dashboard M4 Cost Annual'!BJ147/1000000,NA())</f>
        <v/>
      </c>
      <c r="BK11">
        <f>IF('Charts M4 Cost'!$B38,'Dashboard M4 Cost Annual'!BK147/1000000,NA())</f>
        <v/>
      </c>
      <c r="BL11">
        <f>IF('Charts M4 Cost'!$B38,'Dashboard M4 Cost Annual'!BL147/1000000,NA())</f>
        <v/>
      </c>
      <c r="BM11">
        <f>IF('Charts M4 Cost'!$B38,'Dashboard M4 Cost Annual'!BM147/1000000,NA())</f>
        <v/>
      </c>
      <c r="BN11">
        <f>IF('Charts M4 Cost'!$B38,'Dashboard M4 Cost Annual'!BN147/1000000,NA())</f>
        <v/>
      </c>
      <c r="BO11">
        <f>IF('Charts M4 Cost'!$B38,'Dashboard M4 Cost Annual'!BO147/1000000,NA())</f>
        <v/>
      </c>
      <c r="BP11">
        <f>IF('Charts M4 Cost'!$B38,'Dashboard M4 Cost Annual'!BP147/1000000,NA())</f>
        <v/>
      </c>
      <c r="BQ11">
        <f>IF('Charts M4 Cost'!$B38,'Dashboard M4 Cost Annual'!BQ147/1000000,NA())</f>
        <v/>
      </c>
      <c r="BR11">
        <f>IF('Charts M4 Cost'!$B38,'Dashboard M4 Cost Annual'!BR147/1000000,NA())</f>
        <v/>
      </c>
      <c r="BS11">
        <f>IF('Charts M4 Cost'!$B38,'Dashboard M4 Cost Annual'!BS147/1000000,NA())</f>
        <v/>
      </c>
      <c r="BT11">
        <f>IF('Charts M4 Cost'!$B38,'Dashboard M4 Cost Annual'!BT147/1000000,NA())</f>
        <v/>
      </c>
      <c r="BU11">
        <f>IF('Charts M4 Cost'!$B38,'Dashboard M4 Cost Annual'!BU147/1000000,NA())</f>
        <v/>
      </c>
      <c r="BV11">
        <f>IF('Charts M4 Cost'!$B38,'Dashboard M4 Cost Annual'!BV147/1000000,NA())</f>
        <v/>
      </c>
      <c r="BW11">
        <f>IF('Charts M4 Cost'!$B38,'Dashboard M4 Cost Annual'!BW147/1000000,NA())</f>
        <v/>
      </c>
      <c r="BX11">
        <f>IF('Charts M4 Cost'!$B38,'Dashboard M4 Cost Annual'!BX147/1000000,NA())</f>
        <v/>
      </c>
      <c r="BY11">
        <f>IF('Charts M4 Cost'!$B38,'Dashboard M4 Cost Annual'!BY147/1000000,NA())</f>
        <v/>
      </c>
    </row>
    <row r="12" spans="1:77">
      <c r="B12" t="s">
        <v>12</v>
      </c>
      <c r="F12" t="s">
        <v>0</v>
      </c>
      <c r="G12">
        <f>IF('Charts M4 Cost'!$B39,'Dashboard M4 Cost Annual'!G148/1000000,NA())</f>
        <v/>
      </c>
      <c r="H12">
        <f>IF('Charts M4 Cost'!$B39,'Dashboard M4 Cost Annual'!H148/1000000,NA())</f>
        <v/>
      </c>
      <c r="I12">
        <f>IF('Charts M4 Cost'!$B39,'Dashboard M4 Cost Annual'!I148/1000000,NA())</f>
        <v/>
      </c>
      <c r="J12">
        <f>IF('Charts M4 Cost'!$B39,'Dashboard M4 Cost Annual'!J148/1000000,NA())</f>
        <v/>
      </c>
      <c r="K12">
        <f>IF('Charts M4 Cost'!$B39,'Dashboard M4 Cost Annual'!K148/1000000,NA())</f>
        <v/>
      </c>
      <c r="L12">
        <f>IF('Charts M4 Cost'!$B39,'Dashboard M4 Cost Annual'!L148/1000000,NA())</f>
        <v/>
      </c>
      <c r="M12">
        <f>IF('Charts M4 Cost'!$B39,'Dashboard M4 Cost Annual'!M148/1000000,NA())</f>
        <v/>
      </c>
      <c r="N12">
        <f>IF('Charts M4 Cost'!$B39,'Dashboard M4 Cost Annual'!N148/1000000,NA())</f>
        <v/>
      </c>
      <c r="O12">
        <f>IF('Charts M4 Cost'!$B39,'Dashboard M4 Cost Annual'!O148/1000000,NA())</f>
        <v/>
      </c>
      <c r="P12">
        <f>IF('Charts M4 Cost'!$B39,'Dashboard M4 Cost Annual'!P148/1000000,NA())</f>
        <v/>
      </c>
      <c r="Q12">
        <f>IF('Charts M4 Cost'!$B39,'Dashboard M4 Cost Annual'!Q148/1000000,NA())</f>
        <v/>
      </c>
      <c r="R12">
        <f>IF('Charts M4 Cost'!$B39,'Dashboard M4 Cost Annual'!R148/1000000,NA())</f>
        <v/>
      </c>
      <c r="S12">
        <f>IF('Charts M4 Cost'!$B39,'Dashboard M4 Cost Annual'!S148/1000000,NA())</f>
        <v/>
      </c>
      <c r="T12">
        <f>IF('Charts M4 Cost'!$B39,'Dashboard M4 Cost Annual'!T148/1000000,NA())</f>
        <v/>
      </c>
      <c r="U12">
        <f>IF('Charts M4 Cost'!$B39,'Dashboard M4 Cost Annual'!U148/1000000,NA())</f>
        <v/>
      </c>
      <c r="V12">
        <f>IF('Charts M4 Cost'!$B39,'Dashboard M4 Cost Annual'!V148/1000000,NA())</f>
        <v/>
      </c>
      <c r="W12">
        <f>IF('Charts M4 Cost'!$B39,'Dashboard M4 Cost Annual'!W148/1000000,NA())</f>
        <v/>
      </c>
      <c r="X12">
        <f>IF('Charts M4 Cost'!$B39,'Dashboard M4 Cost Annual'!X148/1000000,NA())</f>
        <v/>
      </c>
      <c r="Y12">
        <f>IF('Charts M4 Cost'!$B39,'Dashboard M4 Cost Annual'!Y148/1000000,NA())</f>
        <v/>
      </c>
      <c r="Z12">
        <f>IF('Charts M4 Cost'!$B39,'Dashboard M4 Cost Annual'!Z148/1000000,NA())</f>
        <v/>
      </c>
      <c r="AA12">
        <f>IF('Charts M4 Cost'!$B39,'Dashboard M4 Cost Annual'!AA148/1000000,NA())</f>
        <v/>
      </c>
      <c r="AB12">
        <f>IF('Charts M4 Cost'!$B39,'Dashboard M4 Cost Annual'!AB148/1000000,NA())</f>
        <v/>
      </c>
      <c r="AC12">
        <f>IF('Charts M4 Cost'!$B39,'Dashboard M4 Cost Annual'!AC148/1000000,NA())</f>
        <v/>
      </c>
      <c r="AD12">
        <f>IF('Charts M4 Cost'!$B39,'Dashboard M4 Cost Annual'!AD148/1000000,NA())</f>
        <v/>
      </c>
      <c r="AE12">
        <f>IF('Charts M4 Cost'!$B39,'Dashboard M4 Cost Annual'!AE148/1000000,NA())</f>
        <v/>
      </c>
      <c r="AF12">
        <f>IF('Charts M4 Cost'!$B39,'Dashboard M4 Cost Annual'!AF148/1000000,NA())</f>
        <v/>
      </c>
      <c r="AG12">
        <f>IF('Charts M4 Cost'!$B39,'Dashboard M4 Cost Annual'!AG148/1000000,NA())</f>
        <v/>
      </c>
      <c r="AH12">
        <f>IF('Charts M4 Cost'!$B39,'Dashboard M4 Cost Annual'!AH148/1000000,NA())</f>
        <v/>
      </c>
      <c r="AI12">
        <f>IF('Charts M4 Cost'!$B39,'Dashboard M4 Cost Annual'!AI148/1000000,NA())</f>
        <v/>
      </c>
      <c r="AJ12">
        <f>IF('Charts M4 Cost'!$B39,'Dashboard M4 Cost Annual'!AJ148/1000000,NA())</f>
        <v/>
      </c>
      <c r="AK12">
        <f>IF('Charts M4 Cost'!$B39,'Dashboard M4 Cost Annual'!AK148/1000000,NA())</f>
        <v/>
      </c>
      <c r="AL12">
        <f>IF('Charts M4 Cost'!$B39,'Dashboard M4 Cost Annual'!AL148/1000000,NA())</f>
        <v/>
      </c>
      <c r="AM12">
        <f>IF('Charts M4 Cost'!$B39,'Dashboard M4 Cost Annual'!AM148/1000000,NA())</f>
        <v/>
      </c>
      <c r="AN12">
        <f>IF('Charts M4 Cost'!$B39,'Dashboard M4 Cost Annual'!AN148/1000000,NA())</f>
        <v/>
      </c>
      <c r="AO12">
        <f>IF('Charts M4 Cost'!$B39,'Dashboard M4 Cost Annual'!AO148/1000000,NA())</f>
        <v/>
      </c>
      <c r="AP12">
        <f>IF('Charts M4 Cost'!$B39,'Dashboard M4 Cost Annual'!AP148/1000000,NA())</f>
        <v/>
      </c>
      <c r="AQ12">
        <f>IF('Charts M4 Cost'!$B39,'Dashboard M4 Cost Annual'!AQ148/1000000,NA())</f>
        <v/>
      </c>
      <c r="AR12">
        <f>IF('Charts M4 Cost'!$B39,'Dashboard M4 Cost Annual'!AR148/1000000,NA())</f>
        <v/>
      </c>
      <c r="AS12">
        <f>IF('Charts M4 Cost'!$B39,'Dashboard M4 Cost Annual'!AS148/1000000,NA())</f>
        <v/>
      </c>
      <c r="AT12">
        <f>IF('Charts M4 Cost'!$B39,'Dashboard M4 Cost Annual'!AT148/1000000,NA())</f>
        <v/>
      </c>
      <c r="AU12">
        <f>IF('Charts M4 Cost'!$B39,'Dashboard M4 Cost Annual'!AU148/1000000,NA())</f>
        <v/>
      </c>
      <c r="AV12">
        <f>IF('Charts M4 Cost'!$B39,'Dashboard M4 Cost Annual'!AV148/1000000,NA())</f>
        <v/>
      </c>
      <c r="AW12">
        <f>IF('Charts M4 Cost'!$B39,'Dashboard M4 Cost Annual'!AW148/1000000,NA())</f>
        <v/>
      </c>
      <c r="AX12">
        <f>IF('Charts M4 Cost'!$B39,'Dashboard M4 Cost Annual'!AX148/1000000,NA())</f>
        <v/>
      </c>
      <c r="AY12">
        <f>IF('Charts M4 Cost'!$B39,'Dashboard M4 Cost Annual'!AY148/1000000,NA())</f>
        <v/>
      </c>
      <c r="AZ12">
        <f>IF('Charts M4 Cost'!$B39,'Dashboard M4 Cost Annual'!AZ148/1000000,NA())</f>
        <v/>
      </c>
      <c r="BA12">
        <f>IF('Charts M4 Cost'!$B39,'Dashboard M4 Cost Annual'!BA148/1000000,NA())</f>
        <v/>
      </c>
      <c r="BB12">
        <f>IF('Charts M4 Cost'!$B39,'Dashboard M4 Cost Annual'!BB148/1000000,NA())</f>
        <v/>
      </c>
      <c r="BC12">
        <f>IF('Charts M4 Cost'!$B39,'Dashboard M4 Cost Annual'!BC148/1000000,NA())</f>
        <v/>
      </c>
      <c r="BD12">
        <f>IF('Charts M4 Cost'!$B39,'Dashboard M4 Cost Annual'!BD148/1000000,NA())</f>
        <v/>
      </c>
      <c r="BE12">
        <f>IF('Charts M4 Cost'!$B39,'Dashboard M4 Cost Annual'!BE148/1000000,NA())</f>
        <v/>
      </c>
      <c r="BF12">
        <f>IF('Charts M4 Cost'!$B39,'Dashboard M4 Cost Annual'!BF148/1000000,NA())</f>
        <v/>
      </c>
      <c r="BG12">
        <f>IF('Charts M4 Cost'!$B39,'Dashboard M4 Cost Annual'!BG148/1000000,NA())</f>
        <v/>
      </c>
      <c r="BH12">
        <f>IF('Charts M4 Cost'!$B39,'Dashboard M4 Cost Annual'!BH148/1000000,NA())</f>
        <v/>
      </c>
      <c r="BI12">
        <f>IF('Charts M4 Cost'!$B39,'Dashboard M4 Cost Annual'!BI148/1000000,NA())</f>
        <v/>
      </c>
      <c r="BJ12">
        <f>IF('Charts M4 Cost'!$B39,'Dashboard M4 Cost Annual'!BJ148/1000000,NA())</f>
        <v/>
      </c>
      <c r="BK12">
        <f>IF('Charts M4 Cost'!$B39,'Dashboard M4 Cost Annual'!BK148/1000000,NA())</f>
        <v/>
      </c>
      <c r="BL12">
        <f>IF('Charts M4 Cost'!$B39,'Dashboard M4 Cost Annual'!BL148/1000000,NA())</f>
        <v/>
      </c>
      <c r="BM12">
        <f>IF('Charts M4 Cost'!$B39,'Dashboard M4 Cost Annual'!BM148/1000000,NA())</f>
        <v/>
      </c>
      <c r="BN12">
        <f>IF('Charts M4 Cost'!$B39,'Dashboard M4 Cost Annual'!BN148/1000000,NA())</f>
        <v/>
      </c>
      <c r="BO12">
        <f>IF('Charts M4 Cost'!$B39,'Dashboard M4 Cost Annual'!BO148/1000000,NA())</f>
        <v/>
      </c>
      <c r="BP12">
        <f>IF('Charts M4 Cost'!$B39,'Dashboard M4 Cost Annual'!BP148/1000000,NA())</f>
        <v/>
      </c>
      <c r="BQ12">
        <f>IF('Charts M4 Cost'!$B39,'Dashboard M4 Cost Annual'!BQ148/1000000,NA())</f>
        <v/>
      </c>
      <c r="BR12">
        <f>IF('Charts M4 Cost'!$B39,'Dashboard M4 Cost Annual'!BR148/1000000,NA())</f>
        <v/>
      </c>
      <c r="BS12">
        <f>IF('Charts M4 Cost'!$B39,'Dashboard M4 Cost Annual'!BS148/1000000,NA())</f>
        <v/>
      </c>
      <c r="BT12">
        <f>IF('Charts M4 Cost'!$B39,'Dashboard M4 Cost Annual'!BT148/1000000,NA())</f>
        <v/>
      </c>
      <c r="BU12">
        <f>IF('Charts M4 Cost'!$B39,'Dashboard M4 Cost Annual'!BU148/1000000,NA())</f>
        <v/>
      </c>
      <c r="BV12">
        <f>IF('Charts M4 Cost'!$B39,'Dashboard M4 Cost Annual'!BV148/1000000,NA())</f>
        <v/>
      </c>
      <c r="BW12">
        <f>IF('Charts M4 Cost'!$B39,'Dashboard M4 Cost Annual'!BW148/1000000,NA())</f>
        <v/>
      </c>
      <c r="BX12">
        <f>IF('Charts M4 Cost'!$B39,'Dashboard M4 Cost Annual'!BX148/1000000,NA())</f>
        <v/>
      </c>
      <c r="BY12">
        <f>IF('Charts M4 Cost'!$B39,'Dashboard M4 Cost Annual'!BY148/1000000,NA())</f>
        <v/>
      </c>
    </row>
    <row r="13" spans="1:77">
      <c r="B13" t="s">
        <v>13</v>
      </c>
      <c r="F13" t="s">
        <v>0</v>
      </c>
      <c r="G13">
        <f>IF('Charts M4 Cost'!$B40,'Dashboard M4 Cost Annual'!G149/1000000,NA())</f>
        <v/>
      </c>
      <c r="H13">
        <f>IF('Charts M4 Cost'!$B40,'Dashboard M4 Cost Annual'!H149/1000000,NA())</f>
        <v/>
      </c>
      <c r="I13">
        <f>IF('Charts M4 Cost'!$B40,'Dashboard M4 Cost Annual'!I149/1000000,NA())</f>
        <v/>
      </c>
      <c r="J13">
        <f>IF('Charts M4 Cost'!$B40,'Dashboard M4 Cost Annual'!J149/1000000,NA())</f>
        <v/>
      </c>
      <c r="K13">
        <f>IF('Charts M4 Cost'!$B40,'Dashboard M4 Cost Annual'!K149/1000000,NA())</f>
        <v/>
      </c>
      <c r="L13">
        <f>IF('Charts M4 Cost'!$B40,'Dashboard M4 Cost Annual'!L149/1000000,NA())</f>
        <v/>
      </c>
      <c r="M13">
        <f>IF('Charts M4 Cost'!$B40,'Dashboard M4 Cost Annual'!M149/1000000,NA())</f>
        <v/>
      </c>
      <c r="N13">
        <f>IF('Charts M4 Cost'!$B40,'Dashboard M4 Cost Annual'!N149/1000000,NA())</f>
        <v/>
      </c>
      <c r="O13">
        <f>IF('Charts M4 Cost'!$B40,'Dashboard M4 Cost Annual'!O149/1000000,NA())</f>
        <v/>
      </c>
      <c r="P13">
        <f>IF('Charts M4 Cost'!$B40,'Dashboard M4 Cost Annual'!P149/1000000,NA())</f>
        <v/>
      </c>
      <c r="Q13">
        <f>IF('Charts M4 Cost'!$B40,'Dashboard M4 Cost Annual'!Q149/1000000,NA())</f>
        <v/>
      </c>
      <c r="R13">
        <f>IF('Charts M4 Cost'!$B40,'Dashboard M4 Cost Annual'!R149/1000000,NA())</f>
        <v/>
      </c>
      <c r="S13">
        <f>IF('Charts M4 Cost'!$B40,'Dashboard M4 Cost Annual'!S149/1000000,NA())</f>
        <v/>
      </c>
      <c r="T13">
        <f>IF('Charts M4 Cost'!$B40,'Dashboard M4 Cost Annual'!T149/1000000,NA())</f>
        <v/>
      </c>
      <c r="U13">
        <f>IF('Charts M4 Cost'!$B40,'Dashboard M4 Cost Annual'!U149/1000000,NA())</f>
        <v/>
      </c>
      <c r="V13">
        <f>IF('Charts M4 Cost'!$B40,'Dashboard M4 Cost Annual'!V149/1000000,NA())</f>
        <v/>
      </c>
      <c r="W13">
        <f>IF('Charts M4 Cost'!$B40,'Dashboard M4 Cost Annual'!W149/1000000,NA())</f>
        <v/>
      </c>
      <c r="X13">
        <f>IF('Charts M4 Cost'!$B40,'Dashboard M4 Cost Annual'!X149/1000000,NA())</f>
        <v/>
      </c>
      <c r="Y13">
        <f>IF('Charts M4 Cost'!$B40,'Dashboard M4 Cost Annual'!Y149/1000000,NA())</f>
        <v/>
      </c>
      <c r="Z13">
        <f>IF('Charts M4 Cost'!$B40,'Dashboard M4 Cost Annual'!Z149/1000000,NA())</f>
        <v/>
      </c>
      <c r="AA13">
        <f>IF('Charts M4 Cost'!$B40,'Dashboard M4 Cost Annual'!AA149/1000000,NA())</f>
        <v/>
      </c>
      <c r="AB13">
        <f>IF('Charts M4 Cost'!$B40,'Dashboard M4 Cost Annual'!AB149/1000000,NA())</f>
        <v/>
      </c>
      <c r="AC13">
        <f>IF('Charts M4 Cost'!$B40,'Dashboard M4 Cost Annual'!AC149/1000000,NA())</f>
        <v/>
      </c>
      <c r="AD13">
        <f>IF('Charts M4 Cost'!$B40,'Dashboard M4 Cost Annual'!AD149/1000000,NA())</f>
        <v/>
      </c>
      <c r="AE13">
        <f>IF('Charts M4 Cost'!$B40,'Dashboard M4 Cost Annual'!AE149/1000000,NA())</f>
        <v/>
      </c>
      <c r="AF13">
        <f>IF('Charts M4 Cost'!$B40,'Dashboard M4 Cost Annual'!AF149/1000000,NA())</f>
        <v/>
      </c>
      <c r="AG13">
        <f>IF('Charts M4 Cost'!$B40,'Dashboard M4 Cost Annual'!AG149/1000000,NA())</f>
        <v/>
      </c>
      <c r="AH13">
        <f>IF('Charts M4 Cost'!$B40,'Dashboard M4 Cost Annual'!AH149/1000000,NA())</f>
        <v/>
      </c>
      <c r="AI13">
        <f>IF('Charts M4 Cost'!$B40,'Dashboard M4 Cost Annual'!AI149/1000000,NA())</f>
        <v/>
      </c>
      <c r="AJ13">
        <f>IF('Charts M4 Cost'!$B40,'Dashboard M4 Cost Annual'!AJ149/1000000,NA())</f>
        <v/>
      </c>
      <c r="AK13">
        <f>IF('Charts M4 Cost'!$B40,'Dashboard M4 Cost Annual'!AK149/1000000,NA())</f>
        <v/>
      </c>
      <c r="AL13">
        <f>IF('Charts M4 Cost'!$B40,'Dashboard M4 Cost Annual'!AL149/1000000,NA())</f>
        <v/>
      </c>
      <c r="AM13">
        <f>IF('Charts M4 Cost'!$B40,'Dashboard M4 Cost Annual'!AM149/1000000,NA())</f>
        <v/>
      </c>
      <c r="AN13">
        <f>IF('Charts M4 Cost'!$B40,'Dashboard M4 Cost Annual'!AN149/1000000,NA())</f>
        <v/>
      </c>
      <c r="AO13">
        <f>IF('Charts M4 Cost'!$B40,'Dashboard M4 Cost Annual'!AO149/1000000,NA())</f>
        <v/>
      </c>
      <c r="AP13">
        <f>IF('Charts M4 Cost'!$B40,'Dashboard M4 Cost Annual'!AP149/1000000,NA())</f>
        <v/>
      </c>
      <c r="AQ13">
        <f>IF('Charts M4 Cost'!$B40,'Dashboard M4 Cost Annual'!AQ149/1000000,NA())</f>
        <v/>
      </c>
      <c r="AR13">
        <f>IF('Charts M4 Cost'!$B40,'Dashboard M4 Cost Annual'!AR149/1000000,NA())</f>
        <v/>
      </c>
      <c r="AS13">
        <f>IF('Charts M4 Cost'!$B40,'Dashboard M4 Cost Annual'!AS149/1000000,NA())</f>
        <v/>
      </c>
      <c r="AT13">
        <f>IF('Charts M4 Cost'!$B40,'Dashboard M4 Cost Annual'!AT149/1000000,NA())</f>
        <v/>
      </c>
      <c r="AU13">
        <f>IF('Charts M4 Cost'!$B40,'Dashboard M4 Cost Annual'!AU149/1000000,NA())</f>
        <v/>
      </c>
      <c r="AV13">
        <f>IF('Charts M4 Cost'!$B40,'Dashboard M4 Cost Annual'!AV149/1000000,NA())</f>
        <v/>
      </c>
      <c r="AW13">
        <f>IF('Charts M4 Cost'!$B40,'Dashboard M4 Cost Annual'!AW149/1000000,NA())</f>
        <v/>
      </c>
      <c r="AX13">
        <f>IF('Charts M4 Cost'!$B40,'Dashboard M4 Cost Annual'!AX149/1000000,NA())</f>
        <v/>
      </c>
      <c r="AY13">
        <f>IF('Charts M4 Cost'!$B40,'Dashboard M4 Cost Annual'!AY149/1000000,NA())</f>
        <v/>
      </c>
      <c r="AZ13">
        <f>IF('Charts M4 Cost'!$B40,'Dashboard M4 Cost Annual'!AZ149/1000000,NA())</f>
        <v/>
      </c>
      <c r="BA13">
        <f>IF('Charts M4 Cost'!$B40,'Dashboard M4 Cost Annual'!BA149/1000000,NA())</f>
        <v/>
      </c>
      <c r="BB13">
        <f>IF('Charts M4 Cost'!$B40,'Dashboard M4 Cost Annual'!BB149/1000000,NA())</f>
        <v/>
      </c>
      <c r="BC13">
        <f>IF('Charts M4 Cost'!$B40,'Dashboard M4 Cost Annual'!BC149/1000000,NA())</f>
        <v/>
      </c>
      <c r="BD13">
        <f>IF('Charts M4 Cost'!$B40,'Dashboard M4 Cost Annual'!BD149/1000000,NA())</f>
        <v/>
      </c>
      <c r="BE13">
        <f>IF('Charts M4 Cost'!$B40,'Dashboard M4 Cost Annual'!BE149/1000000,NA())</f>
        <v/>
      </c>
      <c r="BF13">
        <f>IF('Charts M4 Cost'!$B40,'Dashboard M4 Cost Annual'!BF149/1000000,NA())</f>
        <v/>
      </c>
      <c r="BG13">
        <f>IF('Charts M4 Cost'!$B40,'Dashboard M4 Cost Annual'!BG149/1000000,NA())</f>
        <v/>
      </c>
      <c r="BH13">
        <f>IF('Charts M4 Cost'!$B40,'Dashboard M4 Cost Annual'!BH149/1000000,NA())</f>
        <v/>
      </c>
      <c r="BI13">
        <f>IF('Charts M4 Cost'!$B40,'Dashboard M4 Cost Annual'!BI149/1000000,NA())</f>
        <v/>
      </c>
      <c r="BJ13">
        <f>IF('Charts M4 Cost'!$B40,'Dashboard M4 Cost Annual'!BJ149/1000000,NA())</f>
        <v/>
      </c>
      <c r="BK13">
        <f>IF('Charts M4 Cost'!$B40,'Dashboard M4 Cost Annual'!BK149/1000000,NA())</f>
        <v/>
      </c>
      <c r="BL13">
        <f>IF('Charts M4 Cost'!$B40,'Dashboard M4 Cost Annual'!BL149/1000000,NA())</f>
        <v/>
      </c>
      <c r="BM13">
        <f>IF('Charts M4 Cost'!$B40,'Dashboard M4 Cost Annual'!BM149/1000000,NA())</f>
        <v/>
      </c>
      <c r="BN13">
        <f>IF('Charts M4 Cost'!$B40,'Dashboard M4 Cost Annual'!BN149/1000000,NA())</f>
        <v/>
      </c>
      <c r="BO13">
        <f>IF('Charts M4 Cost'!$B40,'Dashboard M4 Cost Annual'!BO149/1000000,NA())</f>
        <v/>
      </c>
      <c r="BP13">
        <f>IF('Charts M4 Cost'!$B40,'Dashboard M4 Cost Annual'!BP149/1000000,NA())</f>
        <v/>
      </c>
      <c r="BQ13">
        <f>IF('Charts M4 Cost'!$B40,'Dashboard M4 Cost Annual'!BQ149/1000000,NA())</f>
        <v/>
      </c>
      <c r="BR13">
        <f>IF('Charts M4 Cost'!$B40,'Dashboard M4 Cost Annual'!BR149/1000000,NA())</f>
        <v/>
      </c>
      <c r="BS13">
        <f>IF('Charts M4 Cost'!$B40,'Dashboard M4 Cost Annual'!BS149/1000000,NA())</f>
        <v/>
      </c>
      <c r="BT13">
        <f>IF('Charts M4 Cost'!$B40,'Dashboard M4 Cost Annual'!BT149/1000000,NA())</f>
        <v/>
      </c>
      <c r="BU13">
        <f>IF('Charts M4 Cost'!$B40,'Dashboard M4 Cost Annual'!BU149/1000000,NA())</f>
        <v/>
      </c>
      <c r="BV13">
        <f>IF('Charts M4 Cost'!$B40,'Dashboard M4 Cost Annual'!BV149/1000000,NA())</f>
        <v/>
      </c>
      <c r="BW13">
        <f>IF('Charts M4 Cost'!$B40,'Dashboard M4 Cost Annual'!BW149/1000000,NA())</f>
        <v/>
      </c>
      <c r="BX13">
        <f>IF('Charts M4 Cost'!$B40,'Dashboard M4 Cost Annual'!BX149/1000000,NA())</f>
        <v/>
      </c>
      <c r="BY13">
        <f>IF('Charts M4 Cost'!$B40,'Dashboard M4 Cost Annual'!BY149/1000000,NA())</f>
        <v/>
      </c>
    </row>
    <row r="14" spans="1:77">
      <c r="B14" t="s">
        <v>14</v>
      </c>
      <c r="F14" t="s">
        <v>0</v>
      </c>
      <c r="G14">
        <f>IF('Charts M4 Cost'!$B41,'Dashboard M4 Cost Annual'!G150/1000000,NA())</f>
        <v/>
      </c>
      <c r="H14">
        <f>IF('Charts M4 Cost'!$B41,'Dashboard M4 Cost Annual'!H150/1000000,NA())</f>
        <v/>
      </c>
      <c r="I14">
        <f>IF('Charts M4 Cost'!$B41,'Dashboard M4 Cost Annual'!I150/1000000,NA())</f>
        <v/>
      </c>
      <c r="J14">
        <f>IF('Charts M4 Cost'!$B41,'Dashboard M4 Cost Annual'!J150/1000000,NA())</f>
        <v/>
      </c>
      <c r="K14">
        <f>IF('Charts M4 Cost'!$B41,'Dashboard M4 Cost Annual'!K150/1000000,NA())</f>
        <v/>
      </c>
      <c r="L14">
        <f>IF('Charts M4 Cost'!$B41,'Dashboard M4 Cost Annual'!L150/1000000,NA())</f>
        <v/>
      </c>
      <c r="M14">
        <f>IF('Charts M4 Cost'!$B41,'Dashboard M4 Cost Annual'!M150/1000000,NA())</f>
        <v/>
      </c>
      <c r="N14">
        <f>IF('Charts M4 Cost'!$B41,'Dashboard M4 Cost Annual'!N150/1000000,NA())</f>
        <v/>
      </c>
      <c r="O14">
        <f>IF('Charts M4 Cost'!$B41,'Dashboard M4 Cost Annual'!O150/1000000,NA())</f>
        <v/>
      </c>
      <c r="P14">
        <f>IF('Charts M4 Cost'!$B41,'Dashboard M4 Cost Annual'!P150/1000000,NA())</f>
        <v/>
      </c>
      <c r="Q14">
        <f>IF('Charts M4 Cost'!$B41,'Dashboard M4 Cost Annual'!Q150/1000000,NA())</f>
        <v/>
      </c>
      <c r="R14">
        <f>IF('Charts M4 Cost'!$B41,'Dashboard M4 Cost Annual'!R150/1000000,NA())</f>
        <v/>
      </c>
      <c r="S14">
        <f>IF('Charts M4 Cost'!$B41,'Dashboard M4 Cost Annual'!S150/1000000,NA())</f>
        <v/>
      </c>
      <c r="T14">
        <f>IF('Charts M4 Cost'!$B41,'Dashboard M4 Cost Annual'!T150/1000000,NA())</f>
        <v/>
      </c>
      <c r="U14">
        <f>IF('Charts M4 Cost'!$B41,'Dashboard M4 Cost Annual'!U150/1000000,NA())</f>
        <v/>
      </c>
      <c r="V14">
        <f>IF('Charts M4 Cost'!$B41,'Dashboard M4 Cost Annual'!V150/1000000,NA())</f>
        <v/>
      </c>
      <c r="W14">
        <f>IF('Charts M4 Cost'!$B41,'Dashboard M4 Cost Annual'!W150/1000000,NA())</f>
        <v/>
      </c>
      <c r="X14">
        <f>IF('Charts M4 Cost'!$B41,'Dashboard M4 Cost Annual'!X150/1000000,NA())</f>
        <v/>
      </c>
      <c r="Y14">
        <f>IF('Charts M4 Cost'!$B41,'Dashboard M4 Cost Annual'!Y150/1000000,NA())</f>
        <v/>
      </c>
      <c r="Z14">
        <f>IF('Charts M4 Cost'!$B41,'Dashboard M4 Cost Annual'!Z150/1000000,NA())</f>
        <v/>
      </c>
      <c r="AA14">
        <f>IF('Charts M4 Cost'!$B41,'Dashboard M4 Cost Annual'!AA150/1000000,NA())</f>
        <v/>
      </c>
      <c r="AB14">
        <f>IF('Charts M4 Cost'!$B41,'Dashboard M4 Cost Annual'!AB150/1000000,NA())</f>
        <v/>
      </c>
      <c r="AC14">
        <f>IF('Charts M4 Cost'!$B41,'Dashboard M4 Cost Annual'!AC150/1000000,NA())</f>
        <v/>
      </c>
      <c r="AD14">
        <f>IF('Charts M4 Cost'!$B41,'Dashboard M4 Cost Annual'!AD150/1000000,NA())</f>
        <v/>
      </c>
      <c r="AE14">
        <f>IF('Charts M4 Cost'!$B41,'Dashboard M4 Cost Annual'!AE150/1000000,NA())</f>
        <v/>
      </c>
      <c r="AF14">
        <f>IF('Charts M4 Cost'!$B41,'Dashboard M4 Cost Annual'!AF150/1000000,NA())</f>
        <v/>
      </c>
      <c r="AG14">
        <f>IF('Charts M4 Cost'!$B41,'Dashboard M4 Cost Annual'!AG150/1000000,NA())</f>
        <v/>
      </c>
      <c r="AH14">
        <f>IF('Charts M4 Cost'!$B41,'Dashboard M4 Cost Annual'!AH150/1000000,NA())</f>
        <v/>
      </c>
      <c r="AI14">
        <f>IF('Charts M4 Cost'!$B41,'Dashboard M4 Cost Annual'!AI150/1000000,NA())</f>
        <v/>
      </c>
      <c r="AJ14">
        <f>IF('Charts M4 Cost'!$B41,'Dashboard M4 Cost Annual'!AJ150/1000000,NA())</f>
        <v/>
      </c>
      <c r="AK14">
        <f>IF('Charts M4 Cost'!$B41,'Dashboard M4 Cost Annual'!AK150/1000000,NA())</f>
        <v/>
      </c>
      <c r="AL14">
        <f>IF('Charts M4 Cost'!$B41,'Dashboard M4 Cost Annual'!AL150/1000000,NA())</f>
        <v/>
      </c>
      <c r="AM14">
        <f>IF('Charts M4 Cost'!$B41,'Dashboard M4 Cost Annual'!AM150/1000000,NA())</f>
        <v/>
      </c>
      <c r="AN14">
        <f>IF('Charts M4 Cost'!$B41,'Dashboard M4 Cost Annual'!AN150/1000000,NA())</f>
        <v/>
      </c>
      <c r="AO14">
        <f>IF('Charts M4 Cost'!$B41,'Dashboard M4 Cost Annual'!AO150/1000000,NA())</f>
        <v/>
      </c>
      <c r="AP14">
        <f>IF('Charts M4 Cost'!$B41,'Dashboard M4 Cost Annual'!AP150/1000000,NA())</f>
        <v/>
      </c>
      <c r="AQ14">
        <f>IF('Charts M4 Cost'!$B41,'Dashboard M4 Cost Annual'!AQ150/1000000,NA())</f>
        <v/>
      </c>
      <c r="AR14">
        <f>IF('Charts M4 Cost'!$B41,'Dashboard M4 Cost Annual'!AR150/1000000,NA())</f>
        <v/>
      </c>
      <c r="AS14">
        <f>IF('Charts M4 Cost'!$B41,'Dashboard M4 Cost Annual'!AS150/1000000,NA())</f>
        <v/>
      </c>
      <c r="AT14">
        <f>IF('Charts M4 Cost'!$B41,'Dashboard M4 Cost Annual'!AT150/1000000,NA())</f>
        <v/>
      </c>
      <c r="AU14">
        <f>IF('Charts M4 Cost'!$B41,'Dashboard M4 Cost Annual'!AU150/1000000,NA())</f>
        <v/>
      </c>
      <c r="AV14">
        <f>IF('Charts M4 Cost'!$B41,'Dashboard M4 Cost Annual'!AV150/1000000,NA())</f>
        <v/>
      </c>
      <c r="AW14">
        <f>IF('Charts M4 Cost'!$B41,'Dashboard M4 Cost Annual'!AW150/1000000,NA())</f>
        <v/>
      </c>
      <c r="AX14">
        <f>IF('Charts M4 Cost'!$B41,'Dashboard M4 Cost Annual'!AX150/1000000,NA())</f>
        <v/>
      </c>
      <c r="AY14">
        <f>IF('Charts M4 Cost'!$B41,'Dashboard M4 Cost Annual'!AY150/1000000,NA())</f>
        <v/>
      </c>
      <c r="AZ14">
        <f>IF('Charts M4 Cost'!$B41,'Dashboard M4 Cost Annual'!AZ150/1000000,NA())</f>
        <v/>
      </c>
      <c r="BA14">
        <f>IF('Charts M4 Cost'!$B41,'Dashboard M4 Cost Annual'!BA150/1000000,NA())</f>
        <v/>
      </c>
      <c r="BB14">
        <f>IF('Charts M4 Cost'!$B41,'Dashboard M4 Cost Annual'!BB150/1000000,NA())</f>
        <v/>
      </c>
      <c r="BC14">
        <f>IF('Charts M4 Cost'!$B41,'Dashboard M4 Cost Annual'!BC150/1000000,NA())</f>
        <v/>
      </c>
      <c r="BD14">
        <f>IF('Charts M4 Cost'!$B41,'Dashboard M4 Cost Annual'!BD150/1000000,NA())</f>
        <v/>
      </c>
      <c r="BE14">
        <f>IF('Charts M4 Cost'!$B41,'Dashboard M4 Cost Annual'!BE150/1000000,NA())</f>
        <v/>
      </c>
      <c r="BF14">
        <f>IF('Charts M4 Cost'!$B41,'Dashboard M4 Cost Annual'!BF150/1000000,NA())</f>
        <v/>
      </c>
      <c r="BG14">
        <f>IF('Charts M4 Cost'!$B41,'Dashboard M4 Cost Annual'!BG150/1000000,NA())</f>
        <v/>
      </c>
      <c r="BH14">
        <f>IF('Charts M4 Cost'!$B41,'Dashboard M4 Cost Annual'!BH150/1000000,NA())</f>
        <v/>
      </c>
      <c r="BI14">
        <f>IF('Charts M4 Cost'!$B41,'Dashboard M4 Cost Annual'!BI150/1000000,NA())</f>
        <v/>
      </c>
      <c r="BJ14">
        <f>IF('Charts M4 Cost'!$B41,'Dashboard M4 Cost Annual'!BJ150/1000000,NA())</f>
        <v/>
      </c>
      <c r="BK14">
        <f>IF('Charts M4 Cost'!$B41,'Dashboard M4 Cost Annual'!BK150/1000000,NA())</f>
        <v/>
      </c>
      <c r="BL14">
        <f>IF('Charts M4 Cost'!$B41,'Dashboard M4 Cost Annual'!BL150/1000000,NA())</f>
        <v/>
      </c>
      <c r="BM14">
        <f>IF('Charts M4 Cost'!$B41,'Dashboard M4 Cost Annual'!BM150/1000000,NA())</f>
        <v/>
      </c>
      <c r="BN14">
        <f>IF('Charts M4 Cost'!$B41,'Dashboard M4 Cost Annual'!BN150/1000000,NA())</f>
        <v/>
      </c>
      <c r="BO14">
        <f>IF('Charts M4 Cost'!$B41,'Dashboard M4 Cost Annual'!BO150/1000000,NA())</f>
        <v/>
      </c>
      <c r="BP14">
        <f>IF('Charts M4 Cost'!$B41,'Dashboard M4 Cost Annual'!BP150/1000000,NA())</f>
        <v/>
      </c>
      <c r="BQ14">
        <f>IF('Charts M4 Cost'!$B41,'Dashboard M4 Cost Annual'!BQ150/1000000,NA())</f>
        <v/>
      </c>
      <c r="BR14">
        <f>IF('Charts M4 Cost'!$B41,'Dashboard M4 Cost Annual'!BR150/1000000,NA())</f>
        <v/>
      </c>
      <c r="BS14">
        <f>IF('Charts M4 Cost'!$B41,'Dashboard M4 Cost Annual'!BS150/1000000,NA())</f>
        <v/>
      </c>
      <c r="BT14">
        <f>IF('Charts M4 Cost'!$B41,'Dashboard M4 Cost Annual'!BT150/1000000,NA())</f>
        <v/>
      </c>
      <c r="BU14">
        <f>IF('Charts M4 Cost'!$B41,'Dashboard M4 Cost Annual'!BU150/1000000,NA())</f>
        <v/>
      </c>
      <c r="BV14">
        <f>IF('Charts M4 Cost'!$B41,'Dashboard M4 Cost Annual'!BV150/1000000,NA())</f>
        <v/>
      </c>
      <c r="BW14">
        <f>IF('Charts M4 Cost'!$B41,'Dashboard M4 Cost Annual'!BW150/1000000,NA())</f>
        <v/>
      </c>
      <c r="BX14">
        <f>IF('Charts M4 Cost'!$B41,'Dashboard M4 Cost Annual'!BX150/1000000,NA())</f>
        <v/>
      </c>
      <c r="BY14">
        <f>IF('Charts M4 Cost'!$B41,'Dashboard M4 Cost Annual'!BY150/1000000,NA())</f>
        <v/>
      </c>
    </row>
    <row r="15" spans="1:77">
      <c r="B15" t="s">
        <v>15</v>
      </c>
      <c r="F15" t="s">
        <v>0</v>
      </c>
      <c r="G15">
        <f>IF('Charts M4 Cost'!$B42,'Dashboard M4 Cost Annual'!G151/1000000,NA())</f>
        <v/>
      </c>
      <c r="H15">
        <f>IF('Charts M4 Cost'!$B42,'Dashboard M4 Cost Annual'!H151/1000000,NA())</f>
        <v/>
      </c>
      <c r="I15">
        <f>IF('Charts M4 Cost'!$B42,'Dashboard M4 Cost Annual'!I151/1000000,NA())</f>
        <v/>
      </c>
      <c r="J15">
        <f>IF('Charts M4 Cost'!$B42,'Dashboard M4 Cost Annual'!J151/1000000,NA())</f>
        <v/>
      </c>
      <c r="K15">
        <f>IF('Charts M4 Cost'!$B42,'Dashboard M4 Cost Annual'!K151/1000000,NA())</f>
        <v/>
      </c>
      <c r="L15">
        <f>IF('Charts M4 Cost'!$B42,'Dashboard M4 Cost Annual'!L151/1000000,NA())</f>
        <v/>
      </c>
      <c r="M15">
        <f>IF('Charts M4 Cost'!$B42,'Dashboard M4 Cost Annual'!M151/1000000,NA())</f>
        <v/>
      </c>
      <c r="N15">
        <f>IF('Charts M4 Cost'!$B42,'Dashboard M4 Cost Annual'!N151/1000000,NA())</f>
        <v/>
      </c>
      <c r="O15">
        <f>IF('Charts M4 Cost'!$B42,'Dashboard M4 Cost Annual'!O151/1000000,NA())</f>
        <v/>
      </c>
      <c r="P15">
        <f>IF('Charts M4 Cost'!$B42,'Dashboard M4 Cost Annual'!P151/1000000,NA())</f>
        <v/>
      </c>
      <c r="Q15">
        <f>IF('Charts M4 Cost'!$B42,'Dashboard M4 Cost Annual'!Q151/1000000,NA())</f>
        <v/>
      </c>
      <c r="R15">
        <f>IF('Charts M4 Cost'!$B42,'Dashboard M4 Cost Annual'!R151/1000000,NA())</f>
        <v/>
      </c>
      <c r="S15">
        <f>IF('Charts M4 Cost'!$B42,'Dashboard M4 Cost Annual'!S151/1000000,NA())</f>
        <v/>
      </c>
      <c r="T15">
        <f>IF('Charts M4 Cost'!$B42,'Dashboard M4 Cost Annual'!T151/1000000,NA())</f>
        <v/>
      </c>
      <c r="U15">
        <f>IF('Charts M4 Cost'!$B42,'Dashboard M4 Cost Annual'!U151/1000000,NA())</f>
        <v/>
      </c>
      <c r="V15">
        <f>IF('Charts M4 Cost'!$B42,'Dashboard M4 Cost Annual'!V151/1000000,NA())</f>
        <v/>
      </c>
      <c r="W15">
        <f>IF('Charts M4 Cost'!$B42,'Dashboard M4 Cost Annual'!W151/1000000,NA())</f>
        <v/>
      </c>
      <c r="X15">
        <f>IF('Charts M4 Cost'!$B42,'Dashboard M4 Cost Annual'!X151/1000000,NA())</f>
        <v/>
      </c>
      <c r="Y15">
        <f>IF('Charts M4 Cost'!$B42,'Dashboard M4 Cost Annual'!Y151/1000000,NA())</f>
        <v/>
      </c>
      <c r="Z15">
        <f>IF('Charts M4 Cost'!$B42,'Dashboard M4 Cost Annual'!Z151/1000000,NA())</f>
        <v/>
      </c>
      <c r="AA15">
        <f>IF('Charts M4 Cost'!$B42,'Dashboard M4 Cost Annual'!AA151/1000000,NA())</f>
        <v/>
      </c>
      <c r="AB15">
        <f>IF('Charts M4 Cost'!$B42,'Dashboard M4 Cost Annual'!AB151/1000000,NA())</f>
        <v/>
      </c>
      <c r="AC15">
        <f>IF('Charts M4 Cost'!$B42,'Dashboard M4 Cost Annual'!AC151/1000000,NA())</f>
        <v/>
      </c>
      <c r="AD15">
        <f>IF('Charts M4 Cost'!$B42,'Dashboard M4 Cost Annual'!AD151/1000000,NA())</f>
        <v/>
      </c>
      <c r="AE15">
        <f>IF('Charts M4 Cost'!$B42,'Dashboard M4 Cost Annual'!AE151/1000000,NA())</f>
        <v/>
      </c>
      <c r="AF15">
        <f>IF('Charts M4 Cost'!$B42,'Dashboard M4 Cost Annual'!AF151/1000000,NA())</f>
        <v/>
      </c>
      <c r="AG15">
        <f>IF('Charts M4 Cost'!$B42,'Dashboard M4 Cost Annual'!AG151/1000000,NA())</f>
        <v/>
      </c>
      <c r="AH15">
        <f>IF('Charts M4 Cost'!$B42,'Dashboard M4 Cost Annual'!AH151/1000000,NA())</f>
        <v/>
      </c>
      <c r="AI15">
        <f>IF('Charts M4 Cost'!$B42,'Dashboard M4 Cost Annual'!AI151/1000000,NA())</f>
        <v/>
      </c>
      <c r="AJ15">
        <f>IF('Charts M4 Cost'!$B42,'Dashboard M4 Cost Annual'!AJ151/1000000,NA())</f>
        <v/>
      </c>
      <c r="AK15">
        <f>IF('Charts M4 Cost'!$B42,'Dashboard M4 Cost Annual'!AK151/1000000,NA())</f>
        <v/>
      </c>
      <c r="AL15">
        <f>IF('Charts M4 Cost'!$B42,'Dashboard M4 Cost Annual'!AL151/1000000,NA())</f>
        <v/>
      </c>
      <c r="AM15">
        <f>IF('Charts M4 Cost'!$B42,'Dashboard M4 Cost Annual'!AM151/1000000,NA())</f>
        <v/>
      </c>
      <c r="AN15">
        <f>IF('Charts M4 Cost'!$B42,'Dashboard M4 Cost Annual'!AN151/1000000,NA())</f>
        <v/>
      </c>
      <c r="AO15">
        <f>IF('Charts M4 Cost'!$B42,'Dashboard M4 Cost Annual'!AO151/1000000,NA())</f>
        <v/>
      </c>
      <c r="AP15">
        <f>IF('Charts M4 Cost'!$B42,'Dashboard M4 Cost Annual'!AP151/1000000,NA())</f>
        <v/>
      </c>
      <c r="AQ15">
        <f>IF('Charts M4 Cost'!$B42,'Dashboard M4 Cost Annual'!AQ151/1000000,NA())</f>
        <v/>
      </c>
      <c r="AR15">
        <f>IF('Charts M4 Cost'!$B42,'Dashboard M4 Cost Annual'!AR151/1000000,NA())</f>
        <v/>
      </c>
      <c r="AS15">
        <f>IF('Charts M4 Cost'!$B42,'Dashboard M4 Cost Annual'!AS151/1000000,NA())</f>
        <v/>
      </c>
      <c r="AT15">
        <f>IF('Charts M4 Cost'!$B42,'Dashboard M4 Cost Annual'!AT151/1000000,NA())</f>
        <v/>
      </c>
      <c r="AU15">
        <f>IF('Charts M4 Cost'!$B42,'Dashboard M4 Cost Annual'!AU151/1000000,NA())</f>
        <v/>
      </c>
      <c r="AV15">
        <f>IF('Charts M4 Cost'!$B42,'Dashboard M4 Cost Annual'!AV151/1000000,NA())</f>
        <v/>
      </c>
      <c r="AW15">
        <f>IF('Charts M4 Cost'!$B42,'Dashboard M4 Cost Annual'!AW151/1000000,NA())</f>
        <v/>
      </c>
      <c r="AX15">
        <f>IF('Charts M4 Cost'!$B42,'Dashboard M4 Cost Annual'!AX151/1000000,NA())</f>
        <v/>
      </c>
      <c r="AY15">
        <f>IF('Charts M4 Cost'!$B42,'Dashboard M4 Cost Annual'!AY151/1000000,NA())</f>
        <v/>
      </c>
      <c r="AZ15">
        <f>IF('Charts M4 Cost'!$B42,'Dashboard M4 Cost Annual'!AZ151/1000000,NA())</f>
        <v/>
      </c>
      <c r="BA15">
        <f>IF('Charts M4 Cost'!$B42,'Dashboard M4 Cost Annual'!BA151/1000000,NA())</f>
        <v/>
      </c>
      <c r="BB15">
        <f>IF('Charts M4 Cost'!$B42,'Dashboard M4 Cost Annual'!BB151/1000000,NA())</f>
        <v/>
      </c>
      <c r="BC15">
        <f>IF('Charts M4 Cost'!$B42,'Dashboard M4 Cost Annual'!BC151/1000000,NA())</f>
        <v/>
      </c>
      <c r="BD15">
        <f>IF('Charts M4 Cost'!$B42,'Dashboard M4 Cost Annual'!BD151/1000000,NA())</f>
        <v/>
      </c>
      <c r="BE15">
        <f>IF('Charts M4 Cost'!$B42,'Dashboard M4 Cost Annual'!BE151/1000000,NA())</f>
        <v/>
      </c>
      <c r="BF15">
        <f>IF('Charts M4 Cost'!$B42,'Dashboard M4 Cost Annual'!BF151/1000000,NA())</f>
        <v/>
      </c>
      <c r="BG15">
        <f>IF('Charts M4 Cost'!$B42,'Dashboard M4 Cost Annual'!BG151/1000000,NA())</f>
        <v/>
      </c>
      <c r="BH15">
        <f>IF('Charts M4 Cost'!$B42,'Dashboard M4 Cost Annual'!BH151/1000000,NA())</f>
        <v/>
      </c>
      <c r="BI15">
        <f>IF('Charts M4 Cost'!$B42,'Dashboard M4 Cost Annual'!BI151/1000000,NA())</f>
        <v/>
      </c>
      <c r="BJ15">
        <f>IF('Charts M4 Cost'!$B42,'Dashboard M4 Cost Annual'!BJ151/1000000,NA())</f>
        <v/>
      </c>
      <c r="BK15">
        <f>IF('Charts M4 Cost'!$B42,'Dashboard M4 Cost Annual'!BK151/1000000,NA())</f>
        <v/>
      </c>
      <c r="BL15">
        <f>IF('Charts M4 Cost'!$B42,'Dashboard M4 Cost Annual'!BL151/1000000,NA())</f>
        <v/>
      </c>
      <c r="BM15">
        <f>IF('Charts M4 Cost'!$B42,'Dashboard M4 Cost Annual'!BM151/1000000,NA())</f>
        <v/>
      </c>
      <c r="BN15">
        <f>IF('Charts M4 Cost'!$B42,'Dashboard M4 Cost Annual'!BN151/1000000,NA())</f>
        <v/>
      </c>
      <c r="BO15">
        <f>IF('Charts M4 Cost'!$B42,'Dashboard M4 Cost Annual'!BO151/1000000,NA())</f>
        <v/>
      </c>
      <c r="BP15">
        <f>IF('Charts M4 Cost'!$B42,'Dashboard M4 Cost Annual'!BP151/1000000,NA())</f>
        <v/>
      </c>
      <c r="BQ15">
        <f>IF('Charts M4 Cost'!$B42,'Dashboard M4 Cost Annual'!BQ151/1000000,NA())</f>
        <v/>
      </c>
      <c r="BR15">
        <f>IF('Charts M4 Cost'!$B42,'Dashboard M4 Cost Annual'!BR151/1000000,NA())</f>
        <v/>
      </c>
      <c r="BS15">
        <f>IF('Charts M4 Cost'!$B42,'Dashboard M4 Cost Annual'!BS151/1000000,NA())</f>
        <v/>
      </c>
      <c r="BT15">
        <f>IF('Charts M4 Cost'!$B42,'Dashboard M4 Cost Annual'!BT151/1000000,NA())</f>
        <v/>
      </c>
      <c r="BU15">
        <f>IF('Charts M4 Cost'!$B42,'Dashboard M4 Cost Annual'!BU151/1000000,NA())</f>
        <v/>
      </c>
      <c r="BV15">
        <f>IF('Charts M4 Cost'!$B42,'Dashboard M4 Cost Annual'!BV151/1000000,NA())</f>
        <v/>
      </c>
      <c r="BW15">
        <f>IF('Charts M4 Cost'!$B42,'Dashboard M4 Cost Annual'!BW151/1000000,NA())</f>
        <v/>
      </c>
      <c r="BX15">
        <f>IF('Charts M4 Cost'!$B42,'Dashboard M4 Cost Annual'!BX151/1000000,NA())</f>
        <v/>
      </c>
      <c r="BY15">
        <f>IF('Charts M4 Cost'!$B42,'Dashboard M4 Cost Annual'!BY151/1000000,NA())</f>
        <v/>
      </c>
    </row>
    <row r="16" spans="1:77">
      <c r="B16" t="s">
        <v>16</v>
      </c>
      <c r="F16" t="s">
        <v>0</v>
      </c>
      <c r="G16">
        <f>NA()</f>
        <v/>
      </c>
      <c r="H16">
        <f>NA()</f>
        <v/>
      </c>
      <c r="I16">
        <f>NA()</f>
        <v/>
      </c>
      <c r="J16">
        <f>NA()</f>
        <v/>
      </c>
      <c r="K16">
        <f>NA()</f>
        <v/>
      </c>
      <c r="L16">
        <f>NA()</f>
        <v/>
      </c>
      <c r="M16">
        <f>NA()</f>
        <v/>
      </c>
      <c r="N16">
        <f>NA()</f>
        <v/>
      </c>
      <c r="O16">
        <f>NA()</f>
        <v/>
      </c>
      <c r="P16">
        <f>NA()</f>
        <v/>
      </c>
      <c r="Q16">
        <f>NA()</f>
        <v/>
      </c>
      <c r="R16">
        <f>NA()</f>
        <v/>
      </c>
      <c r="S16">
        <f>NA()</f>
        <v/>
      </c>
      <c r="T16">
        <f>NA()</f>
        <v/>
      </c>
      <c r="U16">
        <f>NA()</f>
        <v/>
      </c>
      <c r="V16">
        <f>NA()</f>
        <v/>
      </c>
      <c r="W16">
        <f>NA()</f>
        <v/>
      </c>
      <c r="X16">
        <f>NA()</f>
        <v/>
      </c>
      <c r="Y16">
        <f>NA()</f>
        <v/>
      </c>
      <c r="Z16">
        <f>NA()</f>
        <v/>
      </c>
      <c r="AA16">
        <f>NA()</f>
        <v/>
      </c>
      <c r="AB16">
        <f>NA()</f>
        <v/>
      </c>
      <c r="AC16">
        <f>NA()</f>
        <v/>
      </c>
      <c r="AD16">
        <f>NA()</f>
        <v/>
      </c>
      <c r="AE16">
        <f>NA()</f>
        <v/>
      </c>
      <c r="AF16">
        <f>NA()</f>
        <v/>
      </c>
      <c r="AG16">
        <f>NA()</f>
        <v/>
      </c>
      <c r="AH16">
        <f>NA()</f>
        <v/>
      </c>
      <c r="AI16">
        <f>NA()</f>
        <v/>
      </c>
      <c r="AJ16">
        <f>NA()</f>
        <v/>
      </c>
      <c r="AK16">
        <f>NA()</f>
        <v/>
      </c>
      <c r="AL16">
        <f>NA()</f>
        <v/>
      </c>
      <c r="AM16">
        <f>NA()</f>
        <v/>
      </c>
      <c r="AN16">
        <f>NA()</f>
        <v/>
      </c>
      <c r="AO16">
        <f>NA()</f>
        <v/>
      </c>
      <c r="AP16">
        <f>NA()</f>
        <v/>
      </c>
      <c r="AQ16">
        <f>NA()</f>
        <v/>
      </c>
      <c r="AR16">
        <f>NA()</f>
        <v/>
      </c>
      <c r="AS16">
        <f>NA()</f>
        <v/>
      </c>
      <c r="AT16">
        <f>NA()</f>
        <v/>
      </c>
      <c r="AU16">
        <f>NA()</f>
        <v/>
      </c>
      <c r="AV16">
        <f>NA()</f>
        <v/>
      </c>
      <c r="AW16">
        <f>NA()</f>
        <v/>
      </c>
      <c r="AX16">
        <f>NA()</f>
        <v/>
      </c>
      <c r="AY16">
        <f>NA()</f>
        <v/>
      </c>
      <c r="AZ16">
        <f>NA()</f>
        <v/>
      </c>
      <c r="BA16">
        <f>NA()</f>
        <v/>
      </c>
      <c r="BB16">
        <f>NA()</f>
        <v/>
      </c>
      <c r="BC16">
        <f>NA()</f>
        <v/>
      </c>
      <c r="BD16">
        <f>NA()</f>
        <v/>
      </c>
      <c r="BE16">
        <f>NA()</f>
        <v/>
      </c>
      <c r="BF16">
        <f>IF('Charts M4 Cost'!$B43,'Dashboard M4 Cost Annual'!BF152/1000000,NA())</f>
        <v/>
      </c>
      <c r="BG16">
        <f>IF('Charts M4 Cost'!$B43,'Dashboard M4 Cost Annual'!BG152/1000000,NA())</f>
        <v/>
      </c>
      <c r="BH16">
        <f>IF('Charts M4 Cost'!$B43,'Dashboard M4 Cost Annual'!BH152/1000000,NA())</f>
        <v/>
      </c>
      <c r="BI16">
        <f>IF('Charts M4 Cost'!$B43,'Dashboard M4 Cost Annual'!BI152/1000000,NA())</f>
        <v/>
      </c>
      <c r="BJ16">
        <f>IF('Charts M4 Cost'!$B43,'Dashboard M4 Cost Annual'!BJ152/1000000,NA())</f>
        <v/>
      </c>
      <c r="BK16">
        <f>IF('Charts M4 Cost'!$B43,'Dashboard M4 Cost Annual'!BK152/1000000,NA())</f>
        <v/>
      </c>
      <c r="BL16">
        <f>IF('Charts M4 Cost'!$B43,'Dashboard M4 Cost Annual'!BL152/1000000,NA())</f>
        <v/>
      </c>
      <c r="BM16">
        <f>IF('Charts M4 Cost'!$B43,'Dashboard M4 Cost Annual'!BM152/1000000,NA())</f>
        <v/>
      </c>
      <c r="BN16">
        <f>IF('Charts M4 Cost'!$B43,'Dashboard M4 Cost Annual'!BN152/1000000,NA())</f>
        <v/>
      </c>
      <c r="BO16">
        <f>IF('Charts M4 Cost'!$B43,'Dashboard M4 Cost Annual'!BO152/1000000,NA())</f>
        <v/>
      </c>
      <c r="BP16">
        <f>IF('Charts M4 Cost'!$B43,'Dashboard M4 Cost Annual'!BP152/1000000,NA())</f>
        <v/>
      </c>
      <c r="BQ16">
        <f>IF('Charts M4 Cost'!$B43,'Dashboard M4 Cost Annual'!BQ152/1000000,NA())</f>
        <v/>
      </c>
      <c r="BR16">
        <f>IF('Charts M4 Cost'!$B43,'Dashboard M4 Cost Annual'!BR152/1000000,NA())</f>
        <v/>
      </c>
      <c r="BS16">
        <f>IF('Charts M4 Cost'!$B43,'Dashboard M4 Cost Annual'!BS152/1000000,NA())</f>
        <v/>
      </c>
      <c r="BT16">
        <f>IF('Charts M4 Cost'!$B43,'Dashboard M4 Cost Annual'!BT152/1000000,NA())</f>
        <v/>
      </c>
      <c r="BU16">
        <f>IF('Charts M4 Cost'!$B43,'Dashboard M4 Cost Annual'!BU152/1000000,NA())</f>
        <v/>
      </c>
      <c r="BV16">
        <f>IF('Charts M4 Cost'!$B43,'Dashboard M4 Cost Annual'!BV152/1000000,NA())</f>
        <v/>
      </c>
      <c r="BW16">
        <f>IF('Charts M4 Cost'!$B43,'Dashboard M4 Cost Annual'!BW152/1000000,NA())</f>
        <v/>
      </c>
      <c r="BX16">
        <f>IF('Charts M4 Cost'!$B43,'Dashboard M4 Cost Annual'!BX152/1000000,NA())</f>
        <v/>
      </c>
      <c r="BY16">
        <f>IF('Charts M4 Cost'!$B43,'Dashboard M4 Cost Annual'!BY152/1000000,NA())</f>
        <v/>
      </c>
    </row>
    <row r="17" spans="1:77">
      <c r="B17" t="s">
        <v>17</v>
      </c>
      <c r="F17" t="s">
        <v>0</v>
      </c>
      <c r="G17">
        <f>IF('Charts M4 Cost'!$B44,'Dashboard M4 Cost Annual'!G153/1000000,NA())</f>
        <v/>
      </c>
      <c r="H17">
        <f>IF('Charts M4 Cost'!$B44,'Dashboard M4 Cost Annual'!H153/1000000,NA())</f>
        <v/>
      </c>
      <c r="I17">
        <f>IF('Charts M4 Cost'!$B44,'Dashboard M4 Cost Annual'!I153/1000000,NA())</f>
        <v/>
      </c>
      <c r="J17">
        <f>IF('Charts M4 Cost'!$B44,'Dashboard M4 Cost Annual'!J153/1000000,NA())</f>
        <v/>
      </c>
      <c r="K17">
        <f>IF('Charts M4 Cost'!$B44,'Dashboard M4 Cost Annual'!K153/1000000,NA())</f>
        <v/>
      </c>
      <c r="L17">
        <f>IF('Charts M4 Cost'!$B44,'Dashboard M4 Cost Annual'!L153/1000000,NA())</f>
        <v/>
      </c>
      <c r="M17">
        <f>IF('Charts M4 Cost'!$B44,'Dashboard M4 Cost Annual'!M153/1000000,NA())</f>
        <v/>
      </c>
      <c r="N17">
        <f>IF('Charts M4 Cost'!$B44,'Dashboard M4 Cost Annual'!N153/1000000,NA())</f>
        <v/>
      </c>
      <c r="O17">
        <f>IF('Charts M4 Cost'!$B44,'Dashboard M4 Cost Annual'!O153/1000000,NA())</f>
        <v/>
      </c>
      <c r="P17">
        <f>IF('Charts M4 Cost'!$B44,'Dashboard M4 Cost Annual'!P153/1000000,NA())</f>
        <v/>
      </c>
      <c r="Q17">
        <f>IF('Charts M4 Cost'!$B44,'Dashboard M4 Cost Annual'!Q153/1000000,NA())</f>
        <v/>
      </c>
      <c r="R17">
        <f>IF('Charts M4 Cost'!$B44,'Dashboard M4 Cost Annual'!R153/1000000,NA())</f>
        <v/>
      </c>
      <c r="S17">
        <f>IF('Charts M4 Cost'!$B44,'Dashboard M4 Cost Annual'!S153/1000000,NA())</f>
        <v/>
      </c>
      <c r="T17">
        <f>IF('Charts M4 Cost'!$B44,'Dashboard M4 Cost Annual'!T153/1000000,NA())</f>
        <v/>
      </c>
      <c r="U17">
        <f>IF('Charts M4 Cost'!$B44,'Dashboard M4 Cost Annual'!U153/1000000,NA())</f>
        <v/>
      </c>
      <c r="V17">
        <f>IF('Charts M4 Cost'!$B44,'Dashboard M4 Cost Annual'!V153/1000000,NA())</f>
        <v/>
      </c>
      <c r="W17">
        <f>IF('Charts M4 Cost'!$B44,'Dashboard M4 Cost Annual'!W153/1000000,NA())</f>
        <v/>
      </c>
      <c r="X17">
        <f>IF('Charts M4 Cost'!$B44,'Dashboard M4 Cost Annual'!X153/1000000,NA())</f>
        <v/>
      </c>
      <c r="Y17">
        <f>IF('Charts M4 Cost'!$B44,'Dashboard M4 Cost Annual'!Y153/1000000,NA())</f>
        <v/>
      </c>
      <c r="Z17">
        <f>IF('Charts M4 Cost'!$B44,'Dashboard M4 Cost Annual'!Z153/1000000,NA())</f>
        <v/>
      </c>
      <c r="AA17">
        <f>IF('Charts M4 Cost'!$B44,'Dashboard M4 Cost Annual'!AA153/1000000,NA())</f>
        <v/>
      </c>
      <c r="AB17">
        <f>IF('Charts M4 Cost'!$B44,'Dashboard M4 Cost Annual'!AB153/1000000,NA())</f>
        <v/>
      </c>
      <c r="AC17">
        <f>IF('Charts M4 Cost'!$B44,'Dashboard M4 Cost Annual'!AC153/1000000,NA())</f>
        <v/>
      </c>
      <c r="AD17">
        <f>IF('Charts M4 Cost'!$B44,'Dashboard M4 Cost Annual'!AD153/1000000,NA())</f>
        <v/>
      </c>
      <c r="AE17">
        <f>IF('Charts M4 Cost'!$B44,'Dashboard M4 Cost Annual'!AE153/1000000,NA())</f>
        <v/>
      </c>
      <c r="AF17">
        <f>IF('Charts M4 Cost'!$B44,'Dashboard M4 Cost Annual'!AF153/1000000,NA())</f>
        <v/>
      </c>
      <c r="AG17">
        <f>IF('Charts M4 Cost'!$B44,'Dashboard M4 Cost Annual'!AG153/1000000,NA())</f>
        <v/>
      </c>
      <c r="AH17">
        <f>IF('Charts M4 Cost'!$B44,'Dashboard M4 Cost Annual'!AH153/1000000,NA())</f>
        <v/>
      </c>
      <c r="AI17">
        <f>IF('Charts M4 Cost'!$B44,'Dashboard M4 Cost Annual'!AI153/1000000,NA())</f>
        <v/>
      </c>
      <c r="AJ17">
        <f>IF('Charts M4 Cost'!$B44,'Dashboard M4 Cost Annual'!AJ153/1000000,NA())</f>
        <v/>
      </c>
      <c r="AK17">
        <f>IF('Charts M4 Cost'!$B44,'Dashboard M4 Cost Annual'!AK153/1000000,NA())</f>
        <v/>
      </c>
      <c r="AL17">
        <f>IF('Charts M4 Cost'!$B44,'Dashboard M4 Cost Annual'!AL153/1000000,NA())</f>
        <v/>
      </c>
      <c r="AM17">
        <f>IF('Charts M4 Cost'!$B44,'Dashboard M4 Cost Annual'!AM153/1000000,NA())</f>
        <v/>
      </c>
      <c r="AN17">
        <f>IF('Charts M4 Cost'!$B44,'Dashboard M4 Cost Annual'!AN153/1000000,NA())</f>
        <v/>
      </c>
      <c r="AO17">
        <f>IF('Charts M4 Cost'!$B44,'Dashboard M4 Cost Annual'!AO153/1000000,NA())</f>
        <v/>
      </c>
      <c r="AP17">
        <f>IF('Charts M4 Cost'!$B44,'Dashboard M4 Cost Annual'!AP153/1000000,NA())</f>
        <v/>
      </c>
      <c r="AQ17">
        <f>IF('Charts M4 Cost'!$B44,'Dashboard M4 Cost Annual'!AQ153/1000000,NA())</f>
        <v/>
      </c>
      <c r="AR17">
        <f>IF('Charts M4 Cost'!$B44,'Dashboard M4 Cost Annual'!AR153/1000000,NA())</f>
        <v/>
      </c>
      <c r="AS17">
        <f>IF('Charts M4 Cost'!$B44,'Dashboard M4 Cost Annual'!AS153/1000000,NA())</f>
        <v/>
      </c>
      <c r="AT17">
        <f>IF('Charts M4 Cost'!$B44,'Dashboard M4 Cost Annual'!AT153/1000000,NA())</f>
        <v/>
      </c>
      <c r="AU17">
        <f>IF('Charts M4 Cost'!$B44,'Dashboard M4 Cost Annual'!AU153/1000000,NA())</f>
        <v/>
      </c>
      <c r="AV17">
        <f>IF('Charts M4 Cost'!$B44,'Dashboard M4 Cost Annual'!AV153/1000000,NA())</f>
        <v/>
      </c>
      <c r="AW17">
        <f>IF('Charts M4 Cost'!$B44,'Dashboard M4 Cost Annual'!AW153/1000000,NA())</f>
        <v/>
      </c>
      <c r="AX17">
        <f>IF('Charts M4 Cost'!$B44,'Dashboard M4 Cost Annual'!AX153/1000000,NA())</f>
        <v/>
      </c>
      <c r="AY17">
        <f>IF('Charts M4 Cost'!$B44,'Dashboard M4 Cost Annual'!AY153/1000000,NA())</f>
        <v/>
      </c>
      <c r="AZ17">
        <f>IF('Charts M4 Cost'!$B44,'Dashboard M4 Cost Annual'!AZ153/1000000,NA())</f>
        <v/>
      </c>
      <c r="BA17">
        <f>IF('Charts M4 Cost'!$B44,'Dashboard M4 Cost Annual'!BA153/1000000,NA())</f>
        <v/>
      </c>
      <c r="BB17">
        <f>IF('Charts M4 Cost'!$B44,'Dashboard M4 Cost Annual'!BB153/1000000,NA())</f>
        <v/>
      </c>
      <c r="BC17">
        <f>IF('Charts M4 Cost'!$B44,'Dashboard M4 Cost Annual'!BC153/1000000,NA())</f>
        <v/>
      </c>
      <c r="BD17">
        <f>IF('Charts M4 Cost'!$B44,'Dashboard M4 Cost Annual'!BD153/1000000,NA())</f>
        <v/>
      </c>
      <c r="BE17">
        <f>IF('Charts M4 Cost'!$B44,'Dashboard M4 Cost Annual'!BE153/1000000,NA())</f>
        <v/>
      </c>
      <c r="BF17">
        <f>IF('Charts M4 Cost'!$B44,'Dashboard M4 Cost Annual'!BF153/1000000,NA())</f>
        <v/>
      </c>
      <c r="BG17">
        <f>IF('Charts M4 Cost'!$B44,'Dashboard M4 Cost Annual'!BG153/1000000,NA())</f>
        <v/>
      </c>
      <c r="BH17">
        <f>IF('Charts M4 Cost'!$B44,'Dashboard M4 Cost Annual'!BH153/1000000,NA())</f>
        <v/>
      </c>
      <c r="BI17">
        <f>IF('Charts M4 Cost'!$B44,'Dashboard M4 Cost Annual'!BI153/1000000,NA())</f>
        <v/>
      </c>
      <c r="BJ17">
        <f>IF('Charts M4 Cost'!$B44,'Dashboard M4 Cost Annual'!BJ153/1000000,NA())</f>
        <v/>
      </c>
      <c r="BK17">
        <f>IF('Charts M4 Cost'!$B44,'Dashboard M4 Cost Annual'!BK153/1000000,NA())</f>
        <v/>
      </c>
      <c r="BL17">
        <f>IF('Charts M4 Cost'!$B44,'Dashboard M4 Cost Annual'!BL153/1000000,NA())</f>
        <v/>
      </c>
      <c r="BM17">
        <f>IF('Charts M4 Cost'!$B44,'Dashboard M4 Cost Annual'!BM153/1000000,NA())</f>
        <v/>
      </c>
      <c r="BN17">
        <f>IF('Charts M4 Cost'!$B44,'Dashboard M4 Cost Annual'!BN153/1000000,NA())</f>
        <v/>
      </c>
      <c r="BO17">
        <f>IF('Charts M4 Cost'!$B44,'Dashboard M4 Cost Annual'!BO153/1000000,NA())</f>
        <v/>
      </c>
      <c r="BP17">
        <f>IF('Charts M4 Cost'!$B44,'Dashboard M4 Cost Annual'!BP153/1000000,NA())</f>
        <v/>
      </c>
      <c r="BQ17">
        <f>IF('Charts M4 Cost'!$B44,'Dashboard M4 Cost Annual'!BQ153/1000000,NA())</f>
        <v/>
      </c>
      <c r="BR17">
        <f>IF('Charts M4 Cost'!$B44,'Dashboard M4 Cost Annual'!BR153/1000000,NA())</f>
        <v/>
      </c>
      <c r="BS17">
        <f>IF('Charts M4 Cost'!$B44,'Dashboard M4 Cost Annual'!BS153/1000000,NA())</f>
        <v/>
      </c>
      <c r="BT17">
        <f>IF('Charts M4 Cost'!$B44,'Dashboard M4 Cost Annual'!BT153/1000000,NA())</f>
        <v/>
      </c>
      <c r="BU17">
        <f>IF('Charts M4 Cost'!$B44,'Dashboard M4 Cost Annual'!BU153/1000000,NA())</f>
        <v/>
      </c>
      <c r="BV17">
        <f>IF('Charts M4 Cost'!$B44,'Dashboard M4 Cost Annual'!BV153/1000000,NA())</f>
        <v/>
      </c>
      <c r="BW17">
        <f>IF('Charts M4 Cost'!$B44,'Dashboard M4 Cost Annual'!BW153/1000000,NA())</f>
        <v/>
      </c>
      <c r="BX17">
        <f>IF('Charts M4 Cost'!$B44,'Dashboard M4 Cost Annual'!BX153/1000000,NA())</f>
        <v/>
      </c>
      <c r="BY17">
        <f>IF('Charts M4 Cost'!$B44,'Dashboard M4 Cost Annual'!BY153/1000000,NA())</f>
        <v/>
      </c>
    </row>
    <row r="18" spans="1:77">
      <c r="B18" t="s">
        <v>18</v>
      </c>
      <c r="F18" t="s">
        <v>0</v>
      </c>
      <c r="G18">
        <f>IF('Charts M4 Cost'!$B45,'Dashboard M4 Cost Annual'!G154/1000000,NA())</f>
        <v/>
      </c>
      <c r="H18">
        <f>IF('Charts M4 Cost'!$B45,'Dashboard M4 Cost Annual'!H154/1000000,NA())</f>
        <v/>
      </c>
      <c r="I18">
        <f>IF('Charts M4 Cost'!$B45,'Dashboard M4 Cost Annual'!I154/1000000,NA())</f>
        <v/>
      </c>
      <c r="J18">
        <f>IF('Charts M4 Cost'!$B45,'Dashboard M4 Cost Annual'!J154/1000000,NA())</f>
        <v/>
      </c>
      <c r="K18">
        <f>IF('Charts M4 Cost'!$B45,'Dashboard M4 Cost Annual'!K154/1000000,NA())</f>
        <v/>
      </c>
      <c r="L18">
        <f>IF('Charts M4 Cost'!$B45,'Dashboard M4 Cost Annual'!L154/1000000,NA())</f>
        <v/>
      </c>
      <c r="M18">
        <f>IF('Charts M4 Cost'!$B45,'Dashboard M4 Cost Annual'!M154/1000000,NA())</f>
        <v/>
      </c>
      <c r="N18">
        <f>IF('Charts M4 Cost'!$B45,'Dashboard M4 Cost Annual'!N154/1000000,NA())</f>
        <v/>
      </c>
      <c r="O18">
        <f>IF('Charts M4 Cost'!$B45,'Dashboard M4 Cost Annual'!O154/1000000,NA())</f>
        <v/>
      </c>
      <c r="P18">
        <f>IF('Charts M4 Cost'!$B45,'Dashboard M4 Cost Annual'!P154/1000000,NA())</f>
        <v/>
      </c>
      <c r="Q18">
        <f>IF('Charts M4 Cost'!$B45,'Dashboard M4 Cost Annual'!Q154/1000000,NA())</f>
        <v/>
      </c>
      <c r="R18">
        <f>IF('Charts M4 Cost'!$B45,'Dashboard M4 Cost Annual'!R154/1000000,NA())</f>
        <v/>
      </c>
      <c r="S18">
        <f>IF('Charts M4 Cost'!$B45,'Dashboard M4 Cost Annual'!S154/1000000,NA())</f>
        <v/>
      </c>
      <c r="T18">
        <f>IF('Charts M4 Cost'!$B45,'Dashboard M4 Cost Annual'!T154/1000000,NA())</f>
        <v/>
      </c>
      <c r="U18">
        <f>IF('Charts M4 Cost'!$B45,'Dashboard M4 Cost Annual'!U154/1000000,NA())</f>
        <v/>
      </c>
      <c r="V18">
        <f>IF('Charts M4 Cost'!$B45,'Dashboard M4 Cost Annual'!V154/1000000,NA())</f>
        <v/>
      </c>
      <c r="W18">
        <f>IF('Charts M4 Cost'!$B45,'Dashboard M4 Cost Annual'!W154/1000000,NA())</f>
        <v/>
      </c>
      <c r="X18">
        <f>IF('Charts M4 Cost'!$B45,'Dashboard M4 Cost Annual'!X154/1000000,NA())</f>
        <v/>
      </c>
      <c r="Y18">
        <f>IF('Charts M4 Cost'!$B45,'Dashboard M4 Cost Annual'!Y154/1000000,NA())</f>
        <v/>
      </c>
      <c r="Z18">
        <f>IF('Charts M4 Cost'!$B45,'Dashboard M4 Cost Annual'!Z154/1000000,NA())</f>
        <v/>
      </c>
      <c r="AA18">
        <f>IF('Charts M4 Cost'!$B45,'Dashboard M4 Cost Annual'!AA154/1000000,NA())</f>
        <v/>
      </c>
      <c r="AB18">
        <f>IF('Charts M4 Cost'!$B45,'Dashboard M4 Cost Annual'!AB154/1000000,NA())</f>
        <v/>
      </c>
      <c r="AC18">
        <f>IF('Charts M4 Cost'!$B45,'Dashboard M4 Cost Annual'!AC154/1000000,NA())</f>
        <v/>
      </c>
      <c r="AD18">
        <f>IF('Charts M4 Cost'!$B45,'Dashboard M4 Cost Annual'!AD154/1000000,NA())</f>
        <v/>
      </c>
      <c r="AE18">
        <f>IF('Charts M4 Cost'!$B45,'Dashboard M4 Cost Annual'!AE154/1000000,NA())</f>
        <v/>
      </c>
      <c r="AF18">
        <f>IF('Charts M4 Cost'!$B45,'Dashboard M4 Cost Annual'!AF154/1000000,NA())</f>
        <v/>
      </c>
      <c r="AG18">
        <f>IF('Charts M4 Cost'!$B45,'Dashboard M4 Cost Annual'!AG154/1000000,NA())</f>
        <v/>
      </c>
      <c r="AH18">
        <f>IF('Charts M4 Cost'!$B45,'Dashboard M4 Cost Annual'!AH154/1000000,NA())</f>
        <v/>
      </c>
      <c r="AI18">
        <f>IF('Charts M4 Cost'!$B45,'Dashboard M4 Cost Annual'!AI154/1000000,NA())</f>
        <v/>
      </c>
      <c r="AJ18">
        <f>IF('Charts M4 Cost'!$B45,'Dashboard M4 Cost Annual'!AJ154/1000000,NA())</f>
        <v/>
      </c>
      <c r="AK18">
        <f>IF('Charts M4 Cost'!$B45,'Dashboard M4 Cost Annual'!AK154/1000000,NA())</f>
        <v/>
      </c>
      <c r="AL18">
        <f>IF('Charts M4 Cost'!$B45,'Dashboard M4 Cost Annual'!AL154/1000000,NA())</f>
        <v/>
      </c>
      <c r="AM18">
        <f>IF('Charts M4 Cost'!$B45,'Dashboard M4 Cost Annual'!AM154/1000000,NA())</f>
        <v/>
      </c>
      <c r="AN18">
        <f>IF('Charts M4 Cost'!$B45,'Dashboard M4 Cost Annual'!AN154/1000000,NA())</f>
        <v/>
      </c>
      <c r="AO18">
        <f>IF('Charts M4 Cost'!$B45,'Dashboard M4 Cost Annual'!AO154/1000000,NA())</f>
        <v/>
      </c>
      <c r="AP18">
        <f>IF('Charts M4 Cost'!$B45,'Dashboard M4 Cost Annual'!AP154/1000000,NA())</f>
        <v/>
      </c>
      <c r="AQ18">
        <f>IF('Charts M4 Cost'!$B45,'Dashboard M4 Cost Annual'!AQ154/1000000,NA())</f>
        <v/>
      </c>
      <c r="AR18">
        <f>IF('Charts M4 Cost'!$B45,'Dashboard M4 Cost Annual'!AR154/1000000,NA())</f>
        <v/>
      </c>
      <c r="AS18">
        <f>IF('Charts M4 Cost'!$B45,'Dashboard M4 Cost Annual'!AS154/1000000,NA())</f>
        <v/>
      </c>
      <c r="AT18">
        <f>IF('Charts M4 Cost'!$B45,'Dashboard M4 Cost Annual'!AT154/1000000,NA())</f>
        <v/>
      </c>
      <c r="AU18">
        <f>IF('Charts M4 Cost'!$B45,'Dashboard M4 Cost Annual'!AU154/1000000,NA())</f>
        <v/>
      </c>
      <c r="AV18">
        <f>IF('Charts M4 Cost'!$B45,'Dashboard M4 Cost Annual'!AV154/1000000,NA())</f>
        <v/>
      </c>
      <c r="AW18">
        <f>IF('Charts M4 Cost'!$B45,'Dashboard M4 Cost Annual'!AW154/1000000,NA())</f>
        <v/>
      </c>
      <c r="AX18">
        <f>IF('Charts M4 Cost'!$B45,'Dashboard M4 Cost Annual'!AX154/1000000,NA())</f>
        <v/>
      </c>
      <c r="AY18">
        <f>IF('Charts M4 Cost'!$B45,'Dashboard M4 Cost Annual'!AY154/1000000,NA())</f>
        <v/>
      </c>
      <c r="AZ18">
        <f>IF('Charts M4 Cost'!$B45,'Dashboard M4 Cost Annual'!AZ154/1000000,NA())</f>
        <v/>
      </c>
      <c r="BA18">
        <f>IF('Charts M4 Cost'!$B45,'Dashboard M4 Cost Annual'!BA154/1000000,NA())</f>
        <v/>
      </c>
      <c r="BB18">
        <f>IF('Charts M4 Cost'!$B45,'Dashboard M4 Cost Annual'!BB154/1000000,NA())</f>
        <v/>
      </c>
      <c r="BC18">
        <f>IF('Charts M4 Cost'!$B45,'Dashboard M4 Cost Annual'!BC154/1000000,NA())</f>
        <v/>
      </c>
      <c r="BD18">
        <f>IF('Charts M4 Cost'!$B45,'Dashboard M4 Cost Annual'!BD154/1000000,NA())</f>
        <v/>
      </c>
      <c r="BE18">
        <f>IF('Charts M4 Cost'!$B45,'Dashboard M4 Cost Annual'!BE154/1000000,NA())</f>
        <v/>
      </c>
      <c r="BF18">
        <f>IF('Charts M4 Cost'!$B45,'Dashboard M4 Cost Annual'!BF154/1000000,NA())</f>
        <v/>
      </c>
      <c r="BG18">
        <f>IF('Charts M4 Cost'!$B45,'Dashboard M4 Cost Annual'!BG154/1000000,NA())</f>
        <v/>
      </c>
      <c r="BH18">
        <f>IF('Charts M4 Cost'!$B45,'Dashboard M4 Cost Annual'!BH154/1000000,NA())</f>
        <v/>
      </c>
      <c r="BI18">
        <f>IF('Charts M4 Cost'!$B45,'Dashboard M4 Cost Annual'!BI154/1000000,NA())</f>
        <v/>
      </c>
      <c r="BJ18">
        <f>IF('Charts M4 Cost'!$B45,'Dashboard M4 Cost Annual'!BJ154/1000000,NA())</f>
        <v/>
      </c>
      <c r="BK18">
        <f>IF('Charts M4 Cost'!$B45,'Dashboard M4 Cost Annual'!BK154/1000000,NA())</f>
        <v/>
      </c>
      <c r="BL18">
        <f>IF('Charts M4 Cost'!$B45,'Dashboard M4 Cost Annual'!BL154/1000000,NA())</f>
        <v/>
      </c>
      <c r="BM18">
        <f>IF('Charts M4 Cost'!$B45,'Dashboard M4 Cost Annual'!BM154/1000000,NA())</f>
        <v/>
      </c>
      <c r="BN18">
        <f>IF('Charts M4 Cost'!$B45,'Dashboard M4 Cost Annual'!BN154/1000000,NA())</f>
        <v/>
      </c>
      <c r="BO18">
        <f>IF('Charts M4 Cost'!$B45,'Dashboard M4 Cost Annual'!BO154/1000000,NA())</f>
        <v/>
      </c>
      <c r="BP18">
        <f>IF('Charts M4 Cost'!$B45,'Dashboard M4 Cost Annual'!BP154/1000000,NA())</f>
        <v/>
      </c>
      <c r="BQ18">
        <f>IF('Charts M4 Cost'!$B45,'Dashboard M4 Cost Annual'!BQ154/1000000,NA())</f>
        <v/>
      </c>
      <c r="BR18">
        <f>IF('Charts M4 Cost'!$B45,'Dashboard M4 Cost Annual'!BR154/1000000,NA())</f>
        <v/>
      </c>
      <c r="BS18">
        <f>IF('Charts M4 Cost'!$B45,'Dashboard M4 Cost Annual'!BS154/1000000,NA())</f>
        <v/>
      </c>
      <c r="BT18">
        <f>IF('Charts M4 Cost'!$B45,'Dashboard M4 Cost Annual'!BT154/1000000,NA())</f>
        <v/>
      </c>
      <c r="BU18">
        <f>IF('Charts M4 Cost'!$B45,'Dashboard M4 Cost Annual'!BU154/1000000,NA())</f>
        <v/>
      </c>
      <c r="BV18">
        <f>IF('Charts M4 Cost'!$B45,'Dashboard M4 Cost Annual'!BV154/1000000,NA())</f>
        <v/>
      </c>
      <c r="BW18">
        <f>IF('Charts M4 Cost'!$B45,'Dashboard M4 Cost Annual'!BW154/1000000,NA())</f>
        <v/>
      </c>
      <c r="BX18">
        <f>IF('Charts M4 Cost'!$B45,'Dashboard M4 Cost Annual'!BX154/1000000,NA())</f>
        <v/>
      </c>
      <c r="BY18">
        <f>IF('Charts M4 Cost'!$B45,'Dashboard M4 Cost Annual'!BY154/1000000,NA())</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70"/>
  <sheetViews>
    <sheetView workbookViewId="0">
      <selection activeCell="A1" sqref="A1"/>
    </sheetView>
  </sheetViews>
  <sheetFormatPr baseColWidth="10" defaultRowHeight="15"/>
  <sheetData>
    <row r="1" spans="1:77">
      <c r="A1" t="s">
        <v>19</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f>MATCH(G$4,'DBEDT Yearly'!$4:$4,0)</f>
        <v/>
      </c>
      <c r="H3">
        <f>MATCH(H$4,'DBEDT Yearly'!$4:$4,0)</f>
        <v/>
      </c>
      <c r="I3">
        <f>MATCH(I$4,'DBEDT Yearly'!$4:$4,0)</f>
        <v/>
      </c>
      <c r="J3">
        <f>MATCH(J$4,'DBEDT Yearly'!$4:$4,0)</f>
        <v/>
      </c>
      <c r="K3">
        <f>MATCH(K$4,'DBEDT Yearly'!$4:$4,0)</f>
        <v/>
      </c>
      <c r="L3">
        <f>MATCH(L$4,'DBEDT Yearly'!$4:$4,0)</f>
        <v/>
      </c>
      <c r="M3">
        <f>MATCH(M$4,'DBEDT Yearly'!$4:$4,0)</f>
        <v/>
      </c>
      <c r="N3">
        <f>MATCH(N$4,'DBEDT Yearly'!$4:$4,0)</f>
        <v/>
      </c>
      <c r="O3">
        <f>MATCH(O$4,'DBEDT Yearly'!$4:$4,0)</f>
        <v/>
      </c>
      <c r="P3">
        <f>MATCH(P$4,'DBEDT Yearly'!$4:$4,0)</f>
        <v/>
      </c>
      <c r="Q3">
        <f>MATCH(Q$4,'DBEDT Yearly'!$4:$4,0)</f>
        <v/>
      </c>
      <c r="R3">
        <f>MATCH(R$4,'DBEDT Yearly'!$4:$4,0)</f>
        <v/>
      </c>
      <c r="S3">
        <f>MATCH(S$4,'DBEDT Yearly'!$4:$4,0)</f>
        <v/>
      </c>
      <c r="T3">
        <f>MATCH(T$4,'DBEDT Yearly'!$4:$4,0)</f>
        <v/>
      </c>
      <c r="U3">
        <f>MATCH(U$4,'DBEDT Yearly'!$4:$4,0)</f>
        <v/>
      </c>
      <c r="V3">
        <f>MATCH(V$4,'DBEDT Yearly'!$4:$4,0)</f>
        <v/>
      </c>
      <c r="W3">
        <f>MATCH(W$4,'DBEDT Yearly'!$4:$4,0)</f>
        <v/>
      </c>
      <c r="X3">
        <f>MATCH(X$4,'DBEDT Yearly'!$4:$4,0)</f>
        <v/>
      </c>
      <c r="Y3">
        <f>MATCH(Y$4,'DBEDT Yearly'!$4:$4,0)</f>
        <v/>
      </c>
      <c r="Z3">
        <f>MATCH(Z$4,'DBEDT Yearly'!$4:$4,0)</f>
        <v/>
      </c>
      <c r="AA3">
        <f>MATCH(AA$4,'DBEDT Yearly'!$4:$4,0)</f>
        <v/>
      </c>
      <c r="AB3">
        <f>MATCH(AB$4,'DBEDT Yearly'!$4:$4,0)</f>
        <v/>
      </c>
      <c r="AC3">
        <f>MATCH(AC$4,'DBEDT Yearly'!$4:$4,0)</f>
        <v/>
      </c>
      <c r="AD3">
        <f>MATCH(AD$4,'DBEDT Yearly'!$4:$4,0)</f>
        <v/>
      </c>
      <c r="AE3">
        <f>MATCH(AE$4,'DBEDT Yearly'!$4:$4,0)</f>
        <v/>
      </c>
      <c r="AF3">
        <f>MATCH(AF$4,'DBEDT Yearly'!$4:$4,0)</f>
        <v/>
      </c>
      <c r="AG3">
        <f>MATCH(AG$4,'DBEDT Yearly'!$4:$4,0)</f>
        <v/>
      </c>
      <c r="AH3">
        <f>MATCH(AH$4,'DBEDT Yearly'!$4:$4,0)</f>
        <v/>
      </c>
      <c r="AI3">
        <f>MATCH(AI$4,'DBEDT Yearly'!$4:$4,0)</f>
        <v/>
      </c>
      <c r="AJ3">
        <f>MATCH(AJ$4,'DBEDT Yearly'!$4:$4,0)</f>
        <v/>
      </c>
      <c r="AK3">
        <f>MATCH(AK$4,'DBEDT Yearly'!$4:$4,0)</f>
        <v/>
      </c>
      <c r="AL3">
        <f>MATCH(AL$4,'DBEDT Yearly'!$4:$4,0)</f>
        <v/>
      </c>
      <c r="AM3">
        <f>MATCH(AM$4,'DBEDT Yearly'!$4:$4,0)</f>
        <v/>
      </c>
      <c r="AN3">
        <f>MATCH(AN$4,'DBEDT Yearly'!$4:$4,0)</f>
        <v/>
      </c>
      <c r="AO3">
        <f>MATCH(AO$4,'DBEDT Yearly'!$4:$4,0)</f>
        <v/>
      </c>
      <c r="AP3">
        <f>MATCH(AP$4,'DBEDT Yearly'!$4:$4,0)</f>
        <v/>
      </c>
      <c r="AQ3">
        <f>MATCH(AQ$4,'DBEDT Yearly'!$4:$4,0)</f>
        <v/>
      </c>
      <c r="AR3">
        <f>MATCH(AR$4,'DBEDT Yearly'!$4:$4,0)</f>
        <v/>
      </c>
      <c r="AS3">
        <f>MATCH(AS$4,'DBEDT Yearly'!$4:$4,0)</f>
        <v/>
      </c>
      <c r="AT3">
        <f>MATCH(AT$4,'DBEDT Yearly'!$4:$4,0)</f>
        <v/>
      </c>
      <c r="AU3">
        <f>MATCH(AU$4,'DBEDT Yearly'!$4:$4,0)</f>
        <v/>
      </c>
      <c r="AV3">
        <f>MATCH(AV$4,'DBEDT Yearly'!$4:$4,0)</f>
        <v/>
      </c>
      <c r="AW3">
        <f>MATCH(AW$4,'DBEDT Yearly'!$4:$4,0)</f>
        <v/>
      </c>
      <c r="AX3">
        <f>MATCH(AX$4,'DBEDT Yearly'!$4:$4,0)</f>
        <v/>
      </c>
      <c r="AY3">
        <f>MATCH(AY$4,'DBEDT Yearly'!$4:$4,0)</f>
        <v/>
      </c>
      <c r="AZ3">
        <f>MATCH(AZ$4,'DBEDT Yearly'!$4:$4,0)</f>
        <v/>
      </c>
      <c r="BA3">
        <f>MATCH(BA$4,'DBEDT Yearly'!$4:$4,0)</f>
        <v/>
      </c>
      <c r="BB3">
        <f>MATCH(BB$4,'DBEDT Yearly'!$4:$4,0)</f>
        <v/>
      </c>
      <c r="BC3">
        <f>MATCH(BC$4,'DBEDT Yearly'!$4:$4,0)</f>
        <v/>
      </c>
      <c r="BD3">
        <f>MATCH(BD$4,'DBEDT Yearly'!$4:$4,0)</f>
        <v/>
      </c>
      <c r="BE3">
        <f>MATCH(BE$4,'DBEDT Yearly'!$4:$4,0)</f>
        <v/>
      </c>
      <c r="BF3">
        <f>MATCH(BF$4,'DBEDT Yearly'!$4:$4,0)</f>
        <v/>
      </c>
      <c r="BG3">
        <f>MATCH(BG$4,'DBEDT Yearly'!$4:$4,0)</f>
        <v/>
      </c>
      <c r="BH3">
        <f>MATCH(BH$4,'DBEDT Yearly'!$4:$4,0)</f>
        <v/>
      </c>
      <c r="BI3">
        <f>MATCH(BI$4,'DBEDT Yearly'!$4:$4,0)</f>
        <v/>
      </c>
      <c r="BJ3">
        <f>MATCH(BJ$4,'DBEDT Yearly'!$4:$4,0)</f>
        <v/>
      </c>
      <c r="BK3">
        <f>MATCH(BK$4,'DBEDT Yearly'!$4:$4,0)</f>
        <v/>
      </c>
      <c r="BL3">
        <f>MATCH(BL$4,'DBEDT Yearly'!$4:$4,0)</f>
        <v/>
      </c>
      <c r="BM3">
        <f>MATCH(BM$4,'DBEDT Yearly'!$4:$4,0)</f>
        <v/>
      </c>
      <c r="BN3">
        <f>MATCH(BN$4,'DBEDT Yearly'!$4:$4,0)</f>
        <v/>
      </c>
      <c r="BO3">
        <f>MATCH(BO$4,'DBEDT Yearly'!$4:$4,0)</f>
        <v/>
      </c>
      <c r="BP3">
        <f>MATCH(BP$4,'DBEDT Yearly'!$4:$4,0)</f>
        <v/>
      </c>
      <c r="BQ3">
        <f>MATCH(BQ$4,'DBEDT Yearly'!$4:$4,0)</f>
        <v/>
      </c>
      <c r="BR3">
        <f>MATCH(BR$4,'DBEDT Yearly'!$4:$4,0)</f>
        <v/>
      </c>
      <c r="BS3">
        <f>MATCH(BS$4,'DBEDT Yearly'!$4:$4,0)</f>
        <v/>
      </c>
      <c r="BT3">
        <f>MATCH(BT$4,'DBEDT Yearly'!$4:$4,0)</f>
        <v/>
      </c>
      <c r="BU3">
        <f>MATCH(BU$4,'DBEDT Yearly'!$4:$4,0)</f>
        <v/>
      </c>
      <c r="BV3">
        <f>MATCH(BV$4,'DBEDT Yearly'!$4:$4,0)</f>
        <v/>
      </c>
      <c r="BW3">
        <f>MATCH(BW$4,'DBEDT Yearly'!$4:$4,0)</f>
        <v/>
      </c>
      <c r="BX3">
        <f>MATCH(BX$4,'DBEDT Yearly'!$4:$4,0)</f>
        <v/>
      </c>
      <c r="BY3">
        <f>MATCH(BY$4,'DBEDT Yearly'!$4:$4,0)</f>
        <v/>
      </c>
    </row>
    <row r="4" spans="1:77">
      <c r="E4" t="s">
        <v>20</v>
      </c>
      <c r="G4" t="n">
        <v>1960</v>
      </c>
      <c r="H4" t="n">
        <v>1961</v>
      </c>
      <c r="I4" t="n">
        <v>1962</v>
      </c>
      <c r="J4" t="n">
        <v>1963</v>
      </c>
      <c r="K4" t="n">
        <v>1964</v>
      </c>
      <c r="L4" t="n">
        <v>1965</v>
      </c>
      <c r="M4" t="n">
        <v>1966</v>
      </c>
      <c r="N4" t="n">
        <v>1967</v>
      </c>
      <c r="O4" t="n">
        <v>1968</v>
      </c>
      <c r="P4" t="n">
        <v>1969</v>
      </c>
      <c r="Q4" t="n">
        <v>1970</v>
      </c>
      <c r="R4" t="n">
        <v>1971</v>
      </c>
      <c r="S4" t="n">
        <v>1972</v>
      </c>
      <c r="T4" t="n">
        <v>1973</v>
      </c>
      <c r="U4" t="n">
        <v>1974</v>
      </c>
      <c r="V4" t="n">
        <v>1975</v>
      </c>
      <c r="W4" t="n">
        <v>1976</v>
      </c>
      <c r="X4" t="n">
        <v>1977</v>
      </c>
      <c r="Y4" t="n">
        <v>1978</v>
      </c>
      <c r="Z4" t="n">
        <v>1979</v>
      </c>
      <c r="AA4" t="n">
        <v>1980</v>
      </c>
      <c r="AB4" t="n">
        <v>1981</v>
      </c>
      <c r="AC4" t="n">
        <v>1982</v>
      </c>
      <c r="AD4" t="n">
        <v>1983</v>
      </c>
      <c r="AE4" t="n">
        <v>1984</v>
      </c>
      <c r="AF4" t="n">
        <v>1985</v>
      </c>
      <c r="AG4" t="n">
        <v>1986</v>
      </c>
      <c r="AH4" t="n">
        <v>1987</v>
      </c>
      <c r="AI4" t="n">
        <v>1988</v>
      </c>
      <c r="AJ4" t="n">
        <v>1989</v>
      </c>
      <c r="AK4" t="n">
        <v>1990</v>
      </c>
      <c r="AL4" t="n">
        <v>1991</v>
      </c>
      <c r="AM4" t="n">
        <v>1992</v>
      </c>
      <c r="AN4" t="n">
        <v>1993</v>
      </c>
      <c r="AO4" t="n">
        <v>1994</v>
      </c>
      <c r="AP4" t="n">
        <v>1995</v>
      </c>
      <c r="AQ4" t="n">
        <v>1996</v>
      </c>
      <c r="AR4" t="n">
        <v>1997</v>
      </c>
      <c r="AS4" t="n">
        <v>1998</v>
      </c>
      <c r="AT4" t="n">
        <v>1999</v>
      </c>
      <c r="AU4" t="n">
        <v>2000</v>
      </c>
      <c r="AV4" t="n">
        <v>2001</v>
      </c>
      <c r="AW4" t="n">
        <v>2002</v>
      </c>
      <c r="AX4" t="n">
        <v>2003</v>
      </c>
      <c r="AY4" t="n">
        <v>2004</v>
      </c>
      <c r="AZ4" t="n">
        <v>2005</v>
      </c>
      <c r="BA4" t="n">
        <v>2006</v>
      </c>
      <c r="BB4" t="n">
        <v>2007</v>
      </c>
      <c r="BC4" t="n">
        <v>2008</v>
      </c>
      <c r="BD4" t="n">
        <v>2009</v>
      </c>
      <c r="BE4" t="n">
        <v>2010</v>
      </c>
      <c r="BF4" t="n">
        <v>2011</v>
      </c>
      <c r="BG4" t="n">
        <v>2012</v>
      </c>
      <c r="BH4" t="n">
        <v>2013</v>
      </c>
      <c r="BI4" t="n">
        <v>2014</v>
      </c>
      <c r="BJ4" t="n">
        <v>2015</v>
      </c>
      <c r="BK4" t="n">
        <v>2016</v>
      </c>
      <c r="BL4" t="n">
        <v>2017</v>
      </c>
      <c r="BM4" t="n">
        <v>2018</v>
      </c>
      <c r="BN4" t="n">
        <v>2019</v>
      </c>
      <c r="BO4" t="n">
        <v>2020</v>
      </c>
      <c r="BP4" t="n">
        <v>2021</v>
      </c>
      <c r="BQ4" t="n">
        <v>2022</v>
      </c>
      <c r="BR4" t="n">
        <v>2023</v>
      </c>
      <c r="BS4" t="n">
        <v>2024</v>
      </c>
      <c r="BT4" t="n">
        <v>2025</v>
      </c>
      <c r="BU4" t="n">
        <v>2026</v>
      </c>
      <c r="BV4" t="n">
        <v>2027</v>
      </c>
      <c r="BW4" t="n">
        <v>2028</v>
      </c>
      <c r="BX4" t="n">
        <v>2029</v>
      </c>
      <c r="BY4" t="n">
        <v>2030</v>
      </c>
    </row>
    <row r="5" spans="1:77">
      <c r="A5" t="s">
        <v>21</v>
      </c>
    </row>
    <row r="6" spans="1:77">
      <c r="A6" t="s">
        <v>2</v>
      </c>
    </row>
    <row r="7" spans="1:77">
      <c r="B7" t="s">
        <v>9</v>
      </c>
      <c r="C7" t="s">
        <v>22</v>
      </c>
      <c r="D7" t="s">
        <v>23</v>
      </c>
      <c r="E7" t="s">
        <v>24</v>
      </c>
      <c r="G7">
        <f>VLOOKUP($C7,'EIA Consumption'!$C:$CD,G$2,FALSE)</f>
        <v/>
      </c>
      <c r="H7">
        <f>VLOOKUP($C7,'EIA Consumption'!$C:$CD,H$2,FALSE)</f>
        <v/>
      </c>
      <c r="I7">
        <f>VLOOKUP($C7,'EIA Consumption'!$C:$CD,I$2,FALSE)</f>
        <v/>
      </c>
      <c r="J7">
        <f>VLOOKUP($C7,'EIA Consumption'!$C:$CD,J$2,FALSE)</f>
        <v/>
      </c>
      <c r="K7">
        <f>VLOOKUP($C7,'EIA Consumption'!$C:$CD,K$2,FALSE)</f>
        <v/>
      </c>
      <c r="L7">
        <f>VLOOKUP($C7,'EIA Consumption'!$C:$CD,L$2,FALSE)</f>
        <v/>
      </c>
      <c r="M7">
        <f>VLOOKUP($C7,'EIA Consumption'!$C:$CD,M$2,FALSE)</f>
        <v/>
      </c>
      <c r="N7">
        <f>VLOOKUP($C7,'EIA Consumption'!$C:$CD,N$2,FALSE)</f>
        <v/>
      </c>
      <c r="O7">
        <f>VLOOKUP($C7,'EIA Consumption'!$C:$CD,O$2,FALSE)</f>
        <v/>
      </c>
      <c r="P7">
        <f>VLOOKUP($C7,'EIA Consumption'!$C:$CD,P$2,FALSE)</f>
        <v/>
      </c>
      <c r="Q7">
        <f>VLOOKUP($C7,'EIA Consumption'!$C:$CD,Q$2,FALSE)</f>
        <v/>
      </c>
      <c r="R7">
        <f>VLOOKUP($C7,'EIA Consumption'!$C:$CD,R$2,FALSE)</f>
        <v/>
      </c>
      <c r="S7">
        <f>VLOOKUP($C7,'EIA Consumption'!$C:$CD,S$2,FALSE)</f>
        <v/>
      </c>
      <c r="T7">
        <f>VLOOKUP($C7,'EIA Consumption'!$C:$CD,T$2,FALSE)</f>
        <v/>
      </c>
      <c r="U7">
        <f>VLOOKUP($C7,'EIA Consumption'!$C:$CD,U$2,FALSE)</f>
        <v/>
      </c>
      <c r="V7">
        <f>VLOOKUP($C7,'EIA Consumption'!$C:$CD,V$2,FALSE)</f>
        <v/>
      </c>
      <c r="W7">
        <f>VLOOKUP($C7,'EIA Consumption'!$C:$CD,W$2,FALSE)</f>
        <v/>
      </c>
      <c r="X7">
        <f>VLOOKUP($C7,'EIA Consumption'!$C:$CD,X$2,FALSE)</f>
        <v/>
      </c>
      <c r="Y7">
        <f>VLOOKUP($C7,'EIA Consumption'!$C:$CD,Y$2,FALSE)</f>
        <v/>
      </c>
      <c r="Z7">
        <f>VLOOKUP($C7,'EIA Consumption'!$C:$CD,Z$2,FALSE)</f>
        <v/>
      </c>
      <c r="AA7">
        <f>VLOOKUP($C7,'EIA Consumption'!$C:$CD,AA$2,FALSE)</f>
        <v/>
      </c>
      <c r="AB7">
        <f>VLOOKUP($C7,'EIA Consumption'!$C:$CD,AB$2,FALSE)</f>
        <v/>
      </c>
      <c r="AC7">
        <f>VLOOKUP($C7,'EIA Consumption'!$C:$CD,AC$2,FALSE)</f>
        <v/>
      </c>
      <c r="AD7">
        <f>VLOOKUP($C7,'EIA Consumption'!$C:$CD,AD$2,FALSE)</f>
        <v/>
      </c>
      <c r="AE7">
        <f>VLOOKUP($C7,'EIA Consumption'!$C:$CD,AE$2,FALSE)</f>
        <v/>
      </c>
      <c r="AF7">
        <f>VLOOKUP($C7,'EIA Consumption'!$C:$CD,AF$2,FALSE)</f>
        <v/>
      </c>
      <c r="AG7">
        <f>VLOOKUP($C7,'EIA Consumption'!$C:$CD,AG$2,FALSE)</f>
        <v/>
      </c>
      <c r="AH7">
        <f>VLOOKUP($C7,'EIA Consumption'!$C:$CD,AH$2,FALSE)</f>
        <v/>
      </c>
      <c r="AI7">
        <f>VLOOKUP($C7,'EIA Consumption'!$C:$CD,AI$2,FALSE)</f>
        <v/>
      </c>
      <c r="AJ7">
        <f>VLOOKUP($C7,'EIA Consumption'!$C:$CD,AJ$2,FALSE)</f>
        <v/>
      </c>
      <c r="AK7">
        <f>VLOOKUP($C7,'EIA Consumption'!$C:$CD,AK$2,FALSE)</f>
        <v/>
      </c>
      <c r="AL7">
        <f>VLOOKUP($C7,'EIA Consumption'!$C:$CD,AL$2,FALSE)</f>
        <v/>
      </c>
      <c r="AM7">
        <f>VLOOKUP($C7,'EIA Consumption'!$C:$CD,AM$2,FALSE)</f>
        <v/>
      </c>
      <c r="AN7">
        <f>VLOOKUP($C7,'EIA Consumption'!$C:$CD,AN$2,FALSE)</f>
        <v/>
      </c>
      <c r="AO7">
        <f>VLOOKUP($C7,'EIA Consumption'!$C:$CD,AO$2,FALSE)</f>
        <v/>
      </c>
      <c r="AP7">
        <f>VLOOKUP($C7,'EIA Consumption'!$C:$CD,AP$2,FALSE)</f>
        <v/>
      </c>
      <c r="AQ7">
        <f>VLOOKUP($C7,'EIA Consumption'!$C:$CD,AQ$2,FALSE)</f>
        <v/>
      </c>
      <c r="AR7">
        <f>VLOOKUP($C7,'EIA Consumption'!$C:$CD,AR$2,FALSE)</f>
        <v/>
      </c>
      <c r="AS7">
        <f>VLOOKUP($C7,'EIA Consumption'!$C:$CD,AS$2,FALSE)</f>
        <v/>
      </c>
      <c r="AT7">
        <f>VLOOKUP($C7,'EIA Consumption'!$C:$CD,AT$2,FALSE)</f>
        <v/>
      </c>
      <c r="AU7">
        <f>VLOOKUP($C7,'EIA Consumption'!$C:$CD,AU$2,FALSE)</f>
        <v/>
      </c>
      <c r="AV7">
        <f>VLOOKUP($C7,'EIA Consumption'!$C:$CD,AV$2,FALSE)</f>
        <v/>
      </c>
      <c r="AW7">
        <f>VLOOKUP($C7,'EIA Consumption'!$C:$CD,AW$2,FALSE)</f>
        <v/>
      </c>
      <c r="AX7">
        <f>VLOOKUP($C7,'EIA Consumption'!$C:$CD,AX$2,FALSE)</f>
        <v/>
      </c>
      <c r="AY7">
        <f>VLOOKUP($C7,'EIA Consumption'!$C:$CD,AY$2,FALSE)</f>
        <v/>
      </c>
      <c r="AZ7">
        <f>VLOOKUP($C7,'EIA Consumption'!$C:$CD,AZ$2,FALSE)</f>
        <v/>
      </c>
      <c r="BA7">
        <f>VLOOKUP($C7,'EIA Consumption'!$C:$CD,BA$2,FALSE)</f>
        <v/>
      </c>
      <c r="BB7">
        <f>VLOOKUP($C7,'EIA Consumption'!$C:$CD,BB$2,FALSE)</f>
        <v/>
      </c>
      <c r="BC7">
        <f>VLOOKUP($C7,'EIA Consumption'!$C:$CD,BC$2,FALSE)</f>
        <v/>
      </c>
      <c r="BD7">
        <f>VLOOKUP($C7,'EIA Consumption'!$C:$CD,BD$2,FALSE)</f>
        <v/>
      </c>
      <c r="BE7">
        <f>VLOOKUP($C7,'EIA Consumption'!$C:$CD,BE$2,FALSE)</f>
        <v/>
      </c>
      <c r="BF7">
        <f>VLOOKUP($C7,'EIA Consumption'!$C:$CD,BF$2,FALSE)</f>
        <v/>
      </c>
      <c r="BG7">
        <f>VLOOKUP($C7,'EIA Consumption'!$C:$CD,BG$2,FALSE)</f>
        <v/>
      </c>
      <c r="BH7">
        <f>VLOOKUP($C7,'EIA Consumption'!$C:$CD,BH$2,FALSE)</f>
        <v/>
      </c>
      <c r="BI7">
        <f>VLOOKUP($C7,'EIA Consumption'!$C:$CD,BI$2,FALSE)</f>
        <v/>
      </c>
      <c r="BJ7">
        <f>VLOOKUP($C7,'EIA Consumption'!$C:$CD,BJ$2,FALSE)</f>
        <v/>
      </c>
      <c r="BK7">
        <f>VLOOKUP($C7,'EIA Consumption'!$C:$CD,BK$2,FALSE)</f>
        <v/>
      </c>
      <c r="BL7">
        <f>VLOOKUP($C7,'EIA Consumption'!$C:$CD,BL$2,FALSE)</f>
        <v/>
      </c>
      <c r="BM7">
        <f>VLOOKUP($C7,'EIA Consumption'!$C:$CD,BM$2,FALSE)</f>
        <v/>
      </c>
      <c r="BN7">
        <f>VLOOKUP($C7,'EIA Consumption'!$C:$CD,BN$2,FALSE)</f>
        <v/>
      </c>
      <c r="BO7">
        <f>VLOOKUP($C7,'EIA Consumption'!$C:$CD,BO$2,FALSE)</f>
        <v/>
      </c>
      <c r="BP7">
        <f>VLOOKUP($C7,'EIA Consumption'!$C:$CD,BP$2,FALSE)</f>
        <v/>
      </c>
      <c r="BQ7">
        <f>VLOOKUP($C7,'EIA Consumption'!$C:$CD,BQ$2,FALSE)</f>
        <v/>
      </c>
      <c r="BR7">
        <f>VLOOKUP($C7,'EIA Consumption'!$C:$CD,BR$2,FALSE)</f>
        <v/>
      </c>
      <c r="BS7">
        <f>VLOOKUP($C7,'EIA Consumption'!$C:$CD,BS$2,FALSE)</f>
        <v/>
      </c>
      <c r="BT7">
        <f>VLOOKUP($C7,'EIA Consumption'!$C:$CD,BT$2,FALSE)</f>
        <v/>
      </c>
      <c r="BU7">
        <f>VLOOKUP($C7,'EIA Consumption'!$C:$CD,BU$2,FALSE)</f>
        <v/>
      </c>
      <c r="BV7">
        <f>VLOOKUP($C7,'EIA Consumption'!$C:$CD,BV$2,FALSE)</f>
        <v/>
      </c>
      <c r="BW7">
        <f>VLOOKUP($C7,'EIA Consumption'!$C:$CD,BW$2,FALSE)</f>
        <v/>
      </c>
      <c r="BX7">
        <f>VLOOKUP($C7,'EIA Consumption'!$C:$CD,BX$2,FALSE)</f>
        <v/>
      </c>
      <c r="BY7">
        <f>VLOOKUP($C7,'EIA Consumption'!$C:$CD,BY$2,FALSE)</f>
        <v/>
      </c>
    </row>
    <row r="8" spans="1:77">
      <c r="B8" t="s">
        <v>10</v>
      </c>
      <c r="C8" t="s">
        <v>25</v>
      </c>
      <c r="D8" t="s">
        <v>25</v>
      </c>
      <c r="E8" t="s">
        <v>24</v>
      </c>
      <c r="G8">
        <f>VLOOKUP($C8,'EIA Consumption'!$C:$CD,G$2,FALSE)</f>
        <v/>
      </c>
      <c r="H8">
        <f>VLOOKUP($C8,'EIA Consumption'!$C:$CD,H$2,FALSE)</f>
        <v/>
      </c>
      <c r="I8">
        <f>VLOOKUP($C8,'EIA Consumption'!$C:$CD,I$2,FALSE)</f>
        <v/>
      </c>
      <c r="J8">
        <f>VLOOKUP($C8,'EIA Consumption'!$C:$CD,J$2,FALSE)</f>
        <v/>
      </c>
      <c r="K8">
        <f>VLOOKUP($C8,'EIA Consumption'!$C:$CD,K$2,FALSE)</f>
        <v/>
      </c>
      <c r="L8">
        <f>VLOOKUP($C8,'EIA Consumption'!$C:$CD,L$2,FALSE)</f>
        <v/>
      </c>
      <c r="M8">
        <f>VLOOKUP($C8,'EIA Consumption'!$C:$CD,M$2,FALSE)</f>
        <v/>
      </c>
      <c r="N8">
        <f>VLOOKUP($C8,'EIA Consumption'!$C:$CD,N$2,FALSE)</f>
        <v/>
      </c>
      <c r="O8">
        <f>VLOOKUP($C8,'EIA Consumption'!$C:$CD,O$2,FALSE)</f>
        <v/>
      </c>
      <c r="P8">
        <f>VLOOKUP($C8,'EIA Consumption'!$C:$CD,P$2,FALSE)</f>
        <v/>
      </c>
      <c r="Q8">
        <f>VLOOKUP($C8,'EIA Consumption'!$C:$CD,Q$2,FALSE)</f>
        <v/>
      </c>
      <c r="R8">
        <f>VLOOKUP($C8,'EIA Consumption'!$C:$CD,R$2,FALSE)</f>
        <v/>
      </c>
      <c r="S8">
        <f>VLOOKUP($C8,'EIA Consumption'!$C:$CD,S$2,FALSE)</f>
        <v/>
      </c>
      <c r="T8">
        <f>VLOOKUP($C8,'EIA Consumption'!$C:$CD,T$2,FALSE)</f>
        <v/>
      </c>
      <c r="U8">
        <f>VLOOKUP($C8,'EIA Consumption'!$C:$CD,U$2,FALSE)</f>
        <v/>
      </c>
      <c r="V8">
        <f>VLOOKUP($C8,'EIA Consumption'!$C:$CD,V$2,FALSE)</f>
        <v/>
      </c>
      <c r="W8">
        <f>VLOOKUP($C8,'EIA Consumption'!$C:$CD,W$2,FALSE)</f>
        <v/>
      </c>
      <c r="X8">
        <f>VLOOKUP($C8,'EIA Consumption'!$C:$CD,X$2,FALSE)</f>
        <v/>
      </c>
      <c r="Y8">
        <f>VLOOKUP($C8,'EIA Consumption'!$C:$CD,Y$2,FALSE)</f>
        <v/>
      </c>
      <c r="Z8">
        <f>VLOOKUP($C8,'EIA Consumption'!$C:$CD,Z$2,FALSE)</f>
        <v/>
      </c>
      <c r="AA8">
        <f>VLOOKUP($C8,'EIA Consumption'!$C:$CD,AA$2,FALSE)</f>
        <v/>
      </c>
      <c r="AB8">
        <f>VLOOKUP($C8,'EIA Consumption'!$C:$CD,AB$2,FALSE)</f>
        <v/>
      </c>
      <c r="AC8">
        <f>VLOOKUP($C8,'EIA Consumption'!$C:$CD,AC$2,FALSE)</f>
        <v/>
      </c>
      <c r="AD8">
        <f>VLOOKUP($C8,'EIA Consumption'!$C:$CD,AD$2,FALSE)</f>
        <v/>
      </c>
      <c r="AE8">
        <f>VLOOKUP($C8,'EIA Consumption'!$C:$CD,AE$2,FALSE)</f>
        <v/>
      </c>
      <c r="AF8">
        <f>VLOOKUP($C8,'EIA Consumption'!$C:$CD,AF$2,FALSE)</f>
        <v/>
      </c>
      <c r="AG8">
        <f>VLOOKUP($C8,'EIA Consumption'!$C:$CD,AG$2,FALSE)</f>
        <v/>
      </c>
      <c r="AH8">
        <f>VLOOKUP($C8,'EIA Consumption'!$C:$CD,AH$2,FALSE)</f>
        <v/>
      </c>
      <c r="AI8">
        <f>VLOOKUP($C8,'EIA Consumption'!$C:$CD,AI$2,FALSE)</f>
        <v/>
      </c>
      <c r="AJ8">
        <f>VLOOKUP($C8,'EIA Consumption'!$C:$CD,AJ$2,FALSE)</f>
        <v/>
      </c>
      <c r="AK8">
        <f>VLOOKUP($C8,'EIA Consumption'!$C:$CD,AK$2,FALSE)</f>
        <v/>
      </c>
      <c r="AL8">
        <f>VLOOKUP($C8,'EIA Consumption'!$C:$CD,AL$2,FALSE)</f>
        <v/>
      </c>
      <c r="AM8">
        <f>VLOOKUP($C8,'EIA Consumption'!$C:$CD,AM$2,FALSE)</f>
        <v/>
      </c>
      <c r="AN8">
        <f>VLOOKUP($C8,'EIA Consumption'!$C:$CD,AN$2,FALSE)</f>
        <v/>
      </c>
      <c r="AO8">
        <f>VLOOKUP($C8,'EIA Consumption'!$C:$CD,AO$2,FALSE)</f>
        <v/>
      </c>
      <c r="AP8">
        <f>VLOOKUP($C8,'EIA Consumption'!$C:$CD,AP$2,FALSE)</f>
        <v/>
      </c>
      <c r="AQ8">
        <f>VLOOKUP($C8,'EIA Consumption'!$C:$CD,AQ$2,FALSE)</f>
        <v/>
      </c>
      <c r="AR8">
        <f>VLOOKUP($C8,'EIA Consumption'!$C:$CD,AR$2,FALSE)</f>
        <v/>
      </c>
      <c r="AS8">
        <f>VLOOKUP($C8,'EIA Consumption'!$C:$CD,AS$2,FALSE)</f>
        <v/>
      </c>
      <c r="AT8">
        <f>VLOOKUP($C8,'EIA Consumption'!$C:$CD,AT$2,FALSE)</f>
        <v/>
      </c>
      <c r="AU8">
        <f>VLOOKUP($C8,'EIA Consumption'!$C:$CD,AU$2,FALSE)</f>
        <v/>
      </c>
      <c r="AV8">
        <f>VLOOKUP($C8,'EIA Consumption'!$C:$CD,AV$2,FALSE)</f>
        <v/>
      </c>
      <c r="AW8">
        <f>VLOOKUP($C8,'EIA Consumption'!$C:$CD,AW$2,FALSE)</f>
        <v/>
      </c>
      <c r="AX8">
        <f>VLOOKUP($C8,'EIA Consumption'!$C:$CD,AX$2,FALSE)</f>
        <v/>
      </c>
      <c r="AY8">
        <f>VLOOKUP($C8,'EIA Consumption'!$C:$CD,AY$2,FALSE)</f>
        <v/>
      </c>
      <c r="AZ8">
        <f>VLOOKUP($C8,'EIA Consumption'!$C:$CD,AZ$2,FALSE)</f>
        <v/>
      </c>
      <c r="BA8">
        <f>VLOOKUP($C8,'EIA Consumption'!$C:$CD,BA$2,FALSE)</f>
        <v/>
      </c>
      <c r="BB8">
        <f>VLOOKUP($C8,'EIA Consumption'!$C:$CD,BB$2,FALSE)</f>
        <v/>
      </c>
      <c r="BC8">
        <f>VLOOKUP($C8,'EIA Consumption'!$C:$CD,BC$2,FALSE)</f>
        <v/>
      </c>
      <c r="BD8">
        <f>VLOOKUP($C8,'EIA Consumption'!$C:$CD,BD$2,FALSE)</f>
        <v/>
      </c>
      <c r="BE8">
        <f>VLOOKUP($C8,'EIA Consumption'!$C:$CD,BE$2,FALSE)</f>
        <v/>
      </c>
      <c r="BF8">
        <f>VLOOKUP($C8,'EIA Consumption'!$C:$CD,BF$2,FALSE)</f>
        <v/>
      </c>
      <c r="BG8">
        <f>VLOOKUP($C8,'EIA Consumption'!$C:$CD,BG$2,FALSE)</f>
        <v/>
      </c>
      <c r="BH8">
        <f>VLOOKUP($C8,'EIA Consumption'!$C:$CD,BH$2,FALSE)</f>
        <v/>
      </c>
      <c r="BI8">
        <f>VLOOKUP($C8,'EIA Consumption'!$C:$CD,BI$2,FALSE)</f>
        <v/>
      </c>
      <c r="BJ8">
        <f>VLOOKUP($C8,'EIA Consumption'!$C:$CD,BJ$2,FALSE)</f>
        <v/>
      </c>
      <c r="BK8">
        <f>VLOOKUP($C8,'EIA Consumption'!$C:$CD,BK$2,FALSE)</f>
        <v/>
      </c>
      <c r="BL8">
        <f>VLOOKUP($C8,'EIA Consumption'!$C:$CD,BL$2,FALSE)</f>
        <v/>
      </c>
      <c r="BM8">
        <f>VLOOKUP($C8,'EIA Consumption'!$C:$CD,BM$2,FALSE)</f>
        <v/>
      </c>
      <c r="BN8">
        <f>VLOOKUP($C8,'EIA Consumption'!$C:$CD,BN$2,FALSE)</f>
        <v/>
      </c>
      <c r="BO8">
        <f>VLOOKUP($C8,'EIA Consumption'!$C:$CD,BO$2,FALSE)</f>
        <v/>
      </c>
      <c r="BP8">
        <f>VLOOKUP($C8,'EIA Consumption'!$C:$CD,BP$2,FALSE)</f>
        <v/>
      </c>
      <c r="BQ8">
        <f>VLOOKUP($C8,'EIA Consumption'!$C:$CD,BQ$2,FALSE)</f>
        <v/>
      </c>
      <c r="BR8">
        <f>VLOOKUP($C8,'EIA Consumption'!$C:$CD,BR$2,FALSE)</f>
        <v/>
      </c>
      <c r="BS8">
        <f>VLOOKUP($C8,'EIA Consumption'!$C:$CD,BS$2,FALSE)</f>
        <v/>
      </c>
      <c r="BT8">
        <f>VLOOKUP($C8,'EIA Consumption'!$C:$CD,BT$2,FALSE)</f>
        <v/>
      </c>
      <c r="BU8">
        <f>VLOOKUP($C8,'EIA Consumption'!$C:$CD,BU$2,FALSE)</f>
        <v/>
      </c>
      <c r="BV8">
        <f>VLOOKUP($C8,'EIA Consumption'!$C:$CD,BV$2,FALSE)</f>
        <v/>
      </c>
      <c r="BW8">
        <f>VLOOKUP($C8,'EIA Consumption'!$C:$CD,BW$2,FALSE)</f>
        <v/>
      </c>
      <c r="BX8">
        <f>VLOOKUP($C8,'EIA Consumption'!$C:$CD,BX$2,FALSE)</f>
        <v/>
      </c>
      <c r="BY8">
        <f>VLOOKUP($C8,'EIA Consumption'!$C:$CD,BY$2,FALSE)</f>
        <v/>
      </c>
    </row>
    <row r="9" spans="1:77">
      <c r="B9" t="s">
        <v>11</v>
      </c>
      <c r="C9" t="s">
        <v>25</v>
      </c>
      <c r="D9" t="s">
        <v>25</v>
      </c>
      <c r="E9" t="s">
        <v>24</v>
      </c>
      <c r="G9">
        <f>VLOOKUP($C9,'EIA Consumption'!$C:$CD,G$2,FALSE)</f>
        <v/>
      </c>
      <c r="H9">
        <f>VLOOKUP($C9,'EIA Consumption'!$C:$CD,H$2,FALSE)</f>
        <v/>
      </c>
      <c r="I9">
        <f>VLOOKUP($C9,'EIA Consumption'!$C:$CD,I$2,FALSE)</f>
        <v/>
      </c>
      <c r="J9">
        <f>VLOOKUP($C9,'EIA Consumption'!$C:$CD,J$2,FALSE)</f>
        <v/>
      </c>
      <c r="K9">
        <f>VLOOKUP($C9,'EIA Consumption'!$C:$CD,K$2,FALSE)</f>
        <v/>
      </c>
      <c r="L9">
        <f>VLOOKUP($C9,'EIA Consumption'!$C:$CD,L$2,FALSE)</f>
        <v/>
      </c>
      <c r="M9">
        <f>VLOOKUP($C9,'EIA Consumption'!$C:$CD,M$2,FALSE)</f>
        <v/>
      </c>
      <c r="N9">
        <f>VLOOKUP($C9,'EIA Consumption'!$C:$CD,N$2,FALSE)</f>
        <v/>
      </c>
      <c r="O9">
        <f>VLOOKUP($C9,'EIA Consumption'!$C:$CD,O$2,FALSE)</f>
        <v/>
      </c>
      <c r="P9">
        <f>VLOOKUP($C9,'EIA Consumption'!$C:$CD,P$2,FALSE)</f>
        <v/>
      </c>
      <c r="Q9">
        <f>VLOOKUP($C9,'EIA Consumption'!$C:$CD,Q$2,FALSE)</f>
        <v/>
      </c>
      <c r="R9">
        <f>VLOOKUP($C9,'EIA Consumption'!$C:$CD,R$2,FALSE)</f>
        <v/>
      </c>
      <c r="S9">
        <f>VLOOKUP($C9,'EIA Consumption'!$C:$CD,S$2,FALSE)</f>
        <v/>
      </c>
      <c r="T9">
        <f>VLOOKUP($C9,'EIA Consumption'!$C:$CD,T$2,FALSE)</f>
        <v/>
      </c>
      <c r="U9">
        <f>VLOOKUP($C9,'EIA Consumption'!$C:$CD,U$2,FALSE)</f>
        <v/>
      </c>
      <c r="V9">
        <f>VLOOKUP($C9,'EIA Consumption'!$C:$CD,V$2,FALSE)</f>
        <v/>
      </c>
      <c r="W9">
        <f>VLOOKUP($C9,'EIA Consumption'!$C:$CD,W$2,FALSE)</f>
        <v/>
      </c>
      <c r="X9">
        <f>VLOOKUP($C9,'EIA Consumption'!$C:$CD,X$2,FALSE)</f>
        <v/>
      </c>
      <c r="Y9">
        <f>VLOOKUP($C9,'EIA Consumption'!$C:$CD,Y$2,FALSE)</f>
        <v/>
      </c>
      <c r="Z9">
        <f>VLOOKUP($C9,'EIA Consumption'!$C:$CD,Z$2,FALSE)</f>
        <v/>
      </c>
      <c r="AA9">
        <f>VLOOKUP($C9,'EIA Consumption'!$C:$CD,AA$2,FALSE)</f>
        <v/>
      </c>
      <c r="AB9">
        <f>VLOOKUP($C9,'EIA Consumption'!$C:$CD,AB$2,FALSE)</f>
        <v/>
      </c>
      <c r="AC9">
        <f>VLOOKUP($C9,'EIA Consumption'!$C:$CD,AC$2,FALSE)</f>
        <v/>
      </c>
      <c r="AD9">
        <f>VLOOKUP($C9,'EIA Consumption'!$C:$CD,AD$2,FALSE)</f>
        <v/>
      </c>
      <c r="AE9">
        <f>VLOOKUP($C9,'EIA Consumption'!$C:$CD,AE$2,FALSE)</f>
        <v/>
      </c>
      <c r="AF9">
        <f>VLOOKUP($C9,'EIA Consumption'!$C:$CD,AF$2,FALSE)</f>
        <v/>
      </c>
      <c r="AG9">
        <f>VLOOKUP($C9,'EIA Consumption'!$C:$CD,AG$2,FALSE)</f>
        <v/>
      </c>
      <c r="AH9">
        <f>VLOOKUP($C9,'EIA Consumption'!$C:$CD,AH$2,FALSE)</f>
        <v/>
      </c>
      <c r="AI9">
        <f>VLOOKUP($C9,'EIA Consumption'!$C:$CD,AI$2,FALSE)</f>
        <v/>
      </c>
      <c r="AJ9">
        <f>VLOOKUP($C9,'EIA Consumption'!$C:$CD,AJ$2,FALSE)</f>
        <v/>
      </c>
      <c r="AK9">
        <f>VLOOKUP($C9,'EIA Consumption'!$C:$CD,AK$2,FALSE)</f>
        <v/>
      </c>
      <c r="AL9">
        <f>VLOOKUP($C9,'EIA Consumption'!$C:$CD,AL$2,FALSE)</f>
        <v/>
      </c>
      <c r="AM9">
        <f>VLOOKUP($C9,'EIA Consumption'!$C:$CD,AM$2,FALSE)</f>
        <v/>
      </c>
      <c r="AN9">
        <f>VLOOKUP($C9,'EIA Consumption'!$C:$CD,AN$2,FALSE)</f>
        <v/>
      </c>
      <c r="AO9">
        <f>VLOOKUP($C9,'EIA Consumption'!$C:$CD,AO$2,FALSE)</f>
        <v/>
      </c>
      <c r="AP9">
        <f>VLOOKUP($C9,'EIA Consumption'!$C:$CD,AP$2,FALSE)</f>
        <v/>
      </c>
      <c r="AQ9">
        <f>VLOOKUP($C9,'EIA Consumption'!$C:$CD,AQ$2,FALSE)</f>
        <v/>
      </c>
      <c r="AR9">
        <f>VLOOKUP($C9,'EIA Consumption'!$C:$CD,AR$2,FALSE)</f>
        <v/>
      </c>
      <c r="AS9">
        <f>VLOOKUP($C9,'EIA Consumption'!$C:$CD,AS$2,FALSE)</f>
        <v/>
      </c>
      <c r="AT9">
        <f>VLOOKUP($C9,'EIA Consumption'!$C:$CD,AT$2,FALSE)</f>
        <v/>
      </c>
      <c r="AU9">
        <f>VLOOKUP($C9,'EIA Consumption'!$C:$CD,AU$2,FALSE)</f>
        <v/>
      </c>
      <c r="AV9">
        <f>VLOOKUP($C9,'EIA Consumption'!$C:$CD,AV$2,FALSE)</f>
        <v/>
      </c>
      <c r="AW9">
        <f>VLOOKUP($C9,'EIA Consumption'!$C:$CD,AW$2,FALSE)</f>
        <v/>
      </c>
      <c r="AX9">
        <f>VLOOKUP($C9,'EIA Consumption'!$C:$CD,AX$2,FALSE)</f>
        <v/>
      </c>
      <c r="AY9">
        <f>VLOOKUP($C9,'EIA Consumption'!$C:$CD,AY$2,FALSE)</f>
        <v/>
      </c>
      <c r="AZ9">
        <f>VLOOKUP($C9,'EIA Consumption'!$C:$CD,AZ$2,FALSE)</f>
        <v/>
      </c>
      <c r="BA9">
        <f>VLOOKUP($C9,'EIA Consumption'!$C:$CD,BA$2,FALSE)</f>
        <v/>
      </c>
      <c r="BB9">
        <f>VLOOKUP($C9,'EIA Consumption'!$C:$CD,BB$2,FALSE)</f>
        <v/>
      </c>
      <c r="BC9">
        <f>VLOOKUP($C9,'EIA Consumption'!$C:$CD,BC$2,FALSE)</f>
        <v/>
      </c>
      <c r="BD9">
        <f>VLOOKUP($C9,'EIA Consumption'!$C:$CD,BD$2,FALSE)</f>
        <v/>
      </c>
      <c r="BE9">
        <f>VLOOKUP($C9,'EIA Consumption'!$C:$CD,BE$2,FALSE)</f>
        <v/>
      </c>
      <c r="BF9">
        <f>VLOOKUP($C9,'EIA Consumption'!$C:$CD,BF$2,FALSE)</f>
        <v/>
      </c>
      <c r="BG9">
        <f>VLOOKUP($C9,'EIA Consumption'!$C:$CD,BG$2,FALSE)</f>
        <v/>
      </c>
      <c r="BH9">
        <f>VLOOKUP($C9,'EIA Consumption'!$C:$CD,BH$2,FALSE)</f>
        <v/>
      </c>
      <c r="BI9">
        <f>VLOOKUP($C9,'EIA Consumption'!$C:$CD,BI$2,FALSE)</f>
        <v/>
      </c>
      <c r="BJ9">
        <f>VLOOKUP($C9,'EIA Consumption'!$C:$CD,BJ$2,FALSE)</f>
        <v/>
      </c>
      <c r="BK9">
        <f>VLOOKUP($C9,'EIA Consumption'!$C:$CD,BK$2,FALSE)</f>
        <v/>
      </c>
      <c r="BL9">
        <f>VLOOKUP($C9,'EIA Consumption'!$C:$CD,BL$2,FALSE)</f>
        <v/>
      </c>
      <c r="BM9">
        <f>VLOOKUP($C9,'EIA Consumption'!$C:$CD,BM$2,FALSE)</f>
        <v/>
      </c>
      <c r="BN9">
        <f>VLOOKUP($C9,'EIA Consumption'!$C:$CD,BN$2,FALSE)</f>
        <v/>
      </c>
      <c r="BO9">
        <f>VLOOKUP($C9,'EIA Consumption'!$C:$CD,BO$2,FALSE)</f>
        <v/>
      </c>
      <c r="BP9">
        <f>VLOOKUP($C9,'EIA Consumption'!$C:$CD,BP$2,FALSE)</f>
        <v/>
      </c>
      <c r="BQ9">
        <f>VLOOKUP($C9,'EIA Consumption'!$C:$CD,BQ$2,FALSE)</f>
        <v/>
      </c>
      <c r="BR9">
        <f>VLOOKUP($C9,'EIA Consumption'!$C:$CD,BR$2,FALSE)</f>
        <v/>
      </c>
      <c r="BS9">
        <f>VLOOKUP($C9,'EIA Consumption'!$C:$CD,BS$2,FALSE)</f>
        <v/>
      </c>
      <c r="BT9">
        <f>VLOOKUP($C9,'EIA Consumption'!$C:$CD,BT$2,FALSE)</f>
        <v/>
      </c>
      <c r="BU9">
        <f>VLOOKUP($C9,'EIA Consumption'!$C:$CD,BU$2,FALSE)</f>
        <v/>
      </c>
      <c r="BV9">
        <f>VLOOKUP($C9,'EIA Consumption'!$C:$CD,BV$2,FALSE)</f>
        <v/>
      </c>
      <c r="BW9">
        <f>VLOOKUP($C9,'EIA Consumption'!$C:$CD,BW$2,FALSE)</f>
        <v/>
      </c>
      <c r="BX9">
        <f>VLOOKUP($C9,'EIA Consumption'!$C:$CD,BX$2,FALSE)</f>
        <v/>
      </c>
      <c r="BY9">
        <f>VLOOKUP($C9,'EIA Consumption'!$C:$CD,BY$2,FALSE)</f>
        <v/>
      </c>
    </row>
    <row r="10" spans="1:77">
      <c r="B10" t="s">
        <v>12</v>
      </c>
      <c r="C10" t="s">
        <v>26</v>
      </c>
      <c r="D10" t="s">
        <v>23</v>
      </c>
      <c r="E10" t="s">
        <v>24</v>
      </c>
      <c r="G10">
        <f>VLOOKUP($C10,'EIA Consumption'!$C:$CD,G$2,FALSE)</f>
        <v/>
      </c>
      <c r="H10">
        <f>VLOOKUP($C10,'EIA Consumption'!$C:$CD,H$2,FALSE)</f>
        <v/>
      </c>
      <c r="I10">
        <f>VLOOKUP($C10,'EIA Consumption'!$C:$CD,I$2,FALSE)</f>
        <v/>
      </c>
      <c r="J10">
        <f>VLOOKUP($C10,'EIA Consumption'!$C:$CD,J$2,FALSE)</f>
        <v/>
      </c>
      <c r="K10">
        <f>VLOOKUP($C10,'EIA Consumption'!$C:$CD,K$2,FALSE)</f>
        <v/>
      </c>
      <c r="L10">
        <f>VLOOKUP($C10,'EIA Consumption'!$C:$CD,L$2,FALSE)</f>
        <v/>
      </c>
      <c r="M10">
        <f>VLOOKUP($C10,'EIA Consumption'!$C:$CD,M$2,FALSE)</f>
        <v/>
      </c>
      <c r="N10">
        <f>VLOOKUP($C10,'EIA Consumption'!$C:$CD,N$2,FALSE)</f>
        <v/>
      </c>
      <c r="O10">
        <f>VLOOKUP($C10,'EIA Consumption'!$C:$CD,O$2,FALSE)</f>
        <v/>
      </c>
      <c r="P10">
        <f>VLOOKUP($C10,'EIA Consumption'!$C:$CD,P$2,FALSE)</f>
        <v/>
      </c>
      <c r="Q10">
        <f>VLOOKUP($C10,'EIA Consumption'!$C:$CD,Q$2,FALSE)</f>
        <v/>
      </c>
      <c r="R10">
        <f>VLOOKUP($C10,'EIA Consumption'!$C:$CD,R$2,FALSE)</f>
        <v/>
      </c>
      <c r="S10">
        <f>VLOOKUP($C10,'EIA Consumption'!$C:$CD,S$2,FALSE)</f>
        <v/>
      </c>
      <c r="T10">
        <f>VLOOKUP($C10,'EIA Consumption'!$C:$CD,T$2,FALSE)</f>
        <v/>
      </c>
      <c r="U10">
        <f>VLOOKUP($C10,'EIA Consumption'!$C:$CD,U$2,FALSE)</f>
        <v/>
      </c>
      <c r="V10">
        <f>VLOOKUP($C10,'EIA Consumption'!$C:$CD,V$2,FALSE)</f>
        <v/>
      </c>
      <c r="W10">
        <f>VLOOKUP($C10,'EIA Consumption'!$C:$CD,W$2,FALSE)</f>
        <v/>
      </c>
      <c r="X10">
        <f>VLOOKUP($C10,'EIA Consumption'!$C:$CD,X$2,FALSE)</f>
        <v/>
      </c>
      <c r="Y10">
        <f>VLOOKUP($C10,'EIA Consumption'!$C:$CD,Y$2,FALSE)</f>
        <v/>
      </c>
      <c r="Z10">
        <f>VLOOKUP($C10,'EIA Consumption'!$C:$CD,Z$2,FALSE)</f>
        <v/>
      </c>
      <c r="AA10">
        <f>VLOOKUP($C10,'EIA Consumption'!$C:$CD,AA$2,FALSE)</f>
        <v/>
      </c>
      <c r="AB10">
        <f>VLOOKUP($C10,'EIA Consumption'!$C:$CD,AB$2,FALSE)</f>
        <v/>
      </c>
      <c r="AC10">
        <f>VLOOKUP($C10,'EIA Consumption'!$C:$CD,AC$2,FALSE)</f>
        <v/>
      </c>
      <c r="AD10">
        <f>VLOOKUP($C10,'EIA Consumption'!$C:$CD,AD$2,FALSE)</f>
        <v/>
      </c>
      <c r="AE10">
        <f>VLOOKUP($C10,'EIA Consumption'!$C:$CD,AE$2,FALSE)</f>
        <v/>
      </c>
      <c r="AF10">
        <f>VLOOKUP($C10,'EIA Consumption'!$C:$CD,AF$2,FALSE)</f>
        <v/>
      </c>
      <c r="AG10">
        <f>VLOOKUP($C10,'EIA Consumption'!$C:$CD,AG$2,FALSE)</f>
        <v/>
      </c>
      <c r="AH10">
        <f>VLOOKUP($C10,'EIA Consumption'!$C:$CD,AH$2,FALSE)</f>
        <v/>
      </c>
      <c r="AI10">
        <f>VLOOKUP($C10,'EIA Consumption'!$C:$CD,AI$2,FALSE)</f>
        <v/>
      </c>
      <c r="AJ10">
        <f>VLOOKUP($C10,'EIA Consumption'!$C:$CD,AJ$2,FALSE)</f>
        <v/>
      </c>
      <c r="AK10">
        <f>VLOOKUP($C10,'EIA Consumption'!$C:$CD,AK$2,FALSE)</f>
        <v/>
      </c>
      <c r="AL10">
        <f>VLOOKUP($C10,'EIA Consumption'!$C:$CD,AL$2,FALSE)</f>
        <v/>
      </c>
      <c r="AM10">
        <f>VLOOKUP($C10,'EIA Consumption'!$C:$CD,AM$2,FALSE)</f>
        <v/>
      </c>
      <c r="AN10">
        <f>VLOOKUP($C10,'EIA Consumption'!$C:$CD,AN$2,FALSE)</f>
        <v/>
      </c>
      <c r="AO10">
        <f>VLOOKUP($C10,'EIA Consumption'!$C:$CD,AO$2,FALSE)</f>
        <v/>
      </c>
      <c r="AP10">
        <f>VLOOKUP($C10,'EIA Consumption'!$C:$CD,AP$2,FALSE)</f>
        <v/>
      </c>
      <c r="AQ10">
        <f>VLOOKUP($C10,'EIA Consumption'!$C:$CD,AQ$2,FALSE)</f>
        <v/>
      </c>
      <c r="AR10">
        <f>VLOOKUP($C10,'EIA Consumption'!$C:$CD,AR$2,FALSE)</f>
        <v/>
      </c>
      <c r="AS10">
        <f>VLOOKUP($C10,'EIA Consumption'!$C:$CD,AS$2,FALSE)</f>
        <v/>
      </c>
      <c r="AT10">
        <f>VLOOKUP($C10,'EIA Consumption'!$C:$CD,AT$2,FALSE)</f>
        <v/>
      </c>
      <c r="AU10">
        <f>VLOOKUP($C10,'EIA Consumption'!$C:$CD,AU$2,FALSE)</f>
        <v/>
      </c>
      <c r="AV10">
        <f>VLOOKUP($C10,'EIA Consumption'!$C:$CD,AV$2,FALSE)</f>
        <v/>
      </c>
      <c r="AW10">
        <f>VLOOKUP($C10,'EIA Consumption'!$C:$CD,AW$2,FALSE)</f>
        <v/>
      </c>
      <c r="AX10">
        <f>VLOOKUP($C10,'EIA Consumption'!$C:$CD,AX$2,FALSE)</f>
        <v/>
      </c>
      <c r="AY10">
        <f>VLOOKUP($C10,'EIA Consumption'!$C:$CD,AY$2,FALSE)</f>
        <v/>
      </c>
      <c r="AZ10">
        <f>VLOOKUP($C10,'EIA Consumption'!$C:$CD,AZ$2,FALSE)</f>
        <v/>
      </c>
      <c r="BA10">
        <f>VLOOKUP($C10,'EIA Consumption'!$C:$CD,BA$2,FALSE)</f>
        <v/>
      </c>
      <c r="BB10">
        <f>VLOOKUP($C10,'EIA Consumption'!$C:$CD,BB$2,FALSE)</f>
        <v/>
      </c>
      <c r="BC10">
        <f>VLOOKUP($C10,'EIA Consumption'!$C:$CD,BC$2,FALSE)</f>
        <v/>
      </c>
      <c r="BD10">
        <f>VLOOKUP($C10,'EIA Consumption'!$C:$CD,BD$2,FALSE)</f>
        <v/>
      </c>
      <c r="BE10">
        <f>VLOOKUP($C10,'EIA Consumption'!$C:$CD,BE$2,FALSE)</f>
        <v/>
      </c>
      <c r="BF10">
        <f>VLOOKUP($C10,'EIA Consumption'!$C:$CD,BF$2,FALSE)</f>
        <v/>
      </c>
      <c r="BG10">
        <f>VLOOKUP($C10,'EIA Consumption'!$C:$CD,BG$2,FALSE)</f>
        <v/>
      </c>
      <c r="BH10">
        <f>VLOOKUP($C10,'EIA Consumption'!$C:$CD,BH$2,FALSE)</f>
        <v/>
      </c>
      <c r="BI10">
        <f>VLOOKUP($C10,'EIA Consumption'!$C:$CD,BI$2,FALSE)</f>
        <v/>
      </c>
      <c r="BJ10">
        <f>VLOOKUP($C10,'EIA Consumption'!$C:$CD,BJ$2,FALSE)</f>
        <v/>
      </c>
      <c r="BK10">
        <f>VLOOKUP($C10,'EIA Consumption'!$C:$CD,BK$2,FALSE)</f>
        <v/>
      </c>
      <c r="BL10">
        <f>VLOOKUP($C10,'EIA Consumption'!$C:$CD,BL$2,FALSE)</f>
        <v/>
      </c>
      <c r="BM10">
        <f>VLOOKUP($C10,'EIA Consumption'!$C:$CD,BM$2,FALSE)</f>
        <v/>
      </c>
      <c r="BN10">
        <f>VLOOKUP($C10,'EIA Consumption'!$C:$CD,BN$2,FALSE)</f>
        <v/>
      </c>
      <c r="BO10">
        <f>VLOOKUP($C10,'EIA Consumption'!$C:$CD,BO$2,FALSE)</f>
        <v/>
      </c>
      <c r="BP10">
        <f>VLOOKUP($C10,'EIA Consumption'!$C:$CD,BP$2,FALSE)</f>
        <v/>
      </c>
      <c r="BQ10">
        <f>VLOOKUP($C10,'EIA Consumption'!$C:$CD,BQ$2,FALSE)</f>
        <v/>
      </c>
      <c r="BR10">
        <f>VLOOKUP($C10,'EIA Consumption'!$C:$CD,BR$2,FALSE)</f>
        <v/>
      </c>
      <c r="BS10">
        <f>VLOOKUP($C10,'EIA Consumption'!$C:$CD,BS$2,FALSE)</f>
        <v/>
      </c>
      <c r="BT10">
        <f>VLOOKUP($C10,'EIA Consumption'!$C:$CD,BT$2,FALSE)</f>
        <v/>
      </c>
      <c r="BU10">
        <f>VLOOKUP($C10,'EIA Consumption'!$C:$CD,BU$2,FALSE)</f>
        <v/>
      </c>
      <c r="BV10">
        <f>VLOOKUP($C10,'EIA Consumption'!$C:$CD,BV$2,FALSE)</f>
        <v/>
      </c>
      <c r="BW10">
        <f>VLOOKUP($C10,'EIA Consumption'!$C:$CD,BW$2,FALSE)</f>
        <v/>
      </c>
      <c r="BX10">
        <f>VLOOKUP($C10,'EIA Consumption'!$C:$CD,BX$2,FALSE)</f>
        <v/>
      </c>
      <c r="BY10">
        <f>VLOOKUP($C10,'EIA Consumption'!$C:$CD,BY$2,FALSE)</f>
        <v/>
      </c>
    </row>
    <row r="11" spans="1:77">
      <c r="B11" t="s">
        <v>13</v>
      </c>
      <c r="C11" t="s">
        <v>25</v>
      </c>
      <c r="D11" t="s">
        <v>25</v>
      </c>
      <c r="E11" t="s">
        <v>24</v>
      </c>
      <c r="G11">
        <f>VLOOKUP($C11,'EIA Consumption'!$C:$CD,G$2,FALSE)</f>
        <v/>
      </c>
      <c r="H11">
        <f>VLOOKUP($C11,'EIA Consumption'!$C:$CD,H$2,FALSE)</f>
        <v/>
      </c>
      <c r="I11">
        <f>VLOOKUP($C11,'EIA Consumption'!$C:$CD,I$2,FALSE)</f>
        <v/>
      </c>
      <c r="J11">
        <f>VLOOKUP($C11,'EIA Consumption'!$C:$CD,J$2,FALSE)</f>
        <v/>
      </c>
      <c r="K11">
        <f>VLOOKUP($C11,'EIA Consumption'!$C:$CD,K$2,FALSE)</f>
        <v/>
      </c>
      <c r="L11">
        <f>VLOOKUP($C11,'EIA Consumption'!$C:$CD,L$2,FALSE)</f>
        <v/>
      </c>
      <c r="M11">
        <f>VLOOKUP($C11,'EIA Consumption'!$C:$CD,M$2,FALSE)</f>
        <v/>
      </c>
      <c r="N11">
        <f>VLOOKUP($C11,'EIA Consumption'!$C:$CD,N$2,FALSE)</f>
        <v/>
      </c>
      <c r="O11">
        <f>VLOOKUP($C11,'EIA Consumption'!$C:$CD,O$2,FALSE)</f>
        <v/>
      </c>
      <c r="P11">
        <f>VLOOKUP($C11,'EIA Consumption'!$C:$CD,P$2,FALSE)</f>
        <v/>
      </c>
      <c r="Q11">
        <f>VLOOKUP($C11,'EIA Consumption'!$C:$CD,Q$2,FALSE)</f>
        <v/>
      </c>
      <c r="R11">
        <f>VLOOKUP($C11,'EIA Consumption'!$C:$CD,R$2,FALSE)</f>
        <v/>
      </c>
      <c r="S11">
        <f>VLOOKUP($C11,'EIA Consumption'!$C:$CD,S$2,FALSE)</f>
        <v/>
      </c>
      <c r="T11">
        <f>VLOOKUP($C11,'EIA Consumption'!$C:$CD,T$2,FALSE)</f>
        <v/>
      </c>
      <c r="U11">
        <f>VLOOKUP($C11,'EIA Consumption'!$C:$CD,U$2,FALSE)</f>
        <v/>
      </c>
      <c r="V11">
        <f>VLOOKUP($C11,'EIA Consumption'!$C:$CD,V$2,FALSE)</f>
        <v/>
      </c>
      <c r="W11">
        <f>VLOOKUP($C11,'EIA Consumption'!$C:$CD,W$2,FALSE)</f>
        <v/>
      </c>
      <c r="X11">
        <f>VLOOKUP($C11,'EIA Consumption'!$C:$CD,X$2,FALSE)</f>
        <v/>
      </c>
      <c r="Y11">
        <f>VLOOKUP($C11,'EIA Consumption'!$C:$CD,Y$2,FALSE)</f>
        <v/>
      </c>
      <c r="Z11">
        <f>VLOOKUP($C11,'EIA Consumption'!$C:$CD,Z$2,FALSE)</f>
        <v/>
      </c>
      <c r="AA11">
        <f>VLOOKUP($C11,'EIA Consumption'!$C:$CD,AA$2,FALSE)</f>
        <v/>
      </c>
      <c r="AB11">
        <f>VLOOKUP($C11,'EIA Consumption'!$C:$CD,AB$2,FALSE)</f>
        <v/>
      </c>
      <c r="AC11">
        <f>VLOOKUP($C11,'EIA Consumption'!$C:$CD,AC$2,FALSE)</f>
        <v/>
      </c>
      <c r="AD11">
        <f>VLOOKUP($C11,'EIA Consumption'!$C:$CD,AD$2,FALSE)</f>
        <v/>
      </c>
      <c r="AE11">
        <f>VLOOKUP($C11,'EIA Consumption'!$C:$CD,AE$2,FALSE)</f>
        <v/>
      </c>
      <c r="AF11">
        <f>VLOOKUP($C11,'EIA Consumption'!$C:$CD,AF$2,FALSE)</f>
        <v/>
      </c>
      <c r="AG11">
        <f>VLOOKUP($C11,'EIA Consumption'!$C:$CD,AG$2,FALSE)</f>
        <v/>
      </c>
      <c r="AH11">
        <f>VLOOKUP($C11,'EIA Consumption'!$C:$CD,AH$2,FALSE)</f>
        <v/>
      </c>
      <c r="AI11">
        <f>VLOOKUP($C11,'EIA Consumption'!$C:$CD,AI$2,FALSE)</f>
        <v/>
      </c>
      <c r="AJ11">
        <f>VLOOKUP($C11,'EIA Consumption'!$C:$CD,AJ$2,FALSE)</f>
        <v/>
      </c>
      <c r="AK11">
        <f>VLOOKUP($C11,'EIA Consumption'!$C:$CD,AK$2,FALSE)</f>
        <v/>
      </c>
      <c r="AL11">
        <f>VLOOKUP($C11,'EIA Consumption'!$C:$CD,AL$2,FALSE)</f>
        <v/>
      </c>
      <c r="AM11">
        <f>VLOOKUP($C11,'EIA Consumption'!$C:$CD,AM$2,FALSE)</f>
        <v/>
      </c>
      <c r="AN11">
        <f>VLOOKUP($C11,'EIA Consumption'!$C:$CD,AN$2,FALSE)</f>
        <v/>
      </c>
      <c r="AO11">
        <f>VLOOKUP($C11,'EIA Consumption'!$C:$CD,AO$2,FALSE)</f>
        <v/>
      </c>
      <c r="AP11">
        <f>VLOOKUP($C11,'EIA Consumption'!$C:$CD,AP$2,FALSE)</f>
        <v/>
      </c>
      <c r="AQ11">
        <f>VLOOKUP($C11,'EIA Consumption'!$C:$CD,AQ$2,FALSE)</f>
        <v/>
      </c>
      <c r="AR11">
        <f>VLOOKUP($C11,'EIA Consumption'!$C:$CD,AR$2,FALSE)</f>
        <v/>
      </c>
      <c r="AS11">
        <f>VLOOKUP($C11,'EIA Consumption'!$C:$CD,AS$2,FALSE)</f>
        <v/>
      </c>
      <c r="AT11">
        <f>VLOOKUP($C11,'EIA Consumption'!$C:$CD,AT$2,FALSE)</f>
        <v/>
      </c>
      <c r="AU11">
        <f>VLOOKUP($C11,'EIA Consumption'!$C:$CD,AU$2,FALSE)</f>
        <v/>
      </c>
      <c r="AV11">
        <f>VLOOKUP($C11,'EIA Consumption'!$C:$CD,AV$2,FALSE)</f>
        <v/>
      </c>
      <c r="AW11">
        <f>VLOOKUP($C11,'EIA Consumption'!$C:$CD,AW$2,FALSE)</f>
        <v/>
      </c>
      <c r="AX11">
        <f>VLOOKUP($C11,'EIA Consumption'!$C:$CD,AX$2,FALSE)</f>
        <v/>
      </c>
      <c r="AY11">
        <f>VLOOKUP($C11,'EIA Consumption'!$C:$CD,AY$2,FALSE)</f>
        <v/>
      </c>
      <c r="AZ11">
        <f>VLOOKUP($C11,'EIA Consumption'!$C:$CD,AZ$2,FALSE)</f>
        <v/>
      </c>
      <c r="BA11">
        <f>VLOOKUP($C11,'EIA Consumption'!$C:$CD,BA$2,FALSE)</f>
        <v/>
      </c>
      <c r="BB11">
        <f>VLOOKUP($C11,'EIA Consumption'!$C:$CD,BB$2,FALSE)</f>
        <v/>
      </c>
      <c r="BC11">
        <f>VLOOKUP($C11,'EIA Consumption'!$C:$CD,BC$2,FALSE)</f>
        <v/>
      </c>
      <c r="BD11">
        <f>VLOOKUP($C11,'EIA Consumption'!$C:$CD,BD$2,FALSE)</f>
        <v/>
      </c>
      <c r="BE11">
        <f>VLOOKUP($C11,'EIA Consumption'!$C:$CD,BE$2,FALSE)</f>
        <v/>
      </c>
      <c r="BF11">
        <f>VLOOKUP($C11,'EIA Consumption'!$C:$CD,BF$2,FALSE)</f>
        <v/>
      </c>
      <c r="BG11">
        <f>VLOOKUP($C11,'EIA Consumption'!$C:$CD,BG$2,FALSE)</f>
        <v/>
      </c>
      <c r="BH11">
        <f>VLOOKUP($C11,'EIA Consumption'!$C:$CD,BH$2,FALSE)</f>
        <v/>
      </c>
      <c r="BI11">
        <f>VLOOKUP($C11,'EIA Consumption'!$C:$CD,BI$2,FALSE)</f>
        <v/>
      </c>
      <c r="BJ11">
        <f>VLOOKUP($C11,'EIA Consumption'!$C:$CD,BJ$2,FALSE)</f>
        <v/>
      </c>
      <c r="BK11">
        <f>VLOOKUP($C11,'EIA Consumption'!$C:$CD,BK$2,FALSE)</f>
        <v/>
      </c>
      <c r="BL11">
        <f>VLOOKUP($C11,'EIA Consumption'!$C:$CD,BL$2,FALSE)</f>
        <v/>
      </c>
      <c r="BM11">
        <f>VLOOKUP($C11,'EIA Consumption'!$C:$CD,BM$2,FALSE)</f>
        <v/>
      </c>
      <c r="BN11">
        <f>VLOOKUP($C11,'EIA Consumption'!$C:$CD,BN$2,FALSE)</f>
        <v/>
      </c>
      <c r="BO11">
        <f>VLOOKUP($C11,'EIA Consumption'!$C:$CD,BO$2,FALSE)</f>
        <v/>
      </c>
      <c r="BP11">
        <f>VLOOKUP($C11,'EIA Consumption'!$C:$CD,BP$2,FALSE)</f>
        <v/>
      </c>
      <c r="BQ11">
        <f>VLOOKUP($C11,'EIA Consumption'!$C:$CD,BQ$2,FALSE)</f>
        <v/>
      </c>
      <c r="BR11">
        <f>VLOOKUP($C11,'EIA Consumption'!$C:$CD,BR$2,FALSE)</f>
        <v/>
      </c>
      <c r="BS11">
        <f>VLOOKUP($C11,'EIA Consumption'!$C:$CD,BS$2,FALSE)</f>
        <v/>
      </c>
      <c r="BT11">
        <f>VLOOKUP($C11,'EIA Consumption'!$C:$CD,BT$2,FALSE)</f>
        <v/>
      </c>
      <c r="BU11">
        <f>VLOOKUP($C11,'EIA Consumption'!$C:$CD,BU$2,FALSE)</f>
        <v/>
      </c>
      <c r="BV11">
        <f>VLOOKUP($C11,'EIA Consumption'!$C:$CD,BV$2,FALSE)</f>
        <v/>
      </c>
      <c r="BW11">
        <f>VLOOKUP($C11,'EIA Consumption'!$C:$CD,BW$2,FALSE)</f>
        <v/>
      </c>
      <c r="BX11">
        <f>VLOOKUP($C11,'EIA Consumption'!$C:$CD,BX$2,FALSE)</f>
        <v/>
      </c>
      <c r="BY11">
        <f>VLOOKUP($C11,'EIA Consumption'!$C:$CD,BY$2,FALSE)</f>
        <v/>
      </c>
    </row>
    <row r="12" spans="1:77">
      <c r="B12" t="s">
        <v>14</v>
      </c>
      <c r="C12" t="s">
        <v>27</v>
      </c>
      <c r="D12" t="s">
        <v>23</v>
      </c>
      <c r="E12" t="s">
        <v>24</v>
      </c>
      <c r="G12">
        <f>VLOOKUP($C12,'EIA Consumption'!$C:$CD,G$2,FALSE)</f>
        <v/>
      </c>
      <c r="H12">
        <f>VLOOKUP($C12,'EIA Consumption'!$C:$CD,H$2,FALSE)</f>
        <v/>
      </c>
      <c r="I12">
        <f>VLOOKUP($C12,'EIA Consumption'!$C:$CD,I$2,FALSE)</f>
        <v/>
      </c>
      <c r="J12">
        <f>VLOOKUP($C12,'EIA Consumption'!$C:$CD,J$2,FALSE)</f>
        <v/>
      </c>
      <c r="K12">
        <f>VLOOKUP($C12,'EIA Consumption'!$C:$CD,K$2,FALSE)</f>
        <v/>
      </c>
      <c r="L12">
        <f>VLOOKUP($C12,'EIA Consumption'!$C:$CD,L$2,FALSE)</f>
        <v/>
      </c>
      <c r="M12">
        <f>VLOOKUP($C12,'EIA Consumption'!$C:$CD,M$2,FALSE)</f>
        <v/>
      </c>
      <c r="N12">
        <f>VLOOKUP($C12,'EIA Consumption'!$C:$CD,N$2,FALSE)</f>
        <v/>
      </c>
      <c r="O12">
        <f>VLOOKUP($C12,'EIA Consumption'!$C:$CD,O$2,FALSE)</f>
        <v/>
      </c>
      <c r="P12">
        <f>VLOOKUP($C12,'EIA Consumption'!$C:$CD,P$2,FALSE)</f>
        <v/>
      </c>
      <c r="Q12">
        <f>VLOOKUP($C12,'EIA Consumption'!$C:$CD,Q$2,FALSE)</f>
        <v/>
      </c>
      <c r="R12">
        <f>VLOOKUP($C12,'EIA Consumption'!$C:$CD,R$2,FALSE)</f>
        <v/>
      </c>
      <c r="S12">
        <f>VLOOKUP($C12,'EIA Consumption'!$C:$CD,S$2,FALSE)</f>
        <v/>
      </c>
      <c r="T12">
        <f>VLOOKUP($C12,'EIA Consumption'!$C:$CD,T$2,FALSE)</f>
        <v/>
      </c>
      <c r="U12">
        <f>VLOOKUP($C12,'EIA Consumption'!$C:$CD,U$2,FALSE)</f>
        <v/>
      </c>
      <c r="V12">
        <f>VLOOKUP($C12,'EIA Consumption'!$C:$CD,V$2,FALSE)</f>
        <v/>
      </c>
      <c r="W12">
        <f>VLOOKUP($C12,'EIA Consumption'!$C:$CD,W$2,FALSE)</f>
        <v/>
      </c>
      <c r="X12">
        <f>VLOOKUP($C12,'EIA Consumption'!$C:$CD,X$2,FALSE)</f>
        <v/>
      </c>
      <c r="Y12">
        <f>VLOOKUP($C12,'EIA Consumption'!$C:$CD,Y$2,FALSE)</f>
        <v/>
      </c>
      <c r="Z12">
        <f>VLOOKUP($C12,'EIA Consumption'!$C:$CD,Z$2,FALSE)</f>
        <v/>
      </c>
      <c r="AA12">
        <f>VLOOKUP($C12,'EIA Consumption'!$C:$CD,AA$2,FALSE)</f>
        <v/>
      </c>
      <c r="AB12">
        <f>VLOOKUP($C12,'EIA Consumption'!$C:$CD,AB$2,FALSE)</f>
        <v/>
      </c>
      <c r="AC12">
        <f>VLOOKUP($C12,'EIA Consumption'!$C:$CD,AC$2,FALSE)</f>
        <v/>
      </c>
      <c r="AD12">
        <f>VLOOKUP($C12,'EIA Consumption'!$C:$CD,AD$2,FALSE)</f>
        <v/>
      </c>
      <c r="AE12">
        <f>VLOOKUP($C12,'EIA Consumption'!$C:$CD,AE$2,FALSE)</f>
        <v/>
      </c>
      <c r="AF12">
        <f>VLOOKUP($C12,'EIA Consumption'!$C:$CD,AF$2,FALSE)</f>
        <v/>
      </c>
      <c r="AG12">
        <f>VLOOKUP($C12,'EIA Consumption'!$C:$CD,AG$2,FALSE)</f>
        <v/>
      </c>
      <c r="AH12">
        <f>VLOOKUP($C12,'EIA Consumption'!$C:$CD,AH$2,FALSE)</f>
        <v/>
      </c>
      <c r="AI12">
        <f>VLOOKUP($C12,'EIA Consumption'!$C:$CD,AI$2,FALSE)</f>
        <v/>
      </c>
      <c r="AJ12">
        <f>VLOOKUP($C12,'EIA Consumption'!$C:$CD,AJ$2,FALSE)</f>
        <v/>
      </c>
      <c r="AK12">
        <f>VLOOKUP($C12,'EIA Consumption'!$C:$CD,AK$2,FALSE)</f>
        <v/>
      </c>
      <c r="AL12">
        <f>VLOOKUP($C12,'EIA Consumption'!$C:$CD,AL$2,FALSE)</f>
        <v/>
      </c>
      <c r="AM12">
        <f>VLOOKUP($C12,'EIA Consumption'!$C:$CD,AM$2,FALSE)</f>
        <v/>
      </c>
      <c r="AN12">
        <f>VLOOKUP($C12,'EIA Consumption'!$C:$CD,AN$2,FALSE)</f>
        <v/>
      </c>
      <c r="AO12">
        <f>VLOOKUP($C12,'EIA Consumption'!$C:$CD,AO$2,FALSE)</f>
        <v/>
      </c>
      <c r="AP12">
        <f>VLOOKUP($C12,'EIA Consumption'!$C:$CD,AP$2,FALSE)</f>
        <v/>
      </c>
      <c r="AQ12">
        <f>VLOOKUP($C12,'EIA Consumption'!$C:$CD,AQ$2,FALSE)</f>
        <v/>
      </c>
      <c r="AR12">
        <f>VLOOKUP($C12,'EIA Consumption'!$C:$CD,AR$2,FALSE)</f>
        <v/>
      </c>
      <c r="AS12">
        <f>VLOOKUP($C12,'EIA Consumption'!$C:$CD,AS$2,FALSE)</f>
        <v/>
      </c>
      <c r="AT12">
        <f>VLOOKUP($C12,'EIA Consumption'!$C:$CD,AT$2,FALSE)</f>
        <v/>
      </c>
      <c r="AU12">
        <f>VLOOKUP($C12,'EIA Consumption'!$C:$CD,AU$2,FALSE)</f>
        <v/>
      </c>
      <c r="AV12">
        <f>VLOOKUP($C12,'EIA Consumption'!$C:$CD,AV$2,FALSE)</f>
        <v/>
      </c>
      <c r="AW12">
        <f>VLOOKUP($C12,'EIA Consumption'!$C:$CD,AW$2,FALSE)</f>
        <v/>
      </c>
      <c r="AX12">
        <f>VLOOKUP($C12,'EIA Consumption'!$C:$CD,AX$2,FALSE)</f>
        <v/>
      </c>
      <c r="AY12">
        <f>VLOOKUP($C12,'EIA Consumption'!$C:$CD,AY$2,FALSE)</f>
        <v/>
      </c>
      <c r="AZ12">
        <f>VLOOKUP($C12,'EIA Consumption'!$C:$CD,AZ$2,FALSE)</f>
        <v/>
      </c>
      <c r="BA12">
        <f>VLOOKUP($C12,'EIA Consumption'!$C:$CD,BA$2,FALSE)</f>
        <v/>
      </c>
      <c r="BB12">
        <f>VLOOKUP($C12,'EIA Consumption'!$C:$CD,BB$2,FALSE)</f>
        <v/>
      </c>
      <c r="BC12">
        <f>VLOOKUP($C12,'EIA Consumption'!$C:$CD,BC$2,FALSE)</f>
        <v/>
      </c>
      <c r="BD12">
        <f>VLOOKUP($C12,'EIA Consumption'!$C:$CD,BD$2,FALSE)</f>
        <v/>
      </c>
      <c r="BE12">
        <f>VLOOKUP($C12,'EIA Consumption'!$C:$CD,BE$2,FALSE)</f>
        <v/>
      </c>
      <c r="BF12">
        <f>VLOOKUP($C12,'EIA Consumption'!$C:$CD,BF$2,FALSE)</f>
        <v/>
      </c>
      <c r="BG12">
        <f>VLOOKUP($C12,'EIA Consumption'!$C:$CD,BG$2,FALSE)</f>
        <v/>
      </c>
      <c r="BH12">
        <f>VLOOKUP($C12,'EIA Consumption'!$C:$CD,BH$2,FALSE)</f>
        <v/>
      </c>
      <c r="BI12">
        <f>VLOOKUP($C12,'EIA Consumption'!$C:$CD,BI$2,FALSE)</f>
        <v/>
      </c>
      <c r="BJ12">
        <f>VLOOKUP($C12,'EIA Consumption'!$C:$CD,BJ$2,FALSE)</f>
        <v/>
      </c>
      <c r="BK12">
        <f>VLOOKUP($C12,'EIA Consumption'!$C:$CD,BK$2,FALSE)</f>
        <v/>
      </c>
      <c r="BL12">
        <f>VLOOKUP($C12,'EIA Consumption'!$C:$CD,BL$2,FALSE)</f>
        <v/>
      </c>
      <c r="BM12">
        <f>VLOOKUP($C12,'EIA Consumption'!$C:$CD,BM$2,FALSE)</f>
        <v/>
      </c>
      <c r="BN12">
        <f>VLOOKUP($C12,'EIA Consumption'!$C:$CD,BN$2,FALSE)</f>
        <v/>
      </c>
      <c r="BO12">
        <f>VLOOKUP($C12,'EIA Consumption'!$C:$CD,BO$2,FALSE)</f>
        <v/>
      </c>
      <c r="BP12">
        <f>VLOOKUP($C12,'EIA Consumption'!$C:$CD,BP$2,FALSE)</f>
        <v/>
      </c>
      <c r="BQ12">
        <f>VLOOKUP($C12,'EIA Consumption'!$C:$CD,BQ$2,FALSE)</f>
        <v/>
      </c>
      <c r="BR12">
        <f>VLOOKUP($C12,'EIA Consumption'!$C:$CD,BR$2,FALSE)</f>
        <v/>
      </c>
      <c r="BS12">
        <f>VLOOKUP($C12,'EIA Consumption'!$C:$CD,BS$2,FALSE)</f>
        <v/>
      </c>
      <c r="BT12">
        <f>VLOOKUP($C12,'EIA Consumption'!$C:$CD,BT$2,FALSE)</f>
        <v/>
      </c>
      <c r="BU12">
        <f>VLOOKUP($C12,'EIA Consumption'!$C:$CD,BU$2,FALSE)</f>
        <v/>
      </c>
      <c r="BV12">
        <f>VLOOKUP($C12,'EIA Consumption'!$C:$CD,BV$2,FALSE)</f>
        <v/>
      </c>
      <c r="BW12">
        <f>VLOOKUP($C12,'EIA Consumption'!$C:$CD,BW$2,FALSE)</f>
        <v/>
      </c>
      <c r="BX12">
        <f>VLOOKUP($C12,'EIA Consumption'!$C:$CD,BX$2,FALSE)</f>
        <v/>
      </c>
      <c r="BY12">
        <f>VLOOKUP($C12,'EIA Consumption'!$C:$CD,BY$2,FALSE)</f>
        <v/>
      </c>
    </row>
    <row r="13" spans="1:77">
      <c r="B13" t="s">
        <v>15</v>
      </c>
      <c r="C13" t="s">
        <v>28</v>
      </c>
      <c r="D13" t="s">
        <v>23</v>
      </c>
      <c r="E13" t="s">
        <v>24</v>
      </c>
      <c r="G13">
        <f>VLOOKUP($C13,'EIA Consumption'!$C:$CD,G$2,FALSE)</f>
        <v/>
      </c>
      <c r="H13">
        <f>VLOOKUP($C13,'EIA Consumption'!$C:$CD,H$2,FALSE)</f>
        <v/>
      </c>
      <c r="I13">
        <f>VLOOKUP($C13,'EIA Consumption'!$C:$CD,I$2,FALSE)</f>
        <v/>
      </c>
      <c r="J13">
        <f>VLOOKUP($C13,'EIA Consumption'!$C:$CD,J$2,FALSE)</f>
        <v/>
      </c>
      <c r="K13">
        <f>VLOOKUP($C13,'EIA Consumption'!$C:$CD,K$2,FALSE)</f>
        <v/>
      </c>
      <c r="L13">
        <f>VLOOKUP($C13,'EIA Consumption'!$C:$CD,L$2,FALSE)</f>
        <v/>
      </c>
      <c r="M13">
        <f>VLOOKUP($C13,'EIA Consumption'!$C:$CD,M$2,FALSE)</f>
        <v/>
      </c>
      <c r="N13">
        <f>VLOOKUP($C13,'EIA Consumption'!$C:$CD,N$2,FALSE)</f>
        <v/>
      </c>
      <c r="O13">
        <f>VLOOKUP($C13,'EIA Consumption'!$C:$CD,O$2,FALSE)</f>
        <v/>
      </c>
      <c r="P13">
        <f>VLOOKUP($C13,'EIA Consumption'!$C:$CD,P$2,FALSE)</f>
        <v/>
      </c>
      <c r="Q13">
        <f>VLOOKUP($C13,'EIA Consumption'!$C:$CD,Q$2,FALSE)</f>
        <v/>
      </c>
      <c r="R13">
        <f>VLOOKUP($C13,'EIA Consumption'!$C:$CD,R$2,FALSE)</f>
        <v/>
      </c>
      <c r="S13">
        <f>VLOOKUP($C13,'EIA Consumption'!$C:$CD,S$2,FALSE)</f>
        <v/>
      </c>
      <c r="T13">
        <f>VLOOKUP($C13,'EIA Consumption'!$C:$CD,T$2,FALSE)</f>
        <v/>
      </c>
      <c r="U13">
        <f>VLOOKUP($C13,'EIA Consumption'!$C:$CD,U$2,FALSE)</f>
        <v/>
      </c>
      <c r="V13">
        <f>VLOOKUP($C13,'EIA Consumption'!$C:$CD,V$2,FALSE)</f>
        <v/>
      </c>
      <c r="W13">
        <f>VLOOKUP($C13,'EIA Consumption'!$C:$CD,W$2,FALSE)</f>
        <v/>
      </c>
      <c r="X13">
        <f>VLOOKUP($C13,'EIA Consumption'!$C:$CD,X$2,FALSE)</f>
        <v/>
      </c>
      <c r="Y13">
        <f>VLOOKUP($C13,'EIA Consumption'!$C:$CD,Y$2,FALSE)</f>
        <v/>
      </c>
      <c r="Z13">
        <f>VLOOKUP($C13,'EIA Consumption'!$C:$CD,Z$2,FALSE)</f>
        <v/>
      </c>
      <c r="AA13">
        <f>VLOOKUP($C13,'EIA Consumption'!$C:$CD,AA$2,FALSE)</f>
        <v/>
      </c>
      <c r="AB13">
        <f>VLOOKUP($C13,'EIA Consumption'!$C:$CD,AB$2,FALSE)</f>
        <v/>
      </c>
      <c r="AC13">
        <f>VLOOKUP($C13,'EIA Consumption'!$C:$CD,AC$2,FALSE)</f>
        <v/>
      </c>
      <c r="AD13">
        <f>VLOOKUP($C13,'EIA Consumption'!$C:$CD,AD$2,FALSE)</f>
        <v/>
      </c>
      <c r="AE13">
        <f>VLOOKUP($C13,'EIA Consumption'!$C:$CD,AE$2,FALSE)</f>
        <v/>
      </c>
      <c r="AF13">
        <f>VLOOKUP($C13,'EIA Consumption'!$C:$CD,AF$2,FALSE)</f>
        <v/>
      </c>
      <c r="AG13">
        <f>VLOOKUP($C13,'EIA Consumption'!$C:$CD,AG$2,FALSE)</f>
        <v/>
      </c>
      <c r="AH13">
        <f>VLOOKUP($C13,'EIA Consumption'!$C:$CD,AH$2,FALSE)</f>
        <v/>
      </c>
      <c r="AI13">
        <f>VLOOKUP($C13,'EIA Consumption'!$C:$CD,AI$2,FALSE)</f>
        <v/>
      </c>
      <c r="AJ13">
        <f>VLOOKUP($C13,'EIA Consumption'!$C:$CD,AJ$2,FALSE)</f>
        <v/>
      </c>
      <c r="AK13">
        <f>VLOOKUP($C13,'EIA Consumption'!$C:$CD,AK$2,FALSE)</f>
        <v/>
      </c>
      <c r="AL13">
        <f>VLOOKUP($C13,'EIA Consumption'!$C:$CD,AL$2,FALSE)</f>
        <v/>
      </c>
      <c r="AM13">
        <f>VLOOKUP($C13,'EIA Consumption'!$C:$CD,AM$2,FALSE)</f>
        <v/>
      </c>
      <c r="AN13">
        <f>VLOOKUP($C13,'EIA Consumption'!$C:$CD,AN$2,FALSE)</f>
        <v/>
      </c>
      <c r="AO13">
        <f>VLOOKUP($C13,'EIA Consumption'!$C:$CD,AO$2,FALSE)</f>
        <v/>
      </c>
      <c r="AP13">
        <f>VLOOKUP($C13,'EIA Consumption'!$C:$CD,AP$2,FALSE)</f>
        <v/>
      </c>
      <c r="AQ13">
        <f>VLOOKUP($C13,'EIA Consumption'!$C:$CD,AQ$2,FALSE)</f>
        <v/>
      </c>
      <c r="AR13">
        <f>VLOOKUP($C13,'EIA Consumption'!$C:$CD,AR$2,FALSE)</f>
        <v/>
      </c>
      <c r="AS13">
        <f>VLOOKUP($C13,'EIA Consumption'!$C:$CD,AS$2,FALSE)</f>
        <v/>
      </c>
      <c r="AT13">
        <f>VLOOKUP($C13,'EIA Consumption'!$C:$CD,AT$2,FALSE)</f>
        <v/>
      </c>
      <c r="AU13">
        <f>VLOOKUP($C13,'EIA Consumption'!$C:$CD,AU$2,FALSE)</f>
        <v/>
      </c>
      <c r="AV13">
        <f>VLOOKUP($C13,'EIA Consumption'!$C:$CD,AV$2,FALSE)</f>
        <v/>
      </c>
      <c r="AW13">
        <f>VLOOKUP($C13,'EIA Consumption'!$C:$CD,AW$2,FALSE)</f>
        <v/>
      </c>
      <c r="AX13">
        <f>VLOOKUP($C13,'EIA Consumption'!$C:$CD,AX$2,FALSE)</f>
        <v/>
      </c>
      <c r="AY13">
        <f>VLOOKUP($C13,'EIA Consumption'!$C:$CD,AY$2,FALSE)</f>
        <v/>
      </c>
      <c r="AZ13">
        <f>VLOOKUP($C13,'EIA Consumption'!$C:$CD,AZ$2,FALSE)</f>
        <v/>
      </c>
      <c r="BA13">
        <f>VLOOKUP($C13,'EIA Consumption'!$C:$CD,BA$2,FALSE)</f>
        <v/>
      </c>
      <c r="BB13">
        <f>VLOOKUP($C13,'EIA Consumption'!$C:$CD,BB$2,FALSE)</f>
        <v/>
      </c>
      <c r="BC13">
        <f>VLOOKUP($C13,'EIA Consumption'!$C:$CD,BC$2,FALSE)</f>
        <v/>
      </c>
      <c r="BD13">
        <f>VLOOKUP($C13,'EIA Consumption'!$C:$CD,BD$2,FALSE)</f>
        <v/>
      </c>
      <c r="BE13">
        <f>VLOOKUP($C13,'EIA Consumption'!$C:$CD,BE$2,FALSE)</f>
        <v/>
      </c>
      <c r="BF13">
        <f>VLOOKUP($C13,'EIA Consumption'!$C:$CD,BF$2,FALSE)</f>
        <v/>
      </c>
      <c r="BG13">
        <f>VLOOKUP($C13,'EIA Consumption'!$C:$CD,BG$2,FALSE)</f>
        <v/>
      </c>
      <c r="BH13">
        <f>VLOOKUP($C13,'EIA Consumption'!$C:$CD,BH$2,FALSE)</f>
        <v/>
      </c>
      <c r="BI13">
        <f>VLOOKUP($C13,'EIA Consumption'!$C:$CD,BI$2,FALSE)</f>
        <v/>
      </c>
      <c r="BJ13">
        <f>VLOOKUP($C13,'EIA Consumption'!$C:$CD,BJ$2,FALSE)</f>
        <v/>
      </c>
      <c r="BK13">
        <f>VLOOKUP($C13,'EIA Consumption'!$C:$CD,BK$2,FALSE)</f>
        <v/>
      </c>
      <c r="BL13">
        <f>VLOOKUP($C13,'EIA Consumption'!$C:$CD,BL$2,FALSE)</f>
        <v/>
      </c>
      <c r="BM13">
        <f>VLOOKUP($C13,'EIA Consumption'!$C:$CD,BM$2,FALSE)</f>
        <v/>
      </c>
      <c r="BN13">
        <f>VLOOKUP($C13,'EIA Consumption'!$C:$CD,BN$2,FALSE)</f>
        <v/>
      </c>
      <c r="BO13">
        <f>VLOOKUP($C13,'EIA Consumption'!$C:$CD,BO$2,FALSE)</f>
        <v/>
      </c>
      <c r="BP13">
        <f>VLOOKUP($C13,'EIA Consumption'!$C:$CD,BP$2,FALSE)</f>
        <v/>
      </c>
      <c r="BQ13">
        <f>VLOOKUP($C13,'EIA Consumption'!$C:$CD,BQ$2,FALSE)</f>
        <v/>
      </c>
      <c r="BR13">
        <f>VLOOKUP($C13,'EIA Consumption'!$C:$CD,BR$2,FALSE)</f>
        <v/>
      </c>
      <c r="BS13">
        <f>VLOOKUP($C13,'EIA Consumption'!$C:$CD,BS$2,FALSE)</f>
        <v/>
      </c>
      <c r="BT13">
        <f>VLOOKUP($C13,'EIA Consumption'!$C:$CD,BT$2,FALSE)</f>
        <v/>
      </c>
      <c r="BU13">
        <f>VLOOKUP($C13,'EIA Consumption'!$C:$CD,BU$2,FALSE)</f>
        <v/>
      </c>
      <c r="BV13">
        <f>VLOOKUP($C13,'EIA Consumption'!$C:$CD,BV$2,FALSE)</f>
        <v/>
      </c>
      <c r="BW13">
        <f>VLOOKUP($C13,'EIA Consumption'!$C:$CD,BW$2,FALSE)</f>
        <v/>
      </c>
      <c r="BX13">
        <f>VLOOKUP($C13,'EIA Consumption'!$C:$CD,BX$2,FALSE)</f>
        <v/>
      </c>
      <c r="BY13">
        <f>VLOOKUP($C13,'EIA Consumption'!$C:$CD,BY$2,FALSE)</f>
        <v/>
      </c>
    </row>
    <row r="14" spans="1:77">
      <c r="B14" t="s">
        <v>16</v>
      </c>
      <c r="C14" t="s">
        <v>25</v>
      </c>
      <c r="D14" t="s">
        <v>25</v>
      </c>
      <c r="E14" t="s">
        <v>24</v>
      </c>
      <c r="G14">
        <f>VLOOKUP($C14,'EIA Consumption'!$C:$CD,G$2,FALSE)</f>
        <v/>
      </c>
      <c r="H14">
        <f>VLOOKUP($C14,'EIA Consumption'!$C:$CD,H$2,FALSE)</f>
        <v/>
      </c>
      <c r="I14">
        <f>VLOOKUP($C14,'EIA Consumption'!$C:$CD,I$2,FALSE)</f>
        <v/>
      </c>
      <c r="J14">
        <f>VLOOKUP($C14,'EIA Consumption'!$C:$CD,J$2,FALSE)</f>
        <v/>
      </c>
      <c r="K14">
        <f>VLOOKUP($C14,'EIA Consumption'!$C:$CD,K$2,FALSE)</f>
        <v/>
      </c>
      <c r="L14">
        <f>VLOOKUP($C14,'EIA Consumption'!$C:$CD,L$2,FALSE)</f>
        <v/>
      </c>
      <c r="M14">
        <f>VLOOKUP($C14,'EIA Consumption'!$C:$CD,M$2,FALSE)</f>
        <v/>
      </c>
      <c r="N14">
        <f>VLOOKUP($C14,'EIA Consumption'!$C:$CD,N$2,FALSE)</f>
        <v/>
      </c>
      <c r="O14">
        <f>VLOOKUP($C14,'EIA Consumption'!$C:$CD,O$2,FALSE)</f>
        <v/>
      </c>
      <c r="P14">
        <f>VLOOKUP($C14,'EIA Consumption'!$C:$CD,P$2,FALSE)</f>
        <v/>
      </c>
      <c r="Q14">
        <f>VLOOKUP($C14,'EIA Consumption'!$C:$CD,Q$2,FALSE)</f>
        <v/>
      </c>
      <c r="R14">
        <f>VLOOKUP($C14,'EIA Consumption'!$C:$CD,R$2,FALSE)</f>
        <v/>
      </c>
      <c r="S14">
        <f>VLOOKUP($C14,'EIA Consumption'!$C:$CD,S$2,FALSE)</f>
        <v/>
      </c>
      <c r="T14">
        <f>VLOOKUP($C14,'EIA Consumption'!$C:$CD,T$2,FALSE)</f>
        <v/>
      </c>
      <c r="U14">
        <f>VLOOKUP($C14,'EIA Consumption'!$C:$CD,U$2,FALSE)</f>
        <v/>
      </c>
      <c r="V14">
        <f>VLOOKUP($C14,'EIA Consumption'!$C:$CD,V$2,FALSE)</f>
        <v/>
      </c>
      <c r="W14">
        <f>VLOOKUP($C14,'EIA Consumption'!$C:$CD,W$2,FALSE)</f>
        <v/>
      </c>
      <c r="X14">
        <f>VLOOKUP($C14,'EIA Consumption'!$C:$CD,X$2,FALSE)</f>
        <v/>
      </c>
      <c r="Y14">
        <f>VLOOKUP($C14,'EIA Consumption'!$C:$CD,Y$2,FALSE)</f>
        <v/>
      </c>
      <c r="Z14">
        <f>VLOOKUP($C14,'EIA Consumption'!$C:$CD,Z$2,FALSE)</f>
        <v/>
      </c>
      <c r="AA14">
        <f>VLOOKUP($C14,'EIA Consumption'!$C:$CD,AA$2,FALSE)</f>
        <v/>
      </c>
      <c r="AB14">
        <f>VLOOKUP($C14,'EIA Consumption'!$C:$CD,AB$2,FALSE)</f>
        <v/>
      </c>
      <c r="AC14">
        <f>VLOOKUP($C14,'EIA Consumption'!$C:$CD,AC$2,FALSE)</f>
        <v/>
      </c>
      <c r="AD14">
        <f>VLOOKUP($C14,'EIA Consumption'!$C:$CD,AD$2,FALSE)</f>
        <v/>
      </c>
      <c r="AE14">
        <f>VLOOKUP($C14,'EIA Consumption'!$C:$CD,AE$2,FALSE)</f>
        <v/>
      </c>
      <c r="AF14">
        <f>VLOOKUP($C14,'EIA Consumption'!$C:$CD,AF$2,FALSE)</f>
        <v/>
      </c>
      <c r="AG14">
        <f>VLOOKUP($C14,'EIA Consumption'!$C:$CD,AG$2,FALSE)</f>
        <v/>
      </c>
      <c r="AH14">
        <f>VLOOKUP($C14,'EIA Consumption'!$C:$CD,AH$2,FALSE)</f>
        <v/>
      </c>
      <c r="AI14">
        <f>VLOOKUP($C14,'EIA Consumption'!$C:$CD,AI$2,FALSE)</f>
        <v/>
      </c>
      <c r="AJ14">
        <f>VLOOKUP($C14,'EIA Consumption'!$C:$CD,AJ$2,FALSE)</f>
        <v/>
      </c>
      <c r="AK14">
        <f>VLOOKUP($C14,'EIA Consumption'!$C:$CD,AK$2,FALSE)</f>
        <v/>
      </c>
      <c r="AL14">
        <f>VLOOKUP($C14,'EIA Consumption'!$C:$CD,AL$2,FALSE)</f>
        <v/>
      </c>
      <c r="AM14">
        <f>VLOOKUP($C14,'EIA Consumption'!$C:$CD,AM$2,FALSE)</f>
        <v/>
      </c>
      <c r="AN14">
        <f>VLOOKUP($C14,'EIA Consumption'!$C:$CD,AN$2,FALSE)</f>
        <v/>
      </c>
      <c r="AO14">
        <f>VLOOKUP($C14,'EIA Consumption'!$C:$CD,AO$2,FALSE)</f>
        <v/>
      </c>
      <c r="AP14">
        <f>VLOOKUP($C14,'EIA Consumption'!$C:$CD,AP$2,FALSE)</f>
        <v/>
      </c>
      <c r="AQ14">
        <f>VLOOKUP($C14,'EIA Consumption'!$C:$CD,AQ$2,FALSE)</f>
        <v/>
      </c>
      <c r="AR14">
        <f>VLOOKUP($C14,'EIA Consumption'!$C:$CD,AR$2,FALSE)</f>
        <v/>
      </c>
      <c r="AS14">
        <f>VLOOKUP($C14,'EIA Consumption'!$C:$CD,AS$2,FALSE)</f>
        <v/>
      </c>
      <c r="AT14">
        <f>VLOOKUP($C14,'EIA Consumption'!$C:$CD,AT$2,FALSE)</f>
        <v/>
      </c>
      <c r="AU14">
        <f>VLOOKUP($C14,'EIA Consumption'!$C:$CD,AU$2,FALSE)</f>
        <v/>
      </c>
      <c r="AV14">
        <f>VLOOKUP($C14,'EIA Consumption'!$C:$CD,AV$2,FALSE)</f>
        <v/>
      </c>
      <c r="AW14">
        <f>VLOOKUP($C14,'EIA Consumption'!$C:$CD,AW$2,FALSE)</f>
        <v/>
      </c>
      <c r="AX14">
        <f>VLOOKUP($C14,'EIA Consumption'!$C:$CD,AX$2,FALSE)</f>
        <v/>
      </c>
      <c r="AY14">
        <f>VLOOKUP($C14,'EIA Consumption'!$C:$CD,AY$2,FALSE)</f>
        <v/>
      </c>
      <c r="AZ14">
        <f>VLOOKUP($C14,'EIA Consumption'!$C:$CD,AZ$2,FALSE)</f>
        <v/>
      </c>
      <c r="BA14">
        <f>VLOOKUP($C14,'EIA Consumption'!$C:$CD,BA$2,FALSE)</f>
        <v/>
      </c>
      <c r="BB14">
        <f>VLOOKUP($C14,'EIA Consumption'!$C:$CD,BB$2,FALSE)</f>
        <v/>
      </c>
      <c r="BC14">
        <f>VLOOKUP($C14,'EIA Consumption'!$C:$CD,BC$2,FALSE)</f>
        <v/>
      </c>
      <c r="BD14">
        <f>VLOOKUP($C14,'EIA Consumption'!$C:$CD,BD$2,FALSE)</f>
        <v/>
      </c>
      <c r="BE14">
        <f>VLOOKUP($C14,'EIA Consumption'!$C:$CD,BE$2,FALSE)</f>
        <v/>
      </c>
      <c r="BF14">
        <f>VLOOKUP($C14,'EIA Consumption'!$C:$CD,BF$2,FALSE)</f>
        <v/>
      </c>
      <c r="BG14">
        <f>VLOOKUP($C14,'EIA Consumption'!$C:$CD,BG$2,FALSE)</f>
        <v/>
      </c>
      <c r="BH14">
        <f>VLOOKUP($C14,'EIA Consumption'!$C:$CD,BH$2,FALSE)</f>
        <v/>
      </c>
      <c r="BI14">
        <f>VLOOKUP($C14,'EIA Consumption'!$C:$CD,BI$2,FALSE)</f>
        <v/>
      </c>
      <c r="BJ14">
        <f>VLOOKUP($C14,'EIA Consumption'!$C:$CD,BJ$2,FALSE)</f>
        <v/>
      </c>
      <c r="BK14">
        <f>VLOOKUP($C14,'EIA Consumption'!$C:$CD,BK$2,FALSE)</f>
        <v/>
      </c>
      <c r="BL14">
        <f>VLOOKUP($C14,'EIA Consumption'!$C:$CD,BL$2,FALSE)</f>
        <v/>
      </c>
      <c r="BM14">
        <f>VLOOKUP($C14,'EIA Consumption'!$C:$CD,BM$2,FALSE)</f>
        <v/>
      </c>
      <c r="BN14">
        <f>VLOOKUP($C14,'EIA Consumption'!$C:$CD,BN$2,FALSE)</f>
        <v/>
      </c>
      <c r="BO14">
        <f>VLOOKUP($C14,'EIA Consumption'!$C:$CD,BO$2,FALSE)</f>
        <v/>
      </c>
      <c r="BP14">
        <f>VLOOKUP($C14,'EIA Consumption'!$C:$CD,BP$2,FALSE)</f>
        <v/>
      </c>
      <c r="BQ14">
        <f>VLOOKUP($C14,'EIA Consumption'!$C:$CD,BQ$2,FALSE)</f>
        <v/>
      </c>
      <c r="BR14">
        <f>VLOOKUP($C14,'EIA Consumption'!$C:$CD,BR$2,FALSE)</f>
        <v/>
      </c>
      <c r="BS14">
        <f>VLOOKUP($C14,'EIA Consumption'!$C:$CD,BS$2,FALSE)</f>
        <v/>
      </c>
      <c r="BT14">
        <f>VLOOKUP($C14,'EIA Consumption'!$C:$CD,BT$2,FALSE)</f>
        <v/>
      </c>
      <c r="BU14">
        <f>VLOOKUP($C14,'EIA Consumption'!$C:$CD,BU$2,FALSE)</f>
        <v/>
      </c>
      <c r="BV14">
        <f>VLOOKUP($C14,'EIA Consumption'!$C:$CD,BV$2,FALSE)</f>
        <v/>
      </c>
      <c r="BW14">
        <f>VLOOKUP($C14,'EIA Consumption'!$C:$CD,BW$2,FALSE)</f>
        <v/>
      </c>
      <c r="BX14">
        <f>VLOOKUP($C14,'EIA Consumption'!$C:$CD,BX$2,FALSE)</f>
        <v/>
      </c>
      <c r="BY14">
        <f>VLOOKUP($C14,'EIA Consumption'!$C:$CD,BY$2,FALSE)</f>
        <v/>
      </c>
    </row>
    <row r="15" spans="1:77">
      <c r="B15" t="s">
        <v>17</v>
      </c>
      <c r="C15" t="s">
        <v>25</v>
      </c>
      <c r="D15" t="s">
        <v>25</v>
      </c>
      <c r="E15" t="s">
        <v>24</v>
      </c>
      <c r="G15">
        <f>VLOOKUP($C15,'EIA Consumption'!$C:$CD,G$2,FALSE)</f>
        <v/>
      </c>
      <c r="H15">
        <f>VLOOKUP($C15,'EIA Consumption'!$C:$CD,H$2,FALSE)</f>
        <v/>
      </c>
      <c r="I15">
        <f>VLOOKUP($C15,'EIA Consumption'!$C:$CD,I$2,FALSE)</f>
        <v/>
      </c>
      <c r="J15">
        <f>VLOOKUP($C15,'EIA Consumption'!$C:$CD,J$2,FALSE)</f>
        <v/>
      </c>
      <c r="K15">
        <f>VLOOKUP($C15,'EIA Consumption'!$C:$CD,K$2,FALSE)</f>
        <v/>
      </c>
      <c r="L15">
        <f>VLOOKUP($C15,'EIA Consumption'!$C:$CD,L$2,FALSE)</f>
        <v/>
      </c>
      <c r="M15">
        <f>VLOOKUP($C15,'EIA Consumption'!$C:$CD,M$2,FALSE)</f>
        <v/>
      </c>
      <c r="N15">
        <f>VLOOKUP($C15,'EIA Consumption'!$C:$CD,N$2,FALSE)</f>
        <v/>
      </c>
      <c r="O15">
        <f>VLOOKUP($C15,'EIA Consumption'!$C:$CD,O$2,FALSE)</f>
        <v/>
      </c>
      <c r="P15">
        <f>VLOOKUP($C15,'EIA Consumption'!$C:$CD,P$2,FALSE)</f>
        <v/>
      </c>
      <c r="Q15">
        <f>VLOOKUP($C15,'EIA Consumption'!$C:$CD,Q$2,FALSE)</f>
        <v/>
      </c>
      <c r="R15">
        <f>VLOOKUP($C15,'EIA Consumption'!$C:$CD,R$2,FALSE)</f>
        <v/>
      </c>
      <c r="S15">
        <f>VLOOKUP($C15,'EIA Consumption'!$C:$CD,S$2,FALSE)</f>
        <v/>
      </c>
      <c r="T15">
        <f>VLOOKUP($C15,'EIA Consumption'!$C:$CD,T$2,FALSE)</f>
        <v/>
      </c>
      <c r="U15">
        <f>VLOOKUP($C15,'EIA Consumption'!$C:$CD,U$2,FALSE)</f>
        <v/>
      </c>
      <c r="V15">
        <f>VLOOKUP($C15,'EIA Consumption'!$C:$CD,V$2,FALSE)</f>
        <v/>
      </c>
      <c r="W15">
        <f>VLOOKUP($C15,'EIA Consumption'!$C:$CD,W$2,FALSE)</f>
        <v/>
      </c>
      <c r="X15">
        <f>VLOOKUP($C15,'EIA Consumption'!$C:$CD,X$2,FALSE)</f>
        <v/>
      </c>
      <c r="Y15">
        <f>VLOOKUP($C15,'EIA Consumption'!$C:$CD,Y$2,FALSE)</f>
        <v/>
      </c>
      <c r="Z15">
        <f>VLOOKUP($C15,'EIA Consumption'!$C:$CD,Z$2,FALSE)</f>
        <v/>
      </c>
      <c r="AA15">
        <f>VLOOKUP($C15,'EIA Consumption'!$C:$CD,AA$2,FALSE)</f>
        <v/>
      </c>
      <c r="AB15">
        <f>VLOOKUP($C15,'EIA Consumption'!$C:$CD,AB$2,FALSE)</f>
        <v/>
      </c>
      <c r="AC15">
        <f>VLOOKUP($C15,'EIA Consumption'!$C:$CD,AC$2,FALSE)</f>
        <v/>
      </c>
      <c r="AD15">
        <f>VLOOKUP($C15,'EIA Consumption'!$C:$CD,AD$2,FALSE)</f>
        <v/>
      </c>
      <c r="AE15">
        <f>VLOOKUP($C15,'EIA Consumption'!$C:$CD,AE$2,FALSE)</f>
        <v/>
      </c>
      <c r="AF15">
        <f>VLOOKUP($C15,'EIA Consumption'!$C:$CD,AF$2,FALSE)</f>
        <v/>
      </c>
      <c r="AG15">
        <f>VLOOKUP($C15,'EIA Consumption'!$C:$CD,AG$2,FALSE)</f>
        <v/>
      </c>
      <c r="AH15">
        <f>VLOOKUP($C15,'EIA Consumption'!$C:$CD,AH$2,FALSE)</f>
        <v/>
      </c>
      <c r="AI15">
        <f>VLOOKUP($C15,'EIA Consumption'!$C:$CD,AI$2,FALSE)</f>
        <v/>
      </c>
      <c r="AJ15">
        <f>VLOOKUP($C15,'EIA Consumption'!$C:$CD,AJ$2,FALSE)</f>
        <v/>
      </c>
      <c r="AK15">
        <f>VLOOKUP($C15,'EIA Consumption'!$C:$CD,AK$2,FALSE)</f>
        <v/>
      </c>
      <c r="AL15">
        <f>VLOOKUP($C15,'EIA Consumption'!$C:$CD,AL$2,FALSE)</f>
        <v/>
      </c>
      <c r="AM15">
        <f>VLOOKUP($C15,'EIA Consumption'!$C:$CD,AM$2,FALSE)</f>
        <v/>
      </c>
      <c r="AN15">
        <f>VLOOKUP($C15,'EIA Consumption'!$C:$CD,AN$2,FALSE)</f>
        <v/>
      </c>
      <c r="AO15">
        <f>VLOOKUP($C15,'EIA Consumption'!$C:$CD,AO$2,FALSE)</f>
        <v/>
      </c>
      <c r="AP15">
        <f>VLOOKUP($C15,'EIA Consumption'!$C:$CD,AP$2,FALSE)</f>
        <v/>
      </c>
      <c r="AQ15">
        <f>VLOOKUP($C15,'EIA Consumption'!$C:$CD,AQ$2,FALSE)</f>
        <v/>
      </c>
      <c r="AR15">
        <f>VLOOKUP($C15,'EIA Consumption'!$C:$CD,AR$2,FALSE)</f>
        <v/>
      </c>
      <c r="AS15">
        <f>VLOOKUP($C15,'EIA Consumption'!$C:$CD,AS$2,FALSE)</f>
        <v/>
      </c>
      <c r="AT15">
        <f>VLOOKUP($C15,'EIA Consumption'!$C:$CD,AT$2,FALSE)</f>
        <v/>
      </c>
      <c r="AU15">
        <f>VLOOKUP($C15,'EIA Consumption'!$C:$CD,AU$2,FALSE)</f>
        <v/>
      </c>
      <c r="AV15">
        <f>VLOOKUP($C15,'EIA Consumption'!$C:$CD,AV$2,FALSE)</f>
        <v/>
      </c>
      <c r="AW15">
        <f>VLOOKUP($C15,'EIA Consumption'!$C:$CD,AW$2,FALSE)</f>
        <v/>
      </c>
      <c r="AX15">
        <f>VLOOKUP($C15,'EIA Consumption'!$C:$CD,AX$2,FALSE)</f>
        <v/>
      </c>
      <c r="AY15">
        <f>VLOOKUP($C15,'EIA Consumption'!$C:$CD,AY$2,FALSE)</f>
        <v/>
      </c>
      <c r="AZ15">
        <f>VLOOKUP($C15,'EIA Consumption'!$C:$CD,AZ$2,FALSE)</f>
        <v/>
      </c>
      <c r="BA15">
        <f>VLOOKUP($C15,'EIA Consumption'!$C:$CD,BA$2,FALSE)</f>
        <v/>
      </c>
      <c r="BB15">
        <f>VLOOKUP($C15,'EIA Consumption'!$C:$CD,BB$2,FALSE)</f>
        <v/>
      </c>
      <c r="BC15">
        <f>VLOOKUP($C15,'EIA Consumption'!$C:$CD,BC$2,FALSE)</f>
        <v/>
      </c>
      <c r="BD15">
        <f>VLOOKUP($C15,'EIA Consumption'!$C:$CD,BD$2,FALSE)</f>
        <v/>
      </c>
      <c r="BE15">
        <f>VLOOKUP($C15,'EIA Consumption'!$C:$CD,BE$2,FALSE)</f>
        <v/>
      </c>
      <c r="BF15">
        <f>VLOOKUP($C15,'EIA Consumption'!$C:$CD,BF$2,FALSE)</f>
        <v/>
      </c>
      <c r="BG15">
        <f>VLOOKUP($C15,'EIA Consumption'!$C:$CD,BG$2,FALSE)</f>
        <v/>
      </c>
      <c r="BH15">
        <f>VLOOKUP($C15,'EIA Consumption'!$C:$CD,BH$2,FALSE)</f>
        <v/>
      </c>
      <c r="BI15">
        <f>VLOOKUP($C15,'EIA Consumption'!$C:$CD,BI$2,FALSE)</f>
        <v/>
      </c>
      <c r="BJ15">
        <f>VLOOKUP($C15,'EIA Consumption'!$C:$CD,BJ$2,FALSE)</f>
        <v/>
      </c>
      <c r="BK15">
        <f>VLOOKUP($C15,'EIA Consumption'!$C:$CD,BK$2,FALSE)</f>
        <v/>
      </c>
      <c r="BL15">
        <f>VLOOKUP($C15,'EIA Consumption'!$C:$CD,BL$2,FALSE)</f>
        <v/>
      </c>
      <c r="BM15">
        <f>VLOOKUP($C15,'EIA Consumption'!$C:$CD,BM$2,FALSE)</f>
        <v/>
      </c>
      <c r="BN15">
        <f>VLOOKUP($C15,'EIA Consumption'!$C:$CD,BN$2,FALSE)</f>
        <v/>
      </c>
      <c r="BO15">
        <f>VLOOKUP($C15,'EIA Consumption'!$C:$CD,BO$2,FALSE)</f>
        <v/>
      </c>
      <c r="BP15">
        <f>VLOOKUP($C15,'EIA Consumption'!$C:$CD,BP$2,FALSE)</f>
        <v/>
      </c>
      <c r="BQ15">
        <f>VLOOKUP($C15,'EIA Consumption'!$C:$CD,BQ$2,FALSE)</f>
        <v/>
      </c>
      <c r="BR15">
        <f>VLOOKUP($C15,'EIA Consumption'!$C:$CD,BR$2,FALSE)</f>
        <v/>
      </c>
      <c r="BS15">
        <f>VLOOKUP($C15,'EIA Consumption'!$C:$CD,BS$2,FALSE)</f>
        <v/>
      </c>
      <c r="BT15">
        <f>VLOOKUP($C15,'EIA Consumption'!$C:$CD,BT$2,FALSE)</f>
        <v/>
      </c>
      <c r="BU15">
        <f>VLOOKUP($C15,'EIA Consumption'!$C:$CD,BU$2,FALSE)</f>
        <v/>
      </c>
      <c r="BV15">
        <f>VLOOKUP($C15,'EIA Consumption'!$C:$CD,BV$2,FALSE)</f>
        <v/>
      </c>
      <c r="BW15">
        <f>VLOOKUP($C15,'EIA Consumption'!$C:$CD,BW$2,FALSE)</f>
        <v/>
      </c>
      <c r="BX15">
        <f>VLOOKUP($C15,'EIA Consumption'!$C:$CD,BX$2,FALSE)</f>
        <v/>
      </c>
      <c r="BY15">
        <f>VLOOKUP($C15,'EIA Consumption'!$C:$CD,BY$2,FALSE)</f>
        <v/>
      </c>
    </row>
    <row r="17" spans="1:77">
      <c r="A17" t="s">
        <v>3</v>
      </c>
    </row>
    <row r="18" spans="1:77">
      <c r="B18" t="s">
        <v>9</v>
      </c>
      <c r="C18" t="s">
        <v>29</v>
      </c>
      <c r="D18" t="s">
        <v>23</v>
      </c>
      <c r="E18" t="s">
        <v>24</v>
      </c>
      <c r="G18">
        <f>VLOOKUP($C18,'EIA Consumption'!$C:$CD,G$2,FALSE)</f>
        <v/>
      </c>
      <c r="H18">
        <f>VLOOKUP($C18,'EIA Consumption'!$C:$CD,H$2,FALSE)</f>
        <v/>
      </c>
      <c r="I18">
        <f>VLOOKUP($C18,'EIA Consumption'!$C:$CD,I$2,FALSE)</f>
        <v/>
      </c>
      <c r="J18">
        <f>VLOOKUP($C18,'EIA Consumption'!$C:$CD,J$2,FALSE)</f>
        <v/>
      </c>
      <c r="K18">
        <f>VLOOKUP($C18,'EIA Consumption'!$C:$CD,K$2,FALSE)</f>
        <v/>
      </c>
      <c r="L18">
        <f>VLOOKUP($C18,'EIA Consumption'!$C:$CD,L$2,FALSE)</f>
        <v/>
      </c>
      <c r="M18">
        <f>VLOOKUP($C18,'EIA Consumption'!$C:$CD,M$2,FALSE)</f>
        <v/>
      </c>
      <c r="N18">
        <f>VLOOKUP($C18,'EIA Consumption'!$C:$CD,N$2,FALSE)</f>
        <v/>
      </c>
      <c r="O18">
        <f>VLOOKUP($C18,'EIA Consumption'!$C:$CD,O$2,FALSE)</f>
        <v/>
      </c>
      <c r="P18">
        <f>VLOOKUP($C18,'EIA Consumption'!$C:$CD,P$2,FALSE)</f>
        <v/>
      </c>
      <c r="Q18">
        <f>VLOOKUP($C18,'EIA Consumption'!$C:$CD,Q$2,FALSE)</f>
        <v/>
      </c>
      <c r="R18">
        <f>VLOOKUP($C18,'EIA Consumption'!$C:$CD,R$2,FALSE)</f>
        <v/>
      </c>
      <c r="S18">
        <f>VLOOKUP($C18,'EIA Consumption'!$C:$CD,S$2,FALSE)</f>
        <v/>
      </c>
      <c r="T18">
        <f>VLOOKUP($C18,'EIA Consumption'!$C:$CD,T$2,FALSE)</f>
        <v/>
      </c>
      <c r="U18">
        <f>VLOOKUP($C18,'EIA Consumption'!$C:$CD,U$2,FALSE)</f>
        <v/>
      </c>
      <c r="V18">
        <f>VLOOKUP($C18,'EIA Consumption'!$C:$CD,V$2,FALSE)</f>
        <v/>
      </c>
      <c r="W18">
        <f>VLOOKUP($C18,'EIA Consumption'!$C:$CD,W$2,FALSE)</f>
        <v/>
      </c>
      <c r="X18">
        <f>VLOOKUP($C18,'EIA Consumption'!$C:$CD,X$2,FALSE)</f>
        <v/>
      </c>
      <c r="Y18">
        <f>VLOOKUP($C18,'EIA Consumption'!$C:$CD,Y$2,FALSE)</f>
        <v/>
      </c>
      <c r="Z18">
        <f>VLOOKUP($C18,'EIA Consumption'!$C:$CD,Z$2,FALSE)</f>
        <v/>
      </c>
      <c r="AA18">
        <f>VLOOKUP($C18,'EIA Consumption'!$C:$CD,AA$2,FALSE)</f>
        <v/>
      </c>
      <c r="AB18">
        <f>VLOOKUP($C18,'EIA Consumption'!$C:$CD,AB$2,FALSE)</f>
        <v/>
      </c>
      <c r="AC18">
        <f>VLOOKUP($C18,'EIA Consumption'!$C:$CD,AC$2,FALSE)</f>
        <v/>
      </c>
      <c r="AD18">
        <f>VLOOKUP($C18,'EIA Consumption'!$C:$CD,AD$2,FALSE)</f>
        <v/>
      </c>
      <c r="AE18">
        <f>VLOOKUP($C18,'EIA Consumption'!$C:$CD,AE$2,FALSE)</f>
        <v/>
      </c>
      <c r="AF18">
        <f>VLOOKUP($C18,'EIA Consumption'!$C:$CD,AF$2,FALSE)</f>
        <v/>
      </c>
      <c r="AG18">
        <f>VLOOKUP($C18,'EIA Consumption'!$C:$CD,AG$2,FALSE)</f>
        <v/>
      </c>
      <c r="AH18">
        <f>VLOOKUP($C18,'EIA Consumption'!$C:$CD,AH$2,FALSE)</f>
        <v/>
      </c>
      <c r="AI18">
        <f>VLOOKUP($C18,'EIA Consumption'!$C:$CD,AI$2,FALSE)</f>
        <v/>
      </c>
      <c r="AJ18">
        <f>VLOOKUP($C18,'EIA Consumption'!$C:$CD,AJ$2,FALSE)</f>
        <v/>
      </c>
      <c r="AK18">
        <f>VLOOKUP($C18,'EIA Consumption'!$C:$CD,AK$2,FALSE)</f>
        <v/>
      </c>
      <c r="AL18">
        <f>VLOOKUP($C18,'EIA Consumption'!$C:$CD,AL$2,FALSE)</f>
        <v/>
      </c>
      <c r="AM18">
        <f>VLOOKUP($C18,'EIA Consumption'!$C:$CD,AM$2,FALSE)</f>
        <v/>
      </c>
      <c r="AN18">
        <f>VLOOKUP($C18,'EIA Consumption'!$C:$CD,AN$2,FALSE)</f>
        <v/>
      </c>
      <c r="AO18">
        <f>VLOOKUP($C18,'EIA Consumption'!$C:$CD,AO$2,FALSE)</f>
        <v/>
      </c>
      <c r="AP18">
        <f>VLOOKUP($C18,'EIA Consumption'!$C:$CD,AP$2,FALSE)</f>
        <v/>
      </c>
      <c r="AQ18">
        <f>VLOOKUP($C18,'EIA Consumption'!$C:$CD,AQ$2,FALSE)</f>
        <v/>
      </c>
      <c r="AR18">
        <f>VLOOKUP($C18,'EIA Consumption'!$C:$CD,AR$2,FALSE)</f>
        <v/>
      </c>
      <c r="AS18">
        <f>VLOOKUP($C18,'EIA Consumption'!$C:$CD,AS$2,FALSE)</f>
        <v/>
      </c>
      <c r="AT18">
        <f>VLOOKUP($C18,'EIA Consumption'!$C:$CD,AT$2,FALSE)</f>
        <v/>
      </c>
      <c r="AU18">
        <f>VLOOKUP($C18,'EIA Consumption'!$C:$CD,AU$2,FALSE)</f>
        <v/>
      </c>
      <c r="AV18">
        <f>VLOOKUP($C18,'EIA Consumption'!$C:$CD,AV$2,FALSE)</f>
        <v/>
      </c>
      <c r="AW18">
        <f>VLOOKUP($C18,'EIA Consumption'!$C:$CD,AW$2,FALSE)</f>
        <v/>
      </c>
      <c r="AX18">
        <f>VLOOKUP($C18,'EIA Consumption'!$C:$CD,AX$2,FALSE)</f>
        <v/>
      </c>
      <c r="AY18">
        <f>VLOOKUP($C18,'EIA Consumption'!$C:$CD,AY$2,FALSE)</f>
        <v/>
      </c>
      <c r="AZ18">
        <f>VLOOKUP($C18,'EIA Consumption'!$C:$CD,AZ$2,FALSE)</f>
        <v/>
      </c>
      <c r="BA18">
        <f>VLOOKUP($C18,'EIA Consumption'!$C:$CD,BA$2,FALSE)</f>
        <v/>
      </c>
      <c r="BB18">
        <f>VLOOKUP($C18,'EIA Consumption'!$C:$CD,BB$2,FALSE)</f>
        <v/>
      </c>
      <c r="BC18">
        <f>VLOOKUP($C18,'EIA Consumption'!$C:$CD,BC$2,FALSE)</f>
        <v/>
      </c>
      <c r="BD18">
        <f>VLOOKUP($C18,'EIA Consumption'!$C:$CD,BD$2,FALSE)</f>
        <v/>
      </c>
      <c r="BE18">
        <f>VLOOKUP($C18,'EIA Consumption'!$C:$CD,BE$2,FALSE)</f>
        <v/>
      </c>
      <c r="BF18">
        <f>VLOOKUP($C18,'EIA Consumption'!$C:$CD,BF$2,FALSE)</f>
        <v/>
      </c>
      <c r="BG18">
        <f>VLOOKUP($C18,'EIA Consumption'!$C:$CD,BG$2,FALSE)</f>
        <v/>
      </c>
      <c r="BH18">
        <f>VLOOKUP($C18,'EIA Consumption'!$C:$CD,BH$2,FALSE)</f>
        <v/>
      </c>
      <c r="BI18">
        <f>VLOOKUP($C18,'EIA Consumption'!$C:$CD,BI$2,FALSE)</f>
        <v/>
      </c>
      <c r="BJ18">
        <f>VLOOKUP($C18,'EIA Consumption'!$C:$CD,BJ$2,FALSE)</f>
        <v/>
      </c>
      <c r="BK18">
        <f>VLOOKUP($C18,'EIA Consumption'!$C:$CD,BK$2,FALSE)</f>
        <v/>
      </c>
      <c r="BL18">
        <f>VLOOKUP($C18,'EIA Consumption'!$C:$CD,BL$2,FALSE)</f>
        <v/>
      </c>
      <c r="BM18">
        <f>VLOOKUP($C18,'EIA Consumption'!$C:$CD,BM$2,FALSE)</f>
        <v/>
      </c>
      <c r="BN18">
        <f>VLOOKUP($C18,'EIA Consumption'!$C:$CD,BN$2,FALSE)</f>
        <v/>
      </c>
      <c r="BO18">
        <f>VLOOKUP($C18,'EIA Consumption'!$C:$CD,BO$2,FALSE)</f>
        <v/>
      </c>
      <c r="BP18">
        <f>VLOOKUP($C18,'EIA Consumption'!$C:$CD,BP$2,FALSE)</f>
        <v/>
      </c>
      <c r="BQ18">
        <f>VLOOKUP($C18,'EIA Consumption'!$C:$CD,BQ$2,FALSE)</f>
        <v/>
      </c>
      <c r="BR18">
        <f>VLOOKUP($C18,'EIA Consumption'!$C:$CD,BR$2,FALSE)</f>
        <v/>
      </c>
      <c r="BS18">
        <f>VLOOKUP($C18,'EIA Consumption'!$C:$CD,BS$2,FALSE)</f>
        <v/>
      </c>
      <c r="BT18">
        <f>VLOOKUP($C18,'EIA Consumption'!$C:$CD,BT$2,FALSE)</f>
        <v/>
      </c>
      <c r="BU18">
        <f>VLOOKUP($C18,'EIA Consumption'!$C:$CD,BU$2,FALSE)</f>
        <v/>
      </c>
      <c r="BV18">
        <f>VLOOKUP($C18,'EIA Consumption'!$C:$CD,BV$2,FALSE)</f>
        <v/>
      </c>
      <c r="BW18">
        <f>VLOOKUP($C18,'EIA Consumption'!$C:$CD,BW$2,FALSE)</f>
        <v/>
      </c>
      <c r="BX18">
        <f>VLOOKUP($C18,'EIA Consumption'!$C:$CD,BX$2,FALSE)</f>
        <v/>
      </c>
      <c r="BY18">
        <f>VLOOKUP($C18,'EIA Consumption'!$C:$CD,BY$2,FALSE)</f>
        <v/>
      </c>
    </row>
    <row r="19" spans="1:77">
      <c r="B19" t="s">
        <v>10</v>
      </c>
      <c r="C19" t="s">
        <v>30</v>
      </c>
      <c r="D19" t="s">
        <v>23</v>
      </c>
      <c r="E19" t="s">
        <v>24</v>
      </c>
      <c r="G19">
        <f>VLOOKUP($C19,'EIA Consumption'!$C:$CD,G$2,FALSE)</f>
        <v/>
      </c>
      <c r="H19">
        <f>VLOOKUP($C19,'EIA Consumption'!$C:$CD,H$2,FALSE)</f>
        <v/>
      </c>
      <c r="I19">
        <f>VLOOKUP($C19,'EIA Consumption'!$C:$CD,I$2,FALSE)</f>
        <v/>
      </c>
      <c r="J19">
        <f>VLOOKUP($C19,'EIA Consumption'!$C:$CD,J$2,FALSE)</f>
        <v/>
      </c>
      <c r="K19">
        <f>VLOOKUP($C19,'EIA Consumption'!$C:$CD,K$2,FALSE)</f>
        <v/>
      </c>
      <c r="L19">
        <f>VLOOKUP($C19,'EIA Consumption'!$C:$CD,L$2,FALSE)</f>
        <v/>
      </c>
      <c r="M19">
        <f>VLOOKUP($C19,'EIA Consumption'!$C:$CD,M$2,FALSE)</f>
        <v/>
      </c>
      <c r="N19">
        <f>VLOOKUP($C19,'EIA Consumption'!$C:$CD,N$2,FALSE)</f>
        <v/>
      </c>
      <c r="O19">
        <f>VLOOKUP($C19,'EIA Consumption'!$C:$CD,O$2,FALSE)</f>
        <v/>
      </c>
      <c r="P19">
        <f>VLOOKUP($C19,'EIA Consumption'!$C:$CD,P$2,FALSE)</f>
        <v/>
      </c>
      <c r="Q19">
        <f>VLOOKUP($C19,'EIA Consumption'!$C:$CD,Q$2,FALSE)</f>
        <v/>
      </c>
      <c r="R19">
        <f>VLOOKUP($C19,'EIA Consumption'!$C:$CD,R$2,FALSE)</f>
        <v/>
      </c>
      <c r="S19">
        <f>VLOOKUP($C19,'EIA Consumption'!$C:$CD,S$2,FALSE)</f>
        <v/>
      </c>
      <c r="T19">
        <f>VLOOKUP($C19,'EIA Consumption'!$C:$CD,T$2,FALSE)</f>
        <v/>
      </c>
      <c r="U19">
        <f>VLOOKUP($C19,'EIA Consumption'!$C:$CD,U$2,FALSE)</f>
        <v/>
      </c>
      <c r="V19">
        <f>VLOOKUP($C19,'EIA Consumption'!$C:$CD,V$2,FALSE)</f>
        <v/>
      </c>
      <c r="W19">
        <f>VLOOKUP($C19,'EIA Consumption'!$C:$CD,W$2,FALSE)</f>
        <v/>
      </c>
      <c r="X19">
        <f>VLOOKUP($C19,'EIA Consumption'!$C:$CD,X$2,FALSE)</f>
        <v/>
      </c>
      <c r="Y19">
        <f>VLOOKUP($C19,'EIA Consumption'!$C:$CD,Y$2,FALSE)</f>
        <v/>
      </c>
      <c r="Z19">
        <f>VLOOKUP($C19,'EIA Consumption'!$C:$CD,Z$2,FALSE)</f>
        <v/>
      </c>
      <c r="AA19">
        <f>VLOOKUP($C19,'EIA Consumption'!$C:$CD,AA$2,FALSE)</f>
        <v/>
      </c>
      <c r="AB19">
        <f>VLOOKUP($C19,'EIA Consumption'!$C:$CD,AB$2,FALSE)</f>
        <v/>
      </c>
      <c r="AC19">
        <f>VLOOKUP($C19,'EIA Consumption'!$C:$CD,AC$2,FALSE)</f>
        <v/>
      </c>
      <c r="AD19">
        <f>VLOOKUP($C19,'EIA Consumption'!$C:$CD,AD$2,FALSE)</f>
        <v/>
      </c>
      <c r="AE19">
        <f>VLOOKUP($C19,'EIA Consumption'!$C:$CD,AE$2,FALSE)</f>
        <v/>
      </c>
      <c r="AF19">
        <f>VLOOKUP($C19,'EIA Consumption'!$C:$CD,AF$2,FALSE)</f>
        <v/>
      </c>
      <c r="AG19">
        <f>VLOOKUP($C19,'EIA Consumption'!$C:$CD,AG$2,FALSE)</f>
        <v/>
      </c>
      <c r="AH19">
        <f>VLOOKUP($C19,'EIA Consumption'!$C:$CD,AH$2,FALSE)</f>
        <v/>
      </c>
      <c r="AI19">
        <f>VLOOKUP($C19,'EIA Consumption'!$C:$CD,AI$2,FALSE)</f>
        <v/>
      </c>
      <c r="AJ19">
        <f>VLOOKUP($C19,'EIA Consumption'!$C:$CD,AJ$2,FALSE)</f>
        <v/>
      </c>
      <c r="AK19">
        <f>VLOOKUP($C19,'EIA Consumption'!$C:$CD,AK$2,FALSE)</f>
        <v/>
      </c>
      <c r="AL19">
        <f>VLOOKUP($C19,'EIA Consumption'!$C:$CD,AL$2,FALSE)</f>
        <v/>
      </c>
      <c r="AM19">
        <f>VLOOKUP($C19,'EIA Consumption'!$C:$CD,AM$2,FALSE)</f>
        <v/>
      </c>
      <c r="AN19">
        <f>VLOOKUP($C19,'EIA Consumption'!$C:$CD,AN$2,FALSE)</f>
        <v/>
      </c>
      <c r="AO19">
        <f>VLOOKUP($C19,'EIA Consumption'!$C:$CD,AO$2,FALSE)</f>
        <v/>
      </c>
      <c r="AP19">
        <f>VLOOKUP($C19,'EIA Consumption'!$C:$CD,AP$2,FALSE)</f>
        <v/>
      </c>
      <c r="AQ19">
        <f>VLOOKUP($C19,'EIA Consumption'!$C:$CD,AQ$2,FALSE)</f>
        <v/>
      </c>
      <c r="AR19">
        <f>VLOOKUP($C19,'EIA Consumption'!$C:$CD,AR$2,FALSE)</f>
        <v/>
      </c>
      <c r="AS19">
        <f>VLOOKUP($C19,'EIA Consumption'!$C:$CD,AS$2,FALSE)</f>
        <v/>
      </c>
      <c r="AT19">
        <f>VLOOKUP($C19,'EIA Consumption'!$C:$CD,AT$2,FALSE)</f>
        <v/>
      </c>
      <c r="AU19">
        <f>VLOOKUP($C19,'EIA Consumption'!$C:$CD,AU$2,FALSE)</f>
        <v/>
      </c>
      <c r="AV19">
        <f>VLOOKUP($C19,'EIA Consumption'!$C:$CD,AV$2,FALSE)</f>
        <v/>
      </c>
      <c r="AW19">
        <f>VLOOKUP($C19,'EIA Consumption'!$C:$CD,AW$2,FALSE)</f>
        <v/>
      </c>
      <c r="AX19">
        <f>VLOOKUP($C19,'EIA Consumption'!$C:$CD,AX$2,FALSE)</f>
        <v/>
      </c>
      <c r="AY19">
        <f>VLOOKUP($C19,'EIA Consumption'!$C:$CD,AY$2,FALSE)</f>
        <v/>
      </c>
      <c r="AZ19">
        <f>VLOOKUP($C19,'EIA Consumption'!$C:$CD,AZ$2,FALSE)</f>
        <v/>
      </c>
      <c r="BA19">
        <f>VLOOKUP($C19,'EIA Consumption'!$C:$CD,BA$2,FALSE)</f>
        <v/>
      </c>
      <c r="BB19">
        <f>VLOOKUP($C19,'EIA Consumption'!$C:$CD,BB$2,FALSE)</f>
        <v/>
      </c>
      <c r="BC19">
        <f>VLOOKUP($C19,'EIA Consumption'!$C:$CD,BC$2,FALSE)</f>
        <v/>
      </c>
      <c r="BD19">
        <f>VLOOKUP($C19,'EIA Consumption'!$C:$CD,BD$2,FALSE)</f>
        <v/>
      </c>
      <c r="BE19">
        <f>VLOOKUP($C19,'EIA Consumption'!$C:$CD,BE$2,FALSE)</f>
        <v/>
      </c>
      <c r="BF19">
        <f>VLOOKUP($C19,'EIA Consumption'!$C:$CD,BF$2,FALSE)</f>
        <v/>
      </c>
      <c r="BG19">
        <f>VLOOKUP($C19,'EIA Consumption'!$C:$CD,BG$2,FALSE)</f>
        <v/>
      </c>
      <c r="BH19">
        <f>VLOOKUP($C19,'EIA Consumption'!$C:$CD,BH$2,FALSE)</f>
        <v/>
      </c>
      <c r="BI19">
        <f>VLOOKUP($C19,'EIA Consumption'!$C:$CD,BI$2,FALSE)</f>
        <v/>
      </c>
      <c r="BJ19">
        <f>VLOOKUP($C19,'EIA Consumption'!$C:$CD,BJ$2,FALSE)</f>
        <v/>
      </c>
      <c r="BK19">
        <f>VLOOKUP($C19,'EIA Consumption'!$C:$CD,BK$2,FALSE)</f>
        <v/>
      </c>
      <c r="BL19">
        <f>VLOOKUP($C19,'EIA Consumption'!$C:$CD,BL$2,FALSE)</f>
        <v/>
      </c>
      <c r="BM19">
        <f>VLOOKUP($C19,'EIA Consumption'!$C:$CD,BM$2,FALSE)</f>
        <v/>
      </c>
      <c r="BN19">
        <f>VLOOKUP($C19,'EIA Consumption'!$C:$CD,BN$2,FALSE)</f>
        <v/>
      </c>
      <c r="BO19">
        <f>VLOOKUP($C19,'EIA Consumption'!$C:$CD,BO$2,FALSE)</f>
        <v/>
      </c>
      <c r="BP19">
        <f>VLOOKUP($C19,'EIA Consumption'!$C:$CD,BP$2,FALSE)</f>
        <v/>
      </c>
      <c r="BQ19">
        <f>VLOOKUP($C19,'EIA Consumption'!$C:$CD,BQ$2,FALSE)</f>
        <v/>
      </c>
      <c r="BR19">
        <f>VLOOKUP($C19,'EIA Consumption'!$C:$CD,BR$2,FALSE)</f>
        <v/>
      </c>
      <c r="BS19">
        <f>VLOOKUP($C19,'EIA Consumption'!$C:$CD,BS$2,FALSE)</f>
        <v/>
      </c>
      <c r="BT19">
        <f>VLOOKUP($C19,'EIA Consumption'!$C:$CD,BT$2,FALSE)</f>
        <v/>
      </c>
      <c r="BU19">
        <f>VLOOKUP($C19,'EIA Consumption'!$C:$CD,BU$2,FALSE)</f>
        <v/>
      </c>
      <c r="BV19">
        <f>VLOOKUP($C19,'EIA Consumption'!$C:$CD,BV$2,FALSE)</f>
        <v/>
      </c>
      <c r="BW19">
        <f>VLOOKUP($C19,'EIA Consumption'!$C:$CD,BW$2,FALSE)</f>
        <v/>
      </c>
      <c r="BX19">
        <f>VLOOKUP($C19,'EIA Consumption'!$C:$CD,BX$2,FALSE)</f>
        <v/>
      </c>
      <c r="BY19">
        <f>VLOOKUP($C19,'EIA Consumption'!$C:$CD,BY$2,FALSE)</f>
        <v/>
      </c>
    </row>
    <row r="20" spans="1:77">
      <c r="B20" t="s">
        <v>11</v>
      </c>
      <c r="C20" t="s">
        <v>25</v>
      </c>
      <c r="D20" t="s">
        <v>25</v>
      </c>
      <c r="E20" t="s">
        <v>24</v>
      </c>
      <c r="G20">
        <f>VLOOKUP($C20,'EIA Consumption'!$C:$CD,G$2,FALSE)</f>
        <v/>
      </c>
      <c r="H20">
        <f>VLOOKUP($C20,'EIA Consumption'!$C:$CD,H$2,FALSE)</f>
        <v/>
      </c>
      <c r="I20">
        <f>VLOOKUP($C20,'EIA Consumption'!$C:$CD,I$2,FALSE)</f>
        <v/>
      </c>
      <c r="J20">
        <f>VLOOKUP($C20,'EIA Consumption'!$C:$CD,J$2,FALSE)</f>
        <v/>
      </c>
      <c r="K20">
        <f>VLOOKUP($C20,'EIA Consumption'!$C:$CD,K$2,FALSE)</f>
        <v/>
      </c>
      <c r="L20">
        <f>VLOOKUP($C20,'EIA Consumption'!$C:$CD,L$2,FALSE)</f>
        <v/>
      </c>
      <c r="M20">
        <f>VLOOKUP($C20,'EIA Consumption'!$C:$CD,M$2,FALSE)</f>
        <v/>
      </c>
      <c r="N20">
        <f>VLOOKUP($C20,'EIA Consumption'!$C:$CD,N$2,FALSE)</f>
        <v/>
      </c>
      <c r="O20">
        <f>VLOOKUP($C20,'EIA Consumption'!$C:$CD,O$2,FALSE)</f>
        <v/>
      </c>
      <c r="P20">
        <f>VLOOKUP($C20,'EIA Consumption'!$C:$CD,P$2,FALSE)</f>
        <v/>
      </c>
      <c r="Q20">
        <f>VLOOKUP($C20,'EIA Consumption'!$C:$CD,Q$2,FALSE)</f>
        <v/>
      </c>
      <c r="R20">
        <f>VLOOKUP($C20,'EIA Consumption'!$C:$CD,R$2,FALSE)</f>
        <v/>
      </c>
      <c r="S20">
        <f>VLOOKUP($C20,'EIA Consumption'!$C:$CD,S$2,FALSE)</f>
        <v/>
      </c>
      <c r="T20">
        <f>VLOOKUP($C20,'EIA Consumption'!$C:$CD,T$2,FALSE)</f>
        <v/>
      </c>
      <c r="U20">
        <f>VLOOKUP($C20,'EIA Consumption'!$C:$CD,U$2,FALSE)</f>
        <v/>
      </c>
      <c r="V20">
        <f>VLOOKUP($C20,'EIA Consumption'!$C:$CD,V$2,FALSE)</f>
        <v/>
      </c>
      <c r="W20">
        <f>VLOOKUP($C20,'EIA Consumption'!$C:$CD,W$2,FALSE)</f>
        <v/>
      </c>
      <c r="X20">
        <f>VLOOKUP($C20,'EIA Consumption'!$C:$CD,X$2,FALSE)</f>
        <v/>
      </c>
      <c r="Y20">
        <f>VLOOKUP($C20,'EIA Consumption'!$C:$CD,Y$2,FALSE)</f>
        <v/>
      </c>
      <c r="Z20">
        <f>VLOOKUP($C20,'EIA Consumption'!$C:$CD,Z$2,FALSE)</f>
        <v/>
      </c>
      <c r="AA20">
        <f>VLOOKUP($C20,'EIA Consumption'!$C:$CD,AA$2,FALSE)</f>
        <v/>
      </c>
      <c r="AB20">
        <f>VLOOKUP($C20,'EIA Consumption'!$C:$CD,AB$2,FALSE)</f>
        <v/>
      </c>
      <c r="AC20">
        <f>VLOOKUP($C20,'EIA Consumption'!$C:$CD,AC$2,FALSE)</f>
        <v/>
      </c>
      <c r="AD20">
        <f>VLOOKUP($C20,'EIA Consumption'!$C:$CD,AD$2,FALSE)</f>
        <v/>
      </c>
      <c r="AE20">
        <f>VLOOKUP($C20,'EIA Consumption'!$C:$CD,AE$2,FALSE)</f>
        <v/>
      </c>
      <c r="AF20">
        <f>VLOOKUP($C20,'EIA Consumption'!$C:$CD,AF$2,FALSE)</f>
        <v/>
      </c>
      <c r="AG20">
        <f>VLOOKUP($C20,'EIA Consumption'!$C:$CD,AG$2,FALSE)</f>
        <v/>
      </c>
      <c r="AH20">
        <f>VLOOKUP($C20,'EIA Consumption'!$C:$CD,AH$2,FALSE)</f>
        <v/>
      </c>
      <c r="AI20">
        <f>VLOOKUP($C20,'EIA Consumption'!$C:$CD,AI$2,FALSE)</f>
        <v/>
      </c>
      <c r="AJ20">
        <f>VLOOKUP($C20,'EIA Consumption'!$C:$CD,AJ$2,FALSE)</f>
        <v/>
      </c>
      <c r="AK20">
        <f>VLOOKUP($C20,'EIA Consumption'!$C:$CD,AK$2,FALSE)</f>
        <v/>
      </c>
      <c r="AL20">
        <f>VLOOKUP($C20,'EIA Consumption'!$C:$CD,AL$2,FALSE)</f>
        <v/>
      </c>
      <c r="AM20">
        <f>VLOOKUP($C20,'EIA Consumption'!$C:$CD,AM$2,FALSE)</f>
        <v/>
      </c>
      <c r="AN20">
        <f>VLOOKUP($C20,'EIA Consumption'!$C:$CD,AN$2,FALSE)</f>
        <v/>
      </c>
      <c r="AO20">
        <f>VLOOKUP($C20,'EIA Consumption'!$C:$CD,AO$2,FALSE)</f>
        <v/>
      </c>
      <c r="AP20">
        <f>VLOOKUP($C20,'EIA Consumption'!$C:$CD,AP$2,FALSE)</f>
        <v/>
      </c>
      <c r="AQ20">
        <f>VLOOKUP($C20,'EIA Consumption'!$C:$CD,AQ$2,FALSE)</f>
        <v/>
      </c>
      <c r="AR20">
        <f>VLOOKUP($C20,'EIA Consumption'!$C:$CD,AR$2,FALSE)</f>
        <v/>
      </c>
      <c r="AS20">
        <f>VLOOKUP($C20,'EIA Consumption'!$C:$CD,AS$2,FALSE)</f>
        <v/>
      </c>
      <c r="AT20">
        <f>VLOOKUP($C20,'EIA Consumption'!$C:$CD,AT$2,FALSE)</f>
        <v/>
      </c>
      <c r="AU20">
        <f>VLOOKUP($C20,'EIA Consumption'!$C:$CD,AU$2,FALSE)</f>
        <v/>
      </c>
      <c r="AV20">
        <f>VLOOKUP($C20,'EIA Consumption'!$C:$CD,AV$2,FALSE)</f>
        <v/>
      </c>
      <c r="AW20">
        <f>VLOOKUP($C20,'EIA Consumption'!$C:$CD,AW$2,FALSE)</f>
        <v/>
      </c>
      <c r="AX20">
        <f>VLOOKUP($C20,'EIA Consumption'!$C:$CD,AX$2,FALSE)</f>
        <v/>
      </c>
      <c r="AY20">
        <f>VLOOKUP($C20,'EIA Consumption'!$C:$CD,AY$2,FALSE)</f>
        <v/>
      </c>
      <c r="AZ20">
        <f>VLOOKUP($C20,'EIA Consumption'!$C:$CD,AZ$2,FALSE)</f>
        <v/>
      </c>
      <c r="BA20">
        <f>VLOOKUP($C20,'EIA Consumption'!$C:$CD,BA$2,FALSE)</f>
        <v/>
      </c>
      <c r="BB20">
        <f>VLOOKUP($C20,'EIA Consumption'!$C:$CD,BB$2,FALSE)</f>
        <v/>
      </c>
      <c r="BC20">
        <f>VLOOKUP($C20,'EIA Consumption'!$C:$CD,BC$2,FALSE)</f>
        <v/>
      </c>
      <c r="BD20">
        <f>VLOOKUP($C20,'EIA Consumption'!$C:$CD,BD$2,FALSE)</f>
        <v/>
      </c>
      <c r="BE20">
        <f>VLOOKUP($C20,'EIA Consumption'!$C:$CD,BE$2,FALSE)</f>
        <v/>
      </c>
      <c r="BF20">
        <f>VLOOKUP($C20,'EIA Consumption'!$C:$CD,BF$2,FALSE)</f>
        <v/>
      </c>
      <c r="BG20">
        <f>VLOOKUP($C20,'EIA Consumption'!$C:$CD,BG$2,FALSE)</f>
        <v/>
      </c>
      <c r="BH20">
        <f>VLOOKUP($C20,'EIA Consumption'!$C:$CD,BH$2,FALSE)</f>
        <v/>
      </c>
      <c r="BI20">
        <f>VLOOKUP($C20,'EIA Consumption'!$C:$CD,BI$2,FALSE)</f>
        <v/>
      </c>
      <c r="BJ20">
        <f>VLOOKUP($C20,'EIA Consumption'!$C:$CD,BJ$2,FALSE)</f>
        <v/>
      </c>
      <c r="BK20">
        <f>VLOOKUP($C20,'EIA Consumption'!$C:$CD,BK$2,FALSE)</f>
        <v/>
      </c>
      <c r="BL20">
        <f>VLOOKUP($C20,'EIA Consumption'!$C:$CD,BL$2,FALSE)</f>
        <v/>
      </c>
      <c r="BM20">
        <f>VLOOKUP($C20,'EIA Consumption'!$C:$CD,BM$2,FALSE)</f>
        <v/>
      </c>
      <c r="BN20">
        <f>VLOOKUP($C20,'EIA Consumption'!$C:$CD,BN$2,FALSE)</f>
        <v/>
      </c>
      <c r="BO20">
        <f>VLOOKUP($C20,'EIA Consumption'!$C:$CD,BO$2,FALSE)</f>
        <v/>
      </c>
      <c r="BP20">
        <f>VLOOKUP($C20,'EIA Consumption'!$C:$CD,BP$2,FALSE)</f>
        <v/>
      </c>
      <c r="BQ20">
        <f>VLOOKUP($C20,'EIA Consumption'!$C:$CD,BQ$2,FALSE)</f>
        <v/>
      </c>
      <c r="BR20">
        <f>VLOOKUP($C20,'EIA Consumption'!$C:$CD,BR$2,FALSE)</f>
        <v/>
      </c>
      <c r="BS20">
        <f>VLOOKUP($C20,'EIA Consumption'!$C:$CD,BS$2,FALSE)</f>
        <v/>
      </c>
      <c r="BT20">
        <f>VLOOKUP($C20,'EIA Consumption'!$C:$CD,BT$2,FALSE)</f>
        <v/>
      </c>
      <c r="BU20">
        <f>VLOOKUP($C20,'EIA Consumption'!$C:$CD,BU$2,FALSE)</f>
        <v/>
      </c>
      <c r="BV20">
        <f>VLOOKUP($C20,'EIA Consumption'!$C:$CD,BV$2,FALSE)</f>
        <v/>
      </c>
      <c r="BW20">
        <f>VLOOKUP($C20,'EIA Consumption'!$C:$CD,BW$2,FALSE)</f>
        <v/>
      </c>
      <c r="BX20">
        <f>VLOOKUP($C20,'EIA Consumption'!$C:$CD,BX$2,FALSE)</f>
        <v/>
      </c>
      <c r="BY20">
        <f>VLOOKUP($C20,'EIA Consumption'!$C:$CD,BY$2,FALSE)</f>
        <v/>
      </c>
    </row>
    <row r="21" spans="1:77">
      <c r="B21" t="s">
        <v>12</v>
      </c>
      <c r="C21" t="s">
        <v>31</v>
      </c>
      <c r="D21" t="s">
        <v>23</v>
      </c>
      <c r="E21" t="s">
        <v>24</v>
      </c>
      <c r="G21">
        <f>VLOOKUP($C21,'EIA Consumption'!$C:$CD,G$2,FALSE)</f>
        <v/>
      </c>
      <c r="H21">
        <f>VLOOKUP($C21,'EIA Consumption'!$C:$CD,H$2,FALSE)</f>
        <v/>
      </c>
      <c r="I21">
        <f>VLOOKUP($C21,'EIA Consumption'!$C:$CD,I$2,FALSE)</f>
        <v/>
      </c>
      <c r="J21">
        <f>VLOOKUP($C21,'EIA Consumption'!$C:$CD,J$2,FALSE)</f>
        <v/>
      </c>
      <c r="K21">
        <f>VLOOKUP($C21,'EIA Consumption'!$C:$CD,K$2,FALSE)</f>
        <v/>
      </c>
      <c r="L21">
        <f>VLOOKUP($C21,'EIA Consumption'!$C:$CD,L$2,FALSE)</f>
        <v/>
      </c>
      <c r="M21">
        <f>VLOOKUP($C21,'EIA Consumption'!$C:$CD,M$2,FALSE)</f>
        <v/>
      </c>
      <c r="N21">
        <f>VLOOKUP($C21,'EIA Consumption'!$C:$CD,N$2,FALSE)</f>
        <v/>
      </c>
      <c r="O21">
        <f>VLOOKUP($C21,'EIA Consumption'!$C:$CD,O$2,FALSE)</f>
        <v/>
      </c>
      <c r="P21">
        <f>VLOOKUP($C21,'EIA Consumption'!$C:$CD,P$2,FALSE)</f>
        <v/>
      </c>
      <c r="Q21">
        <f>VLOOKUP($C21,'EIA Consumption'!$C:$CD,Q$2,FALSE)</f>
        <v/>
      </c>
      <c r="R21">
        <f>VLOOKUP($C21,'EIA Consumption'!$C:$CD,R$2,FALSE)</f>
        <v/>
      </c>
      <c r="S21">
        <f>VLOOKUP($C21,'EIA Consumption'!$C:$CD,S$2,FALSE)</f>
        <v/>
      </c>
      <c r="T21">
        <f>VLOOKUP($C21,'EIA Consumption'!$C:$CD,T$2,FALSE)</f>
        <v/>
      </c>
      <c r="U21">
        <f>VLOOKUP($C21,'EIA Consumption'!$C:$CD,U$2,FALSE)</f>
        <v/>
      </c>
      <c r="V21">
        <f>VLOOKUP($C21,'EIA Consumption'!$C:$CD,V$2,FALSE)</f>
        <v/>
      </c>
      <c r="W21">
        <f>VLOOKUP($C21,'EIA Consumption'!$C:$CD,W$2,FALSE)</f>
        <v/>
      </c>
      <c r="X21">
        <f>VLOOKUP($C21,'EIA Consumption'!$C:$CD,X$2,FALSE)</f>
        <v/>
      </c>
      <c r="Y21">
        <f>VLOOKUP($C21,'EIA Consumption'!$C:$CD,Y$2,FALSE)</f>
        <v/>
      </c>
      <c r="Z21">
        <f>VLOOKUP($C21,'EIA Consumption'!$C:$CD,Z$2,FALSE)</f>
        <v/>
      </c>
      <c r="AA21">
        <f>VLOOKUP($C21,'EIA Consumption'!$C:$CD,AA$2,FALSE)</f>
        <v/>
      </c>
      <c r="AB21">
        <f>VLOOKUP($C21,'EIA Consumption'!$C:$CD,AB$2,FALSE)</f>
        <v/>
      </c>
      <c r="AC21">
        <f>VLOOKUP($C21,'EIA Consumption'!$C:$CD,AC$2,FALSE)</f>
        <v/>
      </c>
      <c r="AD21">
        <f>VLOOKUP($C21,'EIA Consumption'!$C:$CD,AD$2,FALSE)</f>
        <v/>
      </c>
      <c r="AE21">
        <f>VLOOKUP($C21,'EIA Consumption'!$C:$CD,AE$2,FALSE)</f>
        <v/>
      </c>
      <c r="AF21">
        <f>VLOOKUP($C21,'EIA Consumption'!$C:$CD,AF$2,FALSE)</f>
        <v/>
      </c>
      <c r="AG21">
        <f>VLOOKUP($C21,'EIA Consumption'!$C:$CD,AG$2,FALSE)</f>
        <v/>
      </c>
      <c r="AH21">
        <f>VLOOKUP($C21,'EIA Consumption'!$C:$CD,AH$2,FALSE)</f>
        <v/>
      </c>
      <c r="AI21">
        <f>VLOOKUP($C21,'EIA Consumption'!$C:$CD,AI$2,FALSE)</f>
        <v/>
      </c>
      <c r="AJ21">
        <f>VLOOKUP($C21,'EIA Consumption'!$C:$CD,AJ$2,FALSE)</f>
        <v/>
      </c>
      <c r="AK21">
        <f>VLOOKUP($C21,'EIA Consumption'!$C:$CD,AK$2,FALSE)</f>
        <v/>
      </c>
      <c r="AL21">
        <f>VLOOKUP($C21,'EIA Consumption'!$C:$CD,AL$2,FALSE)</f>
        <v/>
      </c>
      <c r="AM21">
        <f>VLOOKUP($C21,'EIA Consumption'!$C:$CD,AM$2,FALSE)</f>
        <v/>
      </c>
      <c r="AN21">
        <f>VLOOKUP($C21,'EIA Consumption'!$C:$CD,AN$2,FALSE)</f>
        <v/>
      </c>
      <c r="AO21">
        <f>VLOOKUP($C21,'EIA Consumption'!$C:$CD,AO$2,FALSE)</f>
        <v/>
      </c>
      <c r="AP21">
        <f>VLOOKUP($C21,'EIA Consumption'!$C:$CD,AP$2,FALSE)</f>
        <v/>
      </c>
      <c r="AQ21">
        <f>VLOOKUP($C21,'EIA Consumption'!$C:$CD,AQ$2,FALSE)</f>
        <v/>
      </c>
      <c r="AR21">
        <f>VLOOKUP($C21,'EIA Consumption'!$C:$CD,AR$2,FALSE)</f>
        <v/>
      </c>
      <c r="AS21">
        <f>VLOOKUP($C21,'EIA Consumption'!$C:$CD,AS$2,FALSE)</f>
        <v/>
      </c>
      <c r="AT21">
        <f>VLOOKUP($C21,'EIA Consumption'!$C:$CD,AT$2,FALSE)</f>
        <v/>
      </c>
      <c r="AU21">
        <f>VLOOKUP($C21,'EIA Consumption'!$C:$CD,AU$2,FALSE)</f>
        <v/>
      </c>
      <c r="AV21">
        <f>VLOOKUP($C21,'EIA Consumption'!$C:$CD,AV$2,FALSE)</f>
        <v/>
      </c>
      <c r="AW21">
        <f>VLOOKUP($C21,'EIA Consumption'!$C:$CD,AW$2,FALSE)</f>
        <v/>
      </c>
      <c r="AX21">
        <f>VLOOKUP($C21,'EIA Consumption'!$C:$CD,AX$2,FALSE)</f>
        <v/>
      </c>
      <c r="AY21">
        <f>VLOOKUP($C21,'EIA Consumption'!$C:$CD,AY$2,FALSE)</f>
        <v/>
      </c>
      <c r="AZ21">
        <f>VLOOKUP($C21,'EIA Consumption'!$C:$CD,AZ$2,FALSE)</f>
        <v/>
      </c>
      <c r="BA21">
        <f>VLOOKUP($C21,'EIA Consumption'!$C:$CD,BA$2,FALSE)</f>
        <v/>
      </c>
      <c r="BB21">
        <f>VLOOKUP($C21,'EIA Consumption'!$C:$CD,BB$2,FALSE)</f>
        <v/>
      </c>
      <c r="BC21">
        <f>VLOOKUP($C21,'EIA Consumption'!$C:$CD,BC$2,FALSE)</f>
        <v/>
      </c>
      <c r="BD21">
        <f>VLOOKUP($C21,'EIA Consumption'!$C:$CD,BD$2,FALSE)</f>
        <v/>
      </c>
      <c r="BE21">
        <f>VLOOKUP($C21,'EIA Consumption'!$C:$CD,BE$2,FALSE)</f>
        <v/>
      </c>
      <c r="BF21">
        <f>VLOOKUP($C21,'EIA Consumption'!$C:$CD,BF$2,FALSE)</f>
        <v/>
      </c>
      <c r="BG21">
        <f>VLOOKUP($C21,'EIA Consumption'!$C:$CD,BG$2,FALSE)</f>
        <v/>
      </c>
      <c r="BH21">
        <f>VLOOKUP($C21,'EIA Consumption'!$C:$CD,BH$2,FALSE)</f>
        <v/>
      </c>
      <c r="BI21">
        <f>VLOOKUP($C21,'EIA Consumption'!$C:$CD,BI$2,FALSE)</f>
        <v/>
      </c>
      <c r="BJ21">
        <f>VLOOKUP($C21,'EIA Consumption'!$C:$CD,BJ$2,FALSE)</f>
        <v/>
      </c>
      <c r="BK21">
        <f>VLOOKUP($C21,'EIA Consumption'!$C:$CD,BK$2,FALSE)</f>
        <v/>
      </c>
      <c r="BL21">
        <f>VLOOKUP($C21,'EIA Consumption'!$C:$CD,BL$2,FALSE)</f>
        <v/>
      </c>
      <c r="BM21">
        <f>VLOOKUP($C21,'EIA Consumption'!$C:$CD,BM$2,FALSE)</f>
        <v/>
      </c>
      <c r="BN21">
        <f>VLOOKUP($C21,'EIA Consumption'!$C:$CD,BN$2,FALSE)</f>
        <v/>
      </c>
      <c r="BO21">
        <f>VLOOKUP($C21,'EIA Consumption'!$C:$CD,BO$2,FALSE)</f>
        <v/>
      </c>
      <c r="BP21">
        <f>VLOOKUP($C21,'EIA Consumption'!$C:$CD,BP$2,FALSE)</f>
        <v/>
      </c>
      <c r="BQ21">
        <f>VLOOKUP($C21,'EIA Consumption'!$C:$CD,BQ$2,FALSE)</f>
        <v/>
      </c>
      <c r="BR21">
        <f>VLOOKUP($C21,'EIA Consumption'!$C:$CD,BR$2,FALSE)</f>
        <v/>
      </c>
      <c r="BS21">
        <f>VLOOKUP($C21,'EIA Consumption'!$C:$CD,BS$2,FALSE)</f>
        <v/>
      </c>
      <c r="BT21">
        <f>VLOOKUP($C21,'EIA Consumption'!$C:$CD,BT$2,FALSE)</f>
        <v/>
      </c>
      <c r="BU21">
        <f>VLOOKUP($C21,'EIA Consumption'!$C:$CD,BU$2,FALSE)</f>
        <v/>
      </c>
      <c r="BV21">
        <f>VLOOKUP($C21,'EIA Consumption'!$C:$CD,BV$2,FALSE)</f>
        <v/>
      </c>
      <c r="BW21">
        <f>VLOOKUP($C21,'EIA Consumption'!$C:$CD,BW$2,FALSE)</f>
        <v/>
      </c>
      <c r="BX21">
        <f>VLOOKUP($C21,'EIA Consumption'!$C:$CD,BX$2,FALSE)</f>
        <v/>
      </c>
      <c r="BY21">
        <f>VLOOKUP($C21,'EIA Consumption'!$C:$CD,BY$2,FALSE)</f>
        <v/>
      </c>
    </row>
    <row r="22" spans="1:77">
      <c r="B22" t="s">
        <v>13</v>
      </c>
      <c r="C22" t="s">
        <v>32</v>
      </c>
      <c r="D22" t="s">
        <v>23</v>
      </c>
      <c r="E22" t="s">
        <v>24</v>
      </c>
      <c r="G22">
        <f>VLOOKUP($C22,'EIA Consumption'!$C:$CD,G$2,FALSE)</f>
        <v/>
      </c>
      <c r="H22">
        <f>VLOOKUP($C22,'EIA Consumption'!$C:$CD,H$2,FALSE)</f>
        <v/>
      </c>
      <c r="I22">
        <f>VLOOKUP($C22,'EIA Consumption'!$C:$CD,I$2,FALSE)</f>
        <v/>
      </c>
      <c r="J22">
        <f>VLOOKUP($C22,'EIA Consumption'!$C:$CD,J$2,FALSE)</f>
        <v/>
      </c>
      <c r="K22">
        <f>VLOOKUP($C22,'EIA Consumption'!$C:$CD,K$2,FALSE)</f>
        <v/>
      </c>
      <c r="L22">
        <f>VLOOKUP($C22,'EIA Consumption'!$C:$CD,L$2,FALSE)</f>
        <v/>
      </c>
      <c r="M22">
        <f>VLOOKUP($C22,'EIA Consumption'!$C:$CD,M$2,FALSE)</f>
        <v/>
      </c>
      <c r="N22">
        <f>VLOOKUP($C22,'EIA Consumption'!$C:$CD,N$2,FALSE)</f>
        <v/>
      </c>
      <c r="O22">
        <f>VLOOKUP($C22,'EIA Consumption'!$C:$CD,O$2,FALSE)</f>
        <v/>
      </c>
      <c r="P22">
        <f>VLOOKUP($C22,'EIA Consumption'!$C:$CD,P$2,FALSE)</f>
        <v/>
      </c>
      <c r="Q22">
        <f>VLOOKUP($C22,'EIA Consumption'!$C:$CD,Q$2,FALSE)</f>
        <v/>
      </c>
      <c r="R22">
        <f>VLOOKUP($C22,'EIA Consumption'!$C:$CD,R$2,FALSE)</f>
        <v/>
      </c>
      <c r="S22">
        <f>VLOOKUP($C22,'EIA Consumption'!$C:$CD,S$2,FALSE)</f>
        <v/>
      </c>
      <c r="T22">
        <f>VLOOKUP($C22,'EIA Consumption'!$C:$CD,T$2,FALSE)</f>
        <v/>
      </c>
      <c r="U22">
        <f>VLOOKUP($C22,'EIA Consumption'!$C:$CD,U$2,FALSE)</f>
        <v/>
      </c>
      <c r="V22">
        <f>VLOOKUP($C22,'EIA Consumption'!$C:$CD,V$2,FALSE)</f>
        <v/>
      </c>
      <c r="W22">
        <f>VLOOKUP($C22,'EIA Consumption'!$C:$CD,W$2,FALSE)</f>
        <v/>
      </c>
      <c r="X22">
        <f>VLOOKUP($C22,'EIA Consumption'!$C:$CD,X$2,FALSE)</f>
        <v/>
      </c>
      <c r="Y22">
        <f>VLOOKUP($C22,'EIA Consumption'!$C:$CD,Y$2,FALSE)</f>
        <v/>
      </c>
      <c r="Z22">
        <f>VLOOKUP($C22,'EIA Consumption'!$C:$CD,Z$2,FALSE)</f>
        <v/>
      </c>
      <c r="AA22">
        <f>VLOOKUP($C22,'EIA Consumption'!$C:$CD,AA$2,FALSE)</f>
        <v/>
      </c>
      <c r="AB22">
        <f>VLOOKUP($C22,'EIA Consumption'!$C:$CD,AB$2,FALSE)</f>
        <v/>
      </c>
      <c r="AC22">
        <f>VLOOKUP($C22,'EIA Consumption'!$C:$CD,AC$2,FALSE)</f>
        <v/>
      </c>
      <c r="AD22">
        <f>VLOOKUP($C22,'EIA Consumption'!$C:$CD,AD$2,FALSE)</f>
        <v/>
      </c>
      <c r="AE22">
        <f>VLOOKUP($C22,'EIA Consumption'!$C:$CD,AE$2,FALSE)</f>
        <v/>
      </c>
      <c r="AF22">
        <f>VLOOKUP($C22,'EIA Consumption'!$C:$CD,AF$2,FALSE)</f>
        <v/>
      </c>
      <c r="AG22">
        <f>VLOOKUP($C22,'EIA Consumption'!$C:$CD,AG$2,FALSE)</f>
        <v/>
      </c>
      <c r="AH22">
        <f>VLOOKUP($C22,'EIA Consumption'!$C:$CD,AH$2,FALSE)</f>
        <v/>
      </c>
      <c r="AI22">
        <f>VLOOKUP($C22,'EIA Consumption'!$C:$CD,AI$2,FALSE)</f>
        <v/>
      </c>
      <c r="AJ22">
        <f>VLOOKUP($C22,'EIA Consumption'!$C:$CD,AJ$2,FALSE)</f>
        <v/>
      </c>
      <c r="AK22">
        <f>VLOOKUP($C22,'EIA Consumption'!$C:$CD,AK$2,FALSE)</f>
        <v/>
      </c>
      <c r="AL22">
        <f>VLOOKUP($C22,'EIA Consumption'!$C:$CD,AL$2,FALSE)</f>
        <v/>
      </c>
      <c r="AM22">
        <f>VLOOKUP($C22,'EIA Consumption'!$C:$CD,AM$2,FALSE)</f>
        <v/>
      </c>
      <c r="AN22">
        <f>VLOOKUP($C22,'EIA Consumption'!$C:$CD,AN$2,FALSE)</f>
        <v/>
      </c>
      <c r="AO22">
        <f>VLOOKUP($C22,'EIA Consumption'!$C:$CD,AO$2,FALSE)</f>
        <v/>
      </c>
      <c r="AP22">
        <f>VLOOKUP($C22,'EIA Consumption'!$C:$CD,AP$2,FALSE)</f>
        <v/>
      </c>
      <c r="AQ22">
        <f>VLOOKUP($C22,'EIA Consumption'!$C:$CD,AQ$2,FALSE)</f>
        <v/>
      </c>
      <c r="AR22">
        <f>VLOOKUP($C22,'EIA Consumption'!$C:$CD,AR$2,FALSE)</f>
        <v/>
      </c>
      <c r="AS22">
        <f>VLOOKUP($C22,'EIA Consumption'!$C:$CD,AS$2,FALSE)</f>
        <v/>
      </c>
      <c r="AT22">
        <f>VLOOKUP($C22,'EIA Consumption'!$C:$CD,AT$2,FALSE)</f>
        <v/>
      </c>
      <c r="AU22">
        <f>VLOOKUP($C22,'EIA Consumption'!$C:$CD,AU$2,FALSE)</f>
        <v/>
      </c>
      <c r="AV22">
        <f>VLOOKUP($C22,'EIA Consumption'!$C:$CD,AV$2,FALSE)</f>
        <v/>
      </c>
      <c r="AW22">
        <f>VLOOKUP($C22,'EIA Consumption'!$C:$CD,AW$2,FALSE)</f>
        <v/>
      </c>
      <c r="AX22">
        <f>VLOOKUP($C22,'EIA Consumption'!$C:$CD,AX$2,FALSE)</f>
        <v/>
      </c>
      <c r="AY22">
        <f>VLOOKUP($C22,'EIA Consumption'!$C:$CD,AY$2,FALSE)</f>
        <v/>
      </c>
      <c r="AZ22">
        <f>VLOOKUP($C22,'EIA Consumption'!$C:$CD,AZ$2,FALSE)</f>
        <v/>
      </c>
      <c r="BA22">
        <f>VLOOKUP($C22,'EIA Consumption'!$C:$CD,BA$2,FALSE)</f>
        <v/>
      </c>
      <c r="BB22">
        <f>VLOOKUP($C22,'EIA Consumption'!$C:$CD,BB$2,FALSE)</f>
        <v/>
      </c>
      <c r="BC22">
        <f>VLOOKUP($C22,'EIA Consumption'!$C:$CD,BC$2,FALSE)</f>
        <v/>
      </c>
      <c r="BD22">
        <f>VLOOKUP($C22,'EIA Consumption'!$C:$CD,BD$2,FALSE)</f>
        <v/>
      </c>
      <c r="BE22">
        <f>VLOOKUP($C22,'EIA Consumption'!$C:$CD,BE$2,FALSE)</f>
        <v/>
      </c>
      <c r="BF22">
        <f>VLOOKUP($C22,'EIA Consumption'!$C:$CD,BF$2,FALSE)</f>
        <v/>
      </c>
      <c r="BG22">
        <f>VLOOKUP($C22,'EIA Consumption'!$C:$CD,BG$2,FALSE)</f>
        <v/>
      </c>
      <c r="BH22">
        <f>VLOOKUP($C22,'EIA Consumption'!$C:$CD,BH$2,FALSE)</f>
        <v/>
      </c>
      <c r="BI22">
        <f>VLOOKUP($C22,'EIA Consumption'!$C:$CD,BI$2,FALSE)</f>
        <v/>
      </c>
      <c r="BJ22">
        <f>VLOOKUP($C22,'EIA Consumption'!$C:$CD,BJ$2,FALSE)</f>
        <v/>
      </c>
      <c r="BK22">
        <f>VLOOKUP($C22,'EIA Consumption'!$C:$CD,BK$2,FALSE)</f>
        <v/>
      </c>
      <c r="BL22">
        <f>VLOOKUP($C22,'EIA Consumption'!$C:$CD,BL$2,FALSE)</f>
        <v/>
      </c>
      <c r="BM22">
        <f>VLOOKUP($C22,'EIA Consumption'!$C:$CD,BM$2,FALSE)</f>
        <v/>
      </c>
      <c r="BN22">
        <f>VLOOKUP($C22,'EIA Consumption'!$C:$CD,BN$2,FALSE)</f>
        <v/>
      </c>
      <c r="BO22">
        <f>VLOOKUP($C22,'EIA Consumption'!$C:$CD,BO$2,FALSE)</f>
        <v/>
      </c>
      <c r="BP22">
        <f>VLOOKUP($C22,'EIA Consumption'!$C:$CD,BP$2,FALSE)</f>
        <v/>
      </c>
      <c r="BQ22">
        <f>VLOOKUP($C22,'EIA Consumption'!$C:$CD,BQ$2,FALSE)</f>
        <v/>
      </c>
      <c r="BR22">
        <f>VLOOKUP($C22,'EIA Consumption'!$C:$CD,BR$2,FALSE)</f>
        <v/>
      </c>
      <c r="BS22">
        <f>VLOOKUP($C22,'EIA Consumption'!$C:$CD,BS$2,FALSE)</f>
        <v/>
      </c>
      <c r="BT22">
        <f>VLOOKUP($C22,'EIA Consumption'!$C:$CD,BT$2,FALSE)</f>
        <v/>
      </c>
      <c r="BU22">
        <f>VLOOKUP($C22,'EIA Consumption'!$C:$CD,BU$2,FALSE)</f>
        <v/>
      </c>
      <c r="BV22">
        <f>VLOOKUP($C22,'EIA Consumption'!$C:$CD,BV$2,FALSE)</f>
        <v/>
      </c>
      <c r="BW22">
        <f>VLOOKUP($C22,'EIA Consumption'!$C:$CD,BW$2,FALSE)</f>
        <v/>
      </c>
      <c r="BX22">
        <f>VLOOKUP($C22,'EIA Consumption'!$C:$CD,BX$2,FALSE)</f>
        <v/>
      </c>
      <c r="BY22">
        <f>VLOOKUP($C22,'EIA Consumption'!$C:$CD,BY$2,FALSE)</f>
        <v/>
      </c>
    </row>
    <row r="23" spans="1:77">
      <c r="B23" t="s">
        <v>14</v>
      </c>
      <c r="C23" t="s">
        <v>33</v>
      </c>
      <c r="D23" t="s">
        <v>23</v>
      </c>
      <c r="E23" t="s">
        <v>24</v>
      </c>
      <c r="G23">
        <f>VLOOKUP($C23,'EIA Consumption'!$C:$CD,G$2,FALSE)</f>
        <v/>
      </c>
      <c r="H23">
        <f>VLOOKUP($C23,'EIA Consumption'!$C:$CD,H$2,FALSE)</f>
        <v/>
      </c>
      <c r="I23">
        <f>VLOOKUP($C23,'EIA Consumption'!$C:$CD,I$2,FALSE)</f>
        <v/>
      </c>
      <c r="J23">
        <f>VLOOKUP($C23,'EIA Consumption'!$C:$CD,J$2,FALSE)</f>
        <v/>
      </c>
      <c r="K23">
        <f>VLOOKUP($C23,'EIA Consumption'!$C:$CD,K$2,FALSE)</f>
        <v/>
      </c>
      <c r="L23">
        <f>VLOOKUP($C23,'EIA Consumption'!$C:$CD,L$2,FALSE)</f>
        <v/>
      </c>
      <c r="M23">
        <f>VLOOKUP($C23,'EIA Consumption'!$C:$CD,M$2,FALSE)</f>
        <v/>
      </c>
      <c r="N23">
        <f>VLOOKUP($C23,'EIA Consumption'!$C:$CD,N$2,FALSE)</f>
        <v/>
      </c>
      <c r="O23">
        <f>VLOOKUP($C23,'EIA Consumption'!$C:$CD,O$2,FALSE)</f>
        <v/>
      </c>
      <c r="P23">
        <f>VLOOKUP($C23,'EIA Consumption'!$C:$CD,P$2,FALSE)</f>
        <v/>
      </c>
      <c r="Q23">
        <f>VLOOKUP($C23,'EIA Consumption'!$C:$CD,Q$2,FALSE)</f>
        <v/>
      </c>
      <c r="R23">
        <f>VLOOKUP($C23,'EIA Consumption'!$C:$CD,R$2,FALSE)</f>
        <v/>
      </c>
      <c r="S23">
        <f>VLOOKUP($C23,'EIA Consumption'!$C:$CD,S$2,FALSE)</f>
        <v/>
      </c>
      <c r="T23">
        <f>VLOOKUP($C23,'EIA Consumption'!$C:$CD,T$2,FALSE)</f>
        <v/>
      </c>
      <c r="U23">
        <f>VLOOKUP($C23,'EIA Consumption'!$C:$CD,U$2,FALSE)</f>
        <v/>
      </c>
      <c r="V23">
        <f>VLOOKUP($C23,'EIA Consumption'!$C:$CD,V$2,FALSE)</f>
        <v/>
      </c>
      <c r="W23">
        <f>VLOOKUP($C23,'EIA Consumption'!$C:$CD,W$2,FALSE)</f>
        <v/>
      </c>
      <c r="X23">
        <f>VLOOKUP($C23,'EIA Consumption'!$C:$CD,X$2,FALSE)</f>
        <v/>
      </c>
      <c r="Y23">
        <f>VLOOKUP($C23,'EIA Consumption'!$C:$CD,Y$2,FALSE)</f>
        <v/>
      </c>
      <c r="Z23">
        <f>VLOOKUP($C23,'EIA Consumption'!$C:$CD,Z$2,FALSE)</f>
        <v/>
      </c>
      <c r="AA23">
        <f>VLOOKUP($C23,'EIA Consumption'!$C:$CD,AA$2,FALSE)</f>
        <v/>
      </c>
      <c r="AB23">
        <f>VLOOKUP($C23,'EIA Consumption'!$C:$CD,AB$2,FALSE)</f>
        <v/>
      </c>
      <c r="AC23">
        <f>VLOOKUP($C23,'EIA Consumption'!$C:$CD,AC$2,FALSE)</f>
        <v/>
      </c>
      <c r="AD23">
        <f>VLOOKUP($C23,'EIA Consumption'!$C:$CD,AD$2,FALSE)</f>
        <v/>
      </c>
      <c r="AE23">
        <f>VLOOKUP($C23,'EIA Consumption'!$C:$CD,AE$2,FALSE)</f>
        <v/>
      </c>
      <c r="AF23">
        <f>VLOOKUP($C23,'EIA Consumption'!$C:$CD,AF$2,FALSE)</f>
        <v/>
      </c>
      <c r="AG23">
        <f>VLOOKUP($C23,'EIA Consumption'!$C:$CD,AG$2,FALSE)</f>
        <v/>
      </c>
      <c r="AH23">
        <f>VLOOKUP($C23,'EIA Consumption'!$C:$CD,AH$2,FALSE)</f>
        <v/>
      </c>
      <c r="AI23">
        <f>VLOOKUP($C23,'EIA Consumption'!$C:$CD,AI$2,FALSE)</f>
        <v/>
      </c>
      <c r="AJ23">
        <f>VLOOKUP($C23,'EIA Consumption'!$C:$CD,AJ$2,FALSE)</f>
        <v/>
      </c>
      <c r="AK23">
        <f>VLOOKUP($C23,'EIA Consumption'!$C:$CD,AK$2,FALSE)</f>
        <v/>
      </c>
      <c r="AL23">
        <f>VLOOKUP($C23,'EIA Consumption'!$C:$CD,AL$2,FALSE)</f>
        <v/>
      </c>
      <c r="AM23">
        <f>VLOOKUP($C23,'EIA Consumption'!$C:$CD,AM$2,FALSE)</f>
        <v/>
      </c>
      <c r="AN23">
        <f>VLOOKUP($C23,'EIA Consumption'!$C:$CD,AN$2,FALSE)</f>
        <v/>
      </c>
      <c r="AO23">
        <f>VLOOKUP($C23,'EIA Consumption'!$C:$CD,AO$2,FALSE)</f>
        <v/>
      </c>
      <c r="AP23">
        <f>VLOOKUP($C23,'EIA Consumption'!$C:$CD,AP$2,FALSE)</f>
        <v/>
      </c>
      <c r="AQ23">
        <f>VLOOKUP($C23,'EIA Consumption'!$C:$CD,AQ$2,FALSE)</f>
        <v/>
      </c>
      <c r="AR23">
        <f>VLOOKUP($C23,'EIA Consumption'!$C:$CD,AR$2,FALSE)</f>
        <v/>
      </c>
      <c r="AS23">
        <f>VLOOKUP($C23,'EIA Consumption'!$C:$CD,AS$2,FALSE)</f>
        <v/>
      </c>
      <c r="AT23">
        <f>VLOOKUP($C23,'EIA Consumption'!$C:$CD,AT$2,FALSE)</f>
        <v/>
      </c>
      <c r="AU23">
        <f>VLOOKUP($C23,'EIA Consumption'!$C:$CD,AU$2,FALSE)</f>
        <v/>
      </c>
      <c r="AV23">
        <f>VLOOKUP($C23,'EIA Consumption'!$C:$CD,AV$2,FALSE)</f>
        <v/>
      </c>
      <c r="AW23">
        <f>VLOOKUP($C23,'EIA Consumption'!$C:$CD,AW$2,FALSE)</f>
        <v/>
      </c>
      <c r="AX23">
        <f>VLOOKUP($C23,'EIA Consumption'!$C:$CD,AX$2,FALSE)</f>
        <v/>
      </c>
      <c r="AY23">
        <f>VLOOKUP($C23,'EIA Consumption'!$C:$CD,AY$2,FALSE)</f>
        <v/>
      </c>
      <c r="AZ23">
        <f>VLOOKUP($C23,'EIA Consumption'!$C:$CD,AZ$2,FALSE)</f>
        <v/>
      </c>
      <c r="BA23">
        <f>VLOOKUP($C23,'EIA Consumption'!$C:$CD,BA$2,FALSE)</f>
        <v/>
      </c>
      <c r="BB23">
        <f>VLOOKUP($C23,'EIA Consumption'!$C:$CD,BB$2,FALSE)</f>
        <v/>
      </c>
      <c r="BC23">
        <f>VLOOKUP($C23,'EIA Consumption'!$C:$CD,BC$2,FALSE)</f>
        <v/>
      </c>
      <c r="BD23">
        <f>VLOOKUP($C23,'EIA Consumption'!$C:$CD,BD$2,FALSE)</f>
        <v/>
      </c>
      <c r="BE23">
        <f>VLOOKUP($C23,'EIA Consumption'!$C:$CD,BE$2,FALSE)</f>
        <v/>
      </c>
      <c r="BF23">
        <f>VLOOKUP($C23,'EIA Consumption'!$C:$CD,BF$2,FALSE)</f>
        <v/>
      </c>
      <c r="BG23">
        <f>VLOOKUP($C23,'EIA Consumption'!$C:$CD,BG$2,FALSE)</f>
        <v/>
      </c>
      <c r="BH23">
        <f>VLOOKUP($C23,'EIA Consumption'!$C:$CD,BH$2,FALSE)</f>
        <v/>
      </c>
      <c r="BI23">
        <f>VLOOKUP($C23,'EIA Consumption'!$C:$CD,BI$2,FALSE)</f>
        <v/>
      </c>
      <c r="BJ23">
        <f>VLOOKUP($C23,'EIA Consumption'!$C:$CD,BJ$2,FALSE)</f>
        <v/>
      </c>
      <c r="BK23">
        <f>VLOOKUP($C23,'EIA Consumption'!$C:$CD,BK$2,FALSE)</f>
        <v/>
      </c>
      <c r="BL23">
        <f>VLOOKUP($C23,'EIA Consumption'!$C:$CD,BL$2,FALSE)</f>
        <v/>
      </c>
      <c r="BM23">
        <f>VLOOKUP($C23,'EIA Consumption'!$C:$CD,BM$2,FALSE)</f>
        <v/>
      </c>
      <c r="BN23">
        <f>VLOOKUP($C23,'EIA Consumption'!$C:$CD,BN$2,FALSE)</f>
        <v/>
      </c>
      <c r="BO23">
        <f>VLOOKUP($C23,'EIA Consumption'!$C:$CD,BO$2,FALSE)</f>
        <v/>
      </c>
      <c r="BP23">
        <f>VLOOKUP($C23,'EIA Consumption'!$C:$CD,BP$2,FALSE)</f>
        <v/>
      </c>
      <c r="BQ23">
        <f>VLOOKUP($C23,'EIA Consumption'!$C:$CD,BQ$2,FALSE)</f>
        <v/>
      </c>
      <c r="BR23">
        <f>VLOOKUP($C23,'EIA Consumption'!$C:$CD,BR$2,FALSE)</f>
        <v/>
      </c>
      <c r="BS23">
        <f>VLOOKUP($C23,'EIA Consumption'!$C:$CD,BS$2,FALSE)</f>
        <v/>
      </c>
      <c r="BT23">
        <f>VLOOKUP($C23,'EIA Consumption'!$C:$CD,BT$2,FALSE)</f>
        <v/>
      </c>
      <c r="BU23">
        <f>VLOOKUP($C23,'EIA Consumption'!$C:$CD,BU$2,FALSE)</f>
        <v/>
      </c>
      <c r="BV23">
        <f>VLOOKUP($C23,'EIA Consumption'!$C:$CD,BV$2,FALSE)</f>
        <v/>
      </c>
      <c r="BW23">
        <f>VLOOKUP($C23,'EIA Consumption'!$C:$CD,BW$2,FALSE)</f>
        <v/>
      </c>
      <c r="BX23">
        <f>VLOOKUP($C23,'EIA Consumption'!$C:$CD,BX$2,FALSE)</f>
        <v/>
      </c>
      <c r="BY23">
        <f>VLOOKUP($C23,'EIA Consumption'!$C:$CD,BY$2,FALSE)</f>
        <v/>
      </c>
    </row>
    <row r="24" spans="1:77">
      <c r="B24" t="s">
        <v>15</v>
      </c>
      <c r="C24" t="s">
        <v>34</v>
      </c>
      <c r="D24" t="s">
        <v>23</v>
      </c>
      <c r="E24" t="s">
        <v>24</v>
      </c>
      <c r="G24">
        <f>VLOOKUP($C24,'EIA Consumption'!$C:$CD,G$2,FALSE)</f>
        <v/>
      </c>
      <c r="H24">
        <f>VLOOKUP($C24,'EIA Consumption'!$C:$CD,H$2,FALSE)</f>
        <v/>
      </c>
      <c r="I24">
        <f>VLOOKUP($C24,'EIA Consumption'!$C:$CD,I$2,FALSE)</f>
        <v/>
      </c>
      <c r="J24">
        <f>VLOOKUP($C24,'EIA Consumption'!$C:$CD,J$2,FALSE)</f>
        <v/>
      </c>
      <c r="K24">
        <f>VLOOKUP($C24,'EIA Consumption'!$C:$CD,K$2,FALSE)</f>
        <v/>
      </c>
      <c r="L24">
        <f>VLOOKUP($C24,'EIA Consumption'!$C:$CD,L$2,FALSE)</f>
        <v/>
      </c>
      <c r="M24">
        <f>VLOOKUP($C24,'EIA Consumption'!$C:$CD,M$2,FALSE)</f>
        <v/>
      </c>
      <c r="N24">
        <f>VLOOKUP($C24,'EIA Consumption'!$C:$CD,N$2,FALSE)</f>
        <v/>
      </c>
      <c r="O24">
        <f>VLOOKUP($C24,'EIA Consumption'!$C:$CD,O$2,FALSE)</f>
        <v/>
      </c>
      <c r="P24">
        <f>VLOOKUP($C24,'EIA Consumption'!$C:$CD,P$2,FALSE)</f>
        <v/>
      </c>
      <c r="Q24">
        <f>VLOOKUP($C24,'EIA Consumption'!$C:$CD,Q$2,FALSE)</f>
        <v/>
      </c>
      <c r="R24">
        <f>VLOOKUP($C24,'EIA Consumption'!$C:$CD,R$2,FALSE)</f>
        <v/>
      </c>
      <c r="S24">
        <f>VLOOKUP($C24,'EIA Consumption'!$C:$CD,S$2,FALSE)</f>
        <v/>
      </c>
      <c r="T24">
        <f>VLOOKUP($C24,'EIA Consumption'!$C:$CD,T$2,FALSE)</f>
        <v/>
      </c>
      <c r="U24">
        <f>VLOOKUP($C24,'EIA Consumption'!$C:$CD,U$2,FALSE)</f>
        <v/>
      </c>
      <c r="V24">
        <f>VLOOKUP($C24,'EIA Consumption'!$C:$CD,V$2,FALSE)</f>
        <v/>
      </c>
      <c r="W24">
        <f>VLOOKUP($C24,'EIA Consumption'!$C:$CD,W$2,FALSE)</f>
        <v/>
      </c>
      <c r="X24">
        <f>VLOOKUP($C24,'EIA Consumption'!$C:$CD,X$2,FALSE)</f>
        <v/>
      </c>
      <c r="Y24">
        <f>VLOOKUP($C24,'EIA Consumption'!$C:$CD,Y$2,FALSE)</f>
        <v/>
      </c>
      <c r="Z24">
        <f>VLOOKUP($C24,'EIA Consumption'!$C:$CD,Z$2,FALSE)</f>
        <v/>
      </c>
      <c r="AA24">
        <f>VLOOKUP($C24,'EIA Consumption'!$C:$CD,AA$2,FALSE)</f>
        <v/>
      </c>
      <c r="AB24">
        <f>VLOOKUP($C24,'EIA Consumption'!$C:$CD,AB$2,FALSE)</f>
        <v/>
      </c>
      <c r="AC24">
        <f>VLOOKUP($C24,'EIA Consumption'!$C:$CD,AC$2,FALSE)</f>
        <v/>
      </c>
      <c r="AD24">
        <f>VLOOKUP($C24,'EIA Consumption'!$C:$CD,AD$2,FALSE)</f>
        <v/>
      </c>
      <c r="AE24">
        <f>VLOOKUP($C24,'EIA Consumption'!$C:$CD,AE$2,FALSE)</f>
        <v/>
      </c>
      <c r="AF24">
        <f>VLOOKUP($C24,'EIA Consumption'!$C:$CD,AF$2,FALSE)</f>
        <v/>
      </c>
      <c r="AG24">
        <f>VLOOKUP($C24,'EIA Consumption'!$C:$CD,AG$2,FALSE)</f>
        <v/>
      </c>
      <c r="AH24">
        <f>VLOOKUP($C24,'EIA Consumption'!$C:$CD,AH$2,FALSE)</f>
        <v/>
      </c>
      <c r="AI24">
        <f>VLOOKUP($C24,'EIA Consumption'!$C:$CD,AI$2,FALSE)</f>
        <v/>
      </c>
      <c r="AJ24">
        <f>VLOOKUP($C24,'EIA Consumption'!$C:$CD,AJ$2,FALSE)</f>
        <v/>
      </c>
      <c r="AK24">
        <f>VLOOKUP($C24,'EIA Consumption'!$C:$CD,AK$2,FALSE)</f>
        <v/>
      </c>
      <c r="AL24">
        <f>VLOOKUP($C24,'EIA Consumption'!$C:$CD,AL$2,FALSE)</f>
        <v/>
      </c>
      <c r="AM24">
        <f>VLOOKUP($C24,'EIA Consumption'!$C:$CD,AM$2,FALSE)</f>
        <v/>
      </c>
      <c r="AN24">
        <f>VLOOKUP($C24,'EIA Consumption'!$C:$CD,AN$2,FALSE)</f>
        <v/>
      </c>
      <c r="AO24">
        <f>VLOOKUP($C24,'EIA Consumption'!$C:$CD,AO$2,FALSE)</f>
        <v/>
      </c>
      <c r="AP24">
        <f>VLOOKUP($C24,'EIA Consumption'!$C:$CD,AP$2,FALSE)</f>
        <v/>
      </c>
      <c r="AQ24">
        <f>VLOOKUP($C24,'EIA Consumption'!$C:$CD,AQ$2,FALSE)</f>
        <v/>
      </c>
      <c r="AR24">
        <f>VLOOKUP($C24,'EIA Consumption'!$C:$CD,AR$2,FALSE)</f>
        <v/>
      </c>
      <c r="AS24">
        <f>VLOOKUP($C24,'EIA Consumption'!$C:$CD,AS$2,FALSE)</f>
        <v/>
      </c>
      <c r="AT24">
        <f>VLOOKUP($C24,'EIA Consumption'!$C:$CD,AT$2,FALSE)</f>
        <v/>
      </c>
      <c r="AU24">
        <f>VLOOKUP($C24,'EIA Consumption'!$C:$CD,AU$2,FALSE)</f>
        <v/>
      </c>
      <c r="AV24">
        <f>VLOOKUP($C24,'EIA Consumption'!$C:$CD,AV$2,FALSE)</f>
        <v/>
      </c>
      <c r="AW24">
        <f>VLOOKUP($C24,'EIA Consumption'!$C:$CD,AW$2,FALSE)</f>
        <v/>
      </c>
      <c r="AX24">
        <f>VLOOKUP($C24,'EIA Consumption'!$C:$CD,AX$2,FALSE)</f>
        <v/>
      </c>
      <c r="AY24">
        <f>VLOOKUP($C24,'EIA Consumption'!$C:$CD,AY$2,FALSE)</f>
        <v/>
      </c>
      <c r="AZ24">
        <f>VLOOKUP($C24,'EIA Consumption'!$C:$CD,AZ$2,FALSE)</f>
        <v/>
      </c>
      <c r="BA24">
        <f>VLOOKUP($C24,'EIA Consumption'!$C:$CD,BA$2,FALSE)</f>
        <v/>
      </c>
      <c r="BB24">
        <f>VLOOKUP($C24,'EIA Consumption'!$C:$CD,BB$2,FALSE)</f>
        <v/>
      </c>
      <c r="BC24">
        <f>VLOOKUP($C24,'EIA Consumption'!$C:$CD,BC$2,FALSE)</f>
        <v/>
      </c>
      <c r="BD24">
        <f>VLOOKUP($C24,'EIA Consumption'!$C:$CD,BD$2,FALSE)</f>
        <v/>
      </c>
      <c r="BE24">
        <f>VLOOKUP($C24,'EIA Consumption'!$C:$CD,BE$2,FALSE)</f>
        <v/>
      </c>
      <c r="BF24">
        <f>VLOOKUP($C24,'EIA Consumption'!$C:$CD,BF$2,FALSE)</f>
        <v/>
      </c>
      <c r="BG24">
        <f>VLOOKUP($C24,'EIA Consumption'!$C:$CD,BG$2,FALSE)</f>
        <v/>
      </c>
      <c r="BH24">
        <f>VLOOKUP($C24,'EIA Consumption'!$C:$CD,BH$2,FALSE)</f>
        <v/>
      </c>
      <c r="BI24">
        <f>VLOOKUP($C24,'EIA Consumption'!$C:$CD,BI$2,FALSE)</f>
        <v/>
      </c>
      <c r="BJ24">
        <f>VLOOKUP($C24,'EIA Consumption'!$C:$CD,BJ$2,FALSE)</f>
        <v/>
      </c>
      <c r="BK24">
        <f>VLOOKUP($C24,'EIA Consumption'!$C:$CD,BK$2,FALSE)</f>
        <v/>
      </c>
      <c r="BL24">
        <f>VLOOKUP($C24,'EIA Consumption'!$C:$CD,BL$2,FALSE)</f>
        <v/>
      </c>
      <c r="BM24">
        <f>VLOOKUP($C24,'EIA Consumption'!$C:$CD,BM$2,FALSE)</f>
        <v/>
      </c>
      <c r="BN24">
        <f>VLOOKUP($C24,'EIA Consumption'!$C:$CD,BN$2,FALSE)</f>
        <v/>
      </c>
      <c r="BO24">
        <f>VLOOKUP($C24,'EIA Consumption'!$C:$CD,BO$2,FALSE)</f>
        <v/>
      </c>
      <c r="BP24">
        <f>VLOOKUP($C24,'EIA Consumption'!$C:$CD,BP$2,FALSE)</f>
        <v/>
      </c>
      <c r="BQ24">
        <f>VLOOKUP($C24,'EIA Consumption'!$C:$CD,BQ$2,FALSE)</f>
        <v/>
      </c>
      <c r="BR24">
        <f>VLOOKUP($C24,'EIA Consumption'!$C:$CD,BR$2,FALSE)</f>
        <v/>
      </c>
      <c r="BS24">
        <f>VLOOKUP($C24,'EIA Consumption'!$C:$CD,BS$2,FALSE)</f>
        <v/>
      </c>
      <c r="BT24">
        <f>VLOOKUP($C24,'EIA Consumption'!$C:$CD,BT$2,FALSE)</f>
        <v/>
      </c>
      <c r="BU24">
        <f>VLOOKUP($C24,'EIA Consumption'!$C:$CD,BU$2,FALSE)</f>
        <v/>
      </c>
      <c r="BV24">
        <f>VLOOKUP($C24,'EIA Consumption'!$C:$CD,BV$2,FALSE)</f>
        <v/>
      </c>
      <c r="BW24">
        <f>VLOOKUP($C24,'EIA Consumption'!$C:$CD,BW$2,FALSE)</f>
        <v/>
      </c>
      <c r="BX24">
        <f>VLOOKUP($C24,'EIA Consumption'!$C:$CD,BX$2,FALSE)</f>
        <v/>
      </c>
      <c r="BY24">
        <f>VLOOKUP($C24,'EIA Consumption'!$C:$CD,BY$2,FALSE)</f>
        <v/>
      </c>
    </row>
    <row r="25" spans="1:77">
      <c r="B25" t="s">
        <v>16</v>
      </c>
      <c r="C25" t="s">
        <v>25</v>
      </c>
      <c r="D25" t="s">
        <v>25</v>
      </c>
      <c r="E25" t="s">
        <v>24</v>
      </c>
      <c r="G25">
        <f>VLOOKUP($C25,'EIA Consumption'!$C:$CD,G$2,FALSE)</f>
        <v/>
      </c>
      <c r="H25">
        <f>VLOOKUP($C25,'EIA Consumption'!$C:$CD,H$2,FALSE)</f>
        <v/>
      </c>
      <c r="I25">
        <f>VLOOKUP($C25,'EIA Consumption'!$C:$CD,I$2,FALSE)</f>
        <v/>
      </c>
      <c r="J25">
        <f>VLOOKUP($C25,'EIA Consumption'!$C:$CD,J$2,FALSE)</f>
        <v/>
      </c>
      <c r="K25">
        <f>VLOOKUP($C25,'EIA Consumption'!$C:$CD,K$2,FALSE)</f>
        <v/>
      </c>
      <c r="L25">
        <f>VLOOKUP($C25,'EIA Consumption'!$C:$CD,L$2,FALSE)</f>
        <v/>
      </c>
      <c r="M25">
        <f>VLOOKUP($C25,'EIA Consumption'!$C:$CD,M$2,FALSE)</f>
        <v/>
      </c>
      <c r="N25">
        <f>VLOOKUP($C25,'EIA Consumption'!$C:$CD,N$2,FALSE)</f>
        <v/>
      </c>
      <c r="O25">
        <f>VLOOKUP($C25,'EIA Consumption'!$C:$CD,O$2,FALSE)</f>
        <v/>
      </c>
      <c r="P25">
        <f>VLOOKUP($C25,'EIA Consumption'!$C:$CD,P$2,FALSE)</f>
        <v/>
      </c>
      <c r="Q25">
        <f>VLOOKUP($C25,'EIA Consumption'!$C:$CD,Q$2,FALSE)</f>
        <v/>
      </c>
      <c r="R25">
        <f>VLOOKUP($C25,'EIA Consumption'!$C:$CD,R$2,FALSE)</f>
        <v/>
      </c>
      <c r="S25">
        <f>VLOOKUP($C25,'EIA Consumption'!$C:$CD,S$2,FALSE)</f>
        <v/>
      </c>
      <c r="T25">
        <f>VLOOKUP($C25,'EIA Consumption'!$C:$CD,T$2,FALSE)</f>
        <v/>
      </c>
      <c r="U25">
        <f>VLOOKUP($C25,'EIA Consumption'!$C:$CD,U$2,FALSE)</f>
        <v/>
      </c>
      <c r="V25">
        <f>VLOOKUP($C25,'EIA Consumption'!$C:$CD,V$2,FALSE)</f>
        <v/>
      </c>
      <c r="W25">
        <f>VLOOKUP($C25,'EIA Consumption'!$C:$CD,W$2,FALSE)</f>
        <v/>
      </c>
      <c r="X25">
        <f>VLOOKUP($C25,'EIA Consumption'!$C:$CD,X$2,FALSE)</f>
        <v/>
      </c>
      <c r="Y25">
        <f>VLOOKUP($C25,'EIA Consumption'!$C:$CD,Y$2,FALSE)</f>
        <v/>
      </c>
      <c r="Z25">
        <f>VLOOKUP($C25,'EIA Consumption'!$C:$CD,Z$2,FALSE)</f>
        <v/>
      </c>
      <c r="AA25">
        <f>VLOOKUP($C25,'EIA Consumption'!$C:$CD,AA$2,FALSE)</f>
        <v/>
      </c>
      <c r="AB25">
        <f>VLOOKUP($C25,'EIA Consumption'!$C:$CD,AB$2,FALSE)</f>
        <v/>
      </c>
      <c r="AC25">
        <f>VLOOKUP($C25,'EIA Consumption'!$C:$CD,AC$2,FALSE)</f>
        <v/>
      </c>
      <c r="AD25">
        <f>VLOOKUP($C25,'EIA Consumption'!$C:$CD,AD$2,FALSE)</f>
        <v/>
      </c>
      <c r="AE25">
        <f>VLOOKUP($C25,'EIA Consumption'!$C:$CD,AE$2,FALSE)</f>
        <v/>
      </c>
      <c r="AF25">
        <f>VLOOKUP($C25,'EIA Consumption'!$C:$CD,AF$2,FALSE)</f>
        <v/>
      </c>
      <c r="AG25">
        <f>VLOOKUP($C25,'EIA Consumption'!$C:$CD,AG$2,FALSE)</f>
        <v/>
      </c>
      <c r="AH25">
        <f>VLOOKUP($C25,'EIA Consumption'!$C:$CD,AH$2,FALSE)</f>
        <v/>
      </c>
      <c r="AI25">
        <f>VLOOKUP($C25,'EIA Consumption'!$C:$CD,AI$2,FALSE)</f>
        <v/>
      </c>
      <c r="AJ25">
        <f>VLOOKUP($C25,'EIA Consumption'!$C:$CD,AJ$2,FALSE)</f>
        <v/>
      </c>
      <c r="AK25">
        <f>VLOOKUP($C25,'EIA Consumption'!$C:$CD,AK$2,FALSE)</f>
        <v/>
      </c>
      <c r="AL25">
        <f>VLOOKUP($C25,'EIA Consumption'!$C:$CD,AL$2,FALSE)</f>
        <v/>
      </c>
      <c r="AM25">
        <f>VLOOKUP($C25,'EIA Consumption'!$C:$CD,AM$2,FALSE)</f>
        <v/>
      </c>
      <c r="AN25">
        <f>VLOOKUP($C25,'EIA Consumption'!$C:$CD,AN$2,FALSE)</f>
        <v/>
      </c>
      <c r="AO25">
        <f>VLOOKUP($C25,'EIA Consumption'!$C:$CD,AO$2,FALSE)</f>
        <v/>
      </c>
      <c r="AP25">
        <f>VLOOKUP($C25,'EIA Consumption'!$C:$CD,AP$2,FALSE)</f>
        <v/>
      </c>
      <c r="AQ25">
        <f>VLOOKUP($C25,'EIA Consumption'!$C:$CD,AQ$2,FALSE)</f>
        <v/>
      </c>
      <c r="AR25">
        <f>VLOOKUP($C25,'EIA Consumption'!$C:$CD,AR$2,FALSE)</f>
        <v/>
      </c>
      <c r="AS25">
        <f>VLOOKUP($C25,'EIA Consumption'!$C:$CD,AS$2,FALSE)</f>
        <v/>
      </c>
      <c r="AT25">
        <f>VLOOKUP($C25,'EIA Consumption'!$C:$CD,AT$2,FALSE)</f>
        <v/>
      </c>
      <c r="AU25">
        <f>VLOOKUP($C25,'EIA Consumption'!$C:$CD,AU$2,FALSE)</f>
        <v/>
      </c>
      <c r="AV25">
        <f>VLOOKUP($C25,'EIA Consumption'!$C:$CD,AV$2,FALSE)</f>
        <v/>
      </c>
      <c r="AW25">
        <f>VLOOKUP($C25,'EIA Consumption'!$C:$CD,AW$2,FALSE)</f>
        <v/>
      </c>
      <c r="AX25">
        <f>VLOOKUP($C25,'EIA Consumption'!$C:$CD,AX$2,FALSE)</f>
        <v/>
      </c>
      <c r="AY25">
        <f>VLOOKUP($C25,'EIA Consumption'!$C:$CD,AY$2,FALSE)</f>
        <v/>
      </c>
      <c r="AZ25">
        <f>VLOOKUP($C25,'EIA Consumption'!$C:$CD,AZ$2,FALSE)</f>
        <v/>
      </c>
      <c r="BA25">
        <f>VLOOKUP($C25,'EIA Consumption'!$C:$CD,BA$2,FALSE)</f>
        <v/>
      </c>
      <c r="BB25">
        <f>VLOOKUP($C25,'EIA Consumption'!$C:$CD,BB$2,FALSE)</f>
        <v/>
      </c>
      <c r="BC25">
        <f>VLOOKUP($C25,'EIA Consumption'!$C:$CD,BC$2,FALSE)</f>
        <v/>
      </c>
      <c r="BD25">
        <f>VLOOKUP($C25,'EIA Consumption'!$C:$CD,BD$2,FALSE)</f>
        <v/>
      </c>
      <c r="BE25">
        <f>VLOOKUP($C25,'EIA Consumption'!$C:$CD,BE$2,FALSE)</f>
        <v/>
      </c>
      <c r="BF25">
        <f>VLOOKUP($C25,'EIA Consumption'!$C:$CD,BF$2,FALSE)</f>
        <v/>
      </c>
      <c r="BG25">
        <f>VLOOKUP($C25,'EIA Consumption'!$C:$CD,BG$2,FALSE)</f>
        <v/>
      </c>
      <c r="BH25">
        <f>VLOOKUP($C25,'EIA Consumption'!$C:$CD,BH$2,FALSE)</f>
        <v/>
      </c>
      <c r="BI25">
        <f>VLOOKUP($C25,'EIA Consumption'!$C:$CD,BI$2,FALSE)</f>
        <v/>
      </c>
      <c r="BJ25">
        <f>VLOOKUP($C25,'EIA Consumption'!$C:$CD,BJ$2,FALSE)</f>
        <v/>
      </c>
      <c r="BK25">
        <f>VLOOKUP($C25,'EIA Consumption'!$C:$CD,BK$2,FALSE)</f>
        <v/>
      </c>
      <c r="BL25">
        <f>VLOOKUP($C25,'EIA Consumption'!$C:$CD,BL$2,FALSE)</f>
        <v/>
      </c>
      <c r="BM25">
        <f>VLOOKUP($C25,'EIA Consumption'!$C:$CD,BM$2,FALSE)</f>
        <v/>
      </c>
      <c r="BN25">
        <f>VLOOKUP($C25,'EIA Consumption'!$C:$CD,BN$2,FALSE)</f>
        <v/>
      </c>
      <c r="BO25">
        <f>VLOOKUP($C25,'EIA Consumption'!$C:$CD,BO$2,FALSE)</f>
        <v/>
      </c>
      <c r="BP25">
        <f>VLOOKUP($C25,'EIA Consumption'!$C:$CD,BP$2,FALSE)</f>
        <v/>
      </c>
      <c r="BQ25">
        <f>VLOOKUP($C25,'EIA Consumption'!$C:$CD,BQ$2,FALSE)</f>
        <v/>
      </c>
      <c r="BR25">
        <f>VLOOKUP($C25,'EIA Consumption'!$C:$CD,BR$2,FALSE)</f>
        <v/>
      </c>
      <c r="BS25">
        <f>VLOOKUP($C25,'EIA Consumption'!$C:$CD,BS$2,FALSE)</f>
        <v/>
      </c>
      <c r="BT25">
        <f>VLOOKUP($C25,'EIA Consumption'!$C:$CD,BT$2,FALSE)</f>
        <v/>
      </c>
      <c r="BU25">
        <f>VLOOKUP($C25,'EIA Consumption'!$C:$CD,BU$2,FALSE)</f>
        <v/>
      </c>
      <c r="BV25">
        <f>VLOOKUP($C25,'EIA Consumption'!$C:$CD,BV$2,FALSE)</f>
        <v/>
      </c>
      <c r="BW25">
        <f>VLOOKUP($C25,'EIA Consumption'!$C:$CD,BW$2,FALSE)</f>
        <v/>
      </c>
      <c r="BX25">
        <f>VLOOKUP($C25,'EIA Consumption'!$C:$CD,BX$2,FALSE)</f>
        <v/>
      </c>
      <c r="BY25">
        <f>VLOOKUP($C25,'EIA Consumption'!$C:$CD,BY$2,FALSE)</f>
        <v/>
      </c>
    </row>
    <row r="26" spans="1:77">
      <c r="B26" t="s">
        <v>17</v>
      </c>
      <c r="C26" t="s">
        <v>35</v>
      </c>
      <c r="D26" t="s">
        <v>23</v>
      </c>
      <c r="E26" t="s">
        <v>24</v>
      </c>
      <c r="G26">
        <f>VLOOKUP($C26,'EIA Consumption'!$C:$CD,G$2,FALSE)</f>
        <v/>
      </c>
      <c r="H26">
        <f>VLOOKUP($C26,'EIA Consumption'!$C:$CD,H$2,FALSE)</f>
        <v/>
      </c>
      <c r="I26">
        <f>VLOOKUP($C26,'EIA Consumption'!$C:$CD,I$2,FALSE)</f>
        <v/>
      </c>
      <c r="J26">
        <f>VLOOKUP($C26,'EIA Consumption'!$C:$CD,J$2,FALSE)</f>
        <v/>
      </c>
      <c r="K26">
        <f>VLOOKUP($C26,'EIA Consumption'!$C:$CD,K$2,FALSE)</f>
        <v/>
      </c>
      <c r="L26">
        <f>VLOOKUP($C26,'EIA Consumption'!$C:$CD,L$2,FALSE)</f>
        <v/>
      </c>
      <c r="M26">
        <f>VLOOKUP($C26,'EIA Consumption'!$C:$CD,M$2,FALSE)</f>
        <v/>
      </c>
      <c r="N26">
        <f>VLOOKUP($C26,'EIA Consumption'!$C:$CD,N$2,FALSE)</f>
        <v/>
      </c>
      <c r="O26">
        <f>VLOOKUP($C26,'EIA Consumption'!$C:$CD,O$2,FALSE)</f>
        <v/>
      </c>
      <c r="P26">
        <f>VLOOKUP($C26,'EIA Consumption'!$C:$CD,P$2,FALSE)</f>
        <v/>
      </c>
      <c r="Q26">
        <f>VLOOKUP($C26,'EIA Consumption'!$C:$CD,Q$2,FALSE)</f>
        <v/>
      </c>
      <c r="R26">
        <f>VLOOKUP($C26,'EIA Consumption'!$C:$CD,R$2,FALSE)</f>
        <v/>
      </c>
      <c r="S26">
        <f>VLOOKUP($C26,'EIA Consumption'!$C:$CD,S$2,FALSE)</f>
        <v/>
      </c>
      <c r="T26">
        <f>VLOOKUP($C26,'EIA Consumption'!$C:$CD,T$2,FALSE)</f>
        <v/>
      </c>
      <c r="U26">
        <f>VLOOKUP($C26,'EIA Consumption'!$C:$CD,U$2,FALSE)</f>
        <v/>
      </c>
      <c r="V26">
        <f>VLOOKUP($C26,'EIA Consumption'!$C:$CD,V$2,FALSE)</f>
        <v/>
      </c>
      <c r="W26">
        <f>VLOOKUP($C26,'EIA Consumption'!$C:$CD,W$2,FALSE)</f>
        <v/>
      </c>
      <c r="X26">
        <f>VLOOKUP($C26,'EIA Consumption'!$C:$CD,X$2,FALSE)</f>
        <v/>
      </c>
      <c r="Y26">
        <f>VLOOKUP($C26,'EIA Consumption'!$C:$CD,Y$2,FALSE)</f>
        <v/>
      </c>
      <c r="Z26">
        <f>VLOOKUP($C26,'EIA Consumption'!$C:$CD,Z$2,FALSE)</f>
        <v/>
      </c>
      <c r="AA26">
        <f>VLOOKUP($C26,'EIA Consumption'!$C:$CD,AA$2,FALSE)</f>
        <v/>
      </c>
      <c r="AB26">
        <f>VLOOKUP($C26,'EIA Consumption'!$C:$CD,AB$2,FALSE)</f>
        <v/>
      </c>
      <c r="AC26">
        <f>VLOOKUP($C26,'EIA Consumption'!$C:$CD,AC$2,FALSE)</f>
        <v/>
      </c>
      <c r="AD26">
        <f>VLOOKUP($C26,'EIA Consumption'!$C:$CD,AD$2,FALSE)</f>
        <v/>
      </c>
      <c r="AE26">
        <f>VLOOKUP($C26,'EIA Consumption'!$C:$CD,AE$2,FALSE)</f>
        <v/>
      </c>
      <c r="AF26">
        <f>VLOOKUP($C26,'EIA Consumption'!$C:$CD,AF$2,FALSE)</f>
        <v/>
      </c>
      <c r="AG26">
        <f>VLOOKUP($C26,'EIA Consumption'!$C:$CD,AG$2,FALSE)</f>
        <v/>
      </c>
      <c r="AH26">
        <f>VLOOKUP($C26,'EIA Consumption'!$C:$CD,AH$2,FALSE)</f>
        <v/>
      </c>
      <c r="AI26">
        <f>VLOOKUP($C26,'EIA Consumption'!$C:$CD,AI$2,FALSE)</f>
        <v/>
      </c>
      <c r="AJ26">
        <f>VLOOKUP($C26,'EIA Consumption'!$C:$CD,AJ$2,FALSE)</f>
        <v/>
      </c>
      <c r="AK26">
        <f>VLOOKUP($C26,'EIA Consumption'!$C:$CD,AK$2,FALSE)</f>
        <v/>
      </c>
      <c r="AL26">
        <f>VLOOKUP($C26,'EIA Consumption'!$C:$CD,AL$2,FALSE)</f>
        <v/>
      </c>
      <c r="AM26">
        <f>VLOOKUP($C26,'EIA Consumption'!$C:$CD,AM$2,FALSE)</f>
        <v/>
      </c>
      <c r="AN26">
        <f>VLOOKUP($C26,'EIA Consumption'!$C:$CD,AN$2,FALSE)</f>
        <v/>
      </c>
      <c r="AO26">
        <f>VLOOKUP($C26,'EIA Consumption'!$C:$CD,AO$2,FALSE)</f>
        <v/>
      </c>
      <c r="AP26">
        <f>VLOOKUP($C26,'EIA Consumption'!$C:$CD,AP$2,FALSE)</f>
        <v/>
      </c>
      <c r="AQ26">
        <f>VLOOKUP($C26,'EIA Consumption'!$C:$CD,AQ$2,FALSE)</f>
        <v/>
      </c>
      <c r="AR26">
        <f>VLOOKUP($C26,'EIA Consumption'!$C:$CD,AR$2,FALSE)</f>
        <v/>
      </c>
      <c r="AS26">
        <f>VLOOKUP($C26,'EIA Consumption'!$C:$CD,AS$2,FALSE)</f>
        <v/>
      </c>
      <c r="AT26">
        <f>VLOOKUP($C26,'EIA Consumption'!$C:$CD,AT$2,FALSE)</f>
        <v/>
      </c>
      <c r="AU26">
        <f>VLOOKUP($C26,'EIA Consumption'!$C:$CD,AU$2,FALSE)</f>
        <v/>
      </c>
      <c r="AV26">
        <f>VLOOKUP($C26,'EIA Consumption'!$C:$CD,AV$2,FALSE)</f>
        <v/>
      </c>
      <c r="AW26">
        <f>VLOOKUP($C26,'EIA Consumption'!$C:$CD,AW$2,FALSE)</f>
        <v/>
      </c>
      <c r="AX26">
        <f>VLOOKUP($C26,'EIA Consumption'!$C:$CD,AX$2,FALSE)</f>
        <v/>
      </c>
      <c r="AY26">
        <f>VLOOKUP($C26,'EIA Consumption'!$C:$CD,AY$2,FALSE)</f>
        <v/>
      </c>
      <c r="AZ26">
        <f>VLOOKUP($C26,'EIA Consumption'!$C:$CD,AZ$2,FALSE)</f>
        <v/>
      </c>
      <c r="BA26">
        <f>VLOOKUP($C26,'EIA Consumption'!$C:$CD,BA$2,FALSE)</f>
        <v/>
      </c>
      <c r="BB26">
        <f>VLOOKUP($C26,'EIA Consumption'!$C:$CD,BB$2,FALSE)</f>
        <v/>
      </c>
      <c r="BC26">
        <f>VLOOKUP($C26,'EIA Consumption'!$C:$CD,BC$2,FALSE)</f>
        <v/>
      </c>
      <c r="BD26">
        <f>VLOOKUP($C26,'EIA Consumption'!$C:$CD,BD$2,FALSE)</f>
        <v/>
      </c>
      <c r="BE26">
        <f>VLOOKUP($C26,'EIA Consumption'!$C:$CD,BE$2,FALSE)</f>
        <v/>
      </c>
      <c r="BF26">
        <f>VLOOKUP($C26,'EIA Consumption'!$C:$CD,BF$2,FALSE)</f>
        <v/>
      </c>
      <c r="BG26">
        <f>VLOOKUP($C26,'EIA Consumption'!$C:$CD,BG$2,FALSE)</f>
        <v/>
      </c>
      <c r="BH26">
        <f>VLOOKUP($C26,'EIA Consumption'!$C:$CD,BH$2,FALSE)</f>
        <v/>
      </c>
      <c r="BI26">
        <f>VLOOKUP($C26,'EIA Consumption'!$C:$CD,BI$2,FALSE)</f>
        <v/>
      </c>
      <c r="BJ26">
        <f>VLOOKUP($C26,'EIA Consumption'!$C:$CD,BJ$2,FALSE)</f>
        <v/>
      </c>
      <c r="BK26">
        <f>VLOOKUP($C26,'EIA Consumption'!$C:$CD,BK$2,FALSE)</f>
        <v/>
      </c>
      <c r="BL26">
        <f>VLOOKUP($C26,'EIA Consumption'!$C:$CD,BL$2,FALSE)</f>
        <v/>
      </c>
      <c r="BM26">
        <f>VLOOKUP($C26,'EIA Consumption'!$C:$CD,BM$2,FALSE)</f>
        <v/>
      </c>
      <c r="BN26">
        <f>VLOOKUP($C26,'EIA Consumption'!$C:$CD,BN$2,FALSE)</f>
        <v/>
      </c>
      <c r="BO26">
        <f>VLOOKUP($C26,'EIA Consumption'!$C:$CD,BO$2,FALSE)</f>
        <v/>
      </c>
      <c r="BP26">
        <f>VLOOKUP($C26,'EIA Consumption'!$C:$CD,BP$2,FALSE)</f>
        <v/>
      </c>
      <c r="BQ26">
        <f>VLOOKUP($C26,'EIA Consumption'!$C:$CD,BQ$2,FALSE)</f>
        <v/>
      </c>
      <c r="BR26">
        <f>VLOOKUP($C26,'EIA Consumption'!$C:$CD,BR$2,FALSE)</f>
        <v/>
      </c>
      <c r="BS26">
        <f>VLOOKUP($C26,'EIA Consumption'!$C:$CD,BS$2,FALSE)</f>
        <v/>
      </c>
      <c r="BT26">
        <f>VLOOKUP($C26,'EIA Consumption'!$C:$CD,BT$2,FALSE)</f>
        <v/>
      </c>
      <c r="BU26">
        <f>VLOOKUP($C26,'EIA Consumption'!$C:$CD,BU$2,FALSE)</f>
        <v/>
      </c>
      <c r="BV26">
        <f>VLOOKUP($C26,'EIA Consumption'!$C:$CD,BV$2,FALSE)</f>
        <v/>
      </c>
      <c r="BW26">
        <f>VLOOKUP($C26,'EIA Consumption'!$C:$CD,BW$2,FALSE)</f>
        <v/>
      </c>
      <c r="BX26">
        <f>VLOOKUP($C26,'EIA Consumption'!$C:$CD,BX$2,FALSE)</f>
        <v/>
      </c>
      <c r="BY26">
        <f>VLOOKUP($C26,'EIA Consumption'!$C:$CD,BY$2,FALSE)</f>
        <v/>
      </c>
    </row>
    <row r="28" spans="1:77">
      <c r="A28" t="s">
        <v>36</v>
      </c>
    </row>
    <row r="29" spans="1:77">
      <c r="A29" t="s">
        <v>37</v>
      </c>
      <c r="B29" t="s">
        <v>9</v>
      </c>
      <c r="C29" t="s">
        <v>38</v>
      </c>
      <c r="D29" t="s">
        <v>23</v>
      </c>
      <c r="E29" t="s">
        <v>24</v>
      </c>
      <c r="G29">
        <f>VLOOKUP($C29,'EIA Consumption'!$C:$CD,G$2,FALSE)</f>
        <v/>
      </c>
      <c r="H29">
        <f>VLOOKUP($C29,'EIA Consumption'!$C:$CD,H$2,FALSE)</f>
        <v/>
      </c>
      <c r="I29">
        <f>VLOOKUP($C29,'EIA Consumption'!$C:$CD,I$2,FALSE)</f>
        <v/>
      </c>
      <c r="J29">
        <f>VLOOKUP($C29,'EIA Consumption'!$C:$CD,J$2,FALSE)</f>
        <v/>
      </c>
      <c r="K29">
        <f>VLOOKUP($C29,'EIA Consumption'!$C:$CD,K$2,FALSE)</f>
        <v/>
      </c>
      <c r="L29">
        <f>VLOOKUP($C29,'EIA Consumption'!$C:$CD,L$2,FALSE)</f>
        <v/>
      </c>
      <c r="M29">
        <f>VLOOKUP($C29,'EIA Consumption'!$C:$CD,M$2,FALSE)</f>
        <v/>
      </c>
      <c r="N29">
        <f>VLOOKUP($C29,'EIA Consumption'!$C:$CD,N$2,FALSE)</f>
        <v/>
      </c>
      <c r="O29">
        <f>VLOOKUP($C29,'EIA Consumption'!$C:$CD,O$2,FALSE)</f>
        <v/>
      </c>
      <c r="P29">
        <f>VLOOKUP($C29,'EIA Consumption'!$C:$CD,P$2,FALSE)</f>
        <v/>
      </c>
      <c r="Q29">
        <f>VLOOKUP($C29,'EIA Consumption'!$C:$CD,Q$2,FALSE)</f>
        <v/>
      </c>
      <c r="R29">
        <f>VLOOKUP($C29,'EIA Consumption'!$C:$CD,R$2,FALSE)</f>
        <v/>
      </c>
      <c r="S29">
        <f>VLOOKUP($C29,'EIA Consumption'!$C:$CD,S$2,FALSE)</f>
        <v/>
      </c>
      <c r="T29">
        <f>VLOOKUP($C29,'EIA Consumption'!$C:$CD,T$2,FALSE)</f>
        <v/>
      </c>
      <c r="U29">
        <f>VLOOKUP($C29,'EIA Consumption'!$C:$CD,U$2,FALSE)</f>
        <v/>
      </c>
      <c r="V29">
        <f>VLOOKUP($C29,'EIA Consumption'!$C:$CD,V$2,FALSE)</f>
        <v/>
      </c>
      <c r="W29">
        <f>VLOOKUP($C29,'EIA Consumption'!$C:$CD,W$2,FALSE)</f>
        <v/>
      </c>
      <c r="X29">
        <f>VLOOKUP($C29,'EIA Consumption'!$C:$CD,X$2,FALSE)</f>
        <v/>
      </c>
      <c r="Y29">
        <f>VLOOKUP($C29,'EIA Consumption'!$C:$CD,Y$2,FALSE)</f>
        <v/>
      </c>
      <c r="Z29">
        <f>VLOOKUP($C29,'EIA Consumption'!$C:$CD,Z$2,FALSE)</f>
        <v/>
      </c>
      <c r="AA29">
        <f>VLOOKUP($C29,'EIA Consumption'!$C:$CD,AA$2,FALSE)</f>
        <v/>
      </c>
      <c r="AB29">
        <f>VLOOKUP($C29,'EIA Consumption'!$C:$CD,AB$2,FALSE)</f>
        <v/>
      </c>
      <c r="AC29">
        <f>VLOOKUP($C29,'EIA Consumption'!$C:$CD,AC$2,FALSE)</f>
        <v/>
      </c>
      <c r="AD29">
        <f>VLOOKUP($C29,'EIA Consumption'!$C:$CD,AD$2,FALSE)</f>
        <v/>
      </c>
      <c r="AE29">
        <f>VLOOKUP($C29,'EIA Consumption'!$C:$CD,AE$2,FALSE)</f>
        <v/>
      </c>
      <c r="AF29">
        <f>VLOOKUP($C29,'EIA Consumption'!$C:$CD,AF$2,FALSE)</f>
        <v/>
      </c>
      <c r="AG29">
        <f>VLOOKUP($C29,'EIA Consumption'!$C:$CD,AG$2,FALSE)</f>
        <v/>
      </c>
      <c r="AH29">
        <f>VLOOKUP($C29,'EIA Consumption'!$C:$CD,AH$2,FALSE)</f>
        <v/>
      </c>
      <c r="AI29">
        <f>VLOOKUP($C29,'EIA Consumption'!$C:$CD,AI$2,FALSE)</f>
        <v/>
      </c>
      <c r="AJ29">
        <f>VLOOKUP($C29,'EIA Consumption'!$C:$CD,AJ$2,FALSE)</f>
        <v/>
      </c>
      <c r="AK29">
        <f>VLOOKUP($C29,'EIA Consumption'!$C:$CD,AK$2,FALSE)</f>
        <v/>
      </c>
      <c r="AL29">
        <f>VLOOKUP($C29,'EIA Consumption'!$C:$CD,AL$2,FALSE)</f>
        <v/>
      </c>
      <c r="AM29">
        <f>VLOOKUP($C29,'EIA Consumption'!$C:$CD,AM$2,FALSE)</f>
        <v/>
      </c>
      <c r="AN29">
        <f>VLOOKUP($C29,'EIA Consumption'!$C:$CD,AN$2,FALSE)</f>
        <v/>
      </c>
      <c r="AO29">
        <f>VLOOKUP($C29,'EIA Consumption'!$C:$CD,AO$2,FALSE)</f>
        <v/>
      </c>
      <c r="AP29">
        <f>VLOOKUP($C29,'EIA Consumption'!$C:$CD,AP$2,FALSE)</f>
        <v/>
      </c>
      <c r="AQ29">
        <f>VLOOKUP($C29,'EIA Consumption'!$C:$CD,AQ$2,FALSE)</f>
        <v/>
      </c>
      <c r="AR29">
        <f>VLOOKUP($C29,'EIA Consumption'!$C:$CD,AR$2,FALSE)</f>
        <v/>
      </c>
      <c r="AS29">
        <f>VLOOKUP($C29,'EIA Consumption'!$C:$CD,AS$2,FALSE)</f>
        <v/>
      </c>
      <c r="AT29">
        <f>VLOOKUP($C29,'EIA Consumption'!$C:$CD,AT$2,FALSE)</f>
        <v/>
      </c>
      <c r="AU29">
        <f>VLOOKUP($C29,'EIA Consumption'!$C:$CD,AU$2,FALSE)</f>
        <v/>
      </c>
      <c r="AV29">
        <f>VLOOKUP($C29,'EIA Consumption'!$C:$CD,AV$2,FALSE)</f>
        <v/>
      </c>
      <c r="AW29">
        <f>VLOOKUP($C29,'EIA Consumption'!$C:$CD,AW$2,FALSE)</f>
        <v/>
      </c>
      <c r="AX29">
        <f>VLOOKUP($C29,'EIA Consumption'!$C:$CD,AX$2,FALSE)</f>
        <v/>
      </c>
      <c r="AY29">
        <f>VLOOKUP($C29,'EIA Consumption'!$C:$CD,AY$2,FALSE)</f>
        <v/>
      </c>
      <c r="AZ29">
        <f>VLOOKUP($C29,'EIA Consumption'!$C:$CD,AZ$2,FALSE)</f>
        <v/>
      </c>
      <c r="BA29">
        <f>VLOOKUP($C29,'EIA Consumption'!$C:$CD,BA$2,FALSE)</f>
        <v/>
      </c>
      <c r="BB29">
        <f>VLOOKUP($C29,'EIA Consumption'!$C:$CD,BB$2,FALSE)</f>
        <v/>
      </c>
      <c r="BC29">
        <f>VLOOKUP($C29,'EIA Consumption'!$C:$CD,BC$2,FALSE)</f>
        <v/>
      </c>
      <c r="BD29">
        <f>VLOOKUP($C29,'EIA Consumption'!$C:$CD,BD$2,FALSE)</f>
        <v/>
      </c>
      <c r="BE29">
        <f>VLOOKUP($C29,'EIA Consumption'!$C:$CD,BE$2,FALSE)</f>
        <v/>
      </c>
      <c r="BF29">
        <f>VLOOKUP($C29,'EIA Consumption'!$C:$CD,BF$2,FALSE)</f>
        <v/>
      </c>
      <c r="BG29">
        <f>VLOOKUP($C29,'EIA Consumption'!$C:$CD,BG$2,FALSE)</f>
        <v/>
      </c>
      <c r="BH29">
        <f>VLOOKUP($C29,'EIA Consumption'!$C:$CD,BH$2,FALSE)</f>
        <v/>
      </c>
      <c r="BI29">
        <f>VLOOKUP($C29,'EIA Consumption'!$C:$CD,BI$2,FALSE)</f>
        <v/>
      </c>
      <c r="BJ29">
        <f>VLOOKUP($C29,'EIA Consumption'!$C:$CD,BJ$2,FALSE)</f>
        <v/>
      </c>
      <c r="BK29">
        <f>VLOOKUP($C29,'EIA Consumption'!$C:$CD,BK$2,FALSE)</f>
        <v/>
      </c>
      <c r="BL29">
        <f>VLOOKUP($C29,'EIA Consumption'!$C:$CD,BL$2,FALSE)</f>
        <v/>
      </c>
      <c r="BM29">
        <f>VLOOKUP($C29,'EIA Consumption'!$C:$CD,BM$2,FALSE)</f>
        <v/>
      </c>
      <c r="BN29">
        <f>VLOOKUP($C29,'EIA Consumption'!$C:$CD,BN$2,FALSE)</f>
        <v/>
      </c>
      <c r="BO29">
        <f>VLOOKUP($C29,'EIA Consumption'!$C:$CD,BO$2,FALSE)</f>
        <v/>
      </c>
      <c r="BP29">
        <f>VLOOKUP($C29,'EIA Consumption'!$C:$CD,BP$2,FALSE)</f>
        <v/>
      </c>
      <c r="BQ29">
        <f>VLOOKUP($C29,'EIA Consumption'!$C:$CD,BQ$2,FALSE)</f>
        <v/>
      </c>
      <c r="BR29">
        <f>VLOOKUP($C29,'EIA Consumption'!$C:$CD,BR$2,FALSE)</f>
        <v/>
      </c>
      <c r="BS29">
        <f>VLOOKUP($C29,'EIA Consumption'!$C:$CD,BS$2,FALSE)</f>
        <v/>
      </c>
      <c r="BT29">
        <f>VLOOKUP($C29,'EIA Consumption'!$C:$CD,BT$2,FALSE)</f>
        <v/>
      </c>
      <c r="BU29">
        <f>VLOOKUP($C29,'EIA Consumption'!$C:$CD,BU$2,FALSE)</f>
        <v/>
      </c>
      <c r="BV29">
        <f>VLOOKUP($C29,'EIA Consumption'!$C:$CD,BV$2,FALSE)</f>
        <v/>
      </c>
      <c r="BW29">
        <f>VLOOKUP($C29,'EIA Consumption'!$C:$CD,BW$2,FALSE)</f>
        <v/>
      </c>
      <c r="BX29">
        <f>VLOOKUP($C29,'EIA Consumption'!$C:$CD,BX$2,FALSE)</f>
        <v/>
      </c>
      <c r="BY29">
        <f>VLOOKUP($C29,'EIA Consumption'!$C:$CD,BY$2,FALSE)</f>
        <v/>
      </c>
    </row>
    <row r="30" spans="1:77">
      <c r="B30" t="s">
        <v>10</v>
      </c>
      <c r="C30" t="s">
        <v>39</v>
      </c>
      <c r="D30" t="s">
        <v>23</v>
      </c>
      <c r="E30" t="s">
        <v>24</v>
      </c>
      <c r="G30">
        <f>VLOOKUP($C30,'EIA Consumption'!$C:$CD,G$2,FALSE)</f>
        <v/>
      </c>
      <c r="H30">
        <f>VLOOKUP($C30,'EIA Consumption'!$C:$CD,H$2,FALSE)</f>
        <v/>
      </c>
      <c r="I30">
        <f>VLOOKUP($C30,'EIA Consumption'!$C:$CD,I$2,FALSE)</f>
        <v/>
      </c>
      <c r="J30">
        <f>VLOOKUP($C30,'EIA Consumption'!$C:$CD,J$2,FALSE)</f>
        <v/>
      </c>
      <c r="K30">
        <f>VLOOKUP($C30,'EIA Consumption'!$C:$CD,K$2,FALSE)</f>
        <v/>
      </c>
      <c r="L30">
        <f>VLOOKUP($C30,'EIA Consumption'!$C:$CD,L$2,FALSE)</f>
        <v/>
      </c>
      <c r="M30">
        <f>VLOOKUP($C30,'EIA Consumption'!$C:$CD,M$2,FALSE)</f>
        <v/>
      </c>
      <c r="N30">
        <f>VLOOKUP($C30,'EIA Consumption'!$C:$CD,N$2,FALSE)</f>
        <v/>
      </c>
      <c r="O30">
        <f>VLOOKUP($C30,'EIA Consumption'!$C:$CD,O$2,FALSE)</f>
        <v/>
      </c>
      <c r="P30">
        <f>VLOOKUP($C30,'EIA Consumption'!$C:$CD,P$2,FALSE)</f>
        <v/>
      </c>
      <c r="Q30">
        <f>VLOOKUP($C30,'EIA Consumption'!$C:$CD,Q$2,FALSE)</f>
        <v/>
      </c>
      <c r="R30">
        <f>VLOOKUP($C30,'EIA Consumption'!$C:$CD,R$2,FALSE)</f>
        <v/>
      </c>
      <c r="S30">
        <f>VLOOKUP($C30,'EIA Consumption'!$C:$CD,S$2,FALSE)</f>
        <v/>
      </c>
      <c r="T30">
        <f>VLOOKUP($C30,'EIA Consumption'!$C:$CD,T$2,FALSE)</f>
        <v/>
      </c>
      <c r="U30">
        <f>VLOOKUP($C30,'EIA Consumption'!$C:$CD,U$2,FALSE)</f>
        <v/>
      </c>
      <c r="V30">
        <f>VLOOKUP($C30,'EIA Consumption'!$C:$CD,V$2,FALSE)</f>
        <v/>
      </c>
      <c r="W30">
        <f>VLOOKUP($C30,'EIA Consumption'!$C:$CD,W$2,FALSE)</f>
        <v/>
      </c>
      <c r="X30">
        <f>VLOOKUP($C30,'EIA Consumption'!$C:$CD,X$2,FALSE)</f>
        <v/>
      </c>
      <c r="Y30">
        <f>VLOOKUP($C30,'EIA Consumption'!$C:$CD,Y$2,FALSE)</f>
        <v/>
      </c>
      <c r="Z30">
        <f>VLOOKUP($C30,'EIA Consumption'!$C:$CD,Z$2,FALSE)</f>
        <v/>
      </c>
      <c r="AA30">
        <f>VLOOKUP($C30,'EIA Consumption'!$C:$CD,AA$2,FALSE)</f>
        <v/>
      </c>
      <c r="AB30">
        <f>VLOOKUP($C30,'EIA Consumption'!$C:$CD,AB$2,FALSE)</f>
        <v/>
      </c>
      <c r="AC30">
        <f>VLOOKUP($C30,'EIA Consumption'!$C:$CD,AC$2,FALSE)</f>
        <v/>
      </c>
      <c r="AD30">
        <f>VLOOKUP($C30,'EIA Consumption'!$C:$CD,AD$2,FALSE)</f>
        <v/>
      </c>
      <c r="AE30">
        <f>VLOOKUP($C30,'EIA Consumption'!$C:$CD,AE$2,FALSE)</f>
        <v/>
      </c>
      <c r="AF30">
        <f>VLOOKUP($C30,'EIA Consumption'!$C:$CD,AF$2,FALSE)</f>
        <v/>
      </c>
      <c r="AG30">
        <f>VLOOKUP($C30,'EIA Consumption'!$C:$CD,AG$2,FALSE)</f>
        <v/>
      </c>
      <c r="AH30">
        <f>VLOOKUP($C30,'EIA Consumption'!$C:$CD,AH$2,FALSE)</f>
        <v/>
      </c>
      <c r="AI30">
        <f>VLOOKUP($C30,'EIA Consumption'!$C:$CD,AI$2,FALSE)</f>
        <v/>
      </c>
      <c r="AJ30">
        <f>VLOOKUP($C30,'EIA Consumption'!$C:$CD,AJ$2,FALSE)</f>
        <v/>
      </c>
      <c r="AK30">
        <f>VLOOKUP($C30,'EIA Consumption'!$C:$CD,AK$2,FALSE)</f>
        <v/>
      </c>
      <c r="AL30">
        <f>VLOOKUP($C30,'EIA Consumption'!$C:$CD,AL$2,FALSE)</f>
        <v/>
      </c>
      <c r="AM30">
        <f>VLOOKUP($C30,'EIA Consumption'!$C:$CD,AM$2,FALSE)</f>
        <v/>
      </c>
      <c r="AN30">
        <f>VLOOKUP($C30,'EIA Consumption'!$C:$CD,AN$2,FALSE)</f>
        <v/>
      </c>
      <c r="AO30">
        <f>VLOOKUP($C30,'EIA Consumption'!$C:$CD,AO$2,FALSE)</f>
        <v/>
      </c>
      <c r="AP30">
        <f>VLOOKUP($C30,'EIA Consumption'!$C:$CD,AP$2,FALSE)</f>
        <v/>
      </c>
      <c r="AQ30">
        <f>VLOOKUP($C30,'EIA Consumption'!$C:$CD,AQ$2,FALSE)</f>
        <v/>
      </c>
      <c r="AR30">
        <f>VLOOKUP($C30,'EIA Consumption'!$C:$CD,AR$2,FALSE)</f>
        <v/>
      </c>
      <c r="AS30">
        <f>VLOOKUP($C30,'EIA Consumption'!$C:$CD,AS$2,FALSE)</f>
        <v/>
      </c>
      <c r="AT30">
        <f>VLOOKUP($C30,'EIA Consumption'!$C:$CD,AT$2,FALSE)</f>
        <v/>
      </c>
      <c r="AU30">
        <f>VLOOKUP($C30,'EIA Consumption'!$C:$CD,AU$2,FALSE)</f>
        <v/>
      </c>
      <c r="AV30">
        <f>VLOOKUP($C30,'EIA Consumption'!$C:$CD,AV$2,FALSE)</f>
        <v/>
      </c>
      <c r="AW30">
        <f>VLOOKUP($C30,'EIA Consumption'!$C:$CD,AW$2,FALSE)</f>
        <v/>
      </c>
      <c r="AX30">
        <f>VLOOKUP($C30,'EIA Consumption'!$C:$CD,AX$2,FALSE)</f>
        <v/>
      </c>
      <c r="AY30">
        <f>VLOOKUP($C30,'EIA Consumption'!$C:$CD,AY$2,FALSE)</f>
        <v/>
      </c>
      <c r="AZ30">
        <f>VLOOKUP($C30,'EIA Consumption'!$C:$CD,AZ$2,FALSE)</f>
        <v/>
      </c>
      <c r="BA30">
        <f>VLOOKUP($C30,'EIA Consumption'!$C:$CD,BA$2,FALSE)</f>
        <v/>
      </c>
      <c r="BB30">
        <f>VLOOKUP($C30,'EIA Consumption'!$C:$CD,BB$2,FALSE)</f>
        <v/>
      </c>
      <c r="BC30">
        <f>VLOOKUP($C30,'EIA Consumption'!$C:$CD,BC$2,FALSE)</f>
        <v/>
      </c>
      <c r="BD30">
        <f>VLOOKUP($C30,'EIA Consumption'!$C:$CD,BD$2,FALSE)</f>
        <v/>
      </c>
      <c r="BE30">
        <f>VLOOKUP($C30,'EIA Consumption'!$C:$CD,BE$2,FALSE)</f>
        <v/>
      </c>
      <c r="BF30">
        <f>VLOOKUP($C30,'EIA Consumption'!$C:$CD,BF$2,FALSE)</f>
        <v/>
      </c>
      <c r="BG30">
        <f>VLOOKUP($C30,'EIA Consumption'!$C:$CD,BG$2,FALSE)</f>
        <v/>
      </c>
      <c r="BH30">
        <f>VLOOKUP($C30,'EIA Consumption'!$C:$CD,BH$2,FALSE)</f>
        <v/>
      </c>
      <c r="BI30">
        <f>VLOOKUP($C30,'EIA Consumption'!$C:$CD,BI$2,FALSE)</f>
        <v/>
      </c>
      <c r="BJ30">
        <f>VLOOKUP($C30,'EIA Consumption'!$C:$CD,BJ$2,FALSE)</f>
        <v/>
      </c>
      <c r="BK30">
        <f>VLOOKUP($C30,'EIA Consumption'!$C:$CD,BK$2,FALSE)</f>
        <v/>
      </c>
      <c r="BL30">
        <f>VLOOKUP($C30,'EIA Consumption'!$C:$CD,BL$2,FALSE)</f>
        <v/>
      </c>
      <c r="BM30">
        <f>VLOOKUP($C30,'EIA Consumption'!$C:$CD,BM$2,FALSE)</f>
        <v/>
      </c>
      <c r="BN30">
        <f>VLOOKUP($C30,'EIA Consumption'!$C:$CD,BN$2,FALSE)</f>
        <v/>
      </c>
      <c r="BO30">
        <f>VLOOKUP($C30,'EIA Consumption'!$C:$CD,BO$2,FALSE)</f>
        <v/>
      </c>
      <c r="BP30">
        <f>VLOOKUP($C30,'EIA Consumption'!$C:$CD,BP$2,FALSE)</f>
        <v/>
      </c>
      <c r="BQ30">
        <f>VLOOKUP($C30,'EIA Consumption'!$C:$CD,BQ$2,FALSE)</f>
        <v/>
      </c>
      <c r="BR30">
        <f>VLOOKUP($C30,'EIA Consumption'!$C:$CD,BR$2,FALSE)</f>
        <v/>
      </c>
      <c r="BS30">
        <f>VLOOKUP($C30,'EIA Consumption'!$C:$CD,BS$2,FALSE)</f>
        <v/>
      </c>
      <c r="BT30">
        <f>VLOOKUP($C30,'EIA Consumption'!$C:$CD,BT$2,FALSE)</f>
        <v/>
      </c>
      <c r="BU30">
        <f>VLOOKUP($C30,'EIA Consumption'!$C:$CD,BU$2,FALSE)</f>
        <v/>
      </c>
      <c r="BV30">
        <f>VLOOKUP($C30,'EIA Consumption'!$C:$CD,BV$2,FALSE)</f>
        <v/>
      </c>
      <c r="BW30">
        <f>VLOOKUP($C30,'EIA Consumption'!$C:$CD,BW$2,FALSE)</f>
        <v/>
      </c>
      <c r="BX30">
        <f>VLOOKUP($C30,'EIA Consumption'!$C:$CD,BX$2,FALSE)</f>
        <v/>
      </c>
      <c r="BY30">
        <f>VLOOKUP($C30,'EIA Consumption'!$C:$CD,BY$2,FALSE)</f>
        <v/>
      </c>
    </row>
    <row r="31" spans="1:77">
      <c r="B31" t="s">
        <v>11</v>
      </c>
      <c r="C31" t="s">
        <v>25</v>
      </c>
      <c r="D31" t="s">
        <v>25</v>
      </c>
      <c r="E31" t="s">
        <v>24</v>
      </c>
      <c r="G31">
        <f>VLOOKUP($C31,'EIA Consumption'!$C:$CD,G$2,FALSE)</f>
        <v/>
      </c>
      <c r="H31">
        <f>VLOOKUP($C31,'EIA Consumption'!$C:$CD,H$2,FALSE)</f>
        <v/>
      </c>
      <c r="I31">
        <f>VLOOKUP($C31,'EIA Consumption'!$C:$CD,I$2,FALSE)</f>
        <v/>
      </c>
      <c r="J31">
        <f>VLOOKUP($C31,'EIA Consumption'!$C:$CD,J$2,FALSE)</f>
        <v/>
      </c>
      <c r="K31">
        <f>VLOOKUP($C31,'EIA Consumption'!$C:$CD,K$2,FALSE)</f>
        <v/>
      </c>
      <c r="L31">
        <f>VLOOKUP($C31,'EIA Consumption'!$C:$CD,L$2,FALSE)</f>
        <v/>
      </c>
      <c r="M31">
        <f>VLOOKUP($C31,'EIA Consumption'!$C:$CD,M$2,FALSE)</f>
        <v/>
      </c>
      <c r="N31">
        <f>VLOOKUP($C31,'EIA Consumption'!$C:$CD,N$2,FALSE)</f>
        <v/>
      </c>
      <c r="O31">
        <f>VLOOKUP($C31,'EIA Consumption'!$C:$CD,O$2,FALSE)</f>
        <v/>
      </c>
      <c r="P31">
        <f>VLOOKUP($C31,'EIA Consumption'!$C:$CD,P$2,FALSE)</f>
        <v/>
      </c>
      <c r="Q31">
        <f>VLOOKUP($C31,'EIA Consumption'!$C:$CD,Q$2,FALSE)</f>
        <v/>
      </c>
      <c r="R31">
        <f>VLOOKUP($C31,'EIA Consumption'!$C:$CD,R$2,FALSE)</f>
        <v/>
      </c>
      <c r="S31">
        <f>VLOOKUP($C31,'EIA Consumption'!$C:$CD,S$2,FALSE)</f>
        <v/>
      </c>
      <c r="T31">
        <f>VLOOKUP($C31,'EIA Consumption'!$C:$CD,T$2,FALSE)</f>
        <v/>
      </c>
      <c r="U31">
        <f>VLOOKUP($C31,'EIA Consumption'!$C:$CD,U$2,FALSE)</f>
        <v/>
      </c>
      <c r="V31">
        <f>VLOOKUP($C31,'EIA Consumption'!$C:$CD,V$2,FALSE)</f>
        <v/>
      </c>
      <c r="W31">
        <f>VLOOKUP($C31,'EIA Consumption'!$C:$CD,W$2,FALSE)</f>
        <v/>
      </c>
      <c r="X31">
        <f>VLOOKUP($C31,'EIA Consumption'!$C:$CD,X$2,FALSE)</f>
        <v/>
      </c>
      <c r="Y31">
        <f>VLOOKUP($C31,'EIA Consumption'!$C:$CD,Y$2,FALSE)</f>
        <v/>
      </c>
      <c r="Z31">
        <f>VLOOKUP($C31,'EIA Consumption'!$C:$CD,Z$2,FALSE)</f>
        <v/>
      </c>
      <c r="AA31">
        <f>VLOOKUP($C31,'EIA Consumption'!$C:$CD,AA$2,FALSE)</f>
        <v/>
      </c>
      <c r="AB31">
        <f>VLOOKUP($C31,'EIA Consumption'!$C:$CD,AB$2,FALSE)</f>
        <v/>
      </c>
      <c r="AC31">
        <f>VLOOKUP($C31,'EIA Consumption'!$C:$CD,AC$2,FALSE)</f>
        <v/>
      </c>
      <c r="AD31">
        <f>VLOOKUP($C31,'EIA Consumption'!$C:$CD,AD$2,FALSE)</f>
        <v/>
      </c>
      <c r="AE31">
        <f>VLOOKUP($C31,'EIA Consumption'!$C:$CD,AE$2,FALSE)</f>
        <v/>
      </c>
      <c r="AF31">
        <f>VLOOKUP($C31,'EIA Consumption'!$C:$CD,AF$2,FALSE)</f>
        <v/>
      </c>
      <c r="AG31">
        <f>VLOOKUP($C31,'EIA Consumption'!$C:$CD,AG$2,FALSE)</f>
        <v/>
      </c>
      <c r="AH31">
        <f>VLOOKUP($C31,'EIA Consumption'!$C:$CD,AH$2,FALSE)</f>
        <v/>
      </c>
      <c r="AI31">
        <f>VLOOKUP($C31,'EIA Consumption'!$C:$CD,AI$2,FALSE)</f>
        <v/>
      </c>
      <c r="AJ31">
        <f>VLOOKUP($C31,'EIA Consumption'!$C:$CD,AJ$2,FALSE)</f>
        <v/>
      </c>
      <c r="AK31">
        <f>VLOOKUP($C31,'EIA Consumption'!$C:$CD,AK$2,FALSE)</f>
        <v/>
      </c>
      <c r="AL31">
        <f>VLOOKUP($C31,'EIA Consumption'!$C:$CD,AL$2,FALSE)</f>
        <v/>
      </c>
      <c r="AM31">
        <f>VLOOKUP($C31,'EIA Consumption'!$C:$CD,AM$2,FALSE)</f>
        <v/>
      </c>
      <c r="AN31">
        <f>VLOOKUP($C31,'EIA Consumption'!$C:$CD,AN$2,FALSE)</f>
        <v/>
      </c>
      <c r="AO31">
        <f>VLOOKUP($C31,'EIA Consumption'!$C:$CD,AO$2,FALSE)</f>
        <v/>
      </c>
      <c r="AP31">
        <f>VLOOKUP($C31,'EIA Consumption'!$C:$CD,AP$2,FALSE)</f>
        <v/>
      </c>
      <c r="AQ31">
        <f>VLOOKUP($C31,'EIA Consumption'!$C:$CD,AQ$2,FALSE)</f>
        <v/>
      </c>
      <c r="AR31">
        <f>VLOOKUP($C31,'EIA Consumption'!$C:$CD,AR$2,FALSE)</f>
        <v/>
      </c>
      <c r="AS31">
        <f>VLOOKUP($C31,'EIA Consumption'!$C:$CD,AS$2,FALSE)</f>
        <v/>
      </c>
      <c r="AT31">
        <f>VLOOKUP($C31,'EIA Consumption'!$C:$CD,AT$2,FALSE)</f>
        <v/>
      </c>
      <c r="AU31">
        <f>VLOOKUP($C31,'EIA Consumption'!$C:$CD,AU$2,FALSE)</f>
        <v/>
      </c>
      <c r="AV31">
        <f>VLOOKUP($C31,'EIA Consumption'!$C:$CD,AV$2,FALSE)</f>
        <v/>
      </c>
      <c r="AW31">
        <f>VLOOKUP($C31,'EIA Consumption'!$C:$CD,AW$2,FALSE)</f>
        <v/>
      </c>
      <c r="AX31">
        <f>VLOOKUP($C31,'EIA Consumption'!$C:$CD,AX$2,FALSE)</f>
        <v/>
      </c>
      <c r="AY31">
        <f>VLOOKUP($C31,'EIA Consumption'!$C:$CD,AY$2,FALSE)</f>
        <v/>
      </c>
      <c r="AZ31">
        <f>VLOOKUP($C31,'EIA Consumption'!$C:$CD,AZ$2,FALSE)</f>
        <v/>
      </c>
      <c r="BA31">
        <f>VLOOKUP($C31,'EIA Consumption'!$C:$CD,BA$2,FALSE)</f>
        <v/>
      </c>
      <c r="BB31">
        <f>VLOOKUP($C31,'EIA Consumption'!$C:$CD,BB$2,FALSE)</f>
        <v/>
      </c>
      <c r="BC31">
        <f>VLOOKUP($C31,'EIA Consumption'!$C:$CD,BC$2,FALSE)</f>
        <v/>
      </c>
      <c r="BD31">
        <f>VLOOKUP($C31,'EIA Consumption'!$C:$CD,BD$2,FALSE)</f>
        <v/>
      </c>
      <c r="BE31">
        <f>VLOOKUP($C31,'EIA Consumption'!$C:$CD,BE$2,FALSE)</f>
        <v/>
      </c>
      <c r="BF31">
        <f>VLOOKUP($C31,'EIA Consumption'!$C:$CD,BF$2,FALSE)</f>
        <v/>
      </c>
      <c r="BG31">
        <f>VLOOKUP($C31,'EIA Consumption'!$C:$CD,BG$2,FALSE)</f>
        <v/>
      </c>
      <c r="BH31">
        <f>VLOOKUP($C31,'EIA Consumption'!$C:$CD,BH$2,FALSE)</f>
        <v/>
      </c>
      <c r="BI31">
        <f>VLOOKUP($C31,'EIA Consumption'!$C:$CD,BI$2,FALSE)</f>
        <v/>
      </c>
      <c r="BJ31">
        <f>VLOOKUP($C31,'EIA Consumption'!$C:$CD,BJ$2,FALSE)</f>
        <v/>
      </c>
      <c r="BK31">
        <f>VLOOKUP($C31,'EIA Consumption'!$C:$CD,BK$2,FALSE)</f>
        <v/>
      </c>
      <c r="BL31">
        <f>VLOOKUP($C31,'EIA Consumption'!$C:$CD,BL$2,FALSE)</f>
        <v/>
      </c>
      <c r="BM31">
        <f>VLOOKUP($C31,'EIA Consumption'!$C:$CD,BM$2,FALSE)</f>
        <v/>
      </c>
      <c r="BN31">
        <f>VLOOKUP($C31,'EIA Consumption'!$C:$CD,BN$2,FALSE)</f>
        <v/>
      </c>
      <c r="BO31">
        <f>VLOOKUP($C31,'EIA Consumption'!$C:$CD,BO$2,FALSE)</f>
        <v/>
      </c>
      <c r="BP31">
        <f>VLOOKUP($C31,'EIA Consumption'!$C:$CD,BP$2,FALSE)</f>
        <v/>
      </c>
      <c r="BQ31">
        <f>VLOOKUP($C31,'EIA Consumption'!$C:$CD,BQ$2,FALSE)</f>
        <v/>
      </c>
      <c r="BR31">
        <f>VLOOKUP($C31,'EIA Consumption'!$C:$CD,BR$2,FALSE)</f>
        <v/>
      </c>
      <c r="BS31">
        <f>VLOOKUP($C31,'EIA Consumption'!$C:$CD,BS$2,FALSE)</f>
        <v/>
      </c>
      <c r="BT31">
        <f>VLOOKUP($C31,'EIA Consumption'!$C:$CD,BT$2,FALSE)</f>
        <v/>
      </c>
      <c r="BU31">
        <f>VLOOKUP($C31,'EIA Consumption'!$C:$CD,BU$2,FALSE)</f>
        <v/>
      </c>
      <c r="BV31">
        <f>VLOOKUP($C31,'EIA Consumption'!$C:$CD,BV$2,FALSE)</f>
        <v/>
      </c>
      <c r="BW31">
        <f>VLOOKUP($C31,'EIA Consumption'!$C:$CD,BW$2,FALSE)</f>
        <v/>
      </c>
      <c r="BX31">
        <f>VLOOKUP($C31,'EIA Consumption'!$C:$CD,BX$2,FALSE)</f>
        <v/>
      </c>
      <c r="BY31">
        <f>VLOOKUP($C31,'EIA Consumption'!$C:$CD,BY$2,FALSE)</f>
        <v/>
      </c>
    </row>
    <row r="32" spans="1:77">
      <c r="B32" t="s">
        <v>12</v>
      </c>
      <c r="C32" t="s">
        <v>40</v>
      </c>
      <c r="D32" t="s">
        <v>23</v>
      </c>
      <c r="E32" t="s">
        <v>24</v>
      </c>
      <c r="G32">
        <f>VLOOKUP($C32,'EIA Consumption'!$C:$CD,G$2,FALSE)</f>
        <v/>
      </c>
      <c r="H32">
        <f>VLOOKUP($C32,'EIA Consumption'!$C:$CD,H$2,FALSE)</f>
        <v/>
      </c>
      <c r="I32">
        <f>VLOOKUP($C32,'EIA Consumption'!$C:$CD,I$2,FALSE)</f>
        <v/>
      </c>
      <c r="J32">
        <f>VLOOKUP($C32,'EIA Consumption'!$C:$CD,J$2,FALSE)</f>
        <v/>
      </c>
      <c r="K32">
        <f>VLOOKUP($C32,'EIA Consumption'!$C:$CD,K$2,FALSE)</f>
        <v/>
      </c>
      <c r="L32">
        <f>VLOOKUP($C32,'EIA Consumption'!$C:$CD,L$2,FALSE)</f>
        <v/>
      </c>
      <c r="M32">
        <f>VLOOKUP($C32,'EIA Consumption'!$C:$CD,M$2,FALSE)</f>
        <v/>
      </c>
      <c r="N32">
        <f>VLOOKUP($C32,'EIA Consumption'!$C:$CD,N$2,FALSE)</f>
        <v/>
      </c>
      <c r="O32">
        <f>VLOOKUP($C32,'EIA Consumption'!$C:$CD,O$2,FALSE)</f>
        <v/>
      </c>
      <c r="P32">
        <f>VLOOKUP($C32,'EIA Consumption'!$C:$CD,P$2,FALSE)</f>
        <v/>
      </c>
      <c r="Q32">
        <f>VLOOKUP($C32,'EIA Consumption'!$C:$CD,Q$2,FALSE)</f>
        <v/>
      </c>
      <c r="R32">
        <f>VLOOKUP($C32,'EIA Consumption'!$C:$CD,R$2,FALSE)</f>
        <v/>
      </c>
      <c r="S32">
        <f>VLOOKUP($C32,'EIA Consumption'!$C:$CD,S$2,FALSE)</f>
        <v/>
      </c>
      <c r="T32">
        <f>VLOOKUP($C32,'EIA Consumption'!$C:$CD,T$2,FALSE)</f>
        <v/>
      </c>
      <c r="U32">
        <f>VLOOKUP($C32,'EIA Consumption'!$C:$CD,U$2,FALSE)</f>
        <v/>
      </c>
      <c r="V32">
        <f>VLOOKUP($C32,'EIA Consumption'!$C:$CD,V$2,FALSE)</f>
        <v/>
      </c>
      <c r="W32">
        <f>VLOOKUP($C32,'EIA Consumption'!$C:$CD,W$2,FALSE)</f>
        <v/>
      </c>
      <c r="X32">
        <f>VLOOKUP($C32,'EIA Consumption'!$C:$CD,X$2,FALSE)</f>
        <v/>
      </c>
      <c r="Y32">
        <f>VLOOKUP($C32,'EIA Consumption'!$C:$CD,Y$2,FALSE)</f>
        <v/>
      </c>
      <c r="Z32">
        <f>VLOOKUP($C32,'EIA Consumption'!$C:$CD,Z$2,FALSE)</f>
        <v/>
      </c>
      <c r="AA32">
        <f>VLOOKUP($C32,'EIA Consumption'!$C:$CD,AA$2,FALSE)</f>
        <v/>
      </c>
      <c r="AB32">
        <f>VLOOKUP($C32,'EIA Consumption'!$C:$CD,AB$2,FALSE)</f>
        <v/>
      </c>
      <c r="AC32">
        <f>VLOOKUP($C32,'EIA Consumption'!$C:$CD,AC$2,FALSE)</f>
        <v/>
      </c>
      <c r="AD32">
        <f>VLOOKUP($C32,'EIA Consumption'!$C:$CD,AD$2,FALSE)</f>
        <v/>
      </c>
      <c r="AE32">
        <f>VLOOKUP($C32,'EIA Consumption'!$C:$CD,AE$2,FALSE)</f>
        <v/>
      </c>
      <c r="AF32">
        <f>VLOOKUP($C32,'EIA Consumption'!$C:$CD,AF$2,FALSE)</f>
        <v/>
      </c>
      <c r="AG32">
        <f>VLOOKUP($C32,'EIA Consumption'!$C:$CD,AG$2,FALSE)</f>
        <v/>
      </c>
      <c r="AH32">
        <f>VLOOKUP($C32,'EIA Consumption'!$C:$CD,AH$2,FALSE)</f>
        <v/>
      </c>
      <c r="AI32">
        <f>VLOOKUP($C32,'EIA Consumption'!$C:$CD,AI$2,FALSE)</f>
        <v/>
      </c>
      <c r="AJ32">
        <f>VLOOKUP($C32,'EIA Consumption'!$C:$CD,AJ$2,FALSE)</f>
        <v/>
      </c>
      <c r="AK32">
        <f>VLOOKUP($C32,'EIA Consumption'!$C:$CD,AK$2,FALSE)</f>
        <v/>
      </c>
      <c r="AL32">
        <f>VLOOKUP($C32,'EIA Consumption'!$C:$CD,AL$2,FALSE)</f>
        <v/>
      </c>
      <c r="AM32">
        <f>VLOOKUP($C32,'EIA Consumption'!$C:$CD,AM$2,FALSE)</f>
        <v/>
      </c>
      <c r="AN32">
        <f>VLOOKUP($C32,'EIA Consumption'!$C:$CD,AN$2,FALSE)</f>
        <v/>
      </c>
      <c r="AO32">
        <f>VLOOKUP($C32,'EIA Consumption'!$C:$CD,AO$2,FALSE)</f>
        <v/>
      </c>
      <c r="AP32">
        <f>VLOOKUP($C32,'EIA Consumption'!$C:$CD,AP$2,FALSE)</f>
        <v/>
      </c>
      <c r="AQ32">
        <f>VLOOKUP($C32,'EIA Consumption'!$C:$CD,AQ$2,FALSE)</f>
        <v/>
      </c>
      <c r="AR32">
        <f>VLOOKUP($C32,'EIA Consumption'!$C:$CD,AR$2,FALSE)</f>
        <v/>
      </c>
      <c r="AS32">
        <f>VLOOKUP($C32,'EIA Consumption'!$C:$CD,AS$2,FALSE)</f>
        <v/>
      </c>
      <c r="AT32">
        <f>VLOOKUP($C32,'EIA Consumption'!$C:$CD,AT$2,FALSE)</f>
        <v/>
      </c>
      <c r="AU32">
        <f>VLOOKUP($C32,'EIA Consumption'!$C:$CD,AU$2,FALSE)</f>
        <v/>
      </c>
      <c r="AV32">
        <f>VLOOKUP($C32,'EIA Consumption'!$C:$CD,AV$2,FALSE)</f>
        <v/>
      </c>
      <c r="AW32">
        <f>VLOOKUP($C32,'EIA Consumption'!$C:$CD,AW$2,FALSE)</f>
        <v/>
      </c>
      <c r="AX32">
        <f>VLOOKUP($C32,'EIA Consumption'!$C:$CD,AX$2,FALSE)</f>
        <v/>
      </c>
      <c r="AY32">
        <f>VLOOKUP($C32,'EIA Consumption'!$C:$CD,AY$2,FALSE)</f>
        <v/>
      </c>
      <c r="AZ32">
        <f>VLOOKUP($C32,'EIA Consumption'!$C:$CD,AZ$2,FALSE)</f>
        <v/>
      </c>
      <c r="BA32">
        <f>VLOOKUP($C32,'EIA Consumption'!$C:$CD,BA$2,FALSE)</f>
        <v/>
      </c>
      <c r="BB32">
        <f>VLOOKUP($C32,'EIA Consumption'!$C:$CD,BB$2,FALSE)</f>
        <v/>
      </c>
      <c r="BC32">
        <f>VLOOKUP($C32,'EIA Consumption'!$C:$CD,BC$2,FALSE)</f>
        <v/>
      </c>
      <c r="BD32">
        <f>VLOOKUP($C32,'EIA Consumption'!$C:$CD,BD$2,FALSE)</f>
        <v/>
      </c>
      <c r="BE32">
        <f>VLOOKUP($C32,'EIA Consumption'!$C:$CD,BE$2,FALSE)</f>
        <v/>
      </c>
      <c r="BF32">
        <f>VLOOKUP($C32,'EIA Consumption'!$C:$CD,BF$2,FALSE)</f>
        <v/>
      </c>
      <c r="BG32">
        <f>VLOOKUP($C32,'EIA Consumption'!$C:$CD,BG$2,FALSE)</f>
        <v/>
      </c>
      <c r="BH32">
        <f>VLOOKUP($C32,'EIA Consumption'!$C:$CD,BH$2,FALSE)</f>
        <v/>
      </c>
      <c r="BI32">
        <f>VLOOKUP($C32,'EIA Consumption'!$C:$CD,BI$2,FALSE)</f>
        <v/>
      </c>
      <c r="BJ32">
        <f>VLOOKUP($C32,'EIA Consumption'!$C:$CD,BJ$2,FALSE)</f>
        <v/>
      </c>
      <c r="BK32">
        <f>VLOOKUP($C32,'EIA Consumption'!$C:$CD,BK$2,FALSE)</f>
        <v/>
      </c>
      <c r="BL32">
        <f>VLOOKUP($C32,'EIA Consumption'!$C:$CD,BL$2,FALSE)</f>
        <v/>
      </c>
      <c r="BM32">
        <f>VLOOKUP($C32,'EIA Consumption'!$C:$CD,BM$2,FALSE)</f>
        <v/>
      </c>
      <c r="BN32">
        <f>VLOOKUP($C32,'EIA Consumption'!$C:$CD,BN$2,FALSE)</f>
        <v/>
      </c>
      <c r="BO32">
        <f>VLOOKUP($C32,'EIA Consumption'!$C:$CD,BO$2,FALSE)</f>
        <v/>
      </c>
      <c r="BP32">
        <f>VLOOKUP($C32,'EIA Consumption'!$C:$CD,BP$2,FALSE)</f>
        <v/>
      </c>
      <c r="BQ32">
        <f>VLOOKUP($C32,'EIA Consumption'!$C:$CD,BQ$2,FALSE)</f>
        <v/>
      </c>
      <c r="BR32">
        <f>VLOOKUP($C32,'EIA Consumption'!$C:$CD,BR$2,FALSE)</f>
        <v/>
      </c>
      <c r="BS32">
        <f>VLOOKUP($C32,'EIA Consumption'!$C:$CD,BS$2,FALSE)</f>
        <v/>
      </c>
      <c r="BT32">
        <f>VLOOKUP($C32,'EIA Consumption'!$C:$CD,BT$2,FALSE)</f>
        <v/>
      </c>
      <c r="BU32">
        <f>VLOOKUP($C32,'EIA Consumption'!$C:$CD,BU$2,FALSE)</f>
        <v/>
      </c>
      <c r="BV32">
        <f>VLOOKUP($C32,'EIA Consumption'!$C:$CD,BV$2,FALSE)</f>
        <v/>
      </c>
      <c r="BW32">
        <f>VLOOKUP($C32,'EIA Consumption'!$C:$CD,BW$2,FALSE)</f>
        <v/>
      </c>
      <c r="BX32">
        <f>VLOOKUP($C32,'EIA Consumption'!$C:$CD,BX$2,FALSE)</f>
        <v/>
      </c>
      <c r="BY32">
        <f>VLOOKUP($C32,'EIA Consumption'!$C:$CD,BY$2,FALSE)</f>
        <v/>
      </c>
    </row>
    <row r="33" spans="1:77">
      <c r="B33" t="s">
        <v>13</v>
      </c>
      <c r="C33" t="s">
        <v>41</v>
      </c>
      <c r="D33" t="s">
        <v>23</v>
      </c>
      <c r="E33" t="s">
        <v>24</v>
      </c>
      <c r="G33">
        <f>VLOOKUP($C33,'EIA Consumption'!$C:$CD,G$2,FALSE)</f>
        <v/>
      </c>
      <c r="H33">
        <f>VLOOKUP($C33,'EIA Consumption'!$C:$CD,H$2,FALSE)</f>
        <v/>
      </c>
      <c r="I33">
        <f>VLOOKUP($C33,'EIA Consumption'!$C:$CD,I$2,FALSE)</f>
        <v/>
      </c>
      <c r="J33">
        <f>VLOOKUP($C33,'EIA Consumption'!$C:$CD,J$2,FALSE)</f>
        <v/>
      </c>
      <c r="K33">
        <f>VLOOKUP($C33,'EIA Consumption'!$C:$CD,K$2,FALSE)</f>
        <v/>
      </c>
      <c r="L33">
        <f>VLOOKUP($C33,'EIA Consumption'!$C:$CD,L$2,FALSE)</f>
        <v/>
      </c>
      <c r="M33">
        <f>VLOOKUP($C33,'EIA Consumption'!$C:$CD,M$2,FALSE)</f>
        <v/>
      </c>
      <c r="N33">
        <f>VLOOKUP($C33,'EIA Consumption'!$C:$CD,N$2,FALSE)</f>
        <v/>
      </c>
      <c r="O33">
        <f>VLOOKUP($C33,'EIA Consumption'!$C:$CD,O$2,FALSE)</f>
        <v/>
      </c>
      <c r="P33">
        <f>VLOOKUP($C33,'EIA Consumption'!$C:$CD,P$2,FALSE)</f>
        <v/>
      </c>
      <c r="Q33">
        <f>VLOOKUP($C33,'EIA Consumption'!$C:$CD,Q$2,FALSE)</f>
        <v/>
      </c>
      <c r="R33">
        <f>VLOOKUP($C33,'EIA Consumption'!$C:$CD,R$2,FALSE)</f>
        <v/>
      </c>
      <c r="S33">
        <f>VLOOKUP($C33,'EIA Consumption'!$C:$CD,S$2,FALSE)</f>
        <v/>
      </c>
      <c r="T33">
        <f>VLOOKUP($C33,'EIA Consumption'!$C:$CD,T$2,FALSE)</f>
        <v/>
      </c>
      <c r="U33">
        <f>VLOOKUP($C33,'EIA Consumption'!$C:$CD,U$2,FALSE)</f>
        <v/>
      </c>
      <c r="V33">
        <f>VLOOKUP($C33,'EIA Consumption'!$C:$CD,V$2,FALSE)</f>
        <v/>
      </c>
      <c r="W33">
        <f>VLOOKUP($C33,'EIA Consumption'!$C:$CD,W$2,FALSE)</f>
        <v/>
      </c>
      <c r="X33">
        <f>VLOOKUP($C33,'EIA Consumption'!$C:$CD,X$2,FALSE)</f>
        <v/>
      </c>
      <c r="Y33">
        <f>VLOOKUP($C33,'EIA Consumption'!$C:$CD,Y$2,FALSE)</f>
        <v/>
      </c>
      <c r="Z33">
        <f>VLOOKUP($C33,'EIA Consumption'!$C:$CD,Z$2,FALSE)</f>
        <v/>
      </c>
      <c r="AA33">
        <f>VLOOKUP($C33,'EIA Consumption'!$C:$CD,AA$2,FALSE)</f>
        <v/>
      </c>
      <c r="AB33">
        <f>VLOOKUP($C33,'EIA Consumption'!$C:$CD,AB$2,FALSE)</f>
        <v/>
      </c>
      <c r="AC33">
        <f>VLOOKUP($C33,'EIA Consumption'!$C:$CD,AC$2,FALSE)</f>
        <v/>
      </c>
      <c r="AD33">
        <f>VLOOKUP($C33,'EIA Consumption'!$C:$CD,AD$2,FALSE)</f>
        <v/>
      </c>
      <c r="AE33">
        <f>VLOOKUP($C33,'EIA Consumption'!$C:$CD,AE$2,FALSE)</f>
        <v/>
      </c>
      <c r="AF33">
        <f>VLOOKUP($C33,'EIA Consumption'!$C:$CD,AF$2,FALSE)</f>
        <v/>
      </c>
      <c r="AG33">
        <f>VLOOKUP($C33,'EIA Consumption'!$C:$CD,AG$2,FALSE)</f>
        <v/>
      </c>
      <c r="AH33">
        <f>VLOOKUP($C33,'EIA Consumption'!$C:$CD,AH$2,FALSE)</f>
        <v/>
      </c>
      <c r="AI33">
        <f>VLOOKUP($C33,'EIA Consumption'!$C:$CD,AI$2,FALSE)</f>
        <v/>
      </c>
      <c r="AJ33">
        <f>VLOOKUP($C33,'EIA Consumption'!$C:$CD,AJ$2,FALSE)</f>
        <v/>
      </c>
      <c r="AK33">
        <f>VLOOKUP($C33,'EIA Consumption'!$C:$CD,AK$2,FALSE)</f>
        <v/>
      </c>
      <c r="AL33">
        <f>VLOOKUP($C33,'EIA Consumption'!$C:$CD,AL$2,FALSE)</f>
        <v/>
      </c>
      <c r="AM33">
        <f>VLOOKUP($C33,'EIA Consumption'!$C:$CD,AM$2,FALSE)</f>
        <v/>
      </c>
      <c r="AN33">
        <f>VLOOKUP($C33,'EIA Consumption'!$C:$CD,AN$2,FALSE)</f>
        <v/>
      </c>
      <c r="AO33">
        <f>VLOOKUP($C33,'EIA Consumption'!$C:$CD,AO$2,FALSE)</f>
        <v/>
      </c>
      <c r="AP33">
        <f>VLOOKUP($C33,'EIA Consumption'!$C:$CD,AP$2,FALSE)</f>
        <v/>
      </c>
      <c r="AQ33">
        <f>VLOOKUP($C33,'EIA Consumption'!$C:$CD,AQ$2,FALSE)</f>
        <v/>
      </c>
      <c r="AR33">
        <f>VLOOKUP($C33,'EIA Consumption'!$C:$CD,AR$2,FALSE)</f>
        <v/>
      </c>
      <c r="AS33">
        <f>VLOOKUP($C33,'EIA Consumption'!$C:$CD,AS$2,FALSE)</f>
        <v/>
      </c>
      <c r="AT33">
        <f>VLOOKUP($C33,'EIA Consumption'!$C:$CD,AT$2,FALSE)</f>
        <v/>
      </c>
      <c r="AU33">
        <f>VLOOKUP($C33,'EIA Consumption'!$C:$CD,AU$2,FALSE)</f>
        <v/>
      </c>
      <c r="AV33">
        <f>VLOOKUP($C33,'EIA Consumption'!$C:$CD,AV$2,FALSE)</f>
        <v/>
      </c>
      <c r="AW33">
        <f>VLOOKUP($C33,'EIA Consumption'!$C:$CD,AW$2,FALSE)</f>
        <v/>
      </c>
      <c r="AX33">
        <f>VLOOKUP($C33,'EIA Consumption'!$C:$CD,AX$2,FALSE)</f>
        <v/>
      </c>
      <c r="AY33">
        <f>VLOOKUP($C33,'EIA Consumption'!$C:$CD,AY$2,FALSE)</f>
        <v/>
      </c>
      <c r="AZ33">
        <f>VLOOKUP($C33,'EIA Consumption'!$C:$CD,AZ$2,FALSE)</f>
        <v/>
      </c>
      <c r="BA33">
        <f>VLOOKUP($C33,'EIA Consumption'!$C:$CD,BA$2,FALSE)</f>
        <v/>
      </c>
      <c r="BB33">
        <f>VLOOKUP($C33,'EIA Consumption'!$C:$CD,BB$2,FALSE)</f>
        <v/>
      </c>
      <c r="BC33">
        <f>VLOOKUP($C33,'EIA Consumption'!$C:$CD,BC$2,FALSE)</f>
        <v/>
      </c>
      <c r="BD33">
        <f>VLOOKUP($C33,'EIA Consumption'!$C:$CD,BD$2,FALSE)</f>
        <v/>
      </c>
      <c r="BE33">
        <f>VLOOKUP($C33,'EIA Consumption'!$C:$CD,BE$2,FALSE)</f>
        <v/>
      </c>
      <c r="BF33">
        <f>VLOOKUP($C33,'EIA Consumption'!$C:$CD,BF$2,FALSE)</f>
        <v/>
      </c>
      <c r="BG33">
        <f>VLOOKUP($C33,'EIA Consumption'!$C:$CD,BG$2,FALSE)</f>
        <v/>
      </c>
      <c r="BH33">
        <f>VLOOKUP($C33,'EIA Consumption'!$C:$CD,BH$2,FALSE)</f>
        <v/>
      </c>
      <c r="BI33">
        <f>VLOOKUP($C33,'EIA Consumption'!$C:$CD,BI$2,FALSE)</f>
        <v/>
      </c>
      <c r="BJ33">
        <f>VLOOKUP($C33,'EIA Consumption'!$C:$CD,BJ$2,FALSE)</f>
        <v/>
      </c>
      <c r="BK33">
        <f>VLOOKUP($C33,'EIA Consumption'!$C:$CD,BK$2,FALSE)</f>
        <v/>
      </c>
      <c r="BL33">
        <f>VLOOKUP($C33,'EIA Consumption'!$C:$CD,BL$2,FALSE)</f>
        <v/>
      </c>
      <c r="BM33">
        <f>VLOOKUP($C33,'EIA Consumption'!$C:$CD,BM$2,FALSE)</f>
        <v/>
      </c>
      <c r="BN33">
        <f>VLOOKUP($C33,'EIA Consumption'!$C:$CD,BN$2,FALSE)</f>
        <v/>
      </c>
      <c r="BO33">
        <f>VLOOKUP($C33,'EIA Consumption'!$C:$CD,BO$2,FALSE)</f>
        <v/>
      </c>
      <c r="BP33">
        <f>VLOOKUP($C33,'EIA Consumption'!$C:$CD,BP$2,FALSE)</f>
        <v/>
      </c>
      <c r="BQ33">
        <f>VLOOKUP($C33,'EIA Consumption'!$C:$CD,BQ$2,FALSE)</f>
        <v/>
      </c>
      <c r="BR33">
        <f>VLOOKUP($C33,'EIA Consumption'!$C:$CD,BR$2,FALSE)</f>
        <v/>
      </c>
      <c r="BS33">
        <f>VLOOKUP($C33,'EIA Consumption'!$C:$CD,BS$2,FALSE)</f>
        <v/>
      </c>
      <c r="BT33">
        <f>VLOOKUP($C33,'EIA Consumption'!$C:$CD,BT$2,FALSE)</f>
        <v/>
      </c>
      <c r="BU33">
        <f>VLOOKUP($C33,'EIA Consumption'!$C:$CD,BU$2,FALSE)</f>
        <v/>
      </c>
      <c r="BV33">
        <f>VLOOKUP($C33,'EIA Consumption'!$C:$CD,BV$2,FALSE)</f>
        <v/>
      </c>
      <c r="BW33">
        <f>VLOOKUP($C33,'EIA Consumption'!$C:$CD,BW$2,FALSE)</f>
        <v/>
      </c>
      <c r="BX33">
        <f>VLOOKUP($C33,'EIA Consumption'!$C:$CD,BX$2,FALSE)</f>
        <v/>
      </c>
      <c r="BY33">
        <f>VLOOKUP($C33,'EIA Consumption'!$C:$CD,BY$2,FALSE)</f>
        <v/>
      </c>
    </row>
    <row r="34" spans="1:77">
      <c r="B34" t="s">
        <v>14</v>
      </c>
      <c r="C34" t="s">
        <v>42</v>
      </c>
      <c r="D34" t="s">
        <v>23</v>
      </c>
      <c r="E34" t="s">
        <v>24</v>
      </c>
      <c r="G34">
        <f>VLOOKUP($C34,'EIA Consumption'!$C:$CD,G$2,FALSE)</f>
        <v/>
      </c>
      <c r="H34">
        <f>VLOOKUP($C34,'EIA Consumption'!$C:$CD,H$2,FALSE)</f>
        <v/>
      </c>
      <c r="I34">
        <f>VLOOKUP($C34,'EIA Consumption'!$C:$CD,I$2,FALSE)</f>
        <v/>
      </c>
      <c r="J34">
        <f>VLOOKUP($C34,'EIA Consumption'!$C:$CD,J$2,FALSE)</f>
        <v/>
      </c>
      <c r="K34">
        <f>VLOOKUP($C34,'EIA Consumption'!$C:$CD,K$2,FALSE)</f>
        <v/>
      </c>
      <c r="L34">
        <f>VLOOKUP($C34,'EIA Consumption'!$C:$CD,L$2,FALSE)</f>
        <v/>
      </c>
      <c r="M34">
        <f>VLOOKUP($C34,'EIA Consumption'!$C:$CD,M$2,FALSE)</f>
        <v/>
      </c>
      <c r="N34">
        <f>VLOOKUP($C34,'EIA Consumption'!$C:$CD,N$2,FALSE)</f>
        <v/>
      </c>
      <c r="O34">
        <f>VLOOKUP($C34,'EIA Consumption'!$C:$CD,O$2,FALSE)</f>
        <v/>
      </c>
      <c r="P34">
        <f>VLOOKUP($C34,'EIA Consumption'!$C:$CD,P$2,FALSE)</f>
        <v/>
      </c>
      <c r="Q34">
        <f>VLOOKUP($C34,'EIA Consumption'!$C:$CD,Q$2,FALSE)</f>
        <v/>
      </c>
      <c r="R34">
        <f>VLOOKUP($C34,'EIA Consumption'!$C:$CD,R$2,FALSE)</f>
        <v/>
      </c>
      <c r="S34">
        <f>VLOOKUP($C34,'EIA Consumption'!$C:$CD,S$2,FALSE)</f>
        <v/>
      </c>
      <c r="T34">
        <f>VLOOKUP($C34,'EIA Consumption'!$C:$CD,T$2,FALSE)</f>
        <v/>
      </c>
      <c r="U34">
        <f>VLOOKUP($C34,'EIA Consumption'!$C:$CD,U$2,FALSE)</f>
        <v/>
      </c>
      <c r="V34">
        <f>VLOOKUP($C34,'EIA Consumption'!$C:$CD,V$2,FALSE)</f>
        <v/>
      </c>
      <c r="W34">
        <f>VLOOKUP($C34,'EIA Consumption'!$C:$CD,W$2,FALSE)</f>
        <v/>
      </c>
      <c r="X34">
        <f>VLOOKUP($C34,'EIA Consumption'!$C:$CD,X$2,FALSE)</f>
        <v/>
      </c>
      <c r="Y34">
        <f>VLOOKUP($C34,'EIA Consumption'!$C:$CD,Y$2,FALSE)</f>
        <v/>
      </c>
      <c r="Z34">
        <f>VLOOKUP($C34,'EIA Consumption'!$C:$CD,Z$2,FALSE)</f>
        <v/>
      </c>
      <c r="AA34">
        <f>VLOOKUP($C34,'EIA Consumption'!$C:$CD,AA$2,FALSE)</f>
        <v/>
      </c>
      <c r="AB34">
        <f>VLOOKUP($C34,'EIA Consumption'!$C:$CD,AB$2,FALSE)</f>
        <v/>
      </c>
      <c r="AC34">
        <f>VLOOKUP($C34,'EIA Consumption'!$C:$CD,AC$2,FALSE)</f>
        <v/>
      </c>
      <c r="AD34">
        <f>VLOOKUP($C34,'EIA Consumption'!$C:$CD,AD$2,FALSE)</f>
        <v/>
      </c>
      <c r="AE34">
        <f>VLOOKUP($C34,'EIA Consumption'!$C:$CD,AE$2,FALSE)</f>
        <v/>
      </c>
      <c r="AF34">
        <f>VLOOKUP($C34,'EIA Consumption'!$C:$CD,AF$2,FALSE)</f>
        <v/>
      </c>
      <c r="AG34">
        <f>VLOOKUP($C34,'EIA Consumption'!$C:$CD,AG$2,FALSE)</f>
        <v/>
      </c>
      <c r="AH34">
        <f>VLOOKUP($C34,'EIA Consumption'!$C:$CD,AH$2,FALSE)</f>
        <v/>
      </c>
      <c r="AI34">
        <f>VLOOKUP($C34,'EIA Consumption'!$C:$CD,AI$2,FALSE)</f>
        <v/>
      </c>
      <c r="AJ34">
        <f>VLOOKUP($C34,'EIA Consumption'!$C:$CD,AJ$2,FALSE)</f>
        <v/>
      </c>
      <c r="AK34">
        <f>VLOOKUP($C34,'EIA Consumption'!$C:$CD,AK$2,FALSE)</f>
        <v/>
      </c>
      <c r="AL34">
        <f>VLOOKUP($C34,'EIA Consumption'!$C:$CD,AL$2,FALSE)</f>
        <v/>
      </c>
      <c r="AM34">
        <f>VLOOKUP($C34,'EIA Consumption'!$C:$CD,AM$2,FALSE)</f>
        <v/>
      </c>
      <c r="AN34">
        <f>VLOOKUP($C34,'EIA Consumption'!$C:$CD,AN$2,FALSE)</f>
        <v/>
      </c>
      <c r="AO34">
        <f>VLOOKUP($C34,'EIA Consumption'!$C:$CD,AO$2,FALSE)</f>
        <v/>
      </c>
      <c r="AP34">
        <f>VLOOKUP($C34,'EIA Consumption'!$C:$CD,AP$2,FALSE)</f>
        <v/>
      </c>
      <c r="AQ34">
        <f>VLOOKUP($C34,'EIA Consumption'!$C:$CD,AQ$2,FALSE)</f>
        <v/>
      </c>
      <c r="AR34">
        <f>VLOOKUP($C34,'EIA Consumption'!$C:$CD,AR$2,FALSE)</f>
        <v/>
      </c>
      <c r="AS34">
        <f>VLOOKUP($C34,'EIA Consumption'!$C:$CD,AS$2,FALSE)</f>
        <v/>
      </c>
      <c r="AT34">
        <f>VLOOKUP($C34,'EIA Consumption'!$C:$CD,AT$2,FALSE)</f>
        <v/>
      </c>
      <c r="AU34">
        <f>VLOOKUP($C34,'EIA Consumption'!$C:$CD,AU$2,FALSE)</f>
        <v/>
      </c>
      <c r="AV34">
        <f>VLOOKUP($C34,'EIA Consumption'!$C:$CD,AV$2,FALSE)</f>
        <v/>
      </c>
      <c r="AW34">
        <f>VLOOKUP($C34,'EIA Consumption'!$C:$CD,AW$2,FALSE)</f>
        <v/>
      </c>
      <c r="AX34">
        <f>VLOOKUP($C34,'EIA Consumption'!$C:$CD,AX$2,FALSE)</f>
        <v/>
      </c>
      <c r="AY34">
        <f>VLOOKUP($C34,'EIA Consumption'!$C:$CD,AY$2,FALSE)</f>
        <v/>
      </c>
      <c r="AZ34">
        <f>VLOOKUP($C34,'EIA Consumption'!$C:$CD,AZ$2,FALSE)</f>
        <v/>
      </c>
      <c r="BA34">
        <f>VLOOKUP($C34,'EIA Consumption'!$C:$CD,BA$2,FALSE)</f>
        <v/>
      </c>
      <c r="BB34">
        <f>VLOOKUP($C34,'EIA Consumption'!$C:$CD,BB$2,FALSE)</f>
        <v/>
      </c>
      <c r="BC34">
        <f>VLOOKUP($C34,'EIA Consumption'!$C:$CD,BC$2,FALSE)</f>
        <v/>
      </c>
      <c r="BD34">
        <f>VLOOKUP($C34,'EIA Consumption'!$C:$CD,BD$2,FALSE)</f>
        <v/>
      </c>
      <c r="BE34">
        <f>VLOOKUP($C34,'EIA Consumption'!$C:$CD,BE$2,FALSE)</f>
        <v/>
      </c>
      <c r="BF34">
        <f>VLOOKUP($C34,'EIA Consumption'!$C:$CD,BF$2,FALSE)</f>
        <v/>
      </c>
      <c r="BG34">
        <f>VLOOKUP($C34,'EIA Consumption'!$C:$CD,BG$2,FALSE)</f>
        <v/>
      </c>
      <c r="BH34">
        <f>VLOOKUP($C34,'EIA Consumption'!$C:$CD,BH$2,FALSE)</f>
        <v/>
      </c>
      <c r="BI34">
        <f>VLOOKUP($C34,'EIA Consumption'!$C:$CD,BI$2,FALSE)</f>
        <v/>
      </c>
      <c r="BJ34">
        <f>VLOOKUP($C34,'EIA Consumption'!$C:$CD,BJ$2,FALSE)</f>
        <v/>
      </c>
      <c r="BK34">
        <f>VLOOKUP($C34,'EIA Consumption'!$C:$CD,BK$2,FALSE)</f>
        <v/>
      </c>
      <c r="BL34">
        <f>VLOOKUP($C34,'EIA Consumption'!$C:$CD,BL$2,FALSE)</f>
        <v/>
      </c>
      <c r="BM34">
        <f>VLOOKUP($C34,'EIA Consumption'!$C:$CD,BM$2,FALSE)</f>
        <v/>
      </c>
      <c r="BN34">
        <f>VLOOKUP($C34,'EIA Consumption'!$C:$CD,BN$2,FALSE)</f>
        <v/>
      </c>
      <c r="BO34">
        <f>VLOOKUP($C34,'EIA Consumption'!$C:$CD,BO$2,FALSE)</f>
        <v/>
      </c>
      <c r="BP34">
        <f>VLOOKUP($C34,'EIA Consumption'!$C:$CD,BP$2,FALSE)</f>
        <v/>
      </c>
      <c r="BQ34">
        <f>VLOOKUP($C34,'EIA Consumption'!$C:$CD,BQ$2,FALSE)</f>
        <v/>
      </c>
      <c r="BR34">
        <f>VLOOKUP($C34,'EIA Consumption'!$C:$CD,BR$2,FALSE)</f>
        <v/>
      </c>
      <c r="BS34">
        <f>VLOOKUP($C34,'EIA Consumption'!$C:$CD,BS$2,FALSE)</f>
        <v/>
      </c>
      <c r="BT34">
        <f>VLOOKUP($C34,'EIA Consumption'!$C:$CD,BT$2,FALSE)</f>
        <v/>
      </c>
      <c r="BU34">
        <f>VLOOKUP($C34,'EIA Consumption'!$C:$CD,BU$2,FALSE)</f>
        <v/>
      </c>
      <c r="BV34">
        <f>VLOOKUP($C34,'EIA Consumption'!$C:$CD,BV$2,FALSE)</f>
        <v/>
      </c>
      <c r="BW34">
        <f>VLOOKUP($C34,'EIA Consumption'!$C:$CD,BW$2,FALSE)</f>
        <v/>
      </c>
      <c r="BX34">
        <f>VLOOKUP($C34,'EIA Consumption'!$C:$CD,BX$2,FALSE)</f>
        <v/>
      </c>
      <c r="BY34">
        <f>VLOOKUP($C34,'EIA Consumption'!$C:$CD,BY$2,FALSE)</f>
        <v/>
      </c>
    </row>
    <row r="35" spans="1:77">
      <c r="B35" t="s">
        <v>15</v>
      </c>
      <c r="C35" t="s">
        <v>43</v>
      </c>
      <c r="D35" t="s">
        <v>23</v>
      </c>
      <c r="E35" t="s">
        <v>24</v>
      </c>
      <c r="G35">
        <f>VLOOKUP($C35,'EIA Consumption'!$C:$CD,G$2,FALSE)</f>
        <v/>
      </c>
      <c r="H35">
        <f>VLOOKUP($C35,'EIA Consumption'!$C:$CD,H$2,FALSE)</f>
        <v/>
      </c>
      <c r="I35">
        <f>VLOOKUP($C35,'EIA Consumption'!$C:$CD,I$2,FALSE)</f>
        <v/>
      </c>
      <c r="J35">
        <f>VLOOKUP($C35,'EIA Consumption'!$C:$CD,J$2,FALSE)</f>
        <v/>
      </c>
      <c r="K35">
        <f>VLOOKUP($C35,'EIA Consumption'!$C:$CD,K$2,FALSE)</f>
        <v/>
      </c>
      <c r="L35">
        <f>VLOOKUP($C35,'EIA Consumption'!$C:$CD,L$2,FALSE)</f>
        <v/>
      </c>
      <c r="M35">
        <f>VLOOKUP($C35,'EIA Consumption'!$C:$CD,M$2,FALSE)</f>
        <v/>
      </c>
      <c r="N35">
        <f>VLOOKUP($C35,'EIA Consumption'!$C:$CD,N$2,FALSE)</f>
        <v/>
      </c>
      <c r="O35">
        <f>VLOOKUP($C35,'EIA Consumption'!$C:$CD,O$2,FALSE)</f>
        <v/>
      </c>
      <c r="P35">
        <f>VLOOKUP($C35,'EIA Consumption'!$C:$CD,P$2,FALSE)</f>
        <v/>
      </c>
      <c r="Q35">
        <f>VLOOKUP($C35,'EIA Consumption'!$C:$CD,Q$2,FALSE)</f>
        <v/>
      </c>
      <c r="R35">
        <f>VLOOKUP($C35,'EIA Consumption'!$C:$CD,R$2,FALSE)</f>
        <v/>
      </c>
      <c r="S35">
        <f>VLOOKUP($C35,'EIA Consumption'!$C:$CD,S$2,FALSE)</f>
        <v/>
      </c>
      <c r="T35">
        <f>VLOOKUP($C35,'EIA Consumption'!$C:$CD,T$2,FALSE)</f>
        <v/>
      </c>
      <c r="U35">
        <f>VLOOKUP($C35,'EIA Consumption'!$C:$CD,U$2,FALSE)</f>
        <v/>
      </c>
      <c r="V35">
        <f>VLOOKUP($C35,'EIA Consumption'!$C:$CD,V$2,FALSE)</f>
        <v/>
      </c>
      <c r="W35">
        <f>VLOOKUP($C35,'EIA Consumption'!$C:$CD,W$2,FALSE)</f>
        <v/>
      </c>
      <c r="X35">
        <f>VLOOKUP($C35,'EIA Consumption'!$C:$CD,X$2,FALSE)</f>
        <v/>
      </c>
      <c r="Y35">
        <f>VLOOKUP($C35,'EIA Consumption'!$C:$CD,Y$2,FALSE)</f>
        <v/>
      </c>
      <c r="Z35">
        <f>VLOOKUP($C35,'EIA Consumption'!$C:$CD,Z$2,FALSE)</f>
        <v/>
      </c>
      <c r="AA35">
        <f>VLOOKUP($C35,'EIA Consumption'!$C:$CD,AA$2,FALSE)</f>
        <v/>
      </c>
      <c r="AB35">
        <f>VLOOKUP($C35,'EIA Consumption'!$C:$CD,AB$2,FALSE)</f>
        <v/>
      </c>
      <c r="AC35">
        <f>VLOOKUP($C35,'EIA Consumption'!$C:$CD,AC$2,FALSE)</f>
        <v/>
      </c>
      <c r="AD35">
        <f>VLOOKUP($C35,'EIA Consumption'!$C:$CD,AD$2,FALSE)</f>
        <v/>
      </c>
      <c r="AE35">
        <f>VLOOKUP($C35,'EIA Consumption'!$C:$CD,AE$2,FALSE)</f>
        <v/>
      </c>
      <c r="AF35">
        <f>VLOOKUP($C35,'EIA Consumption'!$C:$CD,AF$2,FALSE)</f>
        <v/>
      </c>
      <c r="AG35">
        <f>VLOOKUP($C35,'EIA Consumption'!$C:$CD,AG$2,FALSE)</f>
        <v/>
      </c>
      <c r="AH35">
        <f>VLOOKUP($C35,'EIA Consumption'!$C:$CD,AH$2,FALSE)</f>
        <v/>
      </c>
      <c r="AI35">
        <f>VLOOKUP($C35,'EIA Consumption'!$C:$CD,AI$2,FALSE)</f>
        <v/>
      </c>
      <c r="AJ35">
        <f>VLOOKUP($C35,'EIA Consumption'!$C:$CD,AJ$2,FALSE)</f>
        <v/>
      </c>
      <c r="AK35">
        <f>VLOOKUP($C35,'EIA Consumption'!$C:$CD,AK$2,FALSE)</f>
        <v/>
      </c>
      <c r="AL35">
        <f>VLOOKUP($C35,'EIA Consumption'!$C:$CD,AL$2,FALSE)</f>
        <v/>
      </c>
      <c r="AM35">
        <f>VLOOKUP($C35,'EIA Consumption'!$C:$CD,AM$2,FALSE)</f>
        <v/>
      </c>
      <c r="AN35">
        <f>VLOOKUP($C35,'EIA Consumption'!$C:$CD,AN$2,FALSE)</f>
        <v/>
      </c>
      <c r="AO35">
        <f>VLOOKUP($C35,'EIA Consumption'!$C:$CD,AO$2,FALSE)</f>
        <v/>
      </c>
      <c r="AP35">
        <f>VLOOKUP($C35,'EIA Consumption'!$C:$CD,AP$2,FALSE)</f>
        <v/>
      </c>
      <c r="AQ35">
        <f>VLOOKUP($C35,'EIA Consumption'!$C:$CD,AQ$2,FALSE)</f>
        <v/>
      </c>
      <c r="AR35">
        <f>VLOOKUP($C35,'EIA Consumption'!$C:$CD,AR$2,FALSE)</f>
        <v/>
      </c>
      <c r="AS35">
        <f>VLOOKUP($C35,'EIA Consumption'!$C:$CD,AS$2,FALSE)</f>
        <v/>
      </c>
      <c r="AT35">
        <f>VLOOKUP($C35,'EIA Consumption'!$C:$CD,AT$2,FALSE)</f>
        <v/>
      </c>
      <c r="AU35">
        <f>VLOOKUP($C35,'EIA Consumption'!$C:$CD,AU$2,FALSE)</f>
        <v/>
      </c>
      <c r="AV35">
        <f>VLOOKUP($C35,'EIA Consumption'!$C:$CD,AV$2,FALSE)</f>
        <v/>
      </c>
      <c r="AW35">
        <f>VLOOKUP($C35,'EIA Consumption'!$C:$CD,AW$2,FALSE)</f>
        <v/>
      </c>
      <c r="AX35">
        <f>VLOOKUP($C35,'EIA Consumption'!$C:$CD,AX$2,FALSE)</f>
        <v/>
      </c>
      <c r="AY35">
        <f>VLOOKUP($C35,'EIA Consumption'!$C:$CD,AY$2,FALSE)</f>
        <v/>
      </c>
      <c r="AZ35">
        <f>VLOOKUP($C35,'EIA Consumption'!$C:$CD,AZ$2,FALSE)</f>
        <v/>
      </c>
      <c r="BA35">
        <f>VLOOKUP($C35,'EIA Consumption'!$C:$CD,BA$2,FALSE)</f>
        <v/>
      </c>
      <c r="BB35">
        <f>VLOOKUP($C35,'EIA Consumption'!$C:$CD,BB$2,FALSE)</f>
        <v/>
      </c>
      <c r="BC35">
        <f>VLOOKUP($C35,'EIA Consumption'!$C:$CD,BC$2,FALSE)</f>
        <v/>
      </c>
      <c r="BD35">
        <f>VLOOKUP($C35,'EIA Consumption'!$C:$CD,BD$2,FALSE)</f>
        <v/>
      </c>
      <c r="BE35">
        <f>VLOOKUP($C35,'EIA Consumption'!$C:$CD,BE$2,FALSE)</f>
        <v/>
      </c>
      <c r="BF35">
        <f>VLOOKUP($C35,'EIA Consumption'!$C:$CD,BF$2,FALSE)</f>
        <v/>
      </c>
      <c r="BG35">
        <f>VLOOKUP($C35,'EIA Consumption'!$C:$CD,BG$2,FALSE)</f>
        <v/>
      </c>
      <c r="BH35">
        <f>VLOOKUP($C35,'EIA Consumption'!$C:$CD,BH$2,FALSE)</f>
        <v/>
      </c>
      <c r="BI35">
        <f>VLOOKUP($C35,'EIA Consumption'!$C:$CD,BI$2,FALSE)</f>
        <v/>
      </c>
      <c r="BJ35">
        <f>VLOOKUP($C35,'EIA Consumption'!$C:$CD,BJ$2,FALSE)</f>
        <v/>
      </c>
      <c r="BK35">
        <f>VLOOKUP($C35,'EIA Consumption'!$C:$CD,BK$2,FALSE)</f>
        <v/>
      </c>
      <c r="BL35">
        <f>VLOOKUP($C35,'EIA Consumption'!$C:$CD,BL$2,FALSE)</f>
        <v/>
      </c>
      <c r="BM35">
        <f>VLOOKUP($C35,'EIA Consumption'!$C:$CD,BM$2,FALSE)</f>
        <v/>
      </c>
      <c r="BN35">
        <f>VLOOKUP($C35,'EIA Consumption'!$C:$CD,BN$2,FALSE)</f>
        <v/>
      </c>
      <c r="BO35">
        <f>VLOOKUP($C35,'EIA Consumption'!$C:$CD,BO$2,FALSE)</f>
        <v/>
      </c>
      <c r="BP35">
        <f>VLOOKUP($C35,'EIA Consumption'!$C:$CD,BP$2,FALSE)</f>
        <v/>
      </c>
      <c r="BQ35">
        <f>VLOOKUP($C35,'EIA Consumption'!$C:$CD,BQ$2,FALSE)</f>
        <v/>
      </c>
      <c r="BR35">
        <f>VLOOKUP($C35,'EIA Consumption'!$C:$CD,BR$2,FALSE)</f>
        <v/>
      </c>
      <c r="BS35">
        <f>VLOOKUP($C35,'EIA Consumption'!$C:$CD,BS$2,FALSE)</f>
        <v/>
      </c>
      <c r="BT35">
        <f>VLOOKUP($C35,'EIA Consumption'!$C:$CD,BT$2,FALSE)</f>
        <v/>
      </c>
      <c r="BU35">
        <f>VLOOKUP($C35,'EIA Consumption'!$C:$CD,BU$2,FALSE)</f>
        <v/>
      </c>
      <c r="BV35">
        <f>VLOOKUP($C35,'EIA Consumption'!$C:$CD,BV$2,FALSE)</f>
        <v/>
      </c>
      <c r="BW35">
        <f>VLOOKUP($C35,'EIA Consumption'!$C:$CD,BW$2,FALSE)</f>
        <v/>
      </c>
      <c r="BX35">
        <f>VLOOKUP($C35,'EIA Consumption'!$C:$CD,BX$2,FALSE)</f>
        <v/>
      </c>
      <c r="BY35">
        <f>VLOOKUP($C35,'EIA Consumption'!$C:$CD,BY$2,FALSE)</f>
        <v/>
      </c>
    </row>
    <row r="36" spans="1:77">
      <c r="B36" t="s">
        <v>16</v>
      </c>
      <c r="C36" t="s">
        <v>25</v>
      </c>
      <c r="D36" t="s">
        <v>25</v>
      </c>
      <c r="E36" t="s">
        <v>24</v>
      </c>
      <c r="G36">
        <f>VLOOKUP($C36,'EIA Consumption'!$C:$CD,G$2,FALSE)</f>
        <v/>
      </c>
      <c r="H36">
        <f>VLOOKUP($C36,'EIA Consumption'!$C:$CD,H$2,FALSE)</f>
        <v/>
      </c>
      <c r="I36">
        <f>VLOOKUP($C36,'EIA Consumption'!$C:$CD,I$2,FALSE)</f>
        <v/>
      </c>
      <c r="J36">
        <f>VLOOKUP($C36,'EIA Consumption'!$C:$CD,J$2,FALSE)</f>
        <v/>
      </c>
      <c r="K36">
        <f>VLOOKUP($C36,'EIA Consumption'!$C:$CD,K$2,FALSE)</f>
        <v/>
      </c>
      <c r="L36">
        <f>VLOOKUP($C36,'EIA Consumption'!$C:$CD,L$2,FALSE)</f>
        <v/>
      </c>
      <c r="M36">
        <f>VLOOKUP($C36,'EIA Consumption'!$C:$CD,M$2,FALSE)</f>
        <v/>
      </c>
      <c r="N36">
        <f>VLOOKUP($C36,'EIA Consumption'!$C:$CD,N$2,FALSE)</f>
        <v/>
      </c>
      <c r="O36">
        <f>VLOOKUP($C36,'EIA Consumption'!$C:$CD,O$2,FALSE)</f>
        <v/>
      </c>
      <c r="P36">
        <f>VLOOKUP($C36,'EIA Consumption'!$C:$CD,P$2,FALSE)</f>
        <v/>
      </c>
      <c r="Q36">
        <f>VLOOKUP($C36,'EIA Consumption'!$C:$CD,Q$2,FALSE)</f>
        <v/>
      </c>
      <c r="R36">
        <f>VLOOKUP($C36,'EIA Consumption'!$C:$CD,R$2,FALSE)</f>
        <v/>
      </c>
      <c r="S36">
        <f>VLOOKUP($C36,'EIA Consumption'!$C:$CD,S$2,FALSE)</f>
        <v/>
      </c>
      <c r="T36">
        <f>VLOOKUP($C36,'EIA Consumption'!$C:$CD,T$2,FALSE)</f>
        <v/>
      </c>
      <c r="U36">
        <f>VLOOKUP($C36,'EIA Consumption'!$C:$CD,U$2,FALSE)</f>
        <v/>
      </c>
      <c r="V36">
        <f>VLOOKUP($C36,'EIA Consumption'!$C:$CD,V$2,FALSE)</f>
        <v/>
      </c>
      <c r="W36">
        <f>VLOOKUP($C36,'EIA Consumption'!$C:$CD,W$2,FALSE)</f>
        <v/>
      </c>
      <c r="X36">
        <f>VLOOKUP($C36,'EIA Consumption'!$C:$CD,X$2,FALSE)</f>
        <v/>
      </c>
      <c r="Y36">
        <f>VLOOKUP($C36,'EIA Consumption'!$C:$CD,Y$2,FALSE)</f>
        <v/>
      </c>
      <c r="Z36">
        <f>VLOOKUP($C36,'EIA Consumption'!$C:$CD,Z$2,FALSE)</f>
        <v/>
      </c>
      <c r="AA36">
        <f>VLOOKUP($C36,'EIA Consumption'!$C:$CD,AA$2,FALSE)</f>
        <v/>
      </c>
      <c r="AB36">
        <f>VLOOKUP($C36,'EIA Consumption'!$C:$CD,AB$2,FALSE)</f>
        <v/>
      </c>
      <c r="AC36">
        <f>VLOOKUP($C36,'EIA Consumption'!$C:$CD,AC$2,FALSE)</f>
        <v/>
      </c>
      <c r="AD36">
        <f>VLOOKUP($C36,'EIA Consumption'!$C:$CD,AD$2,FALSE)</f>
        <v/>
      </c>
      <c r="AE36">
        <f>VLOOKUP($C36,'EIA Consumption'!$C:$CD,AE$2,FALSE)</f>
        <v/>
      </c>
      <c r="AF36">
        <f>VLOOKUP($C36,'EIA Consumption'!$C:$CD,AF$2,FALSE)</f>
        <v/>
      </c>
      <c r="AG36">
        <f>VLOOKUP($C36,'EIA Consumption'!$C:$CD,AG$2,FALSE)</f>
        <v/>
      </c>
      <c r="AH36">
        <f>VLOOKUP($C36,'EIA Consumption'!$C:$CD,AH$2,FALSE)</f>
        <v/>
      </c>
      <c r="AI36">
        <f>VLOOKUP($C36,'EIA Consumption'!$C:$CD,AI$2,FALSE)</f>
        <v/>
      </c>
      <c r="AJ36">
        <f>VLOOKUP($C36,'EIA Consumption'!$C:$CD,AJ$2,FALSE)</f>
        <v/>
      </c>
      <c r="AK36">
        <f>VLOOKUP($C36,'EIA Consumption'!$C:$CD,AK$2,FALSE)</f>
        <v/>
      </c>
      <c r="AL36">
        <f>VLOOKUP($C36,'EIA Consumption'!$C:$CD,AL$2,FALSE)</f>
        <v/>
      </c>
      <c r="AM36">
        <f>VLOOKUP($C36,'EIA Consumption'!$C:$CD,AM$2,FALSE)</f>
        <v/>
      </c>
      <c r="AN36">
        <f>VLOOKUP($C36,'EIA Consumption'!$C:$CD,AN$2,FALSE)</f>
        <v/>
      </c>
      <c r="AO36">
        <f>VLOOKUP($C36,'EIA Consumption'!$C:$CD,AO$2,FALSE)</f>
        <v/>
      </c>
      <c r="AP36">
        <f>VLOOKUP($C36,'EIA Consumption'!$C:$CD,AP$2,FALSE)</f>
        <v/>
      </c>
      <c r="AQ36">
        <f>VLOOKUP($C36,'EIA Consumption'!$C:$CD,AQ$2,FALSE)</f>
        <v/>
      </c>
      <c r="AR36">
        <f>VLOOKUP($C36,'EIA Consumption'!$C:$CD,AR$2,FALSE)</f>
        <v/>
      </c>
      <c r="AS36">
        <f>VLOOKUP($C36,'EIA Consumption'!$C:$CD,AS$2,FALSE)</f>
        <v/>
      </c>
      <c r="AT36">
        <f>VLOOKUP($C36,'EIA Consumption'!$C:$CD,AT$2,FALSE)</f>
        <v/>
      </c>
      <c r="AU36">
        <f>VLOOKUP($C36,'EIA Consumption'!$C:$CD,AU$2,FALSE)</f>
        <v/>
      </c>
      <c r="AV36">
        <f>VLOOKUP($C36,'EIA Consumption'!$C:$CD,AV$2,FALSE)</f>
        <v/>
      </c>
      <c r="AW36">
        <f>VLOOKUP($C36,'EIA Consumption'!$C:$CD,AW$2,FALSE)</f>
        <v/>
      </c>
      <c r="AX36">
        <f>VLOOKUP($C36,'EIA Consumption'!$C:$CD,AX$2,FALSE)</f>
        <v/>
      </c>
      <c r="AY36">
        <f>VLOOKUP($C36,'EIA Consumption'!$C:$CD,AY$2,FALSE)</f>
        <v/>
      </c>
      <c r="AZ36">
        <f>VLOOKUP($C36,'EIA Consumption'!$C:$CD,AZ$2,FALSE)</f>
        <v/>
      </c>
      <c r="BA36">
        <f>VLOOKUP($C36,'EIA Consumption'!$C:$CD,BA$2,FALSE)</f>
        <v/>
      </c>
      <c r="BB36">
        <f>VLOOKUP($C36,'EIA Consumption'!$C:$CD,BB$2,FALSE)</f>
        <v/>
      </c>
      <c r="BC36">
        <f>VLOOKUP($C36,'EIA Consumption'!$C:$CD,BC$2,FALSE)</f>
        <v/>
      </c>
      <c r="BD36">
        <f>VLOOKUP($C36,'EIA Consumption'!$C:$CD,BD$2,FALSE)</f>
        <v/>
      </c>
      <c r="BE36">
        <f>VLOOKUP($C36,'EIA Consumption'!$C:$CD,BE$2,FALSE)</f>
        <v/>
      </c>
      <c r="BF36">
        <f>VLOOKUP($C36,'EIA Consumption'!$C:$CD,BF$2,FALSE)</f>
        <v/>
      </c>
      <c r="BG36">
        <f>VLOOKUP($C36,'EIA Consumption'!$C:$CD,BG$2,FALSE)</f>
        <v/>
      </c>
      <c r="BH36">
        <f>VLOOKUP($C36,'EIA Consumption'!$C:$CD,BH$2,FALSE)</f>
        <v/>
      </c>
      <c r="BI36">
        <f>VLOOKUP($C36,'EIA Consumption'!$C:$CD,BI$2,FALSE)</f>
        <v/>
      </c>
      <c r="BJ36">
        <f>VLOOKUP($C36,'EIA Consumption'!$C:$CD,BJ$2,FALSE)</f>
        <v/>
      </c>
      <c r="BK36">
        <f>VLOOKUP($C36,'EIA Consumption'!$C:$CD,BK$2,FALSE)</f>
        <v/>
      </c>
      <c r="BL36">
        <f>VLOOKUP($C36,'EIA Consumption'!$C:$CD,BL$2,FALSE)</f>
        <v/>
      </c>
      <c r="BM36">
        <f>VLOOKUP($C36,'EIA Consumption'!$C:$CD,BM$2,FALSE)</f>
        <v/>
      </c>
      <c r="BN36">
        <f>VLOOKUP($C36,'EIA Consumption'!$C:$CD,BN$2,FALSE)</f>
        <v/>
      </c>
      <c r="BO36">
        <f>VLOOKUP($C36,'EIA Consumption'!$C:$CD,BO$2,FALSE)</f>
        <v/>
      </c>
      <c r="BP36">
        <f>VLOOKUP($C36,'EIA Consumption'!$C:$CD,BP$2,FALSE)</f>
        <v/>
      </c>
      <c r="BQ36">
        <f>VLOOKUP($C36,'EIA Consumption'!$C:$CD,BQ$2,FALSE)</f>
        <v/>
      </c>
      <c r="BR36">
        <f>VLOOKUP($C36,'EIA Consumption'!$C:$CD,BR$2,FALSE)</f>
        <v/>
      </c>
      <c r="BS36">
        <f>VLOOKUP($C36,'EIA Consumption'!$C:$CD,BS$2,FALSE)</f>
        <v/>
      </c>
      <c r="BT36">
        <f>VLOOKUP($C36,'EIA Consumption'!$C:$CD,BT$2,FALSE)</f>
        <v/>
      </c>
      <c r="BU36">
        <f>VLOOKUP($C36,'EIA Consumption'!$C:$CD,BU$2,FALSE)</f>
        <v/>
      </c>
      <c r="BV36">
        <f>VLOOKUP($C36,'EIA Consumption'!$C:$CD,BV$2,FALSE)</f>
        <v/>
      </c>
      <c r="BW36">
        <f>VLOOKUP($C36,'EIA Consumption'!$C:$CD,BW$2,FALSE)</f>
        <v/>
      </c>
      <c r="BX36">
        <f>VLOOKUP($C36,'EIA Consumption'!$C:$CD,BX$2,FALSE)</f>
        <v/>
      </c>
      <c r="BY36">
        <f>VLOOKUP($C36,'EIA Consumption'!$C:$CD,BY$2,FALSE)</f>
        <v/>
      </c>
    </row>
    <row r="37" spans="1:77">
      <c r="B37" t="s">
        <v>17</v>
      </c>
      <c r="C37" t="s">
        <v>44</v>
      </c>
      <c r="D37" t="s">
        <v>23</v>
      </c>
      <c r="E37" t="s">
        <v>24</v>
      </c>
      <c r="G37">
        <f>VLOOKUP($C37,'EIA Consumption'!$C:$CD,G$2,FALSE)</f>
        <v/>
      </c>
      <c r="H37">
        <f>VLOOKUP($C37,'EIA Consumption'!$C:$CD,H$2,FALSE)</f>
        <v/>
      </c>
      <c r="I37">
        <f>VLOOKUP($C37,'EIA Consumption'!$C:$CD,I$2,FALSE)</f>
        <v/>
      </c>
      <c r="J37">
        <f>VLOOKUP($C37,'EIA Consumption'!$C:$CD,J$2,FALSE)</f>
        <v/>
      </c>
      <c r="K37">
        <f>VLOOKUP($C37,'EIA Consumption'!$C:$CD,K$2,FALSE)</f>
        <v/>
      </c>
      <c r="L37">
        <f>VLOOKUP($C37,'EIA Consumption'!$C:$CD,L$2,FALSE)</f>
        <v/>
      </c>
      <c r="M37">
        <f>VLOOKUP($C37,'EIA Consumption'!$C:$CD,M$2,FALSE)</f>
        <v/>
      </c>
      <c r="N37">
        <f>VLOOKUP($C37,'EIA Consumption'!$C:$CD,N$2,FALSE)</f>
        <v/>
      </c>
      <c r="O37">
        <f>VLOOKUP($C37,'EIA Consumption'!$C:$CD,O$2,FALSE)</f>
        <v/>
      </c>
      <c r="P37">
        <f>VLOOKUP($C37,'EIA Consumption'!$C:$CD,P$2,FALSE)</f>
        <v/>
      </c>
      <c r="Q37">
        <f>VLOOKUP($C37,'EIA Consumption'!$C:$CD,Q$2,FALSE)</f>
        <v/>
      </c>
      <c r="R37">
        <f>VLOOKUP($C37,'EIA Consumption'!$C:$CD,R$2,FALSE)</f>
        <v/>
      </c>
      <c r="S37">
        <f>VLOOKUP($C37,'EIA Consumption'!$C:$CD,S$2,FALSE)</f>
        <v/>
      </c>
      <c r="T37">
        <f>VLOOKUP($C37,'EIA Consumption'!$C:$CD,T$2,FALSE)</f>
        <v/>
      </c>
      <c r="U37">
        <f>VLOOKUP($C37,'EIA Consumption'!$C:$CD,U$2,FALSE)</f>
        <v/>
      </c>
      <c r="V37">
        <f>VLOOKUP($C37,'EIA Consumption'!$C:$CD,V$2,FALSE)</f>
        <v/>
      </c>
      <c r="W37">
        <f>VLOOKUP($C37,'EIA Consumption'!$C:$CD,W$2,FALSE)</f>
        <v/>
      </c>
      <c r="X37">
        <f>VLOOKUP($C37,'EIA Consumption'!$C:$CD,X$2,FALSE)</f>
        <v/>
      </c>
      <c r="Y37">
        <f>VLOOKUP($C37,'EIA Consumption'!$C:$CD,Y$2,FALSE)</f>
        <v/>
      </c>
      <c r="Z37">
        <f>VLOOKUP($C37,'EIA Consumption'!$C:$CD,Z$2,FALSE)</f>
        <v/>
      </c>
      <c r="AA37">
        <f>VLOOKUP($C37,'EIA Consumption'!$C:$CD,AA$2,FALSE)</f>
        <v/>
      </c>
      <c r="AB37">
        <f>VLOOKUP($C37,'EIA Consumption'!$C:$CD,AB$2,FALSE)</f>
        <v/>
      </c>
      <c r="AC37">
        <f>VLOOKUP($C37,'EIA Consumption'!$C:$CD,AC$2,FALSE)</f>
        <v/>
      </c>
      <c r="AD37">
        <f>VLOOKUP($C37,'EIA Consumption'!$C:$CD,AD$2,FALSE)</f>
        <v/>
      </c>
      <c r="AE37">
        <f>VLOOKUP($C37,'EIA Consumption'!$C:$CD,AE$2,FALSE)</f>
        <v/>
      </c>
      <c r="AF37">
        <f>VLOOKUP($C37,'EIA Consumption'!$C:$CD,AF$2,FALSE)</f>
        <v/>
      </c>
      <c r="AG37">
        <f>VLOOKUP($C37,'EIA Consumption'!$C:$CD,AG$2,FALSE)</f>
        <v/>
      </c>
      <c r="AH37">
        <f>VLOOKUP($C37,'EIA Consumption'!$C:$CD,AH$2,FALSE)</f>
        <v/>
      </c>
      <c r="AI37">
        <f>VLOOKUP($C37,'EIA Consumption'!$C:$CD,AI$2,FALSE)</f>
        <v/>
      </c>
      <c r="AJ37">
        <f>VLOOKUP($C37,'EIA Consumption'!$C:$CD,AJ$2,FALSE)</f>
        <v/>
      </c>
      <c r="AK37">
        <f>VLOOKUP($C37,'EIA Consumption'!$C:$CD,AK$2,FALSE)</f>
        <v/>
      </c>
      <c r="AL37">
        <f>VLOOKUP($C37,'EIA Consumption'!$C:$CD,AL$2,FALSE)</f>
        <v/>
      </c>
      <c r="AM37">
        <f>VLOOKUP($C37,'EIA Consumption'!$C:$CD,AM$2,FALSE)</f>
        <v/>
      </c>
      <c r="AN37">
        <f>VLOOKUP($C37,'EIA Consumption'!$C:$CD,AN$2,FALSE)</f>
        <v/>
      </c>
      <c r="AO37">
        <f>VLOOKUP($C37,'EIA Consumption'!$C:$CD,AO$2,FALSE)</f>
        <v/>
      </c>
      <c r="AP37">
        <f>VLOOKUP($C37,'EIA Consumption'!$C:$CD,AP$2,FALSE)</f>
        <v/>
      </c>
      <c r="AQ37">
        <f>VLOOKUP($C37,'EIA Consumption'!$C:$CD,AQ$2,FALSE)</f>
        <v/>
      </c>
      <c r="AR37">
        <f>VLOOKUP($C37,'EIA Consumption'!$C:$CD,AR$2,FALSE)</f>
        <v/>
      </c>
      <c r="AS37">
        <f>VLOOKUP($C37,'EIA Consumption'!$C:$CD,AS$2,FALSE)</f>
        <v/>
      </c>
      <c r="AT37">
        <f>VLOOKUP($C37,'EIA Consumption'!$C:$CD,AT$2,FALSE)</f>
        <v/>
      </c>
      <c r="AU37">
        <f>VLOOKUP($C37,'EIA Consumption'!$C:$CD,AU$2,FALSE)</f>
        <v/>
      </c>
      <c r="AV37">
        <f>VLOOKUP($C37,'EIA Consumption'!$C:$CD,AV$2,FALSE)</f>
        <v/>
      </c>
      <c r="AW37">
        <f>VLOOKUP($C37,'EIA Consumption'!$C:$CD,AW$2,FALSE)</f>
        <v/>
      </c>
      <c r="AX37">
        <f>VLOOKUP($C37,'EIA Consumption'!$C:$CD,AX$2,FALSE)</f>
        <v/>
      </c>
      <c r="AY37">
        <f>VLOOKUP($C37,'EIA Consumption'!$C:$CD,AY$2,FALSE)</f>
        <v/>
      </c>
      <c r="AZ37">
        <f>VLOOKUP($C37,'EIA Consumption'!$C:$CD,AZ$2,FALSE)</f>
        <v/>
      </c>
      <c r="BA37">
        <f>VLOOKUP($C37,'EIA Consumption'!$C:$CD,BA$2,FALSE)</f>
        <v/>
      </c>
      <c r="BB37">
        <f>VLOOKUP($C37,'EIA Consumption'!$C:$CD,BB$2,FALSE)</f>
        <v/>
      </c>
      <c r="BC37">
        <f>VLOOKUP($C37,'EIA Consumption'!$C:$CD,BC$2,FALSE)</f>
        <v/>
      </c>
      <c r="BD37">
        <f>VLOOKUP($C37,'EIA Consumption'!$C:$CD,BD$2,FALSE)</f>
        <v/>
      </c>
      <c r="BE37">
        <f>VLOOKUP($C37,'EIA Consumption'!$C:$CD,BE$2,FALSE)</f>
        <v/>
      </c>
      <c r="BF37">
        <f>VLOOKUP($C37,'EIA Consumption'!$C:$CD,BF$2,FALSE)</f>
        <v/>
      </c>
      <c r="BG37">
        <f>VLOOKUP($C37,'EIA Consumption'!$C:$CD,BG$2,FALSE)</f>
        <v/>
      </c>
      <c r="BH37">
        <f>VLOOKUP($C37,'EIA Consumption'!$C:$CD,BH$2,FALSE)</f>
        <v/>
      </c>
      <c r="BI37">
        <f>VLOOKUP($C37,'EIA Consumption'!$C:$CD,BI$2,FALSE)</f>
        <v/>
      </c>
      <c r="BJ37">
        <f>VLOOKUP($C37,'EIA Consumption'!$C:$CD,BJ$2,FALSE)</f>
        <v/>
      </c>
      <c r="BK37">
        <f>VLOOKUP($C37,'EIA Consumption'!$C:$CD,BK$2,FALSE)</f>
        <v/>
      </c>
      <c r="BL37">
        <f>VLOOKUP($C37,'EIA Consumption'!$C:$CD,BL$2,FALSE)</f>
        <v/>
      </c>
      <c r="BM37">
        <f>VLOOKUP($C37,'EIA Consumption'!$C:$CD,BM$2,FALSE)</f>
        <v/>
      </c>
      <c r="BN37">
        <f>VLOOKUP($C37,'EIA Consumption'!$C:$CD,BN$2,FALSE)</f>
        <v/>
      </c>
      <c r="BO37">
        <f>VLOOKUP($C37,'EIA Consumption'!$C:$CD,BO$2,FALSE)</f>
        <v/>
      </c>
      <c r="BP37">
        <f>VLOOKUP($C37,'EIA Consumption'!$C:$CD,BP$2,FALSE)</f>
        <v/>
      </c>
      <c r="BQ37">
        <f>VLOOKUP($C37,'EIA Consumption'!$C:$CD,BQ$2,FALSE)</f>
        <v/>
      </c>
      <c r="BR37">
        <f>VLOOKUP($C37,'EIA Consumption'!$C:$CD,BR$2,FALSE)</f>
        <v/>
      </c>
      <c r="BS37">
        <f>VLOOKUP($C37,'EIA Consumption'!$C:$CD,BS$2,FALSE)</f>
        <v/>
      </c>
      <c r="BT37">
        <f>VLOOKUP($C37,'EIA Consumption'!$C:$CD,BT$2,FALSE)</f>
        <v/>
      </c>
      <c r="BU37">
        <f>VLOOKUP($C37,'EIA Consumption'!$C:$CD,BU$2,FALSE)</f>
        <v/>
      </c>
      <c r="BV37">
        <f>VLOOKUP($C37,'EIA Consumption'!$C:$CD,BV$2,FALSE)</f>
        <v/>
      </c>
      <c r="BW37">
        <f>VLOOKUP($C37,'EIA Consumption'!$C:$CD,BW$2,FALSE)</f>
        <v/>
      </c>
      <c r="BX37">
        <f>VLOOKUP($C37,'EIA Consumption'!$C:$CD,BX$2,FALSE)</f>
        <v/>
      </c>
      <c r="BY37">
        <f>VLOOKUP($C37,'EIA Consumption'!$C:$CD,BY$2,FALSE)</f>
        <v/>
      </c>
    </row>
    <row r="39" spans="1:77">
      <c r="A39" t="s">
        <v>5</v>
      </c>
    </row>
    <row r="40" spans="1:77">
      <c r="B40" t="s">
        <v>9</v>
      </c>
      <c r="C40" t="s">
        <v>45</v>
      </c>
      <c r="D40" t="s">
        <v>23</v>
      </c>
      <c r="E40" t="s">
        <v>24</v>
      </c>
      <c r="G40">
        <f>VLOOKUP($C40,'EIA Consumption'!$C:$CD,G$2,FALSE)</f>
        <v/>
      </c>
      <c r="H40">
        <f>VLOOKUP($C40,'EIA Consumption'!$C:$CD,H$2,FALSE)</f>
        <v/>
      </c>
      <c r="I40">
        <f>VLOOKUP($C40,'EIA Consumption'!$C:$CD,I$2,FALSE)</f>
        <v/>
      </c>
      <c r="J40">
        <f>VLOOKUP($C40,'EIA Consumption'!$C:$CD,J$2,FALSE)</f>
        <v/>
      </c>
      <c r="K40">
        <f>VLOOKUP($C40,'EIA Consumption'!$C:$CD,K$2,FALSE)</f>
        <v/>
      </c>
      <c r="L40">
        <f>VLOOKUP($C40,'EIA Consumption'!$C:$CD,L$2,FALSE)</f>
        <v/>
      </c>
      <c r="M40">
        <f>VLOOKUP($C40,'EIA Consumption'!$C:$CD,M$2,FALSE)</f>
        <v/>
      </c>
      <c r="N40">
        <f>VLOOKUP($C40,'EIA Consumption'!$C:$CD,N$2,FALSE)</f>
        <v/>
      </c>
      <c r="O40">
        <f>VLOOKUP($C40,'EIA Consumption'!$C:$CD,O$2,FALSE)</f>
        <v/>
      </c>
      <c r="P40">
        <f>VLOOKUP($C40,'EIA Consumption'!$C:$CD,P$2,FALSE)</f>
        <v/>
      </c>
      <c r="Q40">
        <f>VLOOKUP($C40,'EIA Consumption'!$C:$CD,Q$2,FALSE)</f>
        <v/>
      </c>
      <c r="R40">
        <f>VLOOKUP($C40,'EIA Consumption'!$C:$CD,R$2,FALSE)</f>
        <v/>
      </c>
      <c r="S40">
        <f>VLOOKUP($C40,'EIA Consumption'!$C:$CD,S$2,FALSE)</f>
        <v/>
      </c>
      <c r="T40">
        <f>VLOOKUP($C40,'EIA Consumption'!$C:$CD,T$2,FALSE)</f>
        <v/>
      </c>
      <c r="U40">
        <f>VLOOKUP($C40,'EIA Consumption'!$C:$CD,U$2,FALSE)</f>
        <v/>
      </c>
      <c r="V40">
        <f>VLOOKUP($C40,'EIA Consumption'!$C:$CD,V$2,FALSE)</f>
        <v/>
      </c>
      <c r="W40">
        <f>VLOOKUP($C40,'EIA Consumption'!$C:$CD,W$2,FALSE)</f>
        <v/>
      </c>
      <c r="X40">
        <f>VLOOKUP($C40,'EIA Consumption'!$C:$CD,X$2,FALSE)</f>
        <v/>
      </c>
      <c r="Y40">
        <f>VLOOKUP($C40,'EIA Consumption'!$C:$CD,Y$2,FALSE)</f>
        <v/>
      </c>
      <c r="Z40">
        <f>VLOOKUP($C40,'EIA Consumption'!$C:$CD,Z$2,FALSE)</f>
        <v/>
      </c>
      <c r="AA40">
        <f>VLOOKUP($C40,'EIA Consumption'!$C:$CD,AA$2,FALSE)</f>
        <v/>
      </c>
      <c r="AB40">
        <f>VLOOKUP($C40,'EIA Consumption'!$C:$CD,AB$2,FALSE)</f>
        <v/>
      </c>
      <c r="AC40">
        <f>VLOOKUP($C40,'EIA Consumption'!$C:$CD,AC$2,FALSE)</f>
        <v/>
      </c>
      <c r="AD40">
        <f>VLOOKUP($C40,'EIA Consumption'!$C:$CD,AD$2,FALSE)</f>
        <v/>
      </c>
      <c r="AE40">
        <f>VLOOKUP($C40,'EIA Consumption'!$C:$CD,AE$2,FALSE)</f>
        <v/>
      </c>
      <c r="AF40">
        <f>VLOOKUP($C40,'EIA Consumption'!$C:$CD,AF$2,FALSE)</f>
        <v/>
      </c>
      <c r="AG40">
        <f>VLOOKUP($C40,'EIA Consumption'!$C:$CD,AG$2,FALSE)</f>
        <v/>
      </c>
      <c r="AH40">
        <f>VLOOKUP($C40,'EIA Consumption'!$C:$CD,AH$2,FALSE)</f>
        <v/>
      </c>
      <c r="AI40">
        <f>VLOOKUP($C40,'EIA Consumption'!$C:$CD,AI$2,FALSE)</f>
        <v/>
      </c>
      <c r="AJ40">
        <f>VLOOKUP($C40,'EIA Consumption'!$C:$CD,AJ$2,FALSE)</f>
        <v/>
      </c>
      <c r="AK40">
        <f>VLOOKUP($C40,'EIA Consumption'!$C:$CD,AK$2,FALSE)</f>
        <v/>
      </c>
      <c r="AL40">
        <f>VLOOKUP($C40,'EIA Consumption'!$C:$CD,AL$2,FALSE)</f>
        <v/>
      </c>
      <c r="AM40">
        <f>VLOOKUP($C40,'EIA Consumption'!$C:$CD,AM$2,FALSE)</f>
        <v/>
      </c>
      <c r="AN40">
        <f>VLOOKUP($C40,'EIA Consumption'!$C:$CD,AN$2,FALSE)</f>
        <v/>
      </c>
      <c r="AO40">
        <f>VLOOKUP($C40,'EIA Consumption'!$C:$CD,AO$2,FALSE)</f>
        <v/>
      </c>
      <c r="AP40">
        <f>VLOOKUP($C40,'EIA Consumption'!$C:$CD,AP$2,FALSE)</f>
        <v/>
      </c>
      <c r="AQ40">
        <f>VLOOKUP($C40,'EIA Consumption'!$C:$CD,AQ$2,FALSE)</f>
        <v/>
      </c>
      <c r="AR40">
        <f>VLOOKUP($C40,'EIA Consumption'!$C:$CD,AR$2,FALSE)</f>
        <v/>
      </c>
      <c r="AS40">
        <f>VLOOKUP($C40,'EIA Consumption'!$C:$CD,AS$2,FALSE)</f>
        <v/>
      </c>
      <c r="AT40">
        <f>VLOOKUP($C40,'EIA Consumption'!$C:$CD,AT$2,FALSE)</f>
        <v/>
      </c>
      <c r="AU40">
        <f>VLOOKUP($C40,'EIA Consumption'!$C:$CD,AU$2,FALSE)</f>
        <v/>
      </c>
      <c r="AV40">
        <f>VLOOKUP($C40,'EIA Consumption'!$C:$CD,AV$2,FALSE)</f>
        <v/>
      </c>
      <c r="AW40">
        <f>VLOOKUP($C40,'EIA Consumption'!$C:$CD,AW$2,FALSE)</f>
        <v/>
      </c>
      <c r="AX40">
        <f>VLOOKUP($C40,'EIA Consumption'!$C:$CD,AX$2,FALSE)</f>
        <v/>
      </c>
      <c r="AY40">
        <f>VLOOKUP($C40,'EIA Consumption'!$C:$CD,AY$2,FALSE)</f>
        <v/>
      </c>
      <c r="AZ40">
        <f>VLOOKUP($C40,'EIA Consumption'!$C:$CD,AZ$2,FALSE)</f>
        <v/>
      </c>
      <c r="BA40">
        <f>VLOOKUP($C40,'EIA Consumption'!$C:$CD,BA$2,FALSE)</f>
        <v/>
      </c>
      <c r="BB40">
        <f>VLOOKUP($C40,'EIA Consumption'!$C:$CD,BB$2,FALSE)</f>
        <v/>
      </c>
      <c r="BC40">
        <f>VLOOKUP($C40,'EIA Consumption'!$C:$CD,BC$2,FALSE)</f>
        <v/>
      </c>
      <c r="BD40">
        <f>VLOOKUP($C40,'EIA Consumption'!$C:$CD,BD$2,FALSE)</f>
        <v/>
      </c>
      <c r="BE40">
        <f>VLOOKUP($C40,'EIA Consumption'!$C:$CD,BE$2,FALSE)</f>
        <v/>
      </c>
      <c r="BF40">
        <f>VLOOKUP($C40,'EIA Consumption'!$C:$CD,BF$2,FALSE)</f>
        <v/>
      </c>
      <c r="BG40">
        <f>VLOOKUP($C40,'EIA Consumption'!$C:$CD,BG$2,FALSE)</f>
        <v/>
      </c>
      <c r="BH40">
        <f>VLOOKUP($C40,'EIA Consumption'!$C:$CD,BH$2,FALSE)</f>
        <v/>
      </c>
      <c r="BI40">
        <f>VLOOKUP($C40,'EIA Consumption'!$C:$CD,BI$2,FALSE)</f>
        <v/>
      </c>
      <c r="BJ40">
        <f>VLOOKUP($C40,'EIA Consumption'!$C:$CD,BJ$2,FALSE)</f>
        <v/>
      </c>
      <c r="BK40">
        <f>VLOOKUP($C40,'EIA Consumption'!$C:$CD,BK$2,FALSE)</f>
        <v/>
      </c>
      <c r="BL40">
        <f>VLOOKUP($C40,'EIA Consumption'!$C:$CD,BL$2,FALSE)</f>
        <v/>
      </c>
      <c r="BM40">
        <f>VLOOKUP($C40,'EIA Consumption'!$C:$CD,BM$2,FALSE)</f>
        <v/>
      </c>
      <c r="BN40">
        <f>VLOOKUP($C40,'EIA Consumption'!$C:$CD,BN$2,FALSE)</f>
        <v/>
      </c>
      <c r="BO40">
        <f>VLOOKUP($C40,'EIA Consumption'!$C:$CD,BO$2,FALSE)</f>
        <v/>
      </c>
      <c r="BP40">
        <f>VLOOKUP($C40,'EIA Consumption'!$C:$CD,BP$2,FALSE)</f>
        <v/>
      </c>
      <c r="BQ40">
        <f>VLOOKUP($C40,'EIA Consumption'!$C:$CD,BQ$2,FALSE)</f>
        <v/>
      </c>
      <c r="BR40">
        <f>VLOOKUP($C40,'EIA Consumption'!$C:$CD,BR$2,FALSE)</f>
        <v/>
      </c>
      <c r="BS40">
        <f>VLOOKUP($C40,'EIA Consumption'!$C:$CD,BS$2,FALSE)</f>
        <v/>
      </c>
      <c r="BT40">
        <f>VLOOKUP($C40,'EIA Consumption'!$C:$CD,BT$2,FALSE)</f>
        <v/>
      </c>
      <c r="BU40">
        <f>VLOOKUP($C40,'EIA Consumption'!$C:$CD,BU$2,FALSE)</f>
        <v/>
      </c>
      <c r="BV40">
        <f>VLOOKUP($C40,'EIA Consumption'!$C:$CD,BV$2,FALSE)</f>
        <v/>
      </c>
      <c r="BW40">
        <f>VLOOKUP($C40,'EIA Consumption'!$C:$CD,BW$2,FALSE)</f>
        <v/>
      </c>
      <c r="BX40">
        <f>VLOOKUP($C40,'EIA Consumption'!$C:$CD,BX$2,FALSE)</f>
        <v/>
      </c>
      <c r="BY40">
        <f>VLOOKUP($C40,'EIA Consumption'!$C:$CD,BY$2,FALSE)</f>
        <v/>
      </c>
    </row>
    <row r="41" spans="1:77">
      <c r="B41" t="s">
        <v>10</v>
      </c>
      <c r="C41" t="s">
        <v>46</v>
      </c>
      <c r="D41" t="s">
        <v>23</v>
      </c>
      <c r="E41" t="s">
        <v>24</v>
      </c>
      <c r="G41">
        <f>VLOOKUP($C41,'EIA Consumption'!$C:$CD,G$2,FALSE)</f>
        <v/>
      </c>
      <c r="H41">
        <f>VLOOKUP($C41,'EIA Consumption'!$C:$CD,H$2,FALSE)</f>
        <v/>
      </c>
      <c r="I41">
        <f>VLOOKUP($C41,'EIA Consumption'!$C:$CD,I$2,FALSE)</f>
        <v/>
      </c>
      <c r="J41">
        <f>VLOOKUP($C41,'EIA Consumption'!$C:$CD,J$2,FALSE)</f>
        <v/>
      </c>
      <c r="K41">
        <f>VLOOKUP($C41,'EIA Consumption'!$C:$CD,K$2,FALSE)</f>
        <v/>
      </c>
      <c r="L41">
        <f>VLOOKUP($C41,'EIA Consumption'!$C:$CD,L$2,FALSE)</f>
        <v/>
      </c>
      <c r="M41">
        <f>VLOOKUP($C41,'EIA Consumption'!$C:$CD,M$2,FALSE)</f>
        <v/>
      </c>
      <c r="N41">
        <f>VLOOKUP($C41,'EIA Consumption'!$C:$CD,N$2,FALSE)</f>
        <v/>
      </c>
      <c r="O41">
        <f>VLOOKUP($C41,'EIA Consumption'!$C:$CD,O$2,FALSE)</f>
        <v/>
      </c>
      <c r="P41">
        <f>VLOOKUP($C41,'EIA Consumption'!$C:$CD,P$2,FALSE)</f>
        <v/>
      </c>
      <c r="Q41">
        <f>VLOOKUP($C41,'EIA Consumption'!$C:$CD,Q$2,FALSE)</f>
        <v/>
      </c>
      <c r="R41">
        <f>VLOOKUP($C41,'EIA Consumption'!$C:$CD,R$2,FALSE)</f>
        <v/>
      </c>
      <c r="S41">
        <f>VLOOKUP($C41,'EIA Consumption'!$C:$CD,S$2,FALSE)</f>
        <v/>
      </c>
      <c r="T41">
        <f>VLOOKUP($C41,'EIA Consumption'!$C:$CD,T$2,FALSE)</f>
        <v/>
      </c>
      <c r="U41">
        <f>VLOOKUP($C41,'EIA Consumption'!$C:$CD,U$2,FALSE)</f>
        <v/>
      </c>
      <c r="V41">
        <f>VLOOKUP($C41,'EIA Consumption'!$C:$CD,V$2,FALSE)</f>
        <v/>
      </c>
      <c r="W41">
        <f>VLOOKUP($C41,'EIA Consumption'!$C:$CD,W$2,FALSE)</f>
        <v/>
      </c>
      <c r="X41">
        <f>VLOOKUP($C41,'EIA Consumption'!$C:$CD,X$2,FALSE)</f>
        <v/>
      </c>
      <c r="Y41">
        <f>VLOOKUP($C41,'EIA Consumption'!$C:$CD,Y$2,FALSE)</f>
        <v/>
      </c>
      <c r="Z41">
        <f>VLOOKUP($C41,'EIA Consumption'!$C:$CD,Z$2,FALSE)</f>
        <v/>
      </c>
      <c r="AA41">
        <f>VLOOKUP($C41,'EIA Consumption'!$C:$CD,AA$2,FALSE)</f>
        <v/>
      </c>
      <c r="AB41">
        <f>VLOOKUP($C41,'EIA Consumption'!$C:$CD,AB$2,FALSE)</f>
        <v/>
      </c>
      <c r="AC41">
        <f>VLOOKUP($C41,'EIA Consumption'!$C:$CD,AC$2,FALSE)</f>
        <v/>
      </c>
      <c r="AD41">
        <f>VLOOKUP($C41,'EIA Consumption'!$C:$CD,AD$2,FALSE)</f>
        <v/>
      </c>
      <c r="AE41">
        <f>VLOOKUP($C41,'EIA Consumption'!$C:$CD,AE$2,FALSE)</f>
        <v/>
      </c>
      <c r="AF41">
        <f>VLOOKUP($C41,'EIA Consumption'!$C:$CD,AF$2,FALSE)</f>
        <v/>
      </c>
      <c r="AG41">
        <f>VLOOKUP($C41,'EIA Consumption'!$C:$CD,AG$2,FALSE)</f>
        <v/>
      </c>
      <c r="AH41">
        <f>VLOOKUP($C41,'EIA Consumption'!$C:$CD,AH$2,FALSE)</f>
        <v/>
      </c>
      <c r="AI41">
        <f>VLOOKUP($C41,'EIA Consumption'!$C:$CD,AI$2,FALSE)</f>
        <v/>
      </c>
      <c r="AJ41">
        <f>VLOOKUP($C41,'EIA Consumption'!$C:$CD,AJ$2,FALSE)</f>
        <v/>
      </c>
      <c r="AK41">
        <f>VLOOKUP($C41,'EIA Consumption'!$C:$CD,AK$2,FALSE)</f>
        <v/>
      </c>
      <c r="AL41">
        <f>VLOOKUP($C41,'EIA Consumption'!$C:$CD,AL$2,FALSE)</f>
        <v/>
      </c>
      <c r="AM41">
        <f>VLOOKUP($C41,'EIA Consumption'!$C:$CD,AM$2,FALSE)</f>
        <v/>
      </c>
      <c r="AN41">
        <f>VLOOKUP($C41,'EIA Consumption'!$C:$CD,AN$2,FALSE)</f>
        <v/>
      </c>
      <c r="AO41">
        <f>VLOOKUP($C41,'EIA Consumption'!$C:$CD,AO$2,FALSE)</f>
        <v/>
      </c>
      <c r="AP41">
        <f>VLOOKUP($C41,'EIA Consumption'!$C:$CD,AP$2,FALSE)</f>
        <v/>
      </c>
      <c r="AQ41">
        <f>VLOOKUP($C41,'EIA Consumption'!$C:$CD,AQ$2,FALSE)</f>
        <v/>
      </c>
      <c r="AR41">
        <f>VLOOKUP($C41,'EIA Consumption'!$C:$CD,AR$2,FALSE)</f>
        <v/>
      </c>
      <c r="AS41">
        <f>VLOOKUP($C41,'EIA Consumption'!$C:$CD,AS$2,FALSE)</f>
        <v/>
      </c>
      <c r="AT41">
        <f>VLOOKUP($C41,'EIA Consumption'!$C:$CD,AT$2,FALSE)</f>
        <v/>
      </c>
      <c r="AU41">
        <f>VLOOKUP($C41,'EIA Consumption'!$C:$CD,AU$2,FALSE)</f>
        <v/>
      </c>
      <c r="AV41">
        <f>VLOOKUP($C41,'EIA Consumption'!$C:$CD,AV$2,FALSE)</f>
        <v/>
      </c>
      <c r="AW41">
        <f>VLOOKUP($C41,'EIA Consumption'!$C:$CD,AW$2,FALSE)</f>
        <v/>
      </c>
      <c r="AX41">
        <f>VLOOKUP($C41,'EIA Consumption'!$C:$CD,AX$2,FALSE)</f>
        <v/>
      </c>
      <c r="AY41">
        <f>VLOOKUP($C41,'EIA Consumption'!$C:$CD,AY$2,FALSE)</f>
        <v/>
      </c>
      <c r="AZ41">
        <f>VLOOKUP($C41,'EIA Consumption'!$C:$CD,AZ$2,FALSE)</f>
        <v/>
      </c>
      <c r="BA41">
        <f>VLOOKUP($C41,'EIA Consumption'!$C:$CD,BA$2,FALSE)</f>
        <v/>
      </c>
      <c r="BB41">
        <f>VLOOKUP($C41,'EIA Consumption'!$C:$CD,BB$2,FALSE)</f>
        <v/>
      </c>
      <c r="BC41">
        <f>VLOOKUP($C41,'EIA Consumption'!$C:$CD,BC$2,FALSE)</f>
        <v/>
      </c>
      <c r="BD41">
        <f>VLOOKUP($C41,'EIA Consumption'!$C:$CD,BD$2,FALSE)</f>
        <v/>
      </c>
      <c r="BE41">
        <f>VLOOKUP($C41,'EIA Consumption'!$C:$CD,BE$2,FALSE)</f>
        <v/>
      </c>
      <c r="BF41">
        <f>VLOOKUP($C41,'EIA Consumption'!$C:$CD,BF$2,FALSE)</f>
        <v/>
      </c>
      <c r="BG41">
        <f>VLOOKUP($C41,'EIA Consumption'!$C:$CD,BG$2,FALSE)</f>
        <v/>
      </c>
      <c r="BH41">
        <f>VLOOKUP($C41,'EIA Consumption'!$C:$CD,BH$2,FALSE)</f>
        <v/>
      </c>
      <c r="BI41">
        <f>VLOOKUP($C41,'EIA Consumption'!$C:$CD,BI$2,FALSE)</f>
        <v/>
      </c>
      <c r="BJ41">
        <f>VLOOKUP($C41,'EIA Consumption'!$C:$CD,BJ$2,FALSE)</f>
        <v/>
      </c>
      <c r="BK41">
        <f>VLOOKUP($C41,'EIA Consumption'!$C:$CD,BK$2,FALSE)</f>
        <v/>
      </c>
      <c r="BL41">
        <f>VLOOKUP($C41,'EIA Consumption'!$C:$CD,BL$2,FALSE)</f>
        <v/>
      </c>
      <c r="BM41">
        <f>VLOOKUP($C41,'EIA Consumption'!$C:$CD,BM$2,FALSE)</f>
        <v/>
      </c>
      <c r="BN41">
        <f>VLOOKUP($C41,'EIA Consumption'!$C:$CD,BN$2,FALSE)</f>
        <v/>
      </c>
      <c r="BO41">
        <f>VLOOKUP($C41,'EIA Consumption'!$C:$CD,BO$2,FALSE)</f>
        <v/>
      </c>
      <c r="BP41">
        <f>VLOOKUP($C41,'EIA Consumption'!$C:$CD,BP$2,FALSE)</f>
        <v/>
      </c>
      <c r="BQ41">
        <f>VLOOKUP($C41,'EIA Consumption'!$C:$CD,BQ$2,FALSE)</f>
        <v/>
      </c>
      <c r="BR41">
        <f>VLOOKUP($C41,'EIA Consumption'!$C:$CD,BR$2,FALSE)</f>
        <v/>
      </c>
      <c r="BS41">
        <f>VLOOKUP($C41,'EIA Consumption'!$C:$CD,BS$2,FALSE)</f>
        <v/>
      </c>
      <c r="BT41">
        <f>VLOOKUP($C41,'EIA Consumption'!$C:$CD,BT$2,FALSE)</f>
        <v/>
      </c>
      <c r="BU41">
        <f>VLOOKUP($C41,'EIA Consumption'!$C:$CD,BU$2,FALSE)</f>
        <v/>
      </c>
      <c r="BV41">
        <f>VLOOKUP($C41,'EIA Consumption'!$C:$CD,BV$2,FALSE)</f>
        <v/>
      </c>
      <c r="BW41">
        <f>VLOOKUP($C41,'EIA Consumption'!$C:$CD,BW$2,FALSE)</f>
        <v/>
      </c>
      <c r="BX41">
        <f>VLOOKUP($C41,'EIA Consumption'!$C:$CD,BX$2,FALSE)</f>
        <v/>
      </c>
      <c r="BY41">
        <f>VLOOKUP($C41,'EIA Consumption'!$C:$CD,BY$2,FALSE)</f>
        <v/>
      </c>
    </row>
    <row r="42" spans="1:77">
      <c r="B42" t="s">
        <v>11</v>
      </c>
      <c r="C42" t="s">
        <v>25</v>
      </c>
      <c r="D42" t="s">
        <v>25</v>
      </c>
      <c r="E42" t="s">
        <v>24</v>
      </c>
      <c r="G42">
        <f>VLOOKUP($C42,'EIA Consumption'!$C:$CD,G$2,FALSE)</f>
        <v/>
      </c>
      <c r="H42">
        <f>VLOOKUP($C42,'EIA Consumption'!$C:$CD,H$2,FALSE)</f>
        <v/>
      </c>
      <c r="I42">
        <f>VLOOKUP($C42,'EIA Consumption'!$C:$CD,I$2,FALSE)</f>
        <v/>
      </c>
      <c r="J42">
        <f>VLOOKUP($C42,'EIA Consumption'!$C:$CD,J$2,FALSE)</f>
        <v/>
      </c>
      <c r="K42">
        <f>VLOOKUP($C42,'EIA Consumption'!$C:$CD,K$2,FALSE)</f>
        <v/>
      </c>
      <c r="L42">
        <f>VLOOKUP($C42,'EIA Consumption'!$C:$CD,L$2,FALSE)</f>
        <v/>
      </c>
      <c r="M42">
        <f>VLOOKUP($C42,'EIA Consumption'!$C:$CD,M$2,FALSE)</f>
        <v/>
      </c>
      <c r="N42">
        <f>VLOOKUP($C42,'EIA Consumption'!$C:$CD,N$2,FALSE)</f>
        <v/>
      </c>
      <c r="O42">
        <f>VLOOKUP($C42,'EIA Consumption'!$C:$CD,O$2,FALSE)</f>
        <v/>
      </c>
      <c r="P42">
        <f>VLOOKUP($C42,'EIA Consumption'!$C:$CD,P$2,FALSE)</f>
        <v/>
      </c>
      <c r="Q42">
        <f>VLOOKUP($C42,'EIA Consumption'!$C:$CD,Q$2,FALSE)</f>
        <v/>
      </c>
      <c r="R42">
        <f>VLOOKUP($C42,'EIA Consumption'!$C:$CD,R$2,FALSE)</f>
        <v/>
      </c>
      <c r="S42">
        <f>VLOOKUP($C42,'EIA Consumption'!$C:$CD,S$2,FALSE)</f>
        <v/>
      </c>
      <c r="T42">
        <f>VLOOKUP($C42,'EIA Consumption'!$C:$CD,T$2,FALSE)</f>
        <v/>
      </c>
      <c r="U42">
        <f>VLOOKUP($C42,'EIA Consumption'!$C:$CD,U$2,FALSE)</f>
        <v/>
      </c>
      <c r="V42">
        <f>VLOOKUP($C42,'EIA Consumption'!$C:$CD,V$2,FALSE)</f>
        <v/>
      </c>
      <c r="W42">
        <f>VLOOKUP($C42,'EIA Consumption'!$C:$CD,W$2,FALSE)</f>
        <v/>
      </c>
      <c r="X42">
        <f>VLOOKUP($C42,'EIA Consumption'!$C:$CD,X$2,FALSE)</f>
        <v/>
      </c>
      <c r="Y42">
        <f>VLOOKUP($C42,'EIA Consumption'!$C:$CD,Y$2,FALSE)</f>
        <v/>
      </c>
      <c r="Z42">
        <f>VLOOKUP($C42,'EIA Consumption'!$C:$CD,Z$2,FALSE)</f>
        <v/>
      </c>
      <c r="AA42">
        <f>VLOOKUP($C42,'EIA Consumption'!$C:$CD,AA$2,FALSE)</f>
        <v/>
      </c>
      <c r="AB42">
        <f>VLOOKUP($C42,'EIA Consumption'!$C:$CD,AB$2,FALSE)</f>
        <v/>
      </c>
      <c r="AC42">
        <f>VLOOKUP($C42,'EIA Consumption'!$C:$CD,AC$2,FALSE)</f>
        <v/>
      </c>
      <c r="AD42">
        <f>VLOOKUP($C42,'EIA Consumption'!$C:$CD,AD$2,FALSE)</f>
        <v/>
      </c>
      <c r="AE42">
        <f>VLOOKUP($C42,'EIA Consumption'!$C:$CD,AE$2,FALSE)</f>
        <v/>
      </c>
      <c r="AF42">
        <f>VLOOKUP($C42,'EIA Consumption'!$C:$CD,AF$2,FALSE)</f>
        <v/>
      </c>
      <c r="AG42">
        <f>VLOOKUP($C42,'EIA Consumption'!$C:$CD,AG$2,FALSE)</f>
        <v/>
      </c>
      <c r="AH42">
        <f>VLOOKUP($C42,'EIA Consumption'!$C:$CD,AH$2,FALSE)</f>
        <v/>
      </c>
      <c r="AI42">
        <f>VLOOKUP($C42,'EIA Consumption'!$C:$CD,AI$2,FALSE)</f>
        <v/>
      </c>
      <c r="AJ42">
        <f>VLOOKUP($C42,'EIA Consumption'!$C:$CD,AJ$2,FALSE)</f>
        <v/>
      </c>
      <c r="AK42">
        <f>VLOOKUP($C42,'EIA Consumption'!$C:$CD,AK$2,FALSE)</f>
        <v/>
      </c>
      <c r="AL42">
        <f>VLOOKUP($C42,'EIA Consumption'!$C:$CD,AL$2,FALSE)</f>
        <v/>
      </c>
      <c r="AM42">
        <f>VLOOKUP($C42,'EIA Consumption'!$C:$CD,AM$2,FALSE)</f>
        <v/>
      </c>
      <c r="AN42">
        <f>VLOOKUP($C42,'EIA Consumption'!$C:$CD,AN$2,FALSE)</f>
        <v/>
      </c>
      <c r="AO42">
        <f>VLOOKUP($C42,'EIA Consumption'!$C:$CD,AO$2,FALSE)</f>
        <v/>
      </c>
      <c r="AP42">
        <f>VLOOKUP($C42,'EIA Consumption'!$C:$CD,AP$2,FALSE)</f>
        <v/>
      </c>
      <c r="AQ42">
        <f>VLOOKUP($C42,'EIA Consumption'!$C:$CD,AQ$2,FALSE)</f>
        <v/>
      </c>
      <c r="AR42">
        <f>VLOOKUP($C42,'EIA Consumption'!$C:$CD,AR$2,FALSE)</f>
        <v/>
      </c>
      <c r="AS42">
        <f>VLOOKUP($C42,'EIA Consumption'!$C:$CD,AS$2,FALSE)</f>
        <v/>
      </c>
      <c r="AT42">
        <f>VLOOKUP($C42,'EIA Consumption'!$C:$CD,AT$2,FALSE)</f>
        <v/>
      </c>
      <c r="AU42">
        <f>VLOOKUP($C42,'EIA Consumption'!$C:$CD,AU$2,FALSE)</f>
        <v/>
      </c>
      <c r="AV42">
        <f>VLOOKUP($C42,'EIA Consumption'!$C:$CD,AV$2,FALSE)</f>
        <v/>
      </c>
      <c r="AW42">
        <f>VLOOKUP($C42,'EIA Consumption'!$C:$CD,AW$2,FALSE)</f>
        <v/>
      </c>
      <c r="AX42">
        <f>VLOOKUP($C42,'EIA Consumption'!$C:$CD,AX$2,FALSE)</f>
        <v/>
      </c>
      <c r="AY42">
        <f>VLOOKUP($C42,'EIA Consumption'!$C:$CD,AY$2,FALSE)</f>
        <v/>
      </c>
      <c r="AZ42">
        <f>VLOOKUP($C42,'EIA Consumption'!$C:$CD,AZ$2,FALSE)</f>
        <v/>
      </c>
      <c r="BA42">
        <f>VLOOKUP($C42,'EIA Consumption'!$C:$CD,BA$2,FALSE)</f>
        <v/>
      </c>
      <c r="BB42">
        <f>VLOOKUP($C42,'EIA Consumption'!$C:$CD,BB$2,FALSE)</f>
        <v/>
      </c>
      <c r="BC42">
        <f>VLOOKUP($C42,'EIA Consumption'!$C:$CD,BC$2,FALSE)</f>
        <v/>
      </c>
      <c r="BD42">
        <f>VLOOKUP($C42,'EIA Consumption'!$C:$CD,BD$2,FALSE)</f>
        <v/>
      </c>
      <c r="BE42">
        <f>VLOOKUP($C42,'EIA Consumption'!$C:$CD,BE$2,FALSE)</f>
        <v/>
      </c>
      <c r="BF42">
        <f>VLOOKUP($C42,'EIA Consumption'!$C:$CD,BF$2,FALSE)</f>
        <v/>
      </c>
      <c r="BG42">
        <f>VLOOKUP($C42,'EIA Consumption'!$C:$CD,BG$2,FALSE)</f>
        <v/>
      </c>
      <c r="BH42">
        <f>VLOOKUP($C42,'EIA Consumption'!$C:$CD,BH$2,FALSE)</f>
        <v/>
      </c>
      <c r="BI42">
        <f>VLOOKUP($C42,'EIA Consumption'!$C:$CD,BI$2,FALSE)</f>
        <v/>
      </c>
      <c r="BJ42">
        <f>VLOOKUP($C42,'EIA Consumption'!$C:$CD,BJ$2,FALSE)</f>
        <v/>
      </c>
      <c r="BK42">
        <f>VLOOKUP($C42,'EIA Consumption'!$C:$CD,BK$2,FALSE)</f>
        <v/>
      </c>
      <c r="BL42">
        <f>VLOOKUP($C42,'EIA Consumption'!$C:$CD,BL$2,FALSE)</f>
        <v/>
      </c>
      <c r="BM42">
        <f>VLOOKUP($C42,'EIA Consumption'!$C:$CD,BM$2,FALSE)</f>
        <v/>
      </c>
      <c r="BN42">
        <f>VLOOKUP($C42,'EIA Consumption'!$C:$CD,BN$2,FALSE)</f>
        <v/>
      </c>
      <c r="BO42">
        <f>VLOOKUP($C42,'EIA Consumption'!$C:$CD,BO$2,FALSE)</f>
        <v/>
      </c>
      <c r="BP42">
        <f>VLOOKUP($C42,'EIA Consumption'!$C:$CD,BP$2,FALSE)</f>
        <v/>
      </c>
      <c r="BQ42">
        <f>VLOOKUP($C42,'EIA Consumption'!$C:$CD,BQ$2,FALSE)</f>
        <v/>
      </c>
      <c r="BR42">
        <f>VLOOKUP($C42,'EIA Consumption'!$C:$CD,BR$2,FALSE)</f>
        <v/>
      </c>
      <c r="BS42">
        <f>VLOOKUP($C42,'EIA Consumption'!$C:$CD,BS$2,FALSE)</f>
        <v/>
      </c>
      <c r="BT42">
        <f>VLOOKUP($C42,'EIA Consumption'!$C:$CD,BT$2,FALSE)</f>
        <v/>
      </c>
      <c r="BU42">
        <f>VLOOKUP($C42,'EIA Consumption'!$C:$CD,BU$2,FALSE)</f>
        <v/>
      </c>
      <c r="BV42">
        <f>VLOOKUP($C42,'EIA Consumption'!$C:$CD,BV$2,FALSE)</f>
        <v/>
      </c>
      <c r="BW42">
        <f>VLOOKUP($C42,'EIA Consumption'!$C:$CD,BW$2,FALSE)</f>
        <v/>
      </c>
      <c r="BX42">
        <f>VLOOKUP($C42,'EIA Consumption'!$C:$CD,BX$2,FALSE)</f>
        <v/>
      </c>
      <c r="BY42">
        <f>VLOOKUP($C42,'EIA Consumption'!$C:$CD,BY$2,FALSE)</f>
        <v/>
      </c>
    </row>
    <row r="43" spans="1:77">
      <c r="B43" t="s">
        <v>12</v>
      </c>
      <c r="C43" t="s">
        <v>47</v>
      </c>
      <c r="D43" t="s">
        <v>23</v>
      </c>
      <c r="E43" t="s">
        <v>24</v>
      </c>
      <c r="G43">
        <f>VLOOKUP($C43,'EIA Consumption'!$C:$CD,G$2,FALSE)</f>
        <v/>
      </c>
      <c r="H43">
        <f>VLOOKUP($C43,'EIA Consumption'!$C:$CD,H$2,FALSE)</f>
        <v/>
      </c>
      <c r="I43">
        <f>VLOOKUP($C43,'EIA Consumption'!$C:$CD,I$2,FALSE)</f>
        <v/>
      </c>
      <c r="J43">
        <f>VLOOKUP($C43,'EIA Consumption'!$C:$CD,J$2,FALSE)</f>
        <v/>
      </c>
      <c r="K43">
        <f>VLOOKUP($C43,'EIA Consumption'!$C:$CD,K$2,FALSE)</f>
        <v/>
      </c>
      <c r="L43">
        <f>VLOOKUP($C43,'EIA Consumption'!$C:$CD,L$2,FALSE)</f>
        <v/>
      </c>
      <c r="M43">
        <f>VLOOKUP($C43,'EIA Consumption'!$C:$CD,M$2,FALSE)</f>
        <v/>
      </c>
      <c r="N43">
        <f>VLOOKUP($C43,'EIA Consumption'!$C:$CD,N$2,FALSE)</f>
        <v/>
      </c>
      <c r="O43">
        <f>VLOOKUP($C43,'EIA Consumption'!$C:$CD,O$2,FALSE)</f>
        <v/>
      </c>
      <c r="P43">
        <f>VLOOKUP($C43,'EIA Consumption'!$C:$CD,P$2,FALSE)</f>
        <v/>
      </c>
      <c r="Q43">
        <f>VLOOKUP($C43,'EIA Consumption'!$C:$CD,Q$2,FALSE)</f>
        <v/>
      </c>
      <c r="R43">
        <f>VLOOKUP($C43,'EIA Consumption'!$C:$CD,R$2,FALSE)</f>
        <v/>
      </c>
      <c r="S43">
        <f>VLOOKUP($C43,'EIA Consumption'!$C:$CD,S$2,FALSE)</f>
        <v/>
      </c>
      <c r="T43">
        <f>VLOOKUP($C43,'EIA Consumption'!$C:$CD,T$2,FALSE)</f>
        <v/>
      </c>
      <c r="U43">
        <f>VLOOKUP($C43,'EIA Consumption'!$C:$CD,U$2,FALSE)</f>
        <v/>
      </c>
      <c r="V43">
        <f>VLOOKUP($C43,'EIA Consumption'!$C:$CD,V$2,FALSE)</f>
        <v/>
      </c>
      <c r="W43">
        <f>VLOOKUP($C43,'EIA Consumption'!$C:$CD,W$2,FALSE)</f>
        <v/>
      </c>
      <c r="X43">
        <f>VLOOKUP($C43,'EIA Consumption'!$C:$CD,X$2,FALSE)</f>
        <v/>
      </c>
      <c r="Y43">
        <f>VLOOKUP($C43,'EIA Consumption'!$C:$CD,Y$2,FALSE)</f>
        <v/>
      </c>
      <c r="Z43">
        <f>VLOOKUP($C43,'EIA Consumption'!$C:$CD,Z$2,FALSE)</f>
        <v/>
      </c>
      <c r="AA43">
        <f>VLOOKUP($C43,'EIA Consumption'!$C:$CD,AA$2,FALSE)</f>
        <v/>
      </c>
      <c r="AB43">
        <f>VLOOKUP($C43,'EIA Consumption'!$C:$CD,AB$2,FALSE)</f>
        <v/>
      </c>
      <c r="AC43">
        <f>VLOOKUP($C43,'EIA Consumption'!$C:$CD,AC$2,FALSE)</f>
        <v/>
      </c>
      <c r="AD43">
        <f>VLOOKUP($C43,'EIA Consumption'!$C:$CD,AD$2,FALSE)</f>
        <v/>
      </c>
      <c r="AE43">
        <f>VLOOKUP($C43,'EIA Consumption'!$C:$CD,AE$2,FALSE)</f>
        <v/>
      </c>
      <c r="AF43">
        <f>VLOOKUP($C43,'EIA Consumption'!$C:$CD,AF$2,FALSE)</f>
        <v/>
      </c>
      <c r="AG43">
        <f>VLOOKUP($C43,'EIA Consumption'!$C:$CD,AG$2,FALSE)</f>
        <v/>
      </c>
      <c r="AH43">
        <f>VLOOKUP($C43,'EIA Consumption'!$C:$CD,AH$2,FALSE)</f>
        <v/>
      </c>
      <c r="AI43">
        <f>VLOOKUP($C43,'EIA Consumption'!$C:$CD,AI$2,FALSE)</f>
        <v/>
      </c>
      <c r="AJ43">
        <f>VLOOKUP($C43,'EIA Consumption'!$C:$CD,AJ$2,FALSE)</f>
        <v/>
      </c>
      <c r="AK43">
        <f>VLOOKUP($C43,'EIA Consumption'!$C:$CD,AK$2,FALSE)</f>
        <v/>
      </c>
      <c r="AL43">
        <f>VLOOKUP($C43,'EIA Consumption'!$C:$CD,AL$2,FALSE)</f>
        <v/>
      </c>
      <c r="AM43">
        <f>VLOOKUP($C43,'EIA Consumption'!$C:$CD,AM$2,FALSE)</f>
        <v/>
      </c>
      <c r="AN43">
        <f>VLOOKUP($C43,'EIA Consumption'!$C:$CD,AN$2,FALSE)</f>
        <v/>
      </c>
      <c r="AO43">
        <f>VLOOKUP($C43,'EIA Consumption'!$C:$CD,AO$2,FALSE)</f>
        <v/>
      </c>
      <c r="AP43">
        <f>VLOOKUP($C43,'EIA Consumption'!$C:$CD,AP$2,FALSE)</f>
        <v/>
      </c>
      <c r="AQ43">
        <f>VLOOKUP($C43,'EIA Consumption'!$C:$CD,AQ$2,FALSE)</f>
        <v/>
      </c>
      <c r="AR43">
        <f>VLOOKUP($C43,'EIA Consumption'!$C:$CD,AR$2,FALSE)</f>
        <v/>
      </c>
      <c r="AS43">
        <f>VLOOKUP($C43,'EIA Consumption'!$C:$CD,AS$2,FALSE)</f>
        <v/>
      </c>
      <c r="AT43">
        <f>VLOOKUP($C43,'EIA Consumption'!$C:$CD,AT$2,FALSE)</f>
        <v/>
      </c>
      <c r="AU43">
        <f>VLOOKUP($C43,'EIA Consumption'!$C:$CD,AU$2,FALSE)</f>
        <v/>
      </c>
      <c r="AV43">
        <f>VLOOKUP($C43,'EIA Consumption'!$C:$CD,AV$2,FALSE)</f>
        <v/>
      </c>
      <c r="AW43">
        <f>VLOOKUP($C43,'EIA Consumption'!$C:$CD,AW$2,FALSE)</f>
        <v/>
      </c>
      <c r="AX43">
        <f>VLOOKUP($C43,'EIA Consumption'!$C:$CD,AX$2,FALSE)</f>
        <v/>
      </c>
      <c r="AY43">
        <f>VLOOKUP($C43,'EIA Consumption'!$C:$CD,AY$2,FALSE)</f>
        <v/>
      </c>
      <c r="AZ43">
        <f>VLOOKUP($C43,'EIA Consumption'!$C:$CD,AZ$2,FALSE)</f>
        <v/>
      </c>
      <c r="BA43">
        <f>VLOOKUP($C43,'EIA Consumption'!$C:$CD,BA$2,FALSE)</f>
        <v/>
      </c>
      <c r="BB43">
        <f>VLOOKUP($C43,'EIA Consumption'!$C:$CD,BB$2,FALSE)</f>
        <v/>
      </c>
      <c r="BC43">
        <f>VLOOKUP($C43,'EIA Consumption'!$C:$CD,BC$2,FALSE)</f>
        <v/>
      </c>
      <c r="BD43">
        <f>VLOOKUP($C43,'EIA Consumption'!$C:$CD,BD$2,FALSE)</f>
        <v/>
      </c>
      <c r="BE43">
        <f>VLOOKUP($C43,'EIA Consumption'!$C:$CD,BE$2,FALSE)</f>
        <v/>
      </c>
      <c r="BF43">
        <f>VLOOKUP($C43,'EIA Consumption'!$C:$CD,BF$2,FALSE)</f>
        <v/>
      </c>
      <c r="BG43">
        <f>VLOOKUP($C43,'EIA Consumption'!$C:$CD,BG$2,FALSE)</f>
        <v/>
      </c>
      <c r="BH43">
        <f>VLOOKUP($C43,'EIA Consumption'!$C:$CD,BH$2,FALSE)</f>
        <v/>
      </c>
      <c r="BI43">
        <f>VLOOKUP($C43,'EIA Consumption'!$C:$CD,BI$2,FALSE)</f>
        <v/>
      </c>
      <c r="BJ43">
        <f>VLOOKUP($C43,'EIA Consumption'!$C:$CD,BJ$2,FALSE)</f>
        <v/>
      </c>
      <c r="BK43">
        <f>VLOOKUP($C43,'EIA Consumption'!$C:$CD,BK$2,FALSE)</f>
        <v/>
      </c>
      <c r="BL43">
        <f>VLOOKUP($C43,'EIA Consumption'!$C:$CD,BL$2,FALSE)</f>
        <v/>
      </c>
      <c r="BM43">
        <f>VLOOKUP($C43,'EIA Consumption'!$C:$CD,BM$2,FALSE)</f>
        <v/>
      </c>
      <c r="BN43">
        <f>VLOOKUP($C43,'EIA Consumption'!$C:$CD,BN$2,FALSE)</f>
        <v/>
      </c>
      <c r="BO43">
        <f>VLOOKUP($C43,'EIA Consumption'!$C:$CD,BO$2,FALSE)</f>
        <v/>
      </c>
      <c r="BP43">
        <f>VLOOKUP($C43,'EIA Consumption'!$C:$CD,BP$2,FALSE)</f>
        <v/>
      </c>
      <c r="BQ43">
        <f>VLOOKUP($C43,'EIA Consumption'!$C:$CD,BQ$2,FALSE)</f>
        <v/>
      </c>
      <c r="BR43">
        <f>VLOOKUP($C43,'EIA Consumption'!$C:$CD,BR$2,FALSE)</f>
        <v/>
      </c>
      <c r="BS43">
        <f>VLOOKUP($C43,'EIA Consumption'!$C:$CD,BS$2,FALSE)</f>
        <v/>
      </c>
      <c r="BT43">
        <f>VLOOKUP($C43,'EIA Consumption'!$C:$CD,BT$2,FALSE)</f>
        <v/>
      </c>
      <c r="BU43">
        <f>VLOOKUP($C43,'EIA Consumption'!$C:$CD,BU$2,FALSE)</f>
        <v/>
      </c>
      <c r="BV43">
        <f>VLOOKUP($C43,'EIA Consumption'!$C:$CD,BV$2,FALSE)</f>
        <v/>
      </c>
      <c r="BW43">
        <f>VLOOKUP($C43,'EIA Consumption'!$C:$CD,BW$2,FALSE)</f>
        <v/>
      </c>
      <c r="BX43">
        <f>VLOOKUP($C43,'EIA Consumption'!$C:$CD,BX$2,FALSE)</f>
        <v/>
      </c>
      <c r="BY43">
        <f>VLOOKUP($C43,'EIA Consumption'!$C:$CD,BY$2,FALSE)</f>
        <v/>
      </c>
    </row>
    <row r="44" spans="1:77">
      <c r="B44" t="s">
        <v>13</v>
      </c>
      <c r="C44" t="s">
        <v>48</v>
      </c>
      <c r="D44" t="s">
        <v>23</v>
      </c>
      <c r="E44" t="s">
        <v>24</v>
      </c>
      <c r="G44">
        <f>VLOOKUP($C44,'EIA Consumption'!$C:$CD,G$2,FALSE)</f>
        <v/>
      </c>
      <c r="H44">
        <f>VLOOKUP($C44,'EIA Consumption'!$C:$CD,H$2,FALSE)</f>
        <v/>
      </c>
      <c r="I44">
        <f>VLOOKUP($C44,'EIA Consumption'!$C:$CD,I$2,FALSE)</f>
        <v/>
      </c>
      <c r="J44">
        <f>VLOOKUP($C44,'EIA Consumption'!$C:$CD,J$2,FALSE)</f>
        <v/>
      </c>
      <c r="K44">
        <f>VLOOKUP($C44,'EIA Consumption'!$C:$CD,K$2,FALSE)</f>
        <v/>
      </c>
      <c r="L44">
        <f>VLOOKUP($C44,'EIA Consumption'!$C:$CD,L$2,FALSE)</f>
        <v/>
      </c>
      <c r="M44">
        <f>VLOOKUP($C44,'EIA Consumption'!$C:$CD,M$2,FALSE)</f>
        <v/>
      </c>
      <c r="N44">
        <f>VLOOKUP($C44,'EIA Consumption'!$C:$CD,N$2,FALSE)</f>
        <v/>
      </c>
      <c r="O44">
        <f>VLOOKUP($C44,'EIA Consumption'!$C:$CD,O$2,FALSE)</f>
        <v/>
      </c>
      <c r="P44">
        <f>VLOOKUP($C44,'EIA Consumption'!$C:$CD,P$2,FALSE)</f>
        <v/>
      </c>
      <c r="Q44">
        <f>VLOOKUP($C44,'EIA Consumption'!$C:$CD,Q$2,FALSE)</f>
        <v/>
      </c>
      <c r="R44">
        <f>VLOOKUP($C44,'EIA Consumption'!$C:$CD,R$2,FALSE)</f>
        <v/>
      </c>
      <c r="S44">
        <f>VLOOKUP($C44,'EIA Consumption'!$C:$CD,S$2,FALSE)</f>
        <v/>
      </c>
      <c r="T44">
        <f>VLOOKUP($C44,'EIA Consumption'!$C:$CD,T$2,FALSE)</f>
        <v/>
      </c>
      <c r="U44">
        <f>VLOOKUP($C44,'EIA Consumption'!$C:$CD,U$2,FALSE)</f>
        <v/>
      </c>
      <c r="V44">
        <f>VLOOKUP($C44,'EIA Consumption'!$C:$CD,V$2,FALSE)</f>
        <v/>
      </c>
      <c r="W44">
        <f>VLOOKUP($C44,'EIA Consumption'!$C:$CD,W$2,FALSE)</f>
        <v/>
      </c>
      <c r="X44">
        <f>VLOOKUP($C44,'EIA Consumption'!$C:$CD,X$2,FALSE)</f>
        <v/>
      </c>
      <c r="Y44">
        <f>VLOOKUP($C44,'EIA Consumption'!$C:$CD,Y$2,FALSE)</f>
        <v/>
      </c>
      <c r="Z44">
        <f>VLOOKUP($C44,'EIA Consumption'!$C:$CD,Z$2,FALSE)</f>
        <v/>
      </c>
      <c r="AA44">
        <f>VLOOKUP($C44,'EIA Consumption'!$C:$CD,AA$2,FALSE)</f>
        <v/>
      </c>
      <c r="AB44">
        <f>VLOOKUP($C44,'EIA Consumption'!$C:$CD,AB$2,FALSE)</f>
        <v/>
      </c>
      <c r="AC44">
        <f>VLOOKUP($C44,'EIA Consumption'!$C:$CD,AC$2,FALSE)</f>
        <v/>
      </c>
      <c r="AD44">
        <f>VLOOKUP($C44,'EIA Consumption'!$C:$CD,AD$2,FALSE)</f>
        <v/>
      </c>
      <c r="AE44">
        <f>VLOOKUP($C44,'EIA Consumption'!$C:$CD,AE$2,FALSE)</f>
        <v/>
      </c>
      <c r="AF44">
        <f>VLOOKUP($C44,'EIA Consumption'!$C:$CD,AF$2,FALSE)</f>
        <v/>
      </c>
      <c r="AG44">
        <f>VLOOKUP($C44,'EIA Consumption'!$C:$CD,AG$2,FALSE)</f>
        <v/>
      </c>
      <c r="AH44">
        <f>VLOOKUP($C44,'EIA Consumption'!$C:$CD,AH$2,FALSE)</f>
        <v/>
      </c>
      <c r="AI44">
        <f>VLOOKUP($C44,'EIA Consumption'!$C:$CD,AI$2,FALSE)</f>
        <v/>
      </c>
      <c r="AJ44">
        <f>VLOOKUP($C44,'EIA Consumption'!$C:$CD,AJ$2,FALSE)</f>
        <v/>
      </c>
      <c r="AK44">
        <f>VLOOKUP($C44,'EIA Consumption'!$C:$CD,AK$2,FALSE)</f>
        <v/>
      </c>
      <c r="AL44">
        <f>VLOOKUP($C44,'EIA Consumption'!$C:$CD,AL$2,FALSE)</f>
        <v/>
      </c>
      <c r="AM44">
        <f>VLOOKUP($C44,'EIA Consumption'!$C:$CD,AM$2,FALSE)</f>
        <v/>
      </c>
      <c r="AN44">
        <f>VLOOKUP($C44,'EIA Consumption'!$C:$CD,AN$2,FALSE)</f>
        <v/>
      </c>
      <c r="AO44">
        <f>VLOOKUP($C44,'EIA Consumption'!$C:$CD,AO$2,FALSE)</f>
        <v/>
      </c>
      <c r="AP44">
        <f>VLOOKUP($C44,'EIA Consumption'!$C:$CD,AP$2,FALSE)</f>
        <v/>
      </c>
      <c r="AQ44">
        <f>VLOOKUP($C44,'EIA Consumption'!$C:$CD,AQ$2,FALSE)</f>
        <v/>
      </c>
      <c r="AR44">
        <f>VLOOKUP($C44,'EIA Consumption'!$C:$CD,AR$2,FALSE)</f>
        <v/>
      </c>
      <c r="AS44">
        <f>VLOOKUP($C44,'EIA Consumption'!$C:$CD,AS$2,FALSE)</f>
        <v/>
      </c>
      <c r="AT44">
        <f>VLOOKUP($C44,'EIA Consumption'!$C:$CD,AT$2,FALSE)</f>
        <v/>
      </c>
      <c r="AU44">
        <f>VLOOKUP($C44,'EIA Consumption'!$C:$CD,AU$2,FALSE)</f>
        <v/>
      </c>
      <c r="AV44">
        <f>VLOOKUP($C44,'EIA Consumption'!$C:$CD,AV$2,FALSE)</f>
        <v/>
      </c>
      <c r="AW44">
        <f>VLOOKUP($C44,'EIA Consumption'!$C:$CD,AW$2,FALSE)</f>
        <v/>
      </c>
      <c r="AX44">
        <f>VLOOKUP($C44,'EIA Consumption'!$C:$CD,AX$2,FALSE)</f>
        <v/>
      </c>
      <c r="AY44">
        <f>VLOOKUP($C44,'EIA Consumption'!$C:$CD,AY$2,FALSE)</f>
        <v/>
      </c>
      <c r="AZ44">
        <f>VLOOKUP($C44,'EIA Consumption'!$C:$CD,AZ$2,FALSE)</f>
        <v/>
      </c>
      <c r="BA44">
        <f>VLOOKUP($C44,'EIA Consumption'!$C:$CD,BA$2,FALSE)</f>
        <v/>
      </c>
      <c r="BB44">
        <f>VLOOKUP($C44,'EIA Consumption'!$C:$CD,BB$2,FALSE)</f>
        <v/>
      </c>
      <c r="BC44">
        <f>VLOOKUP($C44,'EIA Consumption'!$C:$CD,BC$2,FALSE)</f>
        <v/>
      </c>
      <c r="BD44">
        <f>VLOOKUP($C44,'EIA Consumption'!$C:$CD,BD$2,FALSE)</f>
        <v/>
      </c>
      <c r="BE44">
        <f>VLOOKUP($C44,'EIA Consumption'!$C:$CD,BE$2,FALSE)</f>
        <v/>
      </c>
      <c r="BF44">
        <f>VLOOKUP($C44,'EIA Consumption'!$C:$CD,BF$2,FALSE)</f>
        <v/>
      </c>
      <c r="BG44">
        <f>VLOOKUP($C44,'EIA Consumption'!$C:$CD,BG$2,FALSE)</f>
        <v/>
      </c>
      <c r="BH44">
        <f>VLOOKUP($C44,'EIA Consumption'!$C:$CD,BH$2,FALSE)</f>
        <v/>
      </c>
      <c r="BI44">
        <f>VLOOKUP($C44,'EIA Consumption'!$C:$CD,BI$2,FALSE)</f>
        <v/>
      </c>
      <c r="BJ44">
        <f>VLOOKUP($C44,'EIA Consumption'!$C:$CD,BJ$2,FALSE)</f>
        <v/>
      </c>
      <c r="BK44">
        <f>VLOOKUP($C44,'EIA Consumption'!$C:$CD,BK$2,FALSE)</f>
        <v/>
      </c>
      <c r="BL44">
        <f>VLOOKUP($C44,'EIA Consumption'!$C:$CD,BL$2,FALSE)</f>
        <v/>
      </c>
      <c r="BM44">
        <f>VLOOKUP($C44,'EIA Consumption'!$C:$CD,BM$2,FALSE)</f>
        <v/>
      </c>
      <c r="BN44">
        <f>VLOOKUP($C44,'EIA Consumption'!$C:$CD,BN$2,FALSE)</f>
        <v/>
      </c>
      <c r="BO44">
        <f>VLOOKUP($C44,'EIA Consumption'!$C:$CD,BO$2,FALSE)</f>
        <v/>
      </c>
      <c r="BP44">
        <f>VLOOKUP($C44,'EIA Consumption'!$C:$CD,BP$2,FALSE)</f>
        <v/>
      </c>
      <c r="BQ44">
        <f>VLOOKUP($C44,'EIA Consumption'!$C:$CD,BQ$2,FALSE)</f>
        <v/>
      </c>
      <c r="BR44">
        <f>VLOOKUP($C44,'EIA Consumption'!$C:$CD,BR$2,FALSE)</f>
        <v/>
      </c>
      <c r="BS44">
        <f>VLOOKUP($C44,'EIA Consumption'!$C:$CD,BS$2,FALSE)</f>
        <v/>
      </c>
      <c r="BT44">
        <f>VLOOKUP($C44,'EIA Consumption'!$C:$CD,BT$2,FALSE)</f>
        <v/>
      </c>
      <c r="BU44">
        <f>VLOOKUP($C44,'EIA Consumption'!$C:$CD,BU$2,FALSE)</f>
        <v/>
      </c>
      <c r="BV44">
        <f>VLOOKUP($C44,'EIA Consumption'!$C:$CD,BV$2,FALSE)</f>
        <v/>
      </c>
      <c r="BW44">
        <f>VLOOKUP($C44,'EIA Consumption'!$C:$CD,BW$2,FALSE)</f>
        <v/>
      </c>
      <c r="BX44">
        <f>VLOOKUP($C44,'EIA Consumption'!$C:$CD,BX$2,FALSE)</f>
        <v/>
      </c>
      <c r="BY44">
        <f>VLOOKUP($C44,'EIA Consumption'!$C:$CD,BY$2,FALSE)</f>
        <v/>
      </c>
    </row>
    <row r="45" spans="1:77">
      <c r="B45" t="s">
        <v>14</v>
      </c>
      <c r="C45" t="s">
        <v>49</v>
      </c>
      <c r="D45" t="s">
        <v>23</v>
      </c>
      <c r="E45" t="s">
        <v>24</v>
      </c>
      <c r="G45">
        <f>VLOOKUP($C45,'EIA Consumption'!$C:$CD,G$2,FALSE)</f>
        <v/>
      </c>
      <c r="H45">
        <f>VLOOKUP($C45,'EIA Consumption'!$C:$CD,H$2,FALSE)</f>
        <v/>
      </c>
      <c r="I45">
        <f>VLOOKUP($C45,'EIA Consumption'!$C:$CD,I$2,FALSE)</f>
        <v/>
      </c>
      <c r="J45">
        <f>VLOOKUP($C45,'EIA Consumption'!$C:$CD,J$2,FALSE)</f>
        <v/>
      </c>
      <c r="K45">
        <f>VLOOKUP($C45,'EIA Consumption'!$C:$CD,K$2,FALSE)</f>
        <v/>
      </c>
      <c r="L45">
        <f>VLOOKUP($C45,'EIA Consumption'!$C:$CD,L$2,FALSE)</f>
        <v/>
      </c>
      <c r="M45">
        <f>VLOOKUP($C45,'EIA Consumption'!$C:$CD,M$2,FALSE)</f>
        <v/>
      </c>
      <c r="N45">
        <f>VLOOKUP($C45,'EIA Consumption'!$C:$CD,N$2,FALSE)</f>
        <v/>
      </c>
      <c r="O45">
        <f>VLOOKUP($C45,'EIA Consumption'!$C:$CD,O$2,FALSE)</f>
        <v/>
      </c>
      <c r="P45">
        <f>VLOOKUP($C45,'EIA Consumption'!$C:$CD,P$2,FALSE)</f>
        <v/>
      </c>
      <c r="Q45">
        <f>VLOOKUP($C45,'EIA Consumption'!$C:$CD,Q$2,FALSE)</f>
        <v/>
      </c>
      <c r="R45">
        <f>VLOOKUP($C45,'EIA Consumption'!$C:$CD,R$2,FALSE)</f>
        <v/>
      </c>
      <c r="S45">
        <f>VLOOKUP($C45,'EIA Consumption'!$C:$CD,S$2,FALSE)</f>
        <v/>
      </c>
      <c r="T45">
        <f>VLOOKUP($C45,'EIA Consumption'!$C:$CD,T$2,FALSE)</f>
        <v/>
      </c>
      <c r="U45">
        <f>VLOOKUP($C45,'EIA Consumption'!$C:$CD,U$2,FALSE)</f>
        <v/>
      </c>
      <c r="V45">
        <f>VLOOKUP($C45,'EIA Consumption'!$C:$CD,V$2,FALSE)</f>
        <v/>
      </c>
      <c r="W45">
        <f>VLOOKUP($C45,'EIA Consumption'!$C:$CD,W$2,FALSE)</f>
        <v/>
      </c>
      <c r="X45">
        <f>VLOOKUP($C45,'EIA Consumption'!$C:$CD,X$2,FALSE)</f>
        <v/>
      </c>
      <c r="Y45">
        <f>VLOOKUP($C45,'EIA Consumption'!$C:$CD,Y$2,FALSE)</f>
        <v/>
      </c>
      <c r="Z45">
        <f>VLOOKUP($C45,'EIA Consumption'!$C:$CD,Z$2,FALSE)</f>
        <v/>
      </c>
      <c r="AA45">
        <f>VLOOKUP($C45,'EIA Consumption'!$C:$CD,AA$2,FALSE)</f>
        <v/>
      </c>
      <c r="AB45">
        <f>VLOOKUP($C45,'EIA Consumption'!$C:$CD,AB$2,FALSE)</f>
        <v/>
      </c>
      <c r="AC45">
        <f>VLOOKUP($C45,'EIA Consumption'!$C:$CD,AC$2,FALSE)</f>
        <v/>
      </c>
      <c r="AD45">
        <f>VLOOKUP($C45,'EIA Consumption'!$C:$CD,AD$2,FALSE)</f>
        <v/>
      </c>
      <c r="AE45">
        <f>VLOOKUP($C45,'EIA Consumption'!$C:$CD,AE$2,FALSE)</f>
        <v/>
      </c>
      <c r="AF45">
        <f>VLOOKUP($C45,'EIA Consumption'!$C:$CD,AF$2,FALSE)</f>
        <v/>
      </c>
      <c r="AG45">
        <f>VLOOKUP($C45,'EIA Consumption'!$C:$CD,AG$2,FALSE)</f>
        <v/>
      </c>
      <c r="AH45">
        <f>VLOOKUP($C45,'EIA Consumption'!$C:$CD,AH$2,FALSE)</f>
        <v/>
      </c>
      <c r="AI45">
        <f>VLOOKUP($C45,'EIA Consumption'!$C:$CD,AI$2,FALSE)</f>
        <v/>
      </c>
      <c r="AJ45">
        <f>VLOOKUP($C45,'EIA Consumption'!$C:$CD,AJ$2,FALSE)</f>
        <v/>
      </c>
      <c r="AK45">
        <f>VLOOKUP($C45,'EIA Consumption'!$C:$CD,AK$2,FALSE)</f>
        <v/>
      </c>
      <c r="AL45">
        <f>VLOOKUP($C45,'EIA Consumption'!$C:$CD,AL$2,FALSE)</f>
        <v/>
      </c>
      <c r="AM45">
        <f>VLOOKUP($C45,'EIA Consumption'!$C:$CD,AM$2,FALSE)</f>
        <v/>
      </c>
      <c r="AN45">
        <f>VLOOKUP($C45,'EIA Consumption'!$C:$CD,AN$2,FALSE)</f>
        <v/>
      </c>
      <c r="AO45">
        <f>VLOOKUP($C45,'EIA Consumption'!$C:$CD,AO$2,FALSE)</f>
        <v/>
      </c>
      <c r="AP45">
        <f>VLOOKUP($C45,'EIA Consumption'!$C:$CD,AP$2,FALSE)</f>
        <v/>
      </c>
      <c r="AQ45">
        <f>VLOOKUP($C45,'EIA Consumption'!$C:$CD,AQ$2,FALSE)</f>
        <v/>
      </c>
      <c r="AR45">
        <f>VLOOKUP($C45,'EIA Consumption'!$C:$CD,AR$2,FALSE)</f>
        <v/>
      </c>
      <c r="AS45">
        <f>VLOOKUP($C45,'EIA Consumption'!$C:$CD,AS$2,FALSE)</f>
        <v/>
      </c>
      <c r="AT45">
        <f>VLOOKUP($C45,'EIA Consumption'!$C:$CD,AT$2,FALSE)</f>
        <v/>
      </c>
      <c r="AU45">
        <f>VLOOKUP($C45,'EIA Consumption'!$C:$CD,AU$2,FALSE)</f>
        <v/>
      </c>
      <c r="AV45">
        <f>VLOOKUP($C45,'EIA Consumption'!$C:$CD,AV$2,FALSE)</f>
        <v/>
      </c>
      <c r="AW45">
        <f>VLOOKUP($C45,'EIA Consumption'!$C:$CD,AW$2,FALSE)</f>
        <v/>
      </c>
      <c r="AX45">
        <f>VLOOKUP($C45,'EIA Consumption'!$C:$CD,AX$2,FALSE)</f>
        <v/>
      </c>
      <c r="AY45">
        <f>VLOOKUP($C45,'EIA Consumption'!$C:$CD,AY$2,FALSE)</f>
        <v/>
      </c>
      <c r="AZ45">
        <f>VLOOKUP($C45,'EIA Consumption'!$C:$CD,AZ$2,FALSE)</f>
        <v/>
      </c>
      <c r="BA45">
        <f>VLOOKUP($C45,'EIA Consumption'!$C:$CD,BA$2,FALSE)</f>
        <v/>
      </c>
      <c r="BB45">
        <f>VLOOKUP($C45,'EIA Consumption'!$C:$CD,BB$2,FALSE)</f>
        <v/>
      </c>
      <c r="BC45">
        <f>VLOOKUP($C45,'EIA Consumption'!$C:$CD,BC$2,FALSE)</f>
        <v/>
      </c>
      <c r="BD45">
        <f>VLOOKUP($C45,'EIA Consumption'!$C:$CD,BD$2,FALSE)</f>
        <v/>
      </c>
      <c r="BE45">
        <f>VLOOKUP($C45,'EIA Consumption'!$C:$CD,BE$2,FALSE)</f>
        <v/>
      </c>
      <c r="BF45">
        <f>VLOOKUP($C45,'EIA Consumption'!$C:$CD,BF$2,FALSE)</f>
        <v/>
      </c>
      <c r="BG45">
        <f>VLOOKUP($C45,'EIA Consumption'!$C:$CD,BG$2,FALSE)</f>
        <v/>
      </c>
      <c r="BH45">
        <f>VLOOKUP($C45,'EIA Consumption'!$C:$CD,BH$2,FALSE)</f>
        <v/>
      </c>
      <c r="BI45">
        <f>VLOOKUP($C45,'EIA Consumption'!$C:$CD,BI$2,FALSE)</f>
        <v/>
      </c>
      <c r="BJ45">
        <f>VLOOKUP($C45,'EIA Consumption'!$C:$CD,BJ$2,FALSE)</f>
        <v/>
      </c>
      <c r="BK45">
        <f>VLOOKUP($C45,'EIA Consumption'!$C:$CD,BK$2,FALSE)</f>
        <v/>
      </c>
      <c r="BL45">
        <f>VLOOKUP($C45,'EIA Consumption'!$C:$CD,BL$2,FALSE)</f>
        <v/>
      </c>
      <c r="BM45">
        <f>VLOOKUP($C45,'EIA Consumption'!$C:$CD,BM$2,FALSE)</f>
        <v/>
      </c>
      <c r="BN45">
        <f>VLOOKUP($C45,'EIA Consumption'!$C:$CD,BN$2,FALSE)</f>
        <v/>
      </c>
      <c r="BO45">
        <f>VLOOKUP($C45,'EIA Consumption'!$C:$CD,BO$2,FALSE)</f>
        <v/>
      </c>
      <c r="BP45">
        <f>VLOOKUP($C45,'EIA Consumption'!$C:$CD,BP$2,FALSE)</f>
        <v/>
      </c>
      <c r="BQ45">
        <f>VLOOKUP($C45,'EIA Consumption'!$C:$CD,BQ$2,FALSE)</f>
        <v/>
      </c>
      <c r="BR45">
        <f>VLOOKUP($C45,'EIA Consumption'!$C:$CD,BR$2,FALSE)</f>
        <v/>
      </c>
      <c r="BS45">
        <f>VLOOKUP($C45,'EIA Consumption'!$C:$CD,BS$2,FALSE)</f>
        <v/>
      </c>
      <c r="BT45">
        <f>VLOOKUP($C45,'EIA Consumption'!$C:$CD,BT$2,FALSE)</f>
        <v/>
      </c>
      <c r="BU45">
        <f>VLOOKUP($C45,'EIA Consumption'!$C:$CD,BU$2,FALSE)</f>
        <v/>
      </c>
      <c r="BV45">
        <f>VLOOKUP($C45,'EIA Consumption'!$C:$CD,BV$2,FALSE)</f>
        <v/>
      </c>
      <c r="BW45">
        <f>VLOOKUP($C45,'EIA Consumption'!$C:$CD,BW$2,FALSE)</f>
        <v/>
      </c>
      <c r="BX45">
        <f>VLOOKUP($C45,'EIA Consumption'!$C:$CD,BX$2,FALSE)</f>
        <v/>
      </c>
      <c r="BY45">
        <f>VLOOKUP($C45,'EIA Consumption'!$C:$CD,BY$2,FALSE)</f>
        <v/>
      </c>
    </row>
    <row r="46" spans="1:77">
      <c r="B46" t="s">
        <v>15</v>
      </c>
      <c r="C46" t="s">
        <v>50</v>
      </c>
      <c r="D46" t="s">
        <v>23</v>
      </c>
      <c r="E46" t="s">
        <v>24</v>
      </c>
      <c r="G46">
        <f>VLOOKUP($C46,'EIA Consumption'!$C:$CD,G$2,FALSE)</f>
        <v/>
      </c>
      <c r="H46">
        <f>VLOOKUP($C46,'EIA Consumption'!$C:$CD,H$2,FALSE)</f>
        <v/>
      </c>
      <c r="I46">
        <f>VLOOKUP($C46,'EIA Consumption'!$C:$CD,I$2,FALSE)</f>
        <v/>
      </c>
      <c r="J46">
        <f>VLOOKUP($C46,'EIA Consumption'!$C:$CD,J$2,FALSE)</f>
        <v/>
      </c>
      <c r="K46">
        <f>VLOOKUP($C46,'EIA Consumption'!$C:$CD,K$2,FALSE)</f>
        <v/>
      </c>
      <c r="L46">
        <f>VLOOKUP($C46,'EIA Consumption'!$C:$CD,L$2,FALSE)</f>
        <v/>
      </c>
      <c r="M46">
        <f>VLOOKUP($C46,'EIA Consumption'!$C:$CD,M$2,FALSE)</f>
        <v/>
      </c>
      <c r="N46">
        <f>VLOOKUP($C46,'EIA Consumption'!$C:$CD,N$2,FALSE)</f>
        <v/>
      </c>
      <c r="O46">
        <f>VLOOKUP($C46,'EIA Consumption'!$C:$CD,O$2,FALSE)</f>
        <v/>
      </c>
      <c r="P46">
        <f>VLOOKUP($C46,'EIA Consumption'!$C:$CD,P$2,FALSE)</f>
        <v/>
      </c>
      <c r="Q46">
        <f>VLOOKUP($C46,'EIA Consumption'!$C:$CD,Q$2,FALSE)</f>
        <v/>
      </c>
      <c r="R46">
        <f>VLOOKUP($C46,'EIA Consumption'!$C:$CD,R$2,FALSE)</f>
        <v/>
      </c>
      <c r="S46">
        <f>VLOOKUP($C46,'EIA Consumption'!$C:$CD,S$2,FALSE)</f>
        <v/>
      </c>
      <c r="T46">
        <f>VLOOKUP($C46,'EIA Consumption'!$C:$CD,T$2,FALSE)</f>
        <v/>
      </c>
      <c r="U46">
        <f>VLOOKUP($C46,'EIA Consumption'!$C:$CD,U$2,FALSE)</f>
        <v/>
      </c>
      <c r="V46">
        <f>VLOOKUP($C46,'EIA Consumption'!$C:$CD,V$2,FALSE)</f>
        <v/>
      </c>
      <c r="W46">
        <f>VLOOKUP($C46,'EIA Consumption'!$C:$CD,W$2,FALSE)</f>
        <v/>
      </c>
      <c r="X46">
        <f>VLOOKUP($C46,'EIA Consumption'!$C:$CD,X$2,FALSE)</f>
        <v/>
      </c>
      <c r="Y46">
        <f>VLOOKUP($C46,'EIA Consumption'!$C:$CD,Y$2,FALSE)</f>
        <v/>
      </c>
      <c r="Z46">
        <f>VLOOKUP($C46,'EIA Consumption'!$C:$CD,Z$2,FALSE)</f>
        <v/>
      </c>
      <c r="AA46">
        <f>VLOOKUP($C46,'EIA Consumption'!$C:$CD,AA$2,FALSE)</f>
        <v/>
      </c>
      <c r="AB46">
        <f>VLOOKUP($C46,'EIA Consumption'!$C:$CD,AB$2,FALSE)</f>
        <v/>
      </c>
      <c r="AC46">
        <f>VLOOKUP($C46,'EIA Consumption'!$C:$CD,AC$2,FALSE)</f>
        <v/>
      </c>
      <c r="AD46">
        <f>VLOOKUP($C46,'EIA Consumption'!$C:$CD,AD$2,FALSE)</f>
        <v/>
      </c>
      <c r="AE46">
        <f>VLOOKUP($C46,'EIA Consumption'!$C:$CD,AE$2,FALSE)</f>
        <v/>
      </c>
      <c r="AF46">
        <f>VLOOKUP($C46,'EIA Consumption'!$C:$CD,AF$2,FALSE)</f>
        <v/>
      </c>
      <c r="AG46">
        <f>VLOOKUP($C46,'EIA Consumption'!$C:$CD,AG$2,FALSE)</f>
        <v/>
      </c>
      <c r="AH46">
        <f>VLOOKUP($C46,'EIA Consumption'!$C:$CD,AH$2,FALSE)</f>
        <v/>
      </c>
      <c r="AI46">
        <f>VLOOKUP($C46,'EIA Consumption'!$C:$CD,AI$2,FALSE)</f>
        <v/>
      </c>
      <c r="AJ46">
        <f>VLOOKUP($C46,'EIA Consumption'!$C:$CD,AJ$2,FALSE)</f>
        <v/>
      </c>
      <c r="AK46">
        <f>VLOOKUP($C46,'EIA Consumption'!$C:$CD,AK$2,FALSE)</f>
        <v/>
      </c>
      <c r="AL46">
        <f>VLOOKUP($C46,'EIA Consumption'!$C:$CD,AL$2,FALSE)</f>
        <v/>
      </c>
      <c r="AM46">
        <f>VLOOKUP($C46,'EIA Consumption'!$C:$CD,AM$2,FALSE)</f>
        <v/>
      </c>
      <c r="AN46">
        <f>VLOOKUP($C46,'EIA Consumption'!$C:$CD,AN$2,FALSE)</f>
        <v/>
      </c>
      <c r="AO46">
        <f>VLOOKUP($C46,'EIA Consumption'!$C:$CD,AO$2,FALSE)</f>
        <v/>
      </c>
      <c r="AP46">
        <f>VLOOKUP($C46,'EIA Consumption'!$C:$CD,AP$2,FALSE)</f>
        <v/>
      </c>
      <c r="AQ46">
        <f>VLOOKUP($C46,'EIA Consumption'!$C:$CD,AQ$2,FALSE)</f>
        <v/>
      </c>
      <c r="AR46">
        <f>VLOOKUP($C46,'EIA Consumption'!$C:$CD,AR$2,FALSE)</f>
        <v/>
      </c>
      <c r="AS46">
        <f>VLOOKUP($C46,'EIA Consumption'!$C:$CD,AS$2,FALSE)</f>
        <v/>
      </c>
      <c r="AT46">
        <f>VLOOKUP($C46,'EIA Consumption'!$C:$CD,AT$2,FALSE)</f>
        <v/>
      </c>
      <c r="AU46">
        <f>VLOOKUP($C46,'EIA Consumption'!$C:$CD,AU$2,FALSE)</f>
        <v/>
      </c>
      <c r="AV46">
        <f>VLOOKUP($C46,'EIA Consumption'!$C:$CD,AV$2,FALSE)</f>
        <v/>
      </c>
      <c r="AW46">
        <f>VLOOKUP($C46,'EIA Consumption'!$C:$CD,AW$2,FALSE)</f>
        <v/>
      </c>
      <c r="AX46">
        <f>VLOOKUP($C46,'EIA Consumption'!$C:$CD,AX$2,FALSE)</f>
        <v/>
      </c>
      <c r="AY46">
        <f>VLOOKUP($C46,'EIA Consumption'!$C:$CD,AY$2,FALSE)</f>
        <v/>
      </c>
      <c r="AZ46">
        <f>VLOOKUP($C46,'EIA Consumption'!$C:$CD,AZ$2,FALSE)</f>
        <v/>
      </c>
      <c r="BA46">
        <f>VLOOKUP($C46,'EIA Consumption'!$C:$CD,BA$2,FALSE)</f>
        <v/>
      </c>
      <c r="BB46">
        <f>VLOOKUP($C46,'EIA Consumption'!$C:$CD,BB$2,FALSE)</f>
        <v/>
      </c>
      <c r="BC46">
        <f>VLOOKUP($C46,'EIA Consumption'!$C:$CD,BC$2,FALSE)</f>
        <v/>
      </c>
      <c r="BD46">
        <f>VLOOKUP($C46,'EIA Consumption'!$C:$CD,BD$2,FALSE)</f>
        <v/>
      </c>
      <c r="BE46">
        <f>VLOOKUP($C46,'EIA Consumption'!$C:$CD,BE$2,FALSE)</f>
        <v/>
      </c>
      <c r="BF46">
        <f>VLOOKUP($C46,'EIA Consumption'!$C:$CD,BF$2,FALSE)</f>
        <v/>
      </c>
      <c r="BG46">
        <f>VLOOKUP($C46,'EIA Consumption'!$C:$CD,BG$2,FALSE)</f>
        <v/>
      </c>
      <c r="BH46">
        <f>VLOOKUP($C46,'EIA Consumption'!$C:$CD,BH$2,FALSE)</f>
        <v/>
      </c>
      <c r="BI46">
        <f>VLOOKUP($C46,'EIA Consumption'!$C:$CD,BI$2,FALSE)</f>
        <v/>
      </c>
      <c r="BJ46">
        <f>VLOOKUP($C46,'EIA Consumption'!$C:$CD,BJ$2,FALSE)</f>
        <v/>
      </c>
      <c r="BK46">
        <f>VLOOKUP($C46,'EIA Consumption'!$C:$CD,BK$2,FALSE)</f>
        <v/>
      </c>
      <c r="BL46">
        <f>VLOOKUP($C46,'EIA Consumption'!$C:$CD,BL$2,FALSE)</f>
        <v/>
      </c>
      <c r="BM46">
        <f>VLOOKUP($C46,'EIA Consumption'!$C:$CD,BM$2,FALSE)</f>
        <v/>
      </c>
      <c r="BN46">
        <f>VLOOKUP($C46,'EIA Consumption'!$C:$CD,BN$2,FALSE)</f>
        <v/>
      </c>
      <c r="BO46">
        <f>VLOOKUP($C46,'EIA Consumption'!$C:$CD,BO$2,FALSE)</f>
        <v/>
      </c>
      <c r="BP46">
        <f>VLOOKUP($C46,'EIA Consumption'!$C:$CD,BP$2,FALSE)</f>
        <v/>
      </c>
      <c r="BQ46">
        <f>VLOOKUP($C46,'EIA Consumption'!$C:$CD,BQ$2,FALSE)</f>
        <v/>
      </c>
      <c r="BR46">
        <f>VLOOKUP($C46,'EIA Consumption'!$C:$CD,BR$2,FALSE)</f>
        <v/>
      </c>
      <c r="BS46">
        <f>VLOOKUP($C46,'EIA Consumption'!$C:$CD,BS$2,FALSE)</f>
        <v/>
      </c>
      <c r="BT46">
        <f>VLOOKUP($C46,'EIA Consumption'!$C:$CD,BT$2,FALSE)</f>
        <v/>
      </c>
      <c r="BU46">
        <f>VLOOKUP($C46,'EIA Consumption'!$C:$CD,BU$2,FALSE)</f>
        <v/>
      </c>
      <c r="BV46">
        <f>VLOOKUP($C46,'EIA Consumption'!$C:$CD,BV$2,FALSE)</f>
        <v/>
      </c>
      <c r="BW46">
        <f>VLOOKUP($C46,'EIA Consumption'!$C:$CD,BW$2,FALSE)</f>
        <v/>
      </c>
      <c r="BX46">
        <f>VLOOKUP($C46,'EIA Consumption'!$C:$CD,BX$2,FALSE)</f>
        <v/>
      </c>
      <c r="BY46">
        <f>VLOOKUP($C46,'EIA Consumption'!$C:$CD,BY$2,FALSE)</f>
        <v/>
      </c>
    </row>
    <row r="47" spans="1:77">
      <c r="B47" t="s">
        <v>16</v>
      </c>
      <c r="C47" t="s">
        <v>25</v>
      </c>
      <c r="D47" t="s">
        <v>25</v>
      </c>
      <c r="E47" t="s">
        <v>24</v>
      </c>
      <c r="G47">
        <f>VLOOKUP($C47,'EIA Consumption'!$C:$CD,G$2,FALSE)</f>
        <v/>
      </c>
      <c r="H47">
        <f>VLOOKUP($C47,'EIA Consumption'!$C:$CD,H$2,FALSE)</f>
        <v/>
      </c>
      <c r="I47">
        <f>VLOOKUP($C47,'EIA Consumption'!$C:$CD,I$2,FALSE)</f>
        <v/>
      </c>
      <c r="J47">
        <f>VLOOKUP($C47,'EIA Consumption'!$C:$CD,J$2,FALSE)</f>
        <v/>
      </c>
      <c r="K47">
        <f>VLOOKUP($C47,'EIA Consumption'!$C:$CD,K$2,FALSE)</f>
        <v/>
      </c>
      <c r="L47">
        <f>VLOOKUP($C47,'EIA Consumption'!$C:$CD,L$2,FALSE)</f>
        <v/>
      </c>
      <c r="M47">
        <f>VLOOKUP($C47,'EIA Consumption'!$C:$CD,M$2,FALSE)</f>
        <v/>
      </c>
      <c r="N47">
        <f>VLOOKUP($C47,'EIA Consumption'!$C:$CD,N$2,FALSE)</f>
        <v/>
      </c>
      <c r="O47">
        <f>VLOOKUP($C47,'EIA Consumption'!$C:$CD,O$2,FALSE)</f>
        <v/>
      </c>
      <c r="P47">
        <f>VLOOKUP($C47,'EIA Consumption'!$C:$CD,P$2,FALSE)</f>
        <v/>
      </c>
      <c r="Q47">
        <f>VLOOKUP($C47,'EIA Consumption'!$C:$CD,Q$2,FALSE)</f>
        <v/>
      </c>
      <c r="R47">
        <f>VLOOKUP($C47,'EIA Consumption'!$C:$CD,R$2,FALSE)</f>
        <v/>
      </c>
      <c r="S47">
        <f>VLOOKUP($C47,'EIA Consumption'!$C:$CD,S$2,FALSE)</f>
        <v/>
      </c>
      <c r="T47">
        <f>VLOOKUP($C47,'EIA Consumption'!$C:$CD,T$2,FALSE)</f>
        <v/>
      </c>
      <c r="U47">
        <f>VLOOKUP($C47,'EIA Consumption'!$C:$CD,U$2,FALSE)</f>
        <v/>
      </c>
      <c r="V47">
        <f>VLOOKUP($C47,'EIA Consumption'!$C:$CD,V$2,FALSE)</f>
        <v/>
      </c>
      <c r="W47">
        <f>VLOOKUP($C47,'EIA Consumption'!$C:$CD,W$2,FALSE)</f>
        <v/>
      </c>
      <c r="X47">
        <f>VLOOKUP($C47,'EIA Consumption'!$C:$CD,X$2,FALSE)</f>
        <v/>
      </c>
      <c r="Y47">
        <f>VLOOKUP($C47,'EIA Consumption'!$C:$CD,Y$2,FALSE)</f>
        <v/>
      </c>
      <c r="Z47">
        <f>VLOOKUP($C47,'EIA Consumption'!$C:$CD,Z$2,FALSE)</f>
        <v/>
      </c>
      <c r="AA47">
        <f>VLOOKUP($C47,'EIA Consumption'!$C:$CD,AA$2,FALSE)</f>
        <v/>
      </c>
      <c r="AB47">
        <f>VLOOKUP($C47,'EIA Consumption'!$C:$CD,AB$2,FALSE)</f>
        <v/>
      </c>
      <c r="AC47">
        <f>VLOOKUP($C47,'EIA Consumption'!$C:$CD,AC$2,FALSE)</f>
        <v/>
      </c>
      <c r="AD47">
        <f>VLOOKUP($C47,'EIA Consumption'!$C:$CD,AD$2,FALSE)</f>
        <v/>
      </c>
      <c r="AE47">
        <f>VLOOKUP($C47,'EIA Consumption'!$C:$CD,AE$2,FALSE)</f>
        <v/>
      </c>
      <c r="AF47">
        <f>VLOOKUP($C47,'EIA Consumption'!$C:$CD,AF$2,FALSE)</f>
        <v/>
      </c>
      <c r="AG47">
        <f>VLOOKUP($C47,'EIA Consumption'!$C:$CD,AG$2,FALSE)</f>
        <v/>
      </c>
      <c r="AH47">
        <f>VLOOKUP($C47,'EIA Consumption'!$C:$CD,AH$2,FALSE)</f>
        <v/>
      </c>
      <c r="AI47">
        <f>VLOOKUP($C47,'EIA Consumption'!$C:$CD,AI$2,FALSE)</f>
        <v/>
      </c>
      <c r="AJ47">
        <f>VLOOKUP($C47,'EIA Consumption'!$C:$CD,AJ$2,FALSE)</f>
        <v/>
      </c>
      <c r="AK47">
        <f>VLOOKUP($C47,'EIA Consumption'!$C:$CD,AK$2,FALSE)</f>
        <v/>
      </c>
      <c r="AL47">
        <f>VLOOKUP($C47,'EIA Consumption'!$C:$CD,AL$2,FALSE)</f>
        <v/>
      </c>
      <c r="AM47">
        <f>VLOOKUP($C47,'EIA Consumption'!$C:$CD,AM$2,FALSE)</f>
        <v/>
      </c>
      <c r="AN47">
        <f>VLOOKUP($C47,'EIA Consumption'!$C:$CD,AN$2,FALSE)</f>
        <v/>
      </c>
      <c r="AO47">
        <f>VLOOKUP($C47,'EIA Consumption'!$C:$CD,AO$2,FALSE)</f>
        <v/>
      </c>
      <c r="AP47">
        <f>VLOOKUP($C47,'EIA Consumption'!$C:$CD,AP$2,FALSE)</f>
        <v/>
      </c>
      <c r="AQ47">
        <f>VLOOKUP($C47,'EIA Consumption'!$C:$CD,AQ$2,FALSE)</f>
        <v/>
      </c>
      <c r="AR47">
        <f>VLOOKUP($C47,'EIA Consumption'!$C:$CD,AR$2,FALSE)</f>
        <v/>
      </c>
      <c r="AS47">
        <f>VLOOKUP($C47,'EIA Consumption'!$C:$CD,AS$2,FALSE)</f>
        <v/>
      </c>
      <c r="AT47">
        <f>VLOOKUP($C47,'EIA Consumption'!$C:$CD,AT$2,FALSE)</f>
        <v/>
      </c>
      <c r="AU47">
        <f>VLOOKUP($C47,'EIA Consumption'!$C:$CD,AU$2,FALSE)</f>
        <v/>
      </c>
      <c r="AV47">
        <f>VLOOKUP($C47,'EIA Consumption'!$C:$CD,AV$2,FALSE)</f>
        <v/>
      </c>
      <c r="AW47">
        <f>VLOOKUP($C47,'EIA Consumption'!$C:$CD,AW$2,FALSE)</f>
        <v/>
      </c>
      <c r="AX47">
        <f>VLOOKUP($C47,'EIA Consumption'!$C:$CD,AX$2,FALSE)</f>
        <v/>
      </c>
      <c r="AY47">
        <f>VLOOKUP($C47,'EIA Consumption'!$C:$CD,AY$2,FALSE)</f>
        <v/>
      </c>
      <c r="AZ47">
        <f>VLOOKUP($C47,'EIA Consumption'!$C:$CD,AZ$2,FALSE)</f>
        <v/>
      </c>
      <c r="BA47">
        <f>VLOOKUP($C47,'EIA Consumption'!$C:$CD,BA$2,FALSE)</f>
        <v/>
      </c>
      <c r="BB47">
        <f>VLOOKUP($C47,'EIA Consumption'!$C:$CD,BB$2,FALSE)</f>
        <v/>
      </c>
      <c r="BC47">
        <f>VLOOKUP($C47,'EIA Consumption'!$C:$CD,BC$2,FALSE)</f>
        <v/>
      </c>
      <c r="BD47">
        <f>VLOOKUP($C47,'EIA Consumption'!$C:$CD,BD$2,FALSE)</f>
        <v/>
      </c>
      <c r="BE47">
        <f>VLOOKUP($C47,'EIA Consumption'!$C:$CD,BE$2,FALSE)</f>
        <v/>
      </c>
      <c r="BF47">
        <f>VLOOKUP($C47,'EIA Consumption'!$C:$CD,BF$2,FALSE)</f>
        <v/>
      </c>
      <c r="BG47">
        <f>VLOOKUP($C47,'EIA Consumption'!$C:$CD,BG$2,FALSE)</f>
        <v/>
      </c>
      <c r="BH47">
        <f>VLOOKUP($C47,'EIA Consumption'!$C:$CD,BH$2,FALSE)</f>
        <v/>
      </c>
      <c r="BI47">
        <f>VLOOKUP($C47,'EIA Consumption'!$C:$CD,BI$2,FALSE)</f>
        <v/>
      </c>
      <c r="BJ47">
        <f>VLOOKUP($C47,'EIA Consumption'!$C:$CD,BJ$2,FALSE)</f>
        <v/>
      </c>
      <c r="BK47">
        <f>VLOOKUP($C47,'EIA Consumption'!$C:$CD,BK$2,FALSE)</f>
        <v/>
      </c>
      <c r="BL47">
        <f>VLOOKUP($C47,'EIA Consumption'!$C:$CD,BL$2,FALSE)</f>
        <v/>
      </c>
      <c r="BM47">
        <f>VLOOKUP($C47,'EIA Consumption'!$C:$CD,BM$2,FALSE)</f>
        <v/>
      </c>
      <c r="BN47">
        <f>VLOOKUP($C47,'EIA Consumption'!$C:$CD,BN$2,FALSE)</f>
        <v/>
      </c>
      <c r="BO47">
        <f>VLOOKUP($C47,'EIA Consumption'!$C:$CD,BO$2,FALSE)</f>
        <v/>
      </c>
      <c r="BP47">
        <f>VLOOKUP($C47,'EIA Consumption'!$C:$CD,BP$2,FALSE)</f>
        <v/>
      </c>
      <c r="BQ47">
        <f>VLOOKUP($C47,'EIA Consumption'!$C:$CD,BQ$2,FALSE)</f>
        <v/>
      </c>
      <c r="BR47">
        <f>VLOOKUP($C47,'EIA Consumption'!$C:$CD,BR$2,FALSE)</f>
        <v/>
      </c>
      <c r="BS47">
        <f>VLOOKUP($C47,'EIA Consumption'!$C:$CD,BS$2,FALSE)</f>
        <v/>
      </c>
      <c r="BT47">
        <f>VLOOKUP($C47,'EIA Consumption'!$C:$CD,BT$2,FALSE)</f>
        <v/>
      </c>
      <c r="BU47">
        <f>VLOOKUP($C47,'EIA Consumption'!$C:$CD,BU$2,FALSE)</f>
        <v/>
      </c>
      <c r="BV47">
        <f>VLOOKUP($C47,'EIA Consumption'!$C:$CD,BV$2,FALSE)</f>
        <v/>
      </c>
      <c r="BW47">
        <f>VLOOKUP($C47,'EIA Consumption'!$C:$CD,BW$2,FALSE)</f>
        <v/>
      </c>
      <c r="BX47">
        <f>VLOOKUP($C47,'EIA Consumption'!$C:$CD,BX$2,FALSE)</f>
        <v/>
      </c>
      <c r="BY47">
        <f>VLOOKUP($C47,'EIA Consumption'!$C:$CD,BY$2,FALSE)</f>
        <v/>
      </c>
    </row>
    <row r="48" spans="1:77">
      <c r="B48" t="s">
        <v>17</v>
      </c>
      <c r="C48" t="s">
        <v>51</v>
      </c>
      <c r="D48" t="s">
        <v>23</v>
      </c>
      <c r="E48" t="s">
        <v>24</v>
      </c>
      <c r="G48">
        <f>VLOOKUP($C48,'EIA Consumption'!$C:$CD,G$2,FALSE)</f>
        <v/>
      </c>
      <c r="H48">
        <f>VLOOKUP($C48,'EIA Consumption'!$C:$CD,H$2,FALSE)</f>
        <v/>
      </c>
      <c r="I48">
        <f>VLOOKUP($C48,'EIA Consumption'!$C:$CD,I$2,FALSE)</f>
        <v/>
      </c>
      <c r="J48">
        <f>VLOOKUP($C48,'EIA Consumption'!$C:$CD,J$2,FALSE)</f>
        <v/>
      </c>
      <c r="K48">
        <f>VLOOKUP($C48,'EIA Consumption'!$C:$CD,K$2,FALSE)</f>
        <v/>
      </c>
      <c r="L48">
        <f>VLOOKUP($C48,'EIA Consumption'!$C:$CD,L$2,FALSE)</f>
        <v/>
      </c>
      <c r="M48">
        <f>VLOOKUP($C48,'EIA Consumption'!$C:$CD,M$2,FALSE)</f>
        <v/>
      </c>
      <c r="N48">
        <f>VLOOKUP($C48,'EIA Consumption'!$C:$CD,N$2,FALSE)</f>
        <v/>
      </c>
      <c r="O48">
        <f>VLOOKUP($C48,'EIA Consumption'!$C:$CD,O$2,FALSE)</f>
        <v/>
      </c>
      <c r="P48">
        <f>VLOOKUP($C48,'EIA Consumption'!$C:$CD,P$2,FALSE)</f>
        <v/>
      </c>
      <c r="Q48">
        <f>VLOOKUP($C48,'EIA Consumption'!$C:$CD,Q$2,FALSE)</f>
        <v/>
      </c>
      <c r="R48">
        <f>VLOOKUP($C48,'EIA Consumption'!$C:$CD,R$2,FALSE)</f>
        <v/>
      </c>
      <c r="S48">
        <f>VLOOKUP($C48,'EIA Consumption'!$C:$CD,S$2,FALSE)</f>
        <v/>
      </c>
      <c r="T48">
        <f>VLOOKUP($C48,'EIA Consumption'!$C:$CD,T$2,FALSE)</f>
        <v/>
      </c>
      <c r="U48">
        <f>VLOOKUP($C48,'EIA Consumption'!$C:$CD,U$2,FALSE)</f>
        <v/>
      </c>
      <c r="V48">
        <f>VLOOKUP($C48,'EIA Consumption'!$C:$CD,V$2,FALSE)</f>
        <v/>
      </c>
      <c r="W48">
        <f>VLOOKUP($C48,'EIA Consumption'!$C:$CD,W$2,FALSE)</f>
        <v/>
      </c>
      <c r="X48">
        <f>VLOOKUP($C48,'EIA Consumption'!$C:$CD,X$2,FALSE)</f>
        <v/>
      </c>
      <c r="Y48">
        <f>VLOOKUP($C48,'EIA Consumption'!$C:$CD,Y$2,FALSE)</f>
        <v/>
      </c>
      <c r="Z48">
        <f>VLOOKUP($C48,'EIA Consumption'!$C:$CD,Z$2,FALSE)</f>
        <v/>
      </c>
      <c r="AA48">
        <f>VLOOKUP($C48,'EIA Consumption'!$C:$CD,AA$2,FALSE)</f>
        <v/>
      </c>
      <c r="AB48">
        <f>VLOOKUP($C48,'EIA Consumption'!$C:$CD,AB$2,FALSE)</f>
        <v/>
      </c>
      <c r="AC48">
        <f>VLOOKUP($C48,'EIA Consumption'!$C:$CD,AC$2,FALSE)</f>
        <v/>
      </c>
      <c r="AD48">
        <f>VLOOKUP($C48,'EIA Consumption'!$C:$CD,AD$2,FALSE)</f>
        <v/>
      </c>
      <c r="AE48">
        <f>VLOOKUP($C48,'EIA Consumption'!$C:$CD,AE$2,FALSE)</f>
        <v/>
      </c>
      <c r="AF48">
        <f>VLOOKUP($C48,'EIA Consumption'!$C:$CD,AF$2,FALSE)</f>
        <v/>
      </c>
      <c r="AG48">
        <f>VLOOKUP($C48,'EIA Consumption'!$C:$CD,AG$2,FALSE)</f>
        <v/>
      </c>
      <c r="AH48">
        <f>VLOOKUP($C48,'EIA Consumption'!$C:$CD,AH$2,FALSE)</f>
        <v/>
      </c>
      <c r="AI48">
        <f>VLOOKUP($C48,'EIA Consumption'!$C:$CD,AI$2,FALSE)</f>
        <v/>
      </c>
      <c r="AJ48">
        <f>VLOOKUP($C48,'EIA Consumption'!$C:$CD,AJ$2,FALSE)</f>
        <v/>
      </c>
      <c r="AK48">
        <f>VLOOKUP($C48,'EIA Consumption'!$C:$CD,AK$2,FALSE)</f>
        <v/>
      </c>
      <c r="AL48">
        <f>VLOOKUP($C48,'EIA Consumption'!$C:$CD,AL$2,FALSE)</f>
        <v/>
      </c>
      <c r="AM48">
        <f>VLOOKUP($C48,'EIA Consumption'!$C:$CD,AM$2,FALSE)</f>
        <v/>
      </c>
      <c r="AN48">
        <f>VLOOKUP($C48,'EIA Consumption'!$C:$CD,AN$2,FALSE)</f>
        <v/>
      </c>
      <c r="AO48">
        <f>VLOOKUP($C48,'EIA Consumption'!$C:$CD,AO$2,FALSE)</f>
        <v/>
      </c>
      <c r="AP48">
        <f>VLOOKUP($C48,'EIA Consumption'!$C:$CD,AP$2,FALSE)</f>
        <v/>
      </c>
      <c r="AQ48">
        <f>VLOOKUP($C48,'EIA Consumption'!$C:$CD,AQ$2,FALSE)</f>
        <v/>
      </c>
      <c r="AR48">
        <f>VLOOKUP($C48,'EIA Consumption'!$C:$CD,AR$2,FALSE)</f>
        <v/>
      </c>
      <c r="AS48">
        <f>VLOOKUP($C48,'EIA Consumption'!$C:$CD,AS$2,FALSE)</f>
        <v/>
      </c>
      <c r="AT48">
        <f>VLOOKUP($C48,'EIA Consumption'!$C:$CD,AT$2,FALSE)</f>
        <v/>
      </c>
      <c r="AU48">
        <f>VLOOKUP($C48,'EIA Consumption'!$C:$CD,AU$2,FALSE)</f>
        <v/>
      </c>
      <c r="AV48">
        <f>VLOOKUP($C48,'EIA Consumption'!$C:$CD,AV$2,FALSE)</f>
        <v/>
      </c>
      <c r="AW48">
        <f>VLOOKUP($C48,'EIA Consumption'!$C:$CD,AW$2,FALSE)</f>
        <v/>
      </c>
      <c r="AX48">
        <f>VLOOKUP($C48,'EIA Consumption'!$C:$CD,AX$2,FALSE)</f>
        <v/>
      </c>
      <c r="AY48">
        <f>VLOOKUP($C48,'EIA Consumption'!$C:$CD,AY$2,FALSE)</f>
        <v/>
      </c>
      <c r="AZ48">
        <f>VLOOKUP($C48,'EIA Consumption'!$C:$CD,AZ$2,FALSE)</f>
        <v/>
      </c>
      <c r="BA48">
        <f>VLOOKUP($C48,'EIA Consumption'!$C:$CD,BA$2,FALSE)</f>
        <v/>
      </c>
      <c r="BB48">
        <f>VLOOKUP($C48,'EIA Consumption'!$C:$CD,BB$2,FALSE)</f>
        <v/>
      </c>
      <c r="BC48">
        <f>VLOOKUP($C48,'EIA Consumption'!$C:$CD,BC$2,FALSE)</f>
        <v/>
      </c>
      <c r="BD48">
        <f>VLOOKUP($C48,'EIA Consumption'!$C:$CD,BD$2,FALSE)</f>
        <v/>
      </c>
      <c r="BE48">
        <f>VLOOKUP($C48,'EIA Consumption'!$C:$CD,BE$2,FALSE)</f>
        <v/>
      </c>
      <c r="BF48">
        <f>VLOOKUP($C48,'EIA Consumption'!$C:$CD,BF$2,FALSE)</f>
        <v/>
      </c>
      <c r="BG48">
        <f>VLOOKUP($C48,'EIA Consumption'!$C:$CD,BG$2,FALSE)</f>
        <v/>
      </c>
      <c r="BH48">
        <f>VLOOKUP($C48,'EIA Consumption'!$C:$CD,BH$2,FALSE)</f>
        <v/>
      </c>
      <c r="BI48">
        <f>VLOOKUP($C48,'EIA Consumption'!$C:$CD,BI$2,FALSE)</f>
        <v/>
      </c>
      <c r="BJ48">
        <f>VLOOKUP($C48,'EIA Consumption'!$C:$CD,BJ$2,FALSE)</f>
        <v/>
      </c>
      <c r="BK48">
        <f>VLOOKUP($C48,'EIA Consumption'!$C:$CD,BK$2,FALSE)</f>
        <v/>
      </c>
      <c r="BL48">
        <f>VLOOKUP($C48,'EIA Consumption'!$C:$CD,BL$2,FALSE)</f>
        <v/>
      </c>
      <c r="BM48">
        <f>VLOOKUP($C48,'EIA Consumption'!$C:$CD,BM$2,FALSE)</f>
        <v/>
      </c>
      <c r="BN48">
        <f>VLOOKUP($C48,'EIA Consumption'!$C:$CD,BN$2,FALSE)</f>
        <v/>
      </c>
      <c r="BO48">
        <f>VLOOKUP($C48,'EIA Consumption'!$C:$CD,BO$2,FALSE)</f>
        <v/>
      </c>
      <c r="BP48">
        <f>VLOOKUP($C48,'EIA Consumption'!$C:$CD,BP$2,FALSE)</f>
        <v/>
      </c>
      <c r="BQ48">
        <f>VLOOKUP($C48,'EIA Consumption'!$C:$CD,BQ$2,FALSE)</f>
        <v/>
      </c>
      <c r="BR48">
        <f>VLOOKUP($C48,'EIA Consumption'!$C:$CD,BR$2,FALSE)</f>
        <v/>
      </c>
      <c r="BS48">
        <f>VLOOKUP($C48,'EIA Consumption'!$C:$CD,BS$2,FALSE)</f>
        <v/>
      </c>
      <c r="BT48">
        <f>VLOOKUP($C48,'EIA Consumption'!$C:$CD,BT$2,FALSE)</f>
        <v/>
      </c>
      <c r="BU48">
        <f>VLOOKUP($C48,'EIA Consumption'!$C:$CD,BU$2,FALSE)</f>
        <v/>
      </c>
      <c r="BV48">
        <f>VLOOKUP($C48,'EIA Consumption'!$C:$CD,BV$2,FALSE)</f>
        <v/>
      </c>
      <c r="BW48">
        <f>VLOOKUP($C48,'EIA Consumption'!$C:$CD,BW$2,FALSE)</f>
        <v/>
      </c>
      <c r="BX48">
        <f>VLOOKUP($C48,'EIA Consumption'!$C:$CD,BX$2,FALSE)</f>
        <v/>
      </c>
      <c r="BY48">
        <f>VLOOKUP($C48,'EIA Consumption'!$C:$CD,BY$2,FALSE)</f>
        <v/>
      </c>
    </row>
    <row r="50" spans="1:77">
      <c r="A50" t="s">
        <v>6</v>
      </c>
    </row>
    <row r="51" spans="1:77">
      <c r="B51" t="s">
        <v>9</v>
      </c>
      <c r="C51" t="s">
        <v>25</v>
      </c>
      <c r="D51" t="s">
        <v>25</v>
      </c>
      <c r="E51" t="s">
        <v>24</v>
      </c>
      <c r="G51">
        <f>VLOOKUP($C51,'EIA Consumption'!$C:$CD,G$2,FALSE)</f>
        <v/>
      </c>
      <c r="H51">
        <f>VLOOKUP($C51,'EIA Consumption'!$C:$CD,H$2,FALSE)</f>
        <v/>
      </c>
      <c r="I51">
        <f>VLOOKUP($C51,'EIA Consumption'!$C:$CD,I$2,FALSE)</f>
        <v/>
      </c>
      <c r="J51">
        <f>VLOOKUP($C51,'EIA Consumption'!$C:$CD,J$2,FALSE)</f>
        <v/>
      </c>
      <c r="K51">
        <f>VLOOKUP($C51,'EIA Consumption'!$C:$CD,K$2,FALSE)</f>
        <v/>
      </c>
      <c r="L51">
        <f>VLOOKUP($C51,'EIA Consumption'!$C:$CD,L$2,FALSE)</f>
        <v/>
      </c>
      <c r="M51">
        <f>VLOOKUP($C51,'EIA Consumption'!$C:$CD,M$2,FALSE)</f>
        <v/>
      </c>
      <c r="N51">
        <f>VLOOKUP($C51,'EIA Consumption'!$C:$CD,N$2,FALSE)</f>
        <v/>
      </c>
      <c r="O51">
        <f>VLOOKUP($C51,'EIA Consumption'!$C:$CD,O$2,FALSE)</f>
        <v/>
      </c>
      <c r="P51">
        <f>VLOOKUP($C51,'EIA Consumption'!$C:$CD,P$2,FALSE)</f>
        <v/>
      </c>
      <c r="Q51">
        <f>VLOOKUP($C51,'EIA Consumption'!$C:$CD,Q$2,FALSE)</f>
        <v/>
      </c>
      <c r="R51">
        <f>VLOOKUP($C51,'EIA Consumption'!$C:$CD,R$2,FALSE)</f>
        <v/>
      </c>
      <c r="S51">
        <f>VLOOKUP($C51,'EIA Consumption'!$C:$CD,S$2,FALSE)</f>
        <v/>
      </c>
      <c r="T51">
        <f>VLOOKUP($C51,'EIA Consumption'!$C:$CD,T$2,FALSE)</f>
        <v/>
      </c>
      <c r="U51">
        <f>VLOOKUP($C51,'EIA Consumption'!$C:$CD,U$2,FALSE)</f>
        <v/>
      </c>
      <c r="V51">
        <f>VLOOKUP($C51,'EIA Consumption'!$C:$CD,V$2,FALSE)</f>
        <v/>
      </c>
      <c r="W51">
        <f>VLOOKUP($C51,'EIA Consumption'!$C:$CD,W$2,FALSE)</f>
        <v/>
      </c>
      <c r="X51">
        <f>VLOOKUP($C51,'EIA Consumption'!$C:$CD,X$2,FALSE)</f>
        <v/>
      </c>
      <c r="Y51">
        <f>VLOOKUP($C51,'EIA Consumption'!$C:$CD,Y$2,FALSE)</f>
        <v/>
      </c>
      <c r="Z51">
        <f>VLOOKUP($C51,'EIA Consumption'!$C:$CD,Z$2,FALSE)</f>
        <v/>
      </c>
      <c r="AA51">
        <f>VLOOKUP($C51,'EIA Consumption'!$C:$CD,AA$2,FALSE)</f>
        <v/>
      </c>
      <c r="AB51">
        <f>VLOOKUP($C51,'EIA Consumption'!$C:$CD,AB$2,FALSE)</f>
        <v/>
      </c>
      <c r="AC51">
        <f>VLOOKUP($C51,'EIA Consumption'!$C:$CD,AC$2,FALSE)</f>
        <v/>
      </c>
      <c r="AD51">
        <f>VLOOKUP($C51,'EIA Consumption'!$C:$CD,AD$2,FALSE)</f>
        <v/>
      </c>
      <c r="AE51">
        <f>VLOOKUP($C51,'EIA Consumption'!$C:$CD,AE$2,FALSE)</f>
        <v/>
      </c>
      <c r="AF51">
        <f>VLOOKUP($C51,'EIA Consumption'!$C:$CD,AF$2,FALSE)</f>
        <v/>
      </c>
      <c r="AG51">
        <f>VLOOKUP($C51,'EIA Consumption'!$C:$CD,AG$2,FALSE)</f>
        <v/>
      </c>
      <c r="AH51">
        <f>VLOOKUP($C51,'EIA Consumption'!$C:$CD,AH$2,FALSE)</f>
        <v/>
      </c>
      <c r="AI51">
        <f>VLOOKUP($C51,'EIA Consumption'!$C:$CD,AI$2,FALSE)</f>
        <v/>
      </c>
      <c r="AJ51">
        <f>VLOOKUP($C51,'EIA Consumption'!$C:$CD,AJ$2,FALSE)</f>
        <v/>
      </c>
      <c r="AK51">
        <f>VLOOKUP($C51,'EIA Consumption'!$C:$CD,AK$2,FALSE)</f>
        <v/>
      </c>
      <c r="AL51">
        <f>VLOOKUP($C51,'EIA Consumption'!$C:$CD,AL$2,FALSE)</f>
        <v/>
      </c>
      <c r="AM51">
        <f>VLOOKUP($C51,'EIA Consumption'!$C:$CD,AM$2,FALSE)</f>
        <v/>
      </c>
      <c r="AN51">
        <f>VLOOKUP($C51,'EIA Consumption'!$C:$CD,AN$2,FALSE)</f>
        <v/>
      </c>
      <c r="AO51">
        <f>VLOOKUP($C51,'EIA Consumption'!$C:$CD,AO$2,FALSE)</f>
        <v/>
      </c>
      <c r="AP51">
        <f>VLOOKUP($C51,'EIA Consumption'!$C:$CD,AP$2,FALSE)</f>
        <v/>
      </c>
      <c r="AQ51">
        <f>VLOOKUP($C51,'EIA Consumption'!$C:$CD,AQ$2,FALSE)</f>
        <v/>
      </c>
      <c r="AR51">
        <f>VLOOKUP($C51,'EIA Consumption'!$C:$CD,AR$2,FALSE)</f>
        <v/>
      </c>
      <c r="AS51">
        <f>VLOOKUP($C51,'EIA Consumption'!$C:$CD,AS$2,FALSE)</f>
        <v/>
      </c>
      <c r="AT51">
        <f>VLOOKUP($C51,'EIA Consumption'!$C:$CD,AT$2,FALSE)</f>
        <v/>
      </c>
      <c r="AU51">
        <f>VLOOKUP($C51,'EIA Consumption'!$C:$CD,AU$2,FALSE)</f>
        <v/>
      </c>
      <c r="AV51">
        <f>VLOOKUP($C51,'EIA Consumption'!$C:$CD,AV$2,FALSE)</f>
        <v/>
      </c>
      <c r="AW51">
        <f>VLOOKUP($C51,'EIA Consumption'!$C:$CD,AW$2,FALSE)</f>
        <v/>
      </c>
      <c r="AX51">
        <f>VLOOKUP($C51,'EIA Consumption'!$C:$CD,AX$2,FALSE)</f>
        <v/>
      </c>
      <c r="AY51">
        <f>VLOOKUP($C51,'EIA Consumption'!$C:$CD,AY$2,FALSE)</f>
        <v/>
      </c>
      <c r="AZ51">
        <f>VLOOKUP($C51,'EIA Consumption'!$C:$CD,AZ$2,FALSE)</f>
        <v/>
      </c>
      <c r="BA51">
        <f>VLOOKUP($C51,'EIA Consumption'!$C:$CD,BA$2,FALSE)</f>
        <v/>
      </c>
      <c r="BB51">
        <f>VLOOKUP($C51,'EIA Consumption'!$C:$CD,BB$2,FALSE)</f>
        <v/>
      </c>
      <c r="BC51">
        <f>VLOOKUP($C51,'EIA Consumption'!$C:$CD,BC$2,FALSE)</f>
        <v/>
      </c>
      <c r="BD51">
        <f>VLOOKUP($C51,'EIA Consumption'!$C:$CD,BD$2,FALSE)</f>
        <v/>
      </c>
      <c r="BE51">
        <f>VLOOKUP($C51,'EIA Consumption'!$C:$CD,BE$2,FALSE)</f>
        <v/>
      </c>
      <c r="BF51">
        <f>VLOOKUP($C51,'EIA Consumption'!$C:$CD,BF$2,FALSE)</f>
        <v/>
      </c>
      <c r="BG51">
        <f>VLOOKUP($C51,'EIA Consumption'!$C:$CD,BG$2,FALSE)</f>
        <v/>
      </c>
      <c r="BH51">
        <f>VLOOKUP($C51,'EIA Consumption'!$C:$CD,BH$2,FALSE)</f>
        <v/>
      </c>
      <c r="BI51">
        <f>VLOOKUP($C51,'EIA Consumption'!$C:$CD,BI$2,FALSE)</f>
        <v/>
      </c>
      <c r="BJ51">
        <f>VLOOKUP($C51,'EIA Consumption'!$C:$CD,BJ$2,FALSE)</f>
        <v/>
      </c>
      <c r="BK51">
        <f>VLOOKUP($C51,'EIA Consumption'!$C:$CD,BK$2,FALSE)</f>
        <v/>
      </c>
      <c r="BL51">
        <f>VLOOKUP($C51,'EIA Consumption'!$C:$CD,BL$2,FALSE)</f>
        <v/>
      </c>
      <c r="BM51">
        <f>VLOOKUP($C51,'EIA Consumption'!$C:$CD,BM$2,FALSE)</f>
        <v/>
      </c>
      <c r="BN51">
        <f>VLOOKUP($C51,'EIA Consumption'!$C:$CD,BN$2,FALSE)</f>
        <v/>
      </c>
      <c r="BO51">
        <f>VLOOKUP($C51,'EIA Consumption'!$C:$CD,BO$2,FALSE)</f>
        <v/>
      </c>
      <c r="BP51">
        <f>VLOOKUP($C51,'EIA Consumption'!$C:$CD,BP$2,FALSE)</f>
        <v/>
      </c>
      <c r="BQ51">
        <f>VLOOKUP($C51,'EIA Consumption'!$C:$CD,BQ$2,FALSE)</f>
        <v/>
      </c>
      <c r="BR51">
        <f>VLOOKUP($C51,'EIA Consumption'!$C:$CD,BR$2,FALSE)</f>
        <v/>
      </c>
      <c r="BS51">
        <f>VLOOKUP($C51,'EIA Consumption'!$C:$CD,BS$2,FALSE)</f>
        <v/>
      </c>
      <c r="BT51">
        <f>VLOOKUP($C51,'EIA Consumption'!$C:$CD,BT$2,FALSE)</f>
        <v/>
      </c>
      <c r="BU51">
        <f>VLOOKUP($C51,'EIA Consumption'!$C:$CD,BU$2,FALSE)</f>
        <v/>
      </c>
      <c r="BV51">
        <f>VLOOKUP($C51,'EIA Consumption'!$C:$CD,BV$2,FALSE)</f>
        <v/>
      </c>
      <c r="BW51">
        <f>VLOOKUP($C51,'EIA Consumption'!$C:$CD,BW$2,FALSE)</f>
        <v/>
      </c>
      <c r="BX51">
        <f>VLOOKUP($C51,'EIA Consumption'!$C:$CD,BX$2,FALSE)</f>
        <v/>
      </c>
      <c r="BY51">
        <f>VLOOKUP($C51,'EIA Consumption'!$C:$CD,BY$2,FALSE)</f>
        <v/>
      </c>
    </row>
    <row r="52" spans="1:77">
      <c r="B52" t="s">
        <v>10</v>
      </c>
      <c r="C52" t="s">
        <v>25</v>
      </c>
      <c r="D52" t="s">
        <v>25</v>
      </c>
      <c r="E52" t="s">
        <v>24</v>
      </c>
      <c r="G52">
        <f>VLOOKUP($C52,'EIA Consumption'!$C:$CD,G$2,FALSE)</f>
        <v/>
      </c>
      <c r="H52">
        <f>VLOOKUP($C52,'EIA Consumption'!$C:$CD,H$2,FALSE)</f>
        <v/>
      </c>
      <c r="I52">
        <f>VLOOKUP($C52,'EIA Consumption'!$C:$CD,I$2,FALSE)</f>
        <v/>
      </c>
      <c r="J52">
        <f>VLOOKUP($C52,'EIA Consumption'!$C:$CD,J$2,FALSE)</f>
        <v/>
      </c>
      <c r="K52">
        <f>VLOOKUP($C52,'EIA Consumption'!$C:$CD,K$2,FALSE)</f>
        <v/>
      </c>
      <c r="L52">
        <f>VLOOKUP($C52,'EIA Consumption'!$C:$CD,L$2,FALSE)</f>
        <v/>
      </c>
      <c r="M52">
        <f>VLOOKUP($C52,'EIA Consumption'!$C:$CD,M$2,FALSE)</f>
        <v/>
      </c>
      <c r="N52">
        <f>VLOOKUP($C52,'EIA Consumption'!$C:$CD,N$2,FALSE)</f>
        <v/>
      </c>
      <c r="O52">
        <f>VLOOKUP($C52,'EIA Consumption'!$C:$CD,O$2,FALSE)</f>
        <v/>
      </c>
      <c r="P52">
        <f>VLOOKUP($C52,'EIA Consumption'!$C:$CD,P$2,FALSE)</f>
        <v/>
      </c>
      <c r="Q52">
        <f>VLOOKUP($C52,'EIA Consumption'!$C:$CD,Q$2,FALSE)</f>
        <v/>
      </c>
      <c r="R52">
        <f>VLOOKUP($C52,'EIA Consumption'!$C:$CD,R$2,FALSE)</f>
        <v/>
      </c>
      <c r="S52">
        <f>VLOOKUP($C52,'EIA Consumption'!$C:$CD,S$2,FALSE)</f>
        <v/>
      </c>
      <c r="T52">
        <f>VLOOKUP($C52,'EIA Consumption'!$C:$CD,T$2,FALSE)</f>
        <v/>
      </c>
      <c r="U52">
        <f>VLOOKUP($C52,'EIA Consumption'!$C:$CD,U$2,FALSE)</f>
        <v/>
      </c>
      <c r="V52">
        <f>VLOOKUP($C52,'EIA Consumption'!$C:$CD,V$2,FALSE)</f>
        <v/>
      </c>
      <c r="W52">
        <f>VLOOKUP($C52,'EIA Consumption'!$C:$CD,W$2,FALSE)</f>
        <v/>
      </c>
      <c r="X52">
        <f>VLOOKUP($C52,'EIA Consumption'!$C:$CD,X$2,FALSE)</f>
        <v/>
      </c>
      <c r="Y52">
        <f>VLOOKUP($C52,'EIA Consumption'!$C:$CD,Y$2,FALSE)</f>
        <v/>
      </c>
      <c r="Z52">
        <f>VLOOKUP($C52,'EIA Consumption'!$C:$CD,Z$2,FALSE)</f>
        <v/>
      </c>
      <c r="AA52">
        <f>VLOOKUP($C52,'EIA Consumption'!$C:$CD,AA$2,FALSE)</f>
        <v/>
      </c>
      <c r="AB52">
        <f>VLOOKUP($C52,'EIA Consumption'!$C:$CD,AB$2,FALSE)</f>
        <v/>
      </c>
      <c r="AC52">
        <f>VLOOKUP($C52,'EIA Consumption'!$C:$CD,AC$2,FALSE)</f>
        <v/>
      </c>
      <c r="AD52">
        <f>VLOOKUP($C52,'EIA Consumption'!$C:$CD,AD$2,FALSE)</f>
        <v/>
      </c>
      <c r="AE52">
        <f>VLOOKUP($C52,'EIA Consumption'!$C:$CD,AE$2,FALSE)</f>
        <v/>
      </c>
      <c r="AF52">
        <f>VLOOKUP($C52,'EIA Consumption'!$C:$CD,AF$2,FALSE)</f>
        <v/>
      </c>
      <c r="AG52">
        <f>VLOOKUP($C52,'EIA Consumption'!$C:$CD,AG$2,FALSE)</f>
        <v/>
      </c>
      <c r="AH52">
        <f>VLOOKUP($C52,'EIA Consumption'!$C:$CD,AH$2,FALSE)</f>
        <v/>
      </c>
      <c r="AI52">
        <f>VLOOKUP($C52,'EIA Consumption'!$C:$CD,AI$2,FALSE)</f>
        <v/>
      </c>
      <c r="AJ52">
        <f>VLOOKUP($C52,'EIA Consumption'!$C:$CD,AJ$2,FALSE)</f>
        <v/>
      </c>
      <c r="AK52">
        <f>VLOOKUP($C52,'EIA Consumption'!$C:$CD,AK$2,FALSE)</f>
        <v/>
      </c>
      <c r="AL52">
        <f>VLOOKUP($C52,'EIA Consumption'!$C:$CD,AL$2,FALSE)</f>
        <v/>
      </c>
      <c r="AM52">
        <f>VLOOKUP($C52,'EIA Consumption'!$C:$CD,AM$2,FALSE)</f>
        <v/>
      </c>
      <c r="AN52">
        <f>VLOOKUP($C52,'EIA Consumption'!$C:$CD,AN$2,FALSE)</f>
        <v/>
      </c>
      <c r="AO52">
        <f>VLOOKUP($C52,'EIA Consumption'!$C:$CD,AO$2,FALSE)</f>
        <v/>
      </c>
      <c r="AP52">
        <f>VLOOKUP($C52,'EIA Consumption'!$C:$CD,AP$2,FALSE)</f>
        <v/>
      </c>
      <c r="AQ52">
        <f>VLOOKUP($C52,'EIA Consumption'!$C:$CD,AQ$2,FALSE)</f>
        <v/>
      </c>
      <c r="AR52">
        <f>VLOOKUP($C52,'EIA Consumption'!$C:$CD,AR$2,FALSE)</f>
        <v/>
      </c>
      <c r="AS52">
        <f>VLOOKUP($C52,'EIA Consumption'!$C:$CD,AS$2,FALSE)</f>
        <v/>
      </c>
      <c r="AT52">
        <f>VLOOKUP($C52,'EIA Consumption'!$C:$CD,AT$2,FALSE)</f>
        <v/>
      </c>
      <c r="AU52">
        <f>VLOOKUP($C52,'EIA Consumption'!$C:$CD,AU$2,FALSE)</f>
        <v/>
      </c>
      <c r="AV52">
        <f>VLOOKUP($C52,'EIA Consumption'!$C:$CD,AV$2,FALSE)</f>
        <v/>
      </c>
      <c r="AW52">
        <f>VLOOKUP($C52,'EIA Consumption'!$C:$CD,AW$2,FALSE)</f>
        <v/>
      </c>
      <c r="AX52">
        <f>VLOOKUP($C52,'EIA Consumption'!$C:$CD,AX$2,FALSE)</f>
        <v/>
      </c>
      <c r="AY52">
        <f>VLOOKUP($C52,'EIA Consumption'!$C:$CD,AY$2,FALSE)</f>
        <v/>
      </c>
      <c r="AZ52">
        <f>VLOOKUP($C52,'EIA Consumption'!$C:$CD,AZ$2,FALSE)</f>
        <v/>
      </c>
      <c r="BA52">
        <f>VLOOKUP($C52,'EIA Consumption'!$C:$CD,BA$2,FALSE)</f>
        <v/>
      </c>
      <c r="BB52">
        <f>VLOOKUP($C52,'EIA Consumption'!$C:$CD,BB$2,FALSE)</f>
        <v/>
      </c>
      <c r="BC52">
        <f>VLOOKUP($C52,'EIA Consumption'!$C:$CD,BC$2,FALSE)</f>
        <v/>
      </c>
      <c r="BD52">
        <f>VLOOKUP($C52,'EIA Consumption'!$C:$CD,BD$2,FALSE)</f>
        <v/>
      </c>
      <c r="BE52">
        <f>VLOOKUP($C52,'EIA Consumption'!$C:$CD,BE$2,FALSE)</f>
        <v/>
      </c>
      <c r="BF52">
        <f>VLOOKUP($C52,'EIA Consumption'!$C:$CD,BF$2,FALSE)</f>
        <v/>
      </c>
      <c r="BG52">
        <f>VLOOKUP($C52,'EIA Consumption'!$C:$CD,BG$2,FALSE)</f>
        <v/>
      </c>
      <c r="BH52">
        <f>VLOOKUP($C52,'EIA Consumption'!$C:$CD,BH$2,FALSE)</f>
        <v/>
      </c>
      <c r="BI52">
        <f>VLOOKUP($C52,'EIA Consumption'!$C:$CD,BI$2,FALSE)</f>
        <v/>
      </c>
      <c r="BJ52">
        <f>VLOOKUP($C52,'EIA Consumption'!$C:$CD,BJ$2,FALSE)</f>
        <v/>
      </c>
      <c r="BK52">
        <f>VLOOKUP($C52,'EIA Consumption'!$C:$CD,BK$2,FALSE)</f>
        <v/>
      </c>
      <c r="BL52">
        <f>VLOOKUP($C52,'EIA Consumption'!$C:$CD,BL$2,FALSE)</f>
        <v/>
      </c>
      <c r="BM52">
        <f>VLOOKUP($C52,'EIA Consumption'!$C:$CD,BM$2,FALSE)</f>
        <v/>
      </c>
      <c r="BN52">
        <f>VLOOKUP($C52,'EIA Consumption'!$C:$CD,BN$2,FALSE)</f>
        <v/>
      </c>
      <c r="BO52">
        <f>VLOOKUP($C52,'EIA Consumption'!$C:$CD,BO$2,FALSE)</f>
        <v/>
      </c>
      <c r="BP52">
        <f>VLOOKUP($C52,'EIA Consumption'!$C:$CD,BP$2,FALSE)</f>
        <v/>
      </c>
      <c r="BQ52">
        <f>VLOOKUP($C52,'EIA Consumption'!$C:$CD,BQ$2,FALSE)</f>
        <v/>
      </c>
      <c r="BR52">
        <f>VLOOKUP($C52,'EIA Consumption'!$C:$CD,BR$2,FALSE)</f>
        <v/>
      </c>
      <c r="BS52">
        <f>VLOOKUP($C52,'EIA Consumption'!$C:$CD,BS$2,FALSE)</f>
        <v/>
      </c>
      <c r="BT52">
        <f>VLOOKUP($C52,'EIA Consumption'!$C:$CD,BT$2,FALSE)</f>
        <v/>
      </c>
      <c r="BU52">
        <f>VLOOKUP($C52,'EIA Consumption'!$C:$CD,BU$2,FALSE)</f>
        <v/>
      </c>
      <c r="BV52">
        <f>VLOOKUP($C52,'EIA Consumption'!$C:$CD,BV$2,FALSE)</f>
        <v/>
      </c>
      <c r="BW52">
        <f>VLOOKUP($C52,'EIA Consumption'!$C:$CD,BW$2,FALSE)</f>
        <v/>
      </c>
      <c r="BX52">
        <f>VLOOKUP($C52,'EIA Consumption'!$C:$CD,BX$2,FALSE)</f>
        <v/>
      </c>
      <c r="BY52">
        <f>VLOOKUP($C52,'EIA Consumption'!$C:$CD,BY$2,FALSE)</f>
        <v/>
      </c>
    </row>
    <row r="53" spans="1:77">
      <c r="B53" t="s">
        <v>11</v>
      </c>
      <c r="C53" t="s">
        <v>52</v>
      </c>
      <c r="D53" t="s">
        <v>23</v>
      </c>
      <c r="E53" t="s">
        <v>24</v>
      </c>
      <c r="G53">
        <f>VLOOKUP($C53,'EIA Consumption'!$C:$CD,G$2,FALSE)</f>
        <v/>
      </c>
      <c r="H53">
        <f>VLOOKUP($C53,'EIA Consumption'!$C:$CD,H$2,FALSE)</f>
        <v/>
      </c>
      <c r="I53">
        <f>VLOOKUP($C53,'EIA Consumption'!$C:$CD,I$2,FALSE)</f>
        <v/>
      </c>
      <c r="J53">
        <f>VLOOKUP($C53,'EIA Consumption'!$C:$CD,J$2,FALSE)</f>
        <v/>
      </c>
      <c r="K53">
        <f>VLOOKUP($C53,'EIA Consumption'!$C:$CD,K$2,FALSE)</f>
        <v/>
      </c>
      <c r="L53">
        <f>VLOOKUP($C53,'EIA Consumption'!$C:$CD,L$2,FALSE)</f>
        <v/>
      </c>
      <c r="M53">
        <f>VLOOKUP($C53,'EIA Consumption'!$C:$CD,M$2,FALSE)</f>
        <v/>
      </c>
      <c r="N53">
        <f>VLOOKUP($C53,'EIA Consumption'!$C:$CD,N$2,FALSE)</f>
        <v/>
      </c>
      <c r="O53">
        <f>VLOOKUP($C53,'EIA Consumption'!$C:$CD,O$2,FALSE)</f>
        <v/>
      </c>
      <c r="P53">
        <f>VLOOKUP($C53,'EIA Consumption'!$C:$CD,P$2,FALSE)</f>
        <v/>
      </c>
      <c r="Q53">
        <f>VLOOKUP($C53,'EIA Consumption'!$C:$CD,Q$2,FALSE)</f>
        <v/>
      </c>
      <c r="R53">
        <f>VLOOKUP($C53,'EIA Consumption'!$C:$CD,R$2,FALSE)</f>
        <v/>
      </c>
      <c r="S53">
        <f>VLOOKUP($C53,'EIA Consumption'!$C:$CD,S$2,FALSE)</f>
        <v/>
      </c>
      <c r="T53">
        <f>VLOOKUP($C53,'EIA Consumption'!$C:$CD,T$2,FALSE)</f>
        <v/>
      </c>
      <c r="U53">
        <f>VLOOKUP($C53,'EIA Consumption'!$C:$CD,U$2,FALSE)</f>
        <v/>
      </c>
      <c r="V53">
        <f>VLOOKUP($C53,'EIA Consumption'!$C:$CD,V$2,FALSE)</f>
        <v/>
      </c>
      <c r="W53">
        <f>VLOOKUP($C53,'EIA Consumption'!$C:$CD,W$2,FALSE)</f>
        <v/>
      </c>
      <c r="X53">
        <f>VLOOKUP($C53,'EIA Consumption'!$C:$CD,X$2,FALSE)</f>
        <v/>
      </c>
      <c r="Y53">
        <f>VLOOKUP($C53,'EIA Consumption'!$C:$CD,Y$2,FALSE)</f>
        <v/>
      </c>
      <c r="Z53">
        <f>VLOOKUP($C53,'EIA Consumption'!$C:$CD,Z$2,FALSE)</f>
        <v/>
      </c>
      <c r="AA53">
        <f>VLOOKUP($C53,'EIA Consumption'!$C:$CD,AA$2,FALSE)</f>
        <v/>
      </c>
      <c r="AB53">
        <f>VLOOKUP($C53,'EIA Consumption'!$C:$CD,AB$2,FALSE)</f>
        <v/>
      </c>
      <c r="AC53">
        <f>VLOOKUP($C53,'EIA Consumption'!$C:$CD,AC$2,FALSE)</f>
        <v/>
      </c>
      <c r="AD53">
        <f>VLOOKUP($C53,'EIA Consumption'!$C:$CD,AD$2,FALSE)</f>
        <v/>
      </c>
      <c r="AE53">
        <f>VLOOKUP($C53,'EIA Consumption'!$C:$CD,AE$2,FALSE)</f>
        <v/>
      </c>
      <c r="AF53">
        <f>VLOOKUP($C53,'EIA Consumption'!$C:$CD,AF$2,FALSE)</f>
        <v/>
      </c>
      <c r="AG53">
        <f>VLOOKUP($C53,'EIA Consumption'!$C:$CD,AG$2,FALSE)</f>
        <v/>
      </c>
      <c r="AH53">
        <f>VLOOKUP($C53,'EIA Consumption'!$C:$CD,AH$2,FALSE)</f>
        <v/>
      </c>
      <c r="AI53">
        <f>VLOOKUP($C53,'EIA Consumption'!$C:$CD,AI$2,FALSE)</f>
        <v/>
      </c>
      <c r="AJ53">
        <f>VLOOKUP($C53,'EIA Consumption'!$C:$CD,AJ$2,FALSE)</f>
        <v/>
      </c>
      <c r="AK53">
        <f>VLOOKUP($C53,'EIA Consumption'!$C:$CD,AK$2,FALSE)</f>
        <v/>
      </c>
      <c r="AL53">
        <f>VLOOKUP($C53,'EIA Consumption'!$C:$CD,AL$2,FALSE)</f>
        <v/>
      </c>
      <c r="AM53">
        <f>VLOOKUP($C53,'EIA Consumption'!$C:$CD,AM$2,FALSE)</f>
        <v/>
      </c>
      <c r="AN53">
        <f>VLOOKUP($C53,'EIA Consumption'!$C:$CD,AN$2,FALSE)</f>
        <v/>
      </c>
      <c r="AO53">
        <f>VLOOKUP($C53,'EIA Consumption'!$C:$CD,AO$2,FALSE)</f>
        <v/>
      </c>
      <c r="AP53">
        <f>VLOOKUP($C53,'EIA Consumption'!$C:$CD,AP$2,FALSE)</f>
        <v/>
      </c>
      <c r="AQ53">
        <f>VLOOKUP($C53,'EIA Consumption'!$C:$CD,AQ$2,FALSE)</f>
        <v/>
      </c>
      <c r="AR53">
        <f>VLOOKUP($C53,'EIA Consumption'!$C:$CD,AR$2,FALSE)</f>
        <v/>
      </c>
      <c r="AS53">
        <f>VLOOKUP($C53,'EIA Consumption'!$C:$CD,AS$2,FALSE)</f>
        <v/>
      </c>
      <c r="AT53">
        <f>VLOOKUP($C53,'EIA Consumption'!$C:$CD,AT$2,FALSE)</f>
        <v/>
      </c>
      <c r="AU53">
        <f>VLOOKUP($C53,'EIA Consumption'!$C:$CD,AU$2,FALSE)</f>
        <v/>
      </c>
      <c r="AV53">
        <f>VLOOKUP($C53,'EIA Consumption'!$C:$CD,AV$2,FALSE)</f>
        <v/>
      </c>
      <c r="AW53">
        <f>VLOOKUP($C53,'EIA Consumption'!$C:$CD,AW$2,FALSE)</f>
        <v/>
      </c>
      <c r="AX53">
        <f>VLOOKUP($C53,'EIA Consumption'!$C:$CD,AX$2,FALSE)</f>
        <v/>
      </c>
      <c r="AY53">
        <f>VLOOKUP($C53,'EIA Consumption'!$C:$CD,AY$2,FALSE)</f>
        <v/>
      </c>
      <c r="AZ53">
        <f>VLOOKUP($C53,'EIA Consumption'!$C:$CD,AZ$2,FALSE)</f>
        <v/>
      </c>
      <c r="BA53">
        <f>VLOOKUP($C53,'EIA Consumption'!$C:$CD,BA$2,FALSE)</f>
        <v/>
      </c>
      <c r="BB53">
        <f>VLOOKUP($C53,'EIA Consumption'!$C:$CD,BB$2,FALSE)</f>
        <v/>
      </c>
      <c r="BC53">
        <f>VLOOKUP($C53,'EIA Consumption'!$C:$CD,BC$2,FALSE)</f>
        <v/>
      </c>
      <c r="BD53">
        <f>VLOOKUP($C53,'EIA Consumption'!$C:$CD,BD$2,FALSE)</f>
        <v/>
      </c>
      <c r="BE53">
        <f>VLOOKUP($C53,'EIA Consumption'!$C:$CD,BE$2,FALSE)</f>
        <v/>
      </c>
      <c r="BF53">
        <f>VLOOKUP($C53,'EIA Consumption'!$C:$CD,BF$2,FALSE)</f>
        <v/>
      </c>
      <c r="BG53">
        <f>VLOOKUP($C53,'EIA Consumption'!$C:$CD,BG$2,FALSE)</f>
        <v/>
      </c>
      <c r="BH53">
        <f>VLOOKUP($C53,'EIA Consumption'!$C:$CD,BH$2,FALSE)</f>
        <v/>
      </c>
      <c r="BI53">
        <f>VLOOKUP($C53,'EIA Consumption'!$C:$CD,BI$2,FALSE)</f>
        <v/>
      </c>
      <c r="BJ53">
        <f>VLOOKUP($C53,'EIA Consumption'!$C:$CD,BJ$2,FALSE)</f>
        <v/>
      </c>
      <c r="BK53">
        <f>VLOOKUP($C53,'EIA Consumption'!$C:$CD,BK$2,FALSE)</f>
        <v/>
      </c>
      <c r="BL53">
        <f>VLOOKUP($C53,'EIA Consumption'!$C:$CD,BL$2,FALSE)</f>
        <v/>
      </c>
      <c r="BM53">
        <f>VLOOKUP($C53,'EIA Consumption'!$C:$CD,BM$2,FALSE)</f>
        <v/>
      </c>
      <c r="BN53">
        <f>VLOOKUP($C53,'EIA Consumption'!$C:$CD,BN$2,FALSE)</f>
        <v/>
      </c>
      <c r="BO53">
        <f>VLOOKUP($C53,'EIA Consumption'!$C:$CD,BO$2,FALSE)</f>
        <v/>
      </c>
      <c r="BP53">
        <f>VLOOKUP($C53,'EIA Consumption'!$C:$CD,BP$2,FALSE)</f>
        <v/>
      </c>
      <c r="BQ53">
        <f>VLOOKUP($C53,'EIA Consumption'!$C:$CD,BQ$2,FALSE)</f>
        <v/>
      </c>
      <c r="BR53">
        <f>VLOOKUP($C53,'EIA Consumption'!$C:$CD,BR$2,FALSE)</f>
        <v/>
      </c>
      <c r="BS53">
        <f>VLOOKUP($C53,'EIA Consumption'!$C:$CD,BS$2,FALSE)</f>
        <v/>
      </c>
      <c r="BT53">
        <f>VLOOKUP($C53,'EIA Consumption'!$C:$CD,BT$2,FALSE)</f>
        <v/>
      </c>
      <c r="BU53">
        <f>VLOOKUP($C53,'EIA Consumption'!$C:$CD,BU$2,FALSE)</f>
        <v/>
      </c>
      <c r="BV53">
        <f>VLOOKUP($C53,'EIA Consumption'!$C:$CD,BV$2,FALSE)</f>
        <v/>
      </c>
      <c r="BW53">
        <f>VLOOKUP($C53,'EIA Consumption'!$C:$CD,BW$2,FALSE)</f>
        <v/>
      </c>
      <c r="BX53">
        <f>VLOOKUP($C53,'EIA Consumption'!$C:$CD,BX$2,FALSE)</f>
        <v/>
      </c>
      <c r="BY53">
        <f>VLOOKUP($C53,'EIA Consumption'!$C:$CD,BY$2,FALSE)</f>
        <v/>
      </c>
    </row>
    <row r="54" spans="1:77">
      <c r="B54" t="s">
        <v>12</v>
      </c>
      <c r="C54" t="s">
        <v>25</v>
      </c>
      <c r="D54" t="s">
        <v>25</v>
      </c>
      <c r="E54" t="s">
        <v>24</v>
      </c>
      <c r="G54">
        <f>VLOOKUP($C54,'EIA Consumption'!$C:$CD,G$2,FALSE)</f>
        <v/>
      </c>
      <c r="H54">
        <f>VLOOKUP($C54,'EIA Consumption'!$C:$CD,H$2,FALSE)</f>
        <v/>
      </c>
      <c r="I54">
        <f>VLOOKUP($C54,'EIA Consumption'!$C:$CD,I$2,FALSE)</f>
        <v/>
      </c>
      <c r="J54">
        <f>VLOOKUP($C54,'EIA Consumption'!$C:$CD,J$2,FALSE)</f>
        <v/>
      </c>
      <c r="K54">
        <f>VLOOKUP($C54,'EIA Consumption'!$C:$CD,K$2,FALSE)</f>
        <v/>
      </c>
      <c r="L54">
        <f>VLOOKUP($C54,'EIA Consumption'!$C:$CD,L$2,FALSE)</f>
        <v/>
      </c>
      <c r="M54">
        <f>VLOOKUP($C54,'EIA Consumption'!$C:$CD,M$2,FALSE)</f>
        <v/>
      </c>
      <c r="N54">
        <f>VLOOKUP($C54,'EIA Consumption'!$C:$CD,N$2,FALSE)</f>
        <v/>
      </c>
      <c r="O54">
        <f>VLOOKUP($C54,'EIA Consumption'!$C:$CD,O$2,FALSE)</f>
        <v/>
      </c>
      <c r="P54">
        <f>VLOOKUP($C54,'EIA Consumption'!$C:$CD,P$2,FALSE)</f>
        <v/>
      </c>
      <c r="Q54">
        <f>VLOOKUP($C54,'EIA Consumption'!$C:$CD,Q$2,FALSE)</f>
        <v/>
      </c>
      <c r="R54">
        <f>VLOOKUP($C54,'EIA Consumption'!$C:$CD,R$2,FALSE)</f>
        <v/>
      </c>
      <c r="S54">
        <f>VLOOKUP($C54,'EIA Consumption'!$C:$CD,S$2,FALSE)</f>
        <v/>
      </c>
      <c r="T54">
        <f>VLOOKUP($C54,'EIA Consumption'!$C:$CD,T$2,FALSE)</f>
        <v/>
      </c>
      <c r="U54">
        <f>VLOOKUP($C54,'EIA Consumption'!$C:$CD,U$2,FALSE)</f>
        <v/>
      </c>
      <c r="V54">
        <f>VLOOKUP($C54,'EIA Consumption'!$C:$CD,V$2,FALSE)</f>
        <v/>
      </c>
      <c r="W54">
        <f>VLOOKUP($C54,'EIA Consumption'!$C:$CD,W$2,FALSE)</f>
        <v/>
      </c>
      <c r="X54">
        <f>VLOOKUP($C54,'EIA Consumption'!$C:$CD,X$2,FALSE)</f>
        <v/>
      </c>
      <c r="Y54">
        <f>VLOOKUP($C54,'EIA Consumption'!$C:$CD,Y$2,FALSE)</f>
        <v/>
      </c>
      <c r="Z54">
        <f>VLOOKUP($C54,'EIA Consumption'!$C:$CD,Z$2,FALSE)</f>
        <v/>
      </c>
      <c r="AA54">
        <f>VLOOKUP($C54,'EIA Consumption'!$C:$CD,AA$2,FALSE)</f>
        <v/>
      </c>
      <c r="AB54">
        <f>VLOOKUP($C54,'EIA Consumption'!$C:$CD,AB$2,FALSE)</f>
        <v/>
      </c>
      <c r="AC54">
        <f>VLOOKUP($C54,'EIA Consumption'!$C:$CD,AC$2,FALSE)</f>
        <v/>
      </c>
      <c r="AD54">
        <f>VLOOKUP($C54,'EIA Consumption'!$C:$CD,AD$2,FALSE)</f>
        <v/>
      </c>
      <c r="AE54">
        <f>VLOOKUP($C54,'EIA Consumption'!$C:$CD,AE$2,FALSE)</f>
        <v/>
      </c>
      <c r="AF54">
        <f>VLOOKUP($C54,'EIA Consumption'!$C:$CD,AF$2,FALSE)</f>
        <v/>
      </c>
      <c r="AG54">
        <f>VLOOKUP($C54,'EIA Consumption'!$C:$CD,AG$2,FALSE)</f>
        <v/>
      </c>
      <c r="AH54">
        <f>VLOOKUP($C54,'EIA Consumption'!$C:$CD,AH$2,FALSE)</f>
        <v/>
      </c>
      <c r="AI54">
        <f>VLOOKUP($C54,'EIA Consumption'!$C:$CD,AI$2,FALSE)</f>
        <v/>
      </c>
      <c r="AJ54">
        <f>VLOOKUP($C54,'EIA Consumption'!$C:$CD,AJ$2,FALSE)</f>
        <v/>
      </c>
      <c r="AK54">
        <f>VLOOKUP($C54,'EIA Consumption'!$C:$CD,AK$2,FALSE)</f>
        <v/>
      </c>
      <c r="AL54">
        <f>VLOOKUP($C54,'EIA Consumption'!$C:$CD,AL$2,FALSE)</f>
        <v/>
      </c>
      <c r="AM54">
        <f>VLOOKUP($C54,'EIA Consumption'!$C:$CD,AM$2,FALSE)</f>
        <v/>
      </c>
      <c r="AN54">
        <f>VLOOKUP($C54,'EIA Consumption'!$C:$CD,AN$2,FALSE)</f>
        <v/>
      </c>
      <c r="AO54">
        <f>VLOOKUP($C54,'EIA Consumption'!$C:$CD,AO$2,FALSE)</f>
        <v/>
      </c>
      <c r="AP54">
        <f>VLOOKUP($C54,'EIA Consumption'!$C:$CD,AP$2,FALSE)</f>
        <v/>
      </c>
      <c r="AQ54">
        <f>VLOOKUP($C54,'EIA Consumption'!$C:$CD,AQ$2,FALSE)</f>
        <v/>
      </c>
      <c r="AR54">
        <f>VLOOKUP($C54,'EIA Consumption'!$C:$CD,AR$2,FALSE)</f>
        <v/>
      </c>
      <c r="AS54">
        <f>VLOOKUP($C54,'EIA Consumption'!$C:$CD,AS$2,FALSE)</f>
        <v/>
      </c>
      <c r="AT54">
        <f>VLOOKUP($C54,'EIA Consumption'!$C:$CD,AT$2,FALSE)</f>
        <v/>
      </c>
      <c r="AU54">
        <f>VLOOKUP($C54,'EIA Consumption'!$C:$CD,AU$2,FALSE)</f>
        <v/>
      </c>
      <c r="AV54">
        <f>VLOOKUP($C54,'EIA Consumption'!$C:$CD,AV$2,FALSE)</f>
        <v/>
      </c>
      <c r="AW54">
        <f>VLOOKUP($C54,'EIA Consumption'!$C:$CD,AW$2,FALSE)</f>
        <v/>
      </c>
      <c r="AX54">
        <f>VLOOKUP($C54,'EIA Consumption'!$C:$CD,AX$2,FALSE)</f>
        <v/>
      </c>
      <c r="AY54">
        <f>VLOOKUP($C54,'EIA Consumption'!$C:$CD,AY$2,FALSE)</f>
        <v/>
      </c>
      <c r="AZ54">
        <f>VLOOKUP($C54,'EIA Consumption'!$C:$CD,AZ$2,FALSE)</f>
        <v/>
      </c>
      <c r="BA54">
        <f>VLOOKUP($C54,'EIA Consumption'!$C:$CD,BA$2,FALSE)</f>
        <v/>
      </c>
      <c r="BB54">
        <f>VLOOKUP($C54,'EIA Consumption'!$C:$CD,BB$2,FALSE)</f>
        <v/>
      </c>
      <c r="BC54">
        <f>VLOOKUP($C54,'EIA Consumption'!$C:$CD,BC$2,FALSE)</f>
        <v/>
      </c>
      <c r="BD54">
        <f>VLOOKUP($C54,'EIA Consumption'!$C:$CD,BD$2,FALSE)</f>
        <v/>
      </c>
      <c r="BE54">
        <f>VLOOKUP($C54,'EIA Consumption'!$C:$CD,BE$2,FALSE)</f>
        <v/>
      </c>
      <c r="BF54">
        <f>VLOOKUP($C54,'EIA Consumption'!$C:$CD,BF$2,FALSE)</f>
        <v/>
      </c>
      <c r="BG54">
        <f>VLOOKUP($C54,'EIA Consumption'!$C:$CD,BG$2,FALSE)</f>
        <v/>
      </c>
      <c r="BH54">
        <f>VLOOKUP($C54,'EIA Consumption'!$C:$CD,BH$2,FALSE)</f>
        <v/>
      </c>
      <c r="BI54">
        <f>VLOOKUP($C54,'EIA Consumption'!$C:$CD,BI$2,FALSE)</f>
        <v/>
      </c>
      <c r="BJ54">
        <f>VLOOKUP($C54,'EIA Consumption'!$C:$CD,BJ$2,FALSE)</f>
        <v/>
      </c>
      <c r="BK54">
        <f>VLOOKUP($C54,'EIA Consumption'!$C:$CD,BK$2,FALSE)</f>
        <v/>
      </c>
      <c r="BL54">
        <f>VLOOKUP($C54,'EIA Consumption'!$C:$CD,BL$2,FALSE)</f>
        <v/>
      </c>
      <c r="BM54">
        <f>VLOOKUP($C54,'EIA Consumption'!$C:$CD,BM$2,FALSE)</f>
        <v/>
      </c>
      <c r="BN54">
        <f>VLOOKUP($C54,'EIA Consumption'!$C:$CD,BN$2,FALSE)</f>
        <v/>
      </c>
      <c r="BO54">
        <f>VLOOKUP($C54,'EIA Consumption'!$C:$CD,BO$2,FALSE)</f>
        <v/>
      </c>
      <c r="BP54">
        <f>VLOOKUP($C54,'EIA Consumption'!$C:$CD,BP$2,FALSE)</f>
        <v/>
      </c>
      <c r="BQ54">
        <f>VLOOKUP($C54,'EIA Consumption'!$C:$CD,BQ$2,FALSE)</f>
        <v/>
      </c>
      <c r="BR54">
        <f>VLOOKUP($C54,'EIA Consumption'!$C:$CD,BR$2,FALSE)</f>
        <v/>
      </c>
      <c r="BS54">
        <f>VLOOKUP($C54,'EIA Consumption'!$C:$CD,BS$2,FALSE)</f>
        <v/>
      </c>
      <c r="BT54">
        <f>VLOOKUP($C54,'EIA Consumption'!$C:$CD,BT$2,FALSE)</f>
        <v/>
      </c>
      <c r="BU54">
        <f>VLOOKUP($C54,'EIA Consumption'!$C:$CD,BU$2,FALSE)</f>
        <v/>
      </c>
      <c r="BV54">
        <f>VLOOKUP($C54,'EIA Consumption'!$C:$CD,BV$2,FALSE)</f>
        <v/>
      </c>
      <c r="BW54">
        <f>VLOOKUP($C54,'EIA Consumption'!$C:$CD,BW$2,FALSE)</f>
        <v/>
      </c>
      <c r="BX54">
        <f>VLOOKUP($C54,'EIA Consumption'!$C:$CD,BX$2,FALSE)</f>
        <v/>
      </c>
      <c r="BY54">
        <f>VLOOKUP($C54,'EIA Consumption'!$C:$CD,BY$2,FALSE)</f>
        <v/>
      </c>
    </row>
    <row r="55" spans="1:77">
      <c r="B55" t="s">
        <v>13</v>
      </c>
      <c r="C55" t="s">
        <v>25</v>
      </c>
      <c r="D55" t="s">
        <v>25</v>
      </c>
      <c r="E55" t="s">
        <v>24</v>
      </c>
      <c r="G55">
        <f>VLOOKUP($C55,'EIA Consumption'!$C:$CD,G$2,FALSE)</f>
        <v/>
      </c>
      <c r="H55">
        <f>VLOOKUP($C55,'EIA Consumption'!$C:$CD,H$2,FALSE)</f>
        <v/>
      </c>
      <c r="I55">
        <f>VLOOKUP($C55,'EIA Consumption'!$C:$CD,I$2,FALSE)</f>
        <v/>
      </c>
      <c r="J55">
        <f>VLOOKUP($C55,'EIA Consumption'!$C:$CD,J$2,FALSE)</f>
        <v/>
      </c>
      <c r="K55">
        <f>VLOOKUP($C55,'EIA Consumption'!$C:$CD,K$2,FALSE)</f>
        <v/>
      </c>
      <c r="L55">
        <f>VLOOKUP($C55,'EIA Consumption'!$C:$CD,L$2,FALSE)</f>
        <v/>
      </c>
      <c r="M55">
        <f>VLOOKUP($C55,'EIA Consumption'!$C:$CD,M$2,FALSE)</f>
        <v/>
      </c>
      <c r="N55">
        <f>VLOOKUP($C55,'EIA Consumption'!$C:$CD,N$2,FALSE)</f>
        <v/>
      </c>
      <c r="O55">
        <f>VLOOKUP($C55,'EIA Consumption'!$C:$CD,O$2,FALSE)</f>
        <v/>
      </c>
      <c r="P55">
        <f>VLOOKUP($C55,'EIA Consumption'!$C:$CD,P$2,FALSE)</f>
        <v/>
      </c>
      <c r="Q55">
        <f>VLOOKUP($C55,'EIA Consumption'!$C:$CD,Q$2,FALSE)</f>
        <v/>
      </c>
      <c r="R55">
        <f>VLOOKUP($C55,'EIA Consumption'!$C:$CD,R$2,FALSE)</f>
        <v/>
      </c>
      <c r="S55">
        <f>VLOOKUP($C55,'EIA Consumption'!$C:$CD,S$2,FALSE)</f>
        <v/>
      </c>
      <c r="T55">
        <f>VLOOKUP($C55,'EIA Consumption'!$C:$CD,T$2,FALSE)</f>
        <v/>
      </c>
      <c r="U55">
        <f>VLOOKUP($C55,'EIA Consumption'!$C:$CD,U$2,FALSE)</f>
        <v/>
      </c>
      <c r="V55">
        <f>VLOOKUP($C55,'EIA Consumption'!$C:$CD,V$2,FALSE)</f>
        <v/>
      </c>
      <c r="W55">
        <f>VLOOKUP($C55,'EIA Consumption'!$C:$CD,W$2,FALSE)</f>
        <v/>
      </c>
      <c r="X55">
        <f>VLOOKUP($C55,'EIA Consumption'!$C:$CD,X$2,FALSE)</f>
        <v/>
      </c>
      <c r="Y55">
        <f>VLOOKUP($C55,'EIA Consumption'!$C:$CD,Y$2,FALSE)</f>
        <v/>
      </c>
      <c r="Z55">
        <f>VLOOKUP($C55,'EIA Consumption'!$C:$CD,Z$2,FALSE)</f>
        <v/>
      </c>
      <c r="AA55">
        <f>VLOOKUP($C55,'EIA Consumption'!$C:$CD,AA$2,FALSE)</f>
        <v/>
      </c>
      <c r="AB55">
        <f>VLOOKUP($C55,'EIA Consumption'!$C:$CD,AB$2,FALSE)</f>
        <v/>
      </c>
      <c r="AC55">
        <f>VLOOKUP($C55,'EIA Consumption'!$C:$CD,AC$2,FALSE)</f>
        <v/>
      </c>
      <c r="AD55">
        <f>VLOOKUP($C55,'EIA Consumption'!$C:$CD,AD$2,FALSE)</f>
        <v/>
      </c>
      <c r="AE55">
        <f>VLOOKUP($C55,'EIA Consumption'!$C:$CD,AE$2,FALSE)</f>
        <v/>
      </c>
      <c r="AF55">
        <f>VLOOKUP($C55,'EIA Consumption'!$C:$CD,AF$2,FALSE)</f>
        <v/>
      </c>
      <c r="AG55">
        <f>VLOOKUP($C55,'EIA Consumption'!$C:$CD,AG$2,FALSE)</f>
        <v/>
      </c>
      <c r="AH55">
        <f>VLOOKUP($C55,'EIA Consumption'!$C:$CD,AH$2,FALSE)</f>
        <v/>
      </c>
      <c r="AI55">
        <f>VLOOKUP($C55,'EIA Consumption'!$C:$CD,AI$2,FALSE)</f>
        <v/>
      </c>
      <c r="AJ55">
        <f>VLOOKUP($C55,'EIA Consumption'!$C:$CD,AJ$2,FALSE)</f>
        <v/>
      </c>
      <c r="AK55">
        <f>VLOOKUP($C55,'EIA Consumption'!$C:$CD,AK$2,FALSE)</f>
        <v/>
      </c>
      <c r="AL55">
        <f>VLOOKUP($C55,'EIA Consumption'!$C:$CD,AL$2,FALSE)</f>
        <v/>
      </c>
      <c r="AM55">
        <f>VLOOKUP($C55,'EIA Consumption'!$C:$CD,AM$2,FALSE)</f>
        <v/>
      </c>
      <c r="AN55">
        <f>VLOOKUP($C55,'EIA Consumption'!$C:$CD,AN$2,FALSE)</f>
        <v/>
      </c>
      <c r="AO55">
        <f>VLOOKUP($C55,'EIA Consumption'!$C:$CD,AO$2,FALSE)</f>
        <v/>
      </c>
      <c r="AP55">
        <f>VLOOKUP($C55,'EIA Consumption'!$C:$CD,AP$2,FALSE)</f>
        <v/>
      </c>
      <c r="AQ55">
        <f>VLOOKUP($C55,'EIA Consumption'!$C:$CD,AQ$2,FALSE)</f>
        <v/>
      </c>
      <c r="AR55">
        <f>VLOOKUP($C55,'EIA Consumption'!$C:$CD,AR$2,FALSE)</f>
        <v/>
      </c>
      <c r="AS55">
        <f>VLOOKUP($C55,'EIA Consumption'!$C:$CD,AS$2,FALSE)</f>
        <v/>
      </c>
      <c r="AT55">
        <f>VLOOKUP($C55,'EIA Consumption'!$C:$CD,AT$2,FALSE)</f>
        <v/>
      </c>
      <c r="AU55">
        <f>VLOOKUP($C55,'EIA Consumption'!$C:$CD,AU$2,FALSE)</f>
        <v/>
      </c>
      <c r="AV55">
        <f>VLOOKUP($C55,'EIA Consumption'!$C:$CD,AV$2,FALSE)</f>
        <v/>
      </c>
      <c r="AW55">
        <f>VLOOKUP($C55,'EIA Consumption'!$C:$CD,AW$2,FALSE)</f>
        <v/>
      </c>
      <c r="AX55">
        <f>VLOOKUP($C55,'EIA Consumption'!$C:$CD,AX$2,FALSE)</f>
        <v/>
      </c>
      <c r="AY55">
        <f>VLOOKUP($C55,'EIA Consumption'!$C:$CD,AY$2,FALSE)</f>
        <v/>
      </c>
      <c r="AZ55">
        <f>VLOOKUP($C55,'EIA Consumption'!$C:$CD,AZ$2,FALSE)</f>
        <v/>
      </c>
      <c r="BA55">
        <f>VLOOKUP($C55,'EIA Consumption'!$C:$CD,BA$2,FALSE)</f>
        <v/>
      </c>
      <c r="BB55">
        <f>VLOOKUP($C55,'EIA Consumption'!$C:$CD,BB$2,FALSE)</f>
        <v/>
      </c>
      <c r="BC55">
        <f>VLOOKUP($C55,'EIA Consumption'!$C:$CD,BC$2,FALSE)</f>
        <v/>
      </c>
      <c r="BD55">
        <f>VLOOKUP($C55,'EIA Consumption'!$C:$CD,BD$2,FALSE)</f>
        <v/>
      </c>
      <c r="BE55">
        <f>VLOOKUP($C55,'EIA Consumption'!$C:$CD,BE$2,FALSE)</f>
        <v/>
      </c>
      <c r="BF55">
        <f>VLOOKUP($C55,'EIA Consumption'!$C:$CD,BF$2,FALSE)</f>
        <v/>
      </c>
      <c r="BG55">
        <f>VLOOKUP($C55,'EIA Consumption'!$C:$CD,BG$2,FALSE)</f>
        <v/>
      </c>
      <c r="BH55">
        <f>VLOOKUP($C55,'EIA Consumption'!$C:$CD,BH$2,FALSE)</f>
        <v/>
      </c>
      <c r="BI55">
        <f>VLOOKUP($C55,'EIA Consumption'!$C:$CD,BI$2,FALSE)</f>
        <v/>
      </c>
      <c r="BJ55">
        <f>VLOOKUP($C55,'EIA Consumption'!$C:$CD,BJ$2,FALSE)</f>
        <v/>
      </c>
      <c r="BK55">
        <f>VLOOKUP($C55,'EIA Consumption'!$C:$CD,BK$2,FALSE)</f>
        <v/>
      </c>
      <c r="BL55">
        <f>VLOOKUP($C55,'EIA Consumption'!$C:$CD,BL$2,FALSE)</f>
        <v/>
      </c>
      <c r="BM55">
        <f>VLOOKUP($C55,'EIA Consumption'!$C:$CD,BM$2,FALSE)</f>
        <v/>
      </c>
      <c r="BN55">
        <f>VLOOKUP($C55,'EIA Consumption'!$C:$CD,BN$2,FALSE)</f>
        <v/>
      </c>
      <c r="BO55">
        <f>VLOOKUP($C55,'EIA Consumption'!$C:$CD,BO$2,FALSE)</f>
        <v/>
      </c>
      <c r="BP55">
        <f>VLOOKUP($C55,'EIA Consumption'!$C:$CD,BP$2,FALSE)</f>
        <v/>
      </c>
      <c r="BQ55">
        <f>VLOOKUP($C55,'EIA Consumption'!$C:$CD,BQ$2,FALSE)</f>
        <v/>
      </c>
      <c r="BR55">
        <f>VLOOKUP($C55,'EIA Consumption'!$C:$CD,BR$2,FALSE)</f>
        <v/>
      </c>
      <c r="BS55">
        <f>VLOOKUP($C55,'EIA Consumption'!$C:$CD,BS$2,FALSE)</f>
        <v/>
      </c>
      <c r="BT55">
        <f>VLOOKUP($C55,'EIA Consumption'!$C:$CD,BT$2,FALSE)</f>
        <v/>
      </c>
      <c r="BU55">
        <f>VLOOKUP($C55,'EIA Consumption'!$C:$CD,BU$2,FALSE)</f>
        <v/>
      </c>
      <c r="BV55">
        <f>VLOOKUP($C55,'EIA Consumption'!$C:$CD,BV$2,FALSE)</f>
        <v/>
      </c>
      <c r="BW55">
        <f>VLOOKUP($C55,'EIA Consumption'!$C:$CD,BW$2,FALSE)</f>
        <v/>
      </c>
      <c r="BX55">
        <f>VLOOKUP($C55,'EIA Consumption'!$C:$CD,BX$2,FALSE)</f>
        <v/>
      </c>
      <c r="BY55">
        <f>VLOOKUP($C55,'EIA Consumption'!$C:$CD,BY$2,FALSE)</f>
        <v/>
      </c>
    </row>
    <row r="56" spans="1:77">
      <c r="B56" t="s">
        <v>14</v>
      </c>
      <c r="C56" t="s">
        <v>25</v>
      </c>
      <c r="D56" t="s">
        <v>25</v>
      </c>
      <c r="E56" t="s">
        <v>24</v>
      </c>
      <c r="G56">
        <f>VLOOKUP($C56,'EIA Consumption'!$C:$CD,G$2,FALSE)</f>
        <v/>
      </c>
      <c r="H56">
        <f>VLOOKUP($C56,'EIA Consumption'!$C:$CD,H$2,FALSE)</f>
        <v/>
      </c>
      <c r="I56">
        <f>VLOOKUP($C56,'EIA Consumption'!$C:$CD,I$2,FALSE)</f>
        <v/>
      </c>
      <c r="J56">
        <f>VLOOKUP($C56,'EIA Consumption'!$C:$CD,J$2,FALSE)</f>
        <v/>
      </c>
      <c r="K56">
        <f>VLOOKUP($C56,'EIA Consumption'!$C:$CD,K$2,FALSE)</f>
        <v/>
      </c>
      <c r="L56">
        <f>VLOOKUP($C56,'EIA Consumption'!$C:$CD,L$2,FALSE)</f>
        <v/>
      </c>
      <c r="M56">
        <f>VLOOKUP($C56,'EIA Consumption'!$C:$CD,M$2,FALSE)</f>
        <v/>
      </c>
      <c r="N56">
        <f>VLOOKUP($C56,'EIA Consumption'!$C:$CD,N$2,FALSE)</f>
        <v/>
      </c>
      <c r="O56">
        <f>VLOOKUP($C56,'EIA Consumption'!$C:$CD,O$2,FALSE)</f>
        <v/>
      </c>
      <c r="P56">
        <f>VLOOKUP($C56,'EIA Consumption'!$C:$CD,P$2,FALSE)</f>
        <v/>
      </c>
      <c r="Q56">
        <f>VLOOKUP($C56,'EIA Consumption'!$C:$CD,Q$2,FALSE)</f>
        <v/>
      </c>
      <c r="R56">
        <f>VLOOKUP($C56,'EIA Consumption'!$C:$CD,R$2,FALSE)</f>
        <v/>
      </c>
      <c r="S56">
        <f>VLOOKUP($C56,'EIA Consumption'!$C:$CD,S$2,FALSE)</f>
        <v/>
      </c>
      <c r="T56">
        <f>VLOOKUP($C56,'EIA Consumption'!$C:$CD,T$2,FALSE)</f>
        <v/>
      </c>
      <c r="U56">
        <f>VLOOKUP($C56,'EIA Consumption'!$C:$CD,U$2,FALSE)</f>
        <v/>
      </c>
      <c r="V56">
        <f>VLOOKUP($C56,'EIA Consumption'!$C:$CD,V$2,FALSE)</f>
        <v/>
      </c>
      <c r="W56">
        <f>VLOOKUP($C56,'EIA Consumption'!$C:$CD,W$2,FALSE)</f>
        <v/>
      </c>
      <c r="X56">
        <f>VLOOKUP($C56,'EIA Consumption'!$C:$CD,X$2,FALSE)</f>
        <v/>
      </c>
      <c r="Y56">
        <f>VLOOKUP($C56,'EIA Consumption'!$C:$CD,Y$2,FALSE)</f>
        <v/>
      </c>
      <c r="Z56">
        <f>VLOOKUP($C56,'EIA Consumption'!$C:$CD,Z$2,FALSE)</f>
        <v/>
      </c>
      <c r="AA56">
        <f>VLOOKUP($C56,'EIA Consumption'!$C:$CD,AA$2,FALSE)</f>
        <v/>
      </c>
      <c r="AB56">
        <f>VLOOKUP($C56,'EIA Consumption'!$C:$CD,AB$2,FALSE)</f>
        <v/>
      </c>
      <c r="AC56">
        <f>VLOOKUP($C56,'EIA Consumption'!$C:$CD,AC$2,FALSE)</f>
        <v/>
      </c>
      <c r="AD56">
        <f>VLOOKUP($C56,'EIA Consumption'!$C:$CD,AD$2,FALSE)</f>
        <v/>
      </c>
      <c r="AE56">
        <f>VLOOKUP($C56,'EIA Consumption'!$C:$CD,AE$2,FALSE)</f>
        <v/>
      </c>
      <c r="AF56">
        <f>VLOOKUP($C56,'EIA Consumption'!$C:$CD,AF$2,FALSE)</f>
        <v/>
      </c>
      <c r="AG56">
        <f>VLOOKUP($C56,'EIA Consumption'!$C:$CD,AG$2,FALSE)</f>
        <v/>
      </c>
      <c r="AH56">
        <f>VLOOKUP($C56,'EIA Consumption'!$C:$CD,AH$2,FALSE)</f>
        <v/>
      </c>
      <c r="AI56">
        <f>VLOOKUP($C56,'EIA Consumption'!$C:$CD,AI$2,FALSE)</f>
        <v/>
      </c>
      <c r="AJ56">
        <f>VLOOKUP($C56,'EIA Consumption'!$C:$CD,AJ$2,FALSE)</f>
        <v/>
      </c>
      <c r="AK56">
        <f>VLOOKUP($C56,'EIA Consumption'!$C:$CD,AK$2,FALSE)</f>
        <v/>
      </c>
      <c r="AL56">
        <f>VLOOKUP($C56,'EIA Consumption'!$C:$CD,AL$2,FALSE)</f>
        <v/>
      </c>
      <c r="AM56">
        <f>VLOOKUP($C56,'EIA Consumption'!$C:$CD,AM$2,FALSE)</f>
        <v/>
      </c>
      <c r="AN56">
        <f>VLOOKUP($C56,'EIA Consumption'!$C:$CD,AN$2,FALSE)</f>
        <v/>
      </c>
      <c r="AO56">
        <f>VLOOKUP($C56,'EIA Consumption'!$C:$CD,AO$2,FALSE)</f>
        <v/>
      </c>
      <c r="AP56">
        <f>VLOOKUP($C56,'EIA Consumption'!$C:$CD,AP$2,FALSE)</f>
        <v/>
      </c>
      <c r="AQ56">
        <f>VLOOKUP($C56,'EIA Consumption'!$C:$CD,AQ$2,FALSE)</f>
        <v/>
      </c>
      <c r="AR56">
        <f>VLOOKUP($C56,'EIA Consumption'!$C:$CD,AR$2,FALSE)</f>
        <v/>
      </c>
      <c r="AS56">
        <f>VLOOKUP($C56,'EIA Consumption'!$C:$CD,AS$2,FALSE)</f>
        <v/>
      </c>
      <c r="AT56">
        <f>VLOOKUP($C56,'EIA Consumption'!$C:$CD,AT$2,FALSE)</f>
        <v/>
      </c>
      <c r="AU56">
        <f>VLOOKUP($C56,'EIA Consumption'!$C:$CD,AU$2,FALSE)</f>
        <v/>
      </c>
      <c r="AV56">
        <f>VLOOKUP($C56,'EIA Consumption'!$C:$CD,AV$2,FALSE)</f>
        <v/>
      </c>
      <c r="AW56">
        <f>VLOOKUP($C56,'EIA Consumption'!$C:$CD,AW$2,FALSE)</f>
        <v/>
      </c>
      <c r="AX56">
        <f>VLOOKUP($C56,'EIA Consumption'!$C:$CD,AX$2,FALSE)</f>
        <v/>
      </c>
      <c r="AY56">
        <f>VLOOKUP($C56,'EIA Consumption'!$C:$CD,AY$2,FALSE)</f>
        <v/>
      </c>
      <c r="AZ56">
        <f>VLOOKUP($C56,'EIA Consumption'!$C:$CD,AZ$2,FALSE)</f>
        <v/>
      </c>
      <c r="BA56">
        <f>VLOOKUP($C56,'EIA Consumption'!$C:$CD,BA$2,FALSE)</f>
        <v/>
      </c>
      <c r="BB56">
        <f>VLOOKUP($C56,'EIA Consumption'!$C:$CD,BB$2,FALSE)</f>
        <v/>
      </c>
      <c r="BC56">
        <f>VLOOKUP($C56,'EIA Consumption'!$C:$CD,BC$2,FALSE)</f>
        <v/>
      </c>
      <c r="BD56">
        <f>VLOOKUP($C56,'EIA Consumption'!$C:$CD,BD$2,FALSE)</f>
        <v/>
      </c>
      <c r="BE56">
        <f>VLOOKUP($C56,'EIA Consumption'!$C:$CD,BE$2,FALSE)</f>
        <v/>
      </c>
      <c r="BF56">
        <f>VLOOKUP($C56,'EIA Consumption'!$C:$CD,BF$2,FALSE)</f>
        <v/>
      </c>
      <c r="BG56">
        <f>VLOOKUP($C56,'EIA Consumption'!$C:$CD,BG$2,FALSE)</f>
        <v/>
      </c>
      <c r="BH56">
        <f>VLOOKUP($C56,'EIA Consumption'!$C:$CD,BH$2,FALSE)</f>
        <v/>
      </c>
      <c r="BI56">
        <f>VLOOKUP($C56,'EIA Consumption'!$C:$CD,BI$2,FALSE)</f>
        <v/>
      </c>
      <c r="BJ56">
        <f>VLOOKUP($C56,'EIA Consumption'!$C:$CD,BJ$2,FALSE)</f>
        <v/>
      </c>
      <c r="BK56">
        <f>VLOOKUP($C56,'EIA Consumption'!$C:$CD,BK$2,FALSE)</f>
        <v/>
      </c>
      <c r="BL56">
        <f>VLOOKUP($C56,'EIA Consumption'!$C:$CD,BL$2,FALSE)</f>
        <v/>
      </c>
      <c r="BM56">
        <f>VLOOKUP($C56,'EIA Consumption'!$C:$CD,BM$2,FALSE)</f>
        <v/>
      </c>
      <c r="BN56">
        <f>VLOOKUP($C56,'EIA Consumption'!$C:$CD,BN$2,FALSE)</f>
        <v/>
      </c>
      <c r="BO56">
        <f>VLOOKUP($C56,'EIA Consumption'!$C:$CD,BO$2,FALSE)</f>
        <v/>
      </c>
      <c r="BP56">
        <f>VLOOKUP($C56,'EIA Consumption'!$C:$CD,BP$2,FALSE)</f>
        <v/>
      </c>
      <c r="BQ56">
        <f>VLOOKUP($C56,'EIA Consumption'!$C:$CD,BQ$2,FALSE)</f>
        <v/>
      </c>
      <c r="BR56">
        <f>VLOOKUP($C56,'EIA Consumption'!$C:$CD,BR$2,FALSE)</f>
        <v/>
      </c>
      <c r="BS56">
        <f>VLOOKUP($C56,'EIA Consumption'!$C:$CD,BS$2,FALSE)</f>
        <v/>
      </c>
      <c r="BT56">
        <f>VLOOKUP($C56,'EIA Consumption'!$C:$CD,BT$2,FALSE)</f>
        <v/>
      </c>
      <c r="BU56">
        <f>VLOOKUP($C56,'EIA Consumption'!$C:$CD,BU$2,FALSE)</f>
        <v/>
      </c>
      <c r="BV56">
        <f>VLOOKUP($C56,'EIA Consumption'!$C:$CD,BV$2,FALSE)</f>
        <v/>
      </c>
      <c r="BW56">
        <f>VLOOKUP($C56,'EIA Consumption'!$C:$CD,BW$2,FALSE)</f>
        <v/>
      </c>
      <c r="BX56">
        <f>VLOOKUP($C56,'EIA Consumption'!$C:$CD,BX$2,FALSE)</f>
        <v/>
      </c>
      <c r="BY56">
        <f>VLOOKUP($C56,'EIA Consumption'!$C:$CD,BY$2,FALSE)</f>
        <v/>
      </c>
    </row>
    <row r="57" spans="1:77">
      <c r="B57" t="s">
        <v>15</v>
      </c>
      <c r="C57" t="s">
        <v>25</v>
      </c>
      <c r="D57" t="s">
        <v>25</v>
      </c>
      <c r="E57" t="s">
        <v>24</v>
      </c>
      <c r="G57">
        <f>VLOOKUP($C57,'EIA Consumption'!$C:$CD,G$2,FALSE)</f>
        <v/>
      </c>
      <c r="H57">
        <f>VLOOKUP($C57,'EIA Consumption'!$C:$CD,H$2,FALSE)</f>
        <v/>
      </c>
      <c r="I57">
        <f>VLOOKUP($C57,'EIA Consumption'!$C:$CD,I$2,FALSE)</f>
        <v/>
      </c>
      <c r="J57">
        <f>VLOOKUP($C57,'EIA Consumption'!$C:$CD,J$2,FALSE)</f>
        <v/>
      </c>
      <c r="K57">
        <f>VLOOKUP($C57,'EIA Consumption'!$C:$CD,K$2,FALSE)</f>
        <v/>
      </c>
      <c r="L57">
        <f>VLOOKUP($C57,'EIA Consumption'!$C:$CD,L$2,FALSE)</f>
        <v/>
      </c>
      <c r="M57">
        <f>VLOOKUP($C57,'EIA Consumption'!$C:$CD,M$2,FALSE)</f>
        <v/>
      </c>
      <c r="N57">
        <f>VLOOKUP($C57,'EIA Consumption'!$C:$CD,N$2,FALSE)</f>
        <v/>
      </c>
      <c r="O57">
        <f>VLOOKUP($C57,'EIA Consumption'!$C:$CD,O$2,FALSE)</f>
        <v/>
      </c>
      <c r="P57">
        <f>VLOOKUP($C57,'EIA Consumption'!$C:$CD,P$2,FALSE)</f>
        <v/>
      </c>
      <c r="Q57">
        <f>VLOOKUP($C57,'EIA Consumption'!$C:$CD,Q$2,FALSE)</f>
        <v/>
      </c>
      <c r="R57">
        <f>VLOOKUP($C57,'EIA Consumption'!$C:$CD,R$2,FALSE)</f>
        <v/>
      </c>
      <c r="S57">
        <f>VLOOKUP($C57,'EIA Consumption'!$C:$CD,S$2,FALSE)</f>
        <v/>
      </c>
      <c r="T57">
        <f>VLOOKUP($C57,'EIA Consumption'!$C:$CD,T$2,FALSE)</f>
        <v/>
      </c>
      <c r="U57">
        <f>VLOOKUP($C57,'EIA Consumption'!$C:$CD,U$2,FALSE)</f>
        <v/>
      </c>
      <c r="V57">
        <f>VLOOKUP($C57,'EIA Consumption'!$C:$CD,V$2,FALSE)</f>
        <v/>
      </c>
      <c r="W57">
        <f>VLOOKUP($C57,'EIA Consumption'!$C:$CD,W$2,FALSE)</f>
        <v/>
      </c>
      <c r="X57">
        <f>VLOOKUP($C57,'EIA Consumption'!$C:$CD,X$2,FALSE)</f>
        <v/>
      </c>
      <c r="Y57">
        <f>VLOOKUP($C57,'EIA Consumption'!$C:$CD,Y$2,FALSE)</f>
        <v/>
      </c>
      <c r="Z57">
        <f>VLOOKUP($C57,'EIA Consumption'!$C:$CD,Z$2,FALSE)</f>
        <v/>
      </c>
      <c r="AA57">
        <f>VLOOKUP($C57,'EIA Consumption'!$C:$CD,AA$2,FALSE)</f>
        <v/>
      </c>
      <c r="AB57">
        <f>VLOOKUP($C57,'EIA Consumption'!$C:$CD,AB$2,FALSE)</f>
        <v/>
      </c>
      <c r="AC57">
        <f>VLOOKUP($C57,'EIA Consumption'!$C:$CD,AC$2,FALSE)</f>
        <v/>
      </c>
      <c r="AD57">
        <f>VLOOKUP($C57,'EIA Consumption'!$C:$CD,AD$2,FALSE)</f>
        <v/>
      </c>
      <c r="AE57">
        <f>VLOOKUP($C57,'EIA Consumption'!$C:$CD,AE$2,FALSE)</f>
        <v/>
      </c>
      <c r="AF57">
        <f>VLOOKUP($C57,'EIA Consumption'!$C:$CD,AF$2,FALSE)</f>
        <v/>
      </c>
      <c r="AG57">
        <f>VLOOKUP($C57,'EIA Consumption'!$C:$CD,AG$2,FALSE)</f>
        <v/>
      </c>
      <c r="AH57">
        <f>VLOOKUP($C57,'EIA Consumption'!$C:$CD,AH$2,FALSE)</f>
        <v/>
      </c>
      <c r="AI57">
        <f>VLOOKUP($C57,'EIA Consumption'!$C:$CD,AI$2,FALSE)</f>
        <v/>
      </c>
      <c r="AJ57">
        <f>VLOOKUP($C57,'EIA Consumption'!$C:$CD,AJ$2,FALSE)</f>
        <v/>
      </c>
      <c r="AK57">
        <f>VLOOKUP($C57,'EIA Consumption'!$C:$CD,AK$2,FALSE)</f>
        <v/>
      </c>
      <c r="AL57">
        <f>VLOOKUP($C57,'EIA Consumption'!$C:$CD,AL$2,FALSE)</f>
        <v/>
      </c>
      <c r="AM57">
        <f>VLOOKUP($C57,'EIA Consumption'!$C:$CD,AM$2,FALSE)</f>
        <v/>
      </c>
      <c r="AN57">
        <f>VLOOKUP($C57,'EIA Consumption'!$C:$CD,AN$2,FALSE)</f>
        <v/>
      </c>
      <c r="AO57">
        <f>VLOOKUP($C57,'EIA Consumption'!$C:$CD,AO$2,FALSE)</f>
        <v/>
      </c>
      <c r="AP57">
        <f>VLOOKUP($C57,'EIA Consumption'!$C:$CD,AP$2,FALSE)</f>
        <v/>
      </c>
      <c r="AQ57">
        <f>VLOOKUP($C57,'EIA Consumption'!$C:$CD,AQ$2,FALSE)</f>
        <v/>
      </c>
      <c r="AR57">
        <f>VLOOKUP($C57,'EIA Consumption'!$C:$CD,AR$2,FALSE)</f>
        <v/>
      </c>
      <c r="AS57">
        <f>VLOOKUP($C57,'EIA Consumption'!$C:$CD,AS$2,FALSE)</f>
        <v/>
      </c>
      <c r="AT57">
        <f>VLOOKUP($C57,'EIA Consumption'!$C:$CD,AT$2,FALSE)</f>
        <v/>
      </c>
      <c r="AU57">
        <f>VLOOKUP($C57,'EIA Consumption'!$C:$CD,AU$2,FALSE)</f>
        <v/>
      </c>
      <c r="AV57">
        <f>VLOOKUP($C57,'EIA Consumption'!$C:$CD,AV$2,FALSE)</f>
        <v/>
      </c>
      <c r="AW57">
        <f>VLOOKUP($C57,'EIA Consumption'!$C:$CD,AW$2,FALSE)</f>
        <v/>
      </c>
      <c r="AX57">
        <f>VLOOKUP($C57,'EIA Consumption'!$C:$CD,AX$2,FALSE)</f>
        <v/>
      </c>
      <c r="AY57">
        <f>VLOOKUP($C57,'EIA Consumption'!$C:$CD,AY$2,FALSE)</f>
        <v/>
      </c>
      <c r="AZ57">
        <f>VLOOKUP($C57,'EIA Consumption'!$C:$CD,AZ$2,FALSE)</f>
        <v/>
      </c>
      <c r="BA57">
        <f>VLOOKUP($C57,'EIA Consumption'!$C:$CD,BA$2,FALSE)</f>
        <v/>
      </c>
      <c r="BB57">
        <f>VLOOKUP($C57,'EIA Consumption'!$C:$CD,BB$2,FALSE)</f>
        <v/>
      </c>
      <c r="BC57">
        <f>VLOOKUP($C57,'EIA Consumption'!$C:$CD,BC$2,FALSE)</f>
        <v/>
      </c>
      <c r="BD57">
        <f>VLOOKUP($C57,'EIA Consumption'!$C:$CD,BD$2,FALSE)</f>
        <v/>
      </c>
      <c r="BE57">
        <f>VLOOKUP($C57,'EIA Consumption'!$C:$CD,BE$2,FALSE)</f>
        <v/>
      </c>
      <c r="BF57">
        <f>VLOOKUP($C57,'EIA Consumption'!$C:$CD,BF$2,FALSE)</f>
        <v/>
      </c>
      <c r="BG57">
        <f>VLOOKUP($C57,'EIA Consumption'!$C:$CD,BG$2,FALSE)</f>
        <v/>
      </c>
      <c r="BH57">
        <f>VLOOKUP($C57,'EIA Consumption'!$C:$CD,BH$2,FALSE)</f>
        <v/>
      </c>
      <c r="BI57">
        <f>VLOOKUP($C57,'EIA Consumption'!$C:$CD,BI$2,FALSE)</f>
        <v/>
      </c>
      <c r="BJ57">
        <f>VLOOKUP($C57,'EIA Consumption'!$C:$CD,BJ$2,FALSE)</f>
        <v/>
      </c>
      <c r="BK57">
        <f>VLOOKUP($C57,'EIA Consumption'!$C:$CD,BK$2,FALSE)</f>
        <v/>
      </c>
      <c r="BL57">
        <f>VLOOKUP($C57,'EIA Consumption'!$C:$CD,BL$2,FALSE)</f>
        <v/>
      </c>
      <c r="BM57">
        <f>VLOOKUP($C57,'EIA Consumption'!$C:$CD,BM$2,FALSE)</f>
        <v/>
      </c>
      <c r="BN57">
        <f>VLOOKUP($C57,'EIA Consumption'!$C:$CD,BN$2,FALSE)</f>
        <v/>
      </c>
      <c r="BO57">
        <f>VLOOKUP($C57,'EIA Consumption'!$C:$CD,BO$2,FALSE)</f>
        <v/>
      </c>
      <c r="BP57">
        <f>VLOOKUP($C57,'EIA Consumption'!$C:$CD,BP$2,FALSE)</f>
        <v/>
      </c>
      <c r="BQ57">
        <f>VLOOKUP($C57,'EIA Consumption'!$C:$CD,BQ$2,FALSE)</f>
        <v/>
      </c>
      <c r="BR57">
        <f>VLOOKUP($C57,'EIA Consumption'!$C:$CD,BR$2,FALSE)</f>
        <v/>
      </c>
      <c r="BS57">
        <f>VLOOKUP($C57,'EIA Consumption'!$C:$CD,BS$2,FALSE)</f>
        <v/>
      </c>
      <c r="BT57">
        <f>VLOOKUP($C57,'EIA Consumption'!$C:$CD,BT$2,FALSE)</f>
        <v/>
      </c>
      <c r="BU57">
        <f>VLOOKUP($C57,'EIA Consumption'!$C:$CD,BU$2,FALSE)</f>
        <v/>
      </c>
      <c r="BV57">
        <f>VLOOKUP($C57,'EIA Consumption'!$C:$CD,BV$2,FALSE)</f>
        <v/>
      </c>
      <c r="BW57">
        <f>VLOOKUP($C57,'EIA Consumption'!$C:$CD,BW$2,FALSE)</f>
        <v/>
      </c>
      <c r="BX57">
        <f>VLOOKUP($C57,'EIA Consumption'!$C:$CD,BX$2,FALSE)</f>
        <v/>
      </c>
      <c r="BY57">
        <f>VLOOKUP($C57,'EIA Consumption'!$C:$CD,BY$2,FALSE)</f>
        <v/>
      </c>
    </row>
    <row r="58" spans="1:77">
      <c r="B58" t="s">
        <v>16</v>
      </c>
      <c r="C58" t="s">
        <v>25</v>
      </c>
      <c r="D58" t="s">
        <v>25</v>
      </c>
      <c r="E58" t="s">
        <v>24</v>
      </c>
      <c r="G58">
        <f>VLOOKUP($C58,'EIA Consumption'!$C:$CD,G$2,FALSE)</f>
        <v/>
      </c>
      <c r="H58">
        <f>VLOOKUP($C58,'EIA Consumption'!$C:$CD,H$2,FALSE)</f>
        <v/>
      </c>
      <c r="I58">
        <f>VLOOKUP($C58,'EIA Consumption'!$C:$CD,I$2,FALSE)</f>
        <v/>
      </c>
      <c r="J58">
        <f>VLOOKUP($C58,'EIA Consumption'!$C:$CD,J$2,FALSE)</f>
        <v/>
      </c>
      <c r="K58">
        <f>VLOOKUP($C58,'EIA Consumption'!$C:$CD,K$2,FALSE)</f>
        <v/>
      </c>
      <c r="L58">
        <f>VLOOKUP($C58,'EIA Consumption'!$C:$CD,L$2,FALSE)</f>
        <v/>
      </c>
      <c r="M58">
        <f>VLOOKUP($C58,'EIA Consumption'!$C:$CD,M$2,FALSE)</f>
        <v/>
      </c>
      <c r="N58">
        <f>VLOOKUP($C58,'EIA Consumption'!$C:$CD,N$2,FALSE)</f>
        <v/>
      </c>
      <c r="O58">
        <f>VLOOKUP($C58,'EIA Consumption'!$C:$CD,O$2,FALSE)</f>
        <v/>
      </c>
      <c r="P58">
        <f>VLOOKUP($C58,'EIA Consumption'!$C:$CD,P$2,FALSE)</f>
        <v/>
      </c>
      <c r="Q58">
        <f>VLOOKUP($C58,'EIA Consumption'!$C:$CD,Q$2,FALSE)</f>
        <v/>
      </c>
      <c r="R58">
        <f>VLOOKUP($C58,'EIA Consumption'!$C:$CD,R$2,FALSE)</f>
        <v/>
      </c>
      <c r="S58">
        <f>VLOOKUP($C58,'EIA Consumption'!$C:$CD,S$2,FALSE)</f>
        <v/>
      </c>
      <c r="T58">
        <f>VLOOKUP($C58,'EIA Consumption'!$C:$CD,T$2,FALSE)</f>
        <v/>
      </c>
      <c r="U58">
        <f>VLOOKUP($C58,'EIA Consumption'!$C:$CD,U$2,FALSE)</f>
        <v/>
      </c>
      <c r="V58">
        <f>VLOOKUP($C58,'EIA Consumption'!$C:$CD,V$2,FALSE)</f>
        <v/>
      </c>
      <c r="W58">
        <f>VLOOKUP($C58,'EIA Consumption'!$C:$CD,W$2,FALSE)</f>
        <v/>
      </c>
      <c r="X58">
        <f>VLOOKUP($C58,'EIA Consumption'!$C:$CD,X$2,FALSE)</f>
        <v/>
      </c>
      <c r="Y58">
        <f>VLOOKUP($C58,'EIA Consumption'!$C:$CD,Y$2,FALSE)</f>
        <v/>
      </c>
      <c r="Z58">
        <f>VLOOKUP($C58,'EIA Consumption'!$C:$CD,Z$2,FALSE)</f>
        <v/>
      </c>
      <c r="AA58">
        <f>VLOOKUP($C58,'EIA Consumption'!$C:$CD,AA$2,FALSE)</f>
        <v/>
      </c>
      <c r="AB58">
        <f>VLOOKUP($C58,'EIA Consumption'!$C:$CD,AB$2,FALSE)</f>
        <v/>
      </c>
      <c r="AC58">
        <f>VLOOKUP($C58,'EIA Consumption'!$C:$CD,AC$2,FALSE)</f>
        <v/>
      </c>
      <c r="AD58">
        <f>VLOOKUP($C58,'EIA Consumption'!$C:$CD,AD$2,FALSE)</f>
        <v/>
      </c>
      <c r="AE58">
        <f>VLOOKUP($C58,'EIA Consumption'!$C:$CD,AE$2,FALSE)</f>
        <v/>
      </c>
      <c r="AF58">
        <f>VLOOKUP($C58,'EIA Consumption'!$C:$CD,AF$2,FALSE)</f>
        <v/>
      </c>
      <c r="AG58">
        <f>VLOOKUP($C58,'EIA Consumption'!$C:$CD,AG$2,FALSE)</f>
        <v/>
      </c>
      <c r="AH58">
        <f>VLOOKUP($C58,'EIA Consumption'!$C:$CD,AH$2,FALSE)</f>
        <v/>
      </c>
      <c r="AI58">
        <f>VLOOKUP($C58,'EIA Consumption'!$C:$CD,AI$2,FALSE)</f>
        <v/>
      </c>
      <c r="AJ58">
        <f>VLOOKUP($C58,'EIA Consumption'!$C:$CD,AJ$2,FALSE)</f>
        <v/>
      </c>
      <c r="AK58">
        <f>VLOOKUP($C58,'EIA Consumption'!$C:$CD,AK$2,FALSE)</f>
        <v/>
      </c>
      <c r="AL58">
        <f>VLOOKUP($C58,'EIA Consumption'!$C:$CD,AL$2,FALSE)</f>
        <v/>
      </c>
      <c r="AM58">
        <f>VLOOKUP($C58,'EIA Consumption'!$C:$CD,AM$2,FALSE)</f>
        <v/>
      </c>
      <c r="AN58">
        <f>VLOOKUP($C58,'EIA Consumption'!$C:$CD,AN$2,FALSE)</f>
        <v/>
      </c>
      <c r="AO58">
        <f>VLOOKUP($C58,'EIA Consumption'!$C:$CD,AO$2,FALSE)</f>
        <v/>
      </c>
      <c r="AP58">
        <f>VLOOKUP($C58,'EIA Consumption'!$C:$CD,AP$2,FALSE)</f>
        <v/>
      </c>
      <c r="AQ58">
        <f>VLOOKUP($C58,'EIA Consumption'!$C:$CD,AQ$2,FALSE)</f>
        <v/>
      </c>
      <c r="AR58">
        <f>VLOOKUP($C58,'EIA Consumption'!$C:$CD,AR$2,FALSE)</f>
        <v/>
      </c>
      <c r="AS58">
        <f>VLOOKUP($C58,'EIA Consumption'!$C:$CD,AS$2,FALSE)</f>
        <v/>
      </c>
      <c r="AT58">
        <f>VLOOKUP($C58,'EIA Consumption'!$C:$CD,AT$2,FALSE)</f>
        <v/>
      </c>
      <c r="AU58">
        <f>VLOOKUP($C58,'EIA Consumption'!$C:$CD,AU$2,FALSE)</f>
        <v/>
      </c>
      <c r="AV58">
        <f>VLOOKUP($C58,'EIA Consumption'!$C:$CD,AV$2,FALSE)</f>
        <v/>
      </c>
      <c r="AW58">
        <f>VLOOKUP($C58,'EIA Consumption'!$C:$CD,AW$2,FALSE)</f>
        <v/>
      </c>
      <c r="AX58">
        <f>VLOOKUP($C58,'EIA Consumption'!$C:$CD,AX$2,FALSE)</f>
        <v/>
      </c>
      <c r="AY58">
        <f>VLOOKUP($C58,'EIA Consumption'!$C:$CD,AY$2,FALSE)</f>
        <v/>
      </c>
      <c r="AZ58">
        <f>VLOOKUP($C58,'EIA Consumption'!$C:$CD,AZ$2,FALSE)</f>
        <v/>
      </c>
      <c r="BA58">
        <f>VLOOKUP($C58,'EIA Consumption'!$C:$CD,BA$2,FALSE)</f>
        <v/>
      </c>
      <c r="BB58">
        <f>VLOOKUP($C58,'EIA Consumption'!$C:$CD,BB$2,FALSE)</f>
        <v/>
      </c>
      <c r="BC58">
        <f>VLOOKUP($C58,'EIA Consumption'!$C:$CD,BC$2,FALSE)</f>
        <v/>
      </c>
      <c r="BD58">
        <f>VLOOKUP($C58,'EIA Consumption'!$C:$CD,BD$2,FALSE)</f>
        <v/>
      </c>
      <c r="BE58">
        <f>VLOOKUP($C58,'EIA Consumption'!$C:$CD,BE$2,FALSE)</f>
        <v/>
      </c>
      <c r="BF58">
        <f>VLOOKUP($C58,'EIA Consumption'!$C:$CD,BF$2,FALSE)</f>
        <v/>
      </c>
      <c r="BG58">
        <f>VLOOKUP($C58,'EIA Consumption'!$C:$CD,BG$2,FALSE)</f>
        <v/>
      </c>
      <c r="BH58">
        <f>VLOOKUP($C58,'EIA Consumption'!$C:$CD,BH$2,FALSE)</f>
        <v/>
      </c>
      <c r="BI58">
        <f>VLOOKUP($C58,'EIA Consumption'!$C:$CD,BI$2,FALSE)</f>
        <v/>
      </c>
      <c r="BJ58">
        <f>VLOOKUP($C58,'EIA Consumption'!$C:$CD,BJ$2,FALSE)</f>
        <v/>
      </c>
      <c r="BK58">
        <f>VLOOKUP($C58,'EIA Consumption'!$C:$CD,BK$2,FALSE)</f>
        <v/>
      </c>
      <c r="BL58">
        <f>VLOOKUP($C58,'EIA Consumption'!$C:$CD,BL$2,FALSE)</f>
        <v/>
      </c>
      <c r="BM58">
        <f>VLOOKUP($C58,'EIA Consumption'!$C:$CD,BM$2,FALSE)</f>
        <v/>
      </c>
      <c r="BN58">
        <f>VLOOKUP($C58,'EIA Consumption'!$C:$CD,BN$2,FALSE)</f>
        <v/>
      </c>
      <c r="BO58">
        <f>VLOOKUP($C58,'EIA Consumption'!$C:$CD,BO$2,FALSE)</f>
        <v/>
      </c>
      <c r="BP58">
        <f>VLOOKUP($C58,'EIA Consumption'!$C:$CD,BP$2,FALSE)</f>
        <v/>
      </c>
      <c r="BQ58">
        <f>VLOOKUP($C58,'EIA Consumption'!$C:$CD,BQ$2,FALSE)</f>
        <v/>
      </c>
      <c r="BR58">
        <f>VLOOKUP($C58,'EIA Consumption'!$C:$CD,BR$2,FALSE)</f>
        <v/>
      </c>
      <c r="BS58">
        <f>VLOOKUP($C58,'EIA Consumption'!$C:$CD,BS$2,FALSE)</f>
        <v/>
      </c>
      <c r="BT58">
        <f>VLOOKUP($C58,'EIA Consumption'!$C:$CD,BT$2,FALSE)</f>
        <v/>
      </c>
      <c r="BU58">
        <f>VLOOKUP($C58,'EIA Consumption'!$C:$CD,BU$2,FALSE)</f>
        <v/>
      </c>
      <c r="BV58">
        <f>VLOOKUP($C58,'EIA Consumption'!$C:$CD,BV$2,FALSE)</f>
        <v/>
      </c>
      <c r="BW58">
        <f>VLOOKUP($C58,'EIA Consumption'!$C:$CD,BW$2,FALSE)</f>
        <v/>
      </c>
      <c r="BX58">
        <f>VLOOKUP($C58,'EIA Consumption'!$C:$CD,BX$2,FALSE)</f>
        <v/>
      </c>
      <c r="BY58">
        <f>VLOOKUP($C58,'EIA Consumption'!$C:$CD,BY$2,FALSE)</f>
        <v/>
      </c>
    </row>
    <row r="59" spans="1:77">
      <c r="B59" t="s">
        <v>17</v>
      </c>
      <c r="C59" t="s">
        <v>25</v>
      </c>
      <c r="D59" t="s">
        <v>25</v>
      </c>
      <c r="E59" t="s">
        <v>24</v>
      </c>
      <c r="G59">
        <f>VLOOKUP($C59,'EIA Consumption'!$C:$CD,G$2,FALSE)</f>
        <v/>
      </c>
      <c r="H59">
        <f>VLOOKUP($C59,'EIA Consumption'!$C:$CD,H$2,FALSE)</f>
        <v/>
      </c>
      <c r="I59">
        <f>VLOOKUP($C59,'EIA Consumption'!$C:$CD,I$2,FALSE)</f>
        <v/>
      </c>
      <c r="J59">
        <f>VLOOKUP($C59,'EIA Consumption'!$C:$CD,J$2,FALSE)</f>
        <v/>
      </c>
      <c r="K59">
        <f>VLOOKUP($C59,'EIA Consumption'!$C:$CD,K$2,FALSE)</f>
        <v/>
      </c>
      <c r="L59">
        <f>VLOOKUP($C59,'EIA Consumption'!$C:$CD,L$2,FALSE)</f>
        <v/>
      </c>
      <c r="M59">
        <f>VLOOKUP($C59,'EIA Consumption'!$C:$CD,M$2,FALSE)</f>
        <v/>
      </c>
      <c r="N59">
        <f>VLOOKUP($C59,'EIA Consumption'!$C:$CD,N$2,FALSE)</f>
        <v/>
      </c>
      <c r="O59">
        <f>VLOOKUP($C59,'EIA Consumption'!$C:$CD,O$2,FALSE)</f>
        <v/>
      </c>
      <c r="P59">
        <f>VLOOKUP($C59,'EIA Consumption'!$C:$CD,P$2,FALSE)</f>
        <v/>
      </c>
      <c r="Q59">
        <f>VLOOKUP($C59,'EIA Consumption'!$C:$CD,Q$2,FALSE)</f>
        <v/>
      </c>
      <c r="R59">
        <f>VLOOKUP($C59,'EIA Consumption'!$C:$CD,R$2,FALSE)</f>
        <v/>
      </c>
      <c r="S59">
        <f>VLOOKUP($C59,'EIA Consumption'!$C:$CD,S$2,FALSE)</f>
        <v/>
      </c>
      <c r="T59">
        <f>VLOOKUP($C59,'EIA Consumption'!$C:$CD,T$2,FALSE)</f>
        <v/>
      </c>
      <c r="U59">
        <f>VLOOKUP($C59,'EIA Consumption'!$C:$CD,U$2,FALSE)</f>
        <v/>
      </c>
      <c r="V59">
        <f>VLOOKUP($C59,'EIA Consumption'!$C:$CD,V$2,FALSE)</f>
        <v/>
      </c>
      <c r="W59">
        <f>VLOOKUP($C59,'EIA Consumption'!$C:$CD,W$2,FALSE)</f>
        <v/>
      </c>
      <c r="X59">
        <f>VLOOKUP($C59,'EIA Consumption'!$C:$CD,X$2,FALSE)</f>
        <v/>
      </c>
      <c r="Y59">
        <f>VLOOKUP($C59,'EIA Consumption'!$C:$CD,Y$2,FALSE)</f>
        <v/>
      </c>
      <c r="Z59">
        <f>VLOOKUP($C59,'EIA Consumption'!$C:$CD,Z$2,FALSE)</f>
        <v/>
      </c>
      <c r="AA59">
        <f>VLOOKUP($C59,'EIA Consumption'!$C:$CD,AA$2,FALSE)</f>
        <v/>
      </c>
      <c r="AB59">
        <f>VLOOKUP($C59,'EIA Consumption'!$C:$CD,AB$2,FALSE)</f>
        <v/>
      </c>
      <c r="AC59">
        <f>VLOOKUP($C59,'EIA Consumption'!$C:$CD,AC$2,FALSE)</f>
        <v/>
      </c>
      <c r="AD59">
        <f>VLOOKUP($C59,'EIA Consumption'!$C:$CD,AD$2,FALSE)</f>
        <v/>
      </c>
      <c r="AE59">
        <f>VLOOKUP($C59,'EIA Consumption'!$C:$CD,AE$2,FALSE)</f>
        <v/>
      </c>
      <c r="AF59">
        <f>VLOOKUP($C59,'EIA Consumption'!$C:$CD,AF$2,FALSE)</f>
        <v/>
      </c>
      <c r="AG59">
        <f>VLOOKUP($C59,'EIA Consumption'!$C:$CD,AG$2,FALSE)</f>
        <v/>
      </c>
      <c r="AH59">
        <f>VLOOKUP($C59,'EIA Consumption'!$C:$CD,AH$2,FALSE)</f>
        <v/>
      </c>
      <c r="AI59">
        <f>VLOOKUP($C59,'EIA Consumption'!$C:$CD,AI$2,FALSE)</f>
        <v/>
      </c>
      <c r="AJ59">
        <f>VLOOKUP($C59,'EIA Consumption'!$C:$CD,AJ$2,FALSE)</f>
        <v/>
      </c>
      <c r="AK59">
        <f>VLOOKUP($C59,'EIA Consumption'!$C:$CD,AK$2,FALSE)</f>
        <v/>
      </c>
      <c r="AL59">
        <f>VLOOKUP($C59,'EIA Consumption'!$C:$CD,AL$2,FALSE)</f>
        <v/>
      </c>
      <c r="AM59">
        <f>VLOOKUP($C59,'EIA Consumption'!$C:$CD,AM$2,FALSE)</f>
        <v/>
      </c>
      <c r="AN59">
        <f>VLOOKUP($C59,'EIA Consumption'!$C:$CD,AN$2,FALSE)</f>
        <v/>
      </c>
      <c r="AO59">
        <f>VLOOKUP($C59,'EIA Consumption'!$C:$CD,AO$2,FALSE)</f>
        <v/>
      </c>
      <c r="AP59">
        <f>VLOOKUP($C59,'EIA Consumption'!$C:$CD,AP$2,FALSE)</f>
        <v/>
      </c>
      <c r="AQ59">
        <f>VLOOKUP($C59,'EIA Consumption'!$C:$CD,AQ$2,FALSE)</f>
        <v/>
      </c>
      <c r="AR59">
        <f>VLOOKUP($C59,'EIA Consumption'!$C:$CD,AR$2,FALSE)</f>
        <v/>
      </c>
      <c r="AS59">
        <f>VLOOKUP($C59,'EIA Consumption'!$C:$CD,AS$2,FALSE)</f>
        <v/>
      </c>
      <c r="AT59">
        <f>VLOOKUP($C59,'EIA Consumption'!$C:$CD,AT$2,FALSE)</f>
        <v/>
      </c>
      <c r="AU59">
        <f>VLOOKUP($C59,'EIA Consumption'!$C:$CD,AU$2,FALSE)</f>
        <v/>
      </c>
      <c r="AV59">
        <f>VLOOKUP($C59,'EIA Consumption'!$C:$CD,AV$2,FALSE)</f>
        <v/>
      </c>
      <c r="AW59">
        <f>VLOOKUP($C59,'EIA Consumption'!$C:$CD,AW$2,FALSE)</f>
        <v/>
      </c>
      <c r="AX59">
        <f>VLOOKUP($C59,'EIA Consumption'!$C:$CD,AX$2,FALSE)</f>
        <v/>
      </c>
      <c r="AY59">
        <f>VLOOKUP($C59,'EIA Consumption'!$C:$CD,AY$2,FALSE)</f>
        <v/>
      </c>
      <c r="AZ59">
        <f>VLOOKUP($C59,'EIA Consumption'!$C:$CD,AZ$2,FALSE)</f>
        <v/>
      </c>
      <c r="BA59">
        <f>VLOOKUP($C59,'EIA Consumption'!$C:$CD,BA$2,FALSE)</f>
        <v/>
      </c>
      <c r="BB59">
        <f>VLOOKUP($C59,'EIA Consumption'!$C:$CD,BB$2,FALSE)</f>
        <v/>
      </c>
      <c r="BC59">
        <f>VLOOKUP($C59,'EIA Consumption'!$C:$CD,BC$2,FALSE)</f>
        <v/>
      </c>
      <c r="BD59">
        <f>VLOOKUP($C59,'EIA Consumption'!$C:$CD,BD$2,FALSE)</f>
        <v/>
      </c>
      <c r="BE59">
        <f>VLOOKUP($C59,'EIA Consumption'!$C:$CD,BE$2,FALSE)</f>
        <v/>
      </c>
      <c r="BF59">
        <f>VLOOKUP($C59,'EIA Consumption'!$C:$CD,BF$2,FALSE)</f>
        <v/>
      </c>
      <c r="BG59">
        <f>VLOOKUP($C59,'EIA Consumption'!$C:$CD,BG$2,FALSE)</f>
        <v/>
      </c>
      <c r="BH59">
        <f>VLOOKUP($C59,'EIA Consumption'!$C:$CD,BH$2,FALSE)</f>
        <v/>
      </c>
      <c r="BI59">
        <f>VLOOKUP($C59,'EIA Consumption'!$C:$CD,BI$2,FALSE)</f>
        <v/>
      </c>
      <c r="BJ59">
        <f>VLOOKUP($C59,'EIA Consumption'!$C:$CD,BJ$2,FALSE)</f>
        <v/>
      </c>
      <c r="BK59">
        <f>VLOOKUP($C59,'EIA Consumption'!$C:$CD,BK$2,FALSE)</f>
        <v/>
      </c>
      <c r="BL59">
        <f>VLOOKUP($C59,'EIA Consumption'!$C:$CD,BL$2,FALSE)</f>
        <v/>
      </c>
      <c r="BM59">
        <f>VLOOKUP($C59,'EIA Consumption'!$C:$CD,BM$2,FALSE)</f>
        <v/>
      </c>
      <c r="BN59">
        <f>VLOOKUP($C59,'EIA Consumption'!$C:$CD,BN$2,FALSE)</f>
        <v/>
      </c>
      <c r="BO59">
        <f>VLOOKUP($C59,'EIA Consumption'!$C:$CD,BO$2,FALSE)</f>
        <v/>
      </c>
      <c r="BP59">
        <f>VLOOKUP($C59,'EIA Consumption'!$C:$CD,BP$2,FALSE)</f>
        <v/>
      </c>
      <c r="BQ59">
        <f>VLOOKUP($C59,'EIA Consumption'!$C:$CD,BQ$2,FALSE)</f>
        <v/>
      </c>
      <c r="BR59">
        <f>VLOOKUP($C59,'EIA Consumption'!$C:$CD,BR$2,FALSE)</f>
        <v/>
      </c>
      <c r="BS59">
        <f>VLOOKUP($C59,'EIA Consumption'!$C:$CD,BS$2,FALSE)</f>
        <v/>
      </c>
      <c r="BT59">
        <f>VLOOKUP($C59,'EIA Consumption'!$C:$CD,BT$2,FALSE)</f>
        <v/>
      </c>
      <c r="BU59">
        <f>VLOOKUP($C59,'EIA Consumption'!$C:$CD,BU$2,FALSE)</f>
        <v/>
      </c>
      <c r="BV59">
        <f>VLOOKUP($C59,'EIA Consumption'!$C:$CD,BV$2,FALSE)</f>
        <v/>
      </c>
      <c r="BW59">
        <f>VLOOKUP($C59,'EIA Consumption'!$C:$CD,BW$2,FALSE)</f>
        <v/>
      </c>
      <c r="BX59">
        <f>VLOOKUP($C59,'EIA Consumption'!$C:$CD,BX$2,FALSE)</f>
        <v/>
      </c>
      <c r="BY59">
        <f>VLOOKUP($C59,'EIA Consumption'!$C:$CD,BY$2,FALSE)</f>
        <v/>
      </c>
    </row>
    <row r="61" spans="1:77">
      <c r="A61" t="s">
        <v>7</v>
      </c>
      <c r="C61" t="s">
        <v>53</v>
      </c>
    </row>
    <row r="62" spans="1:77">
      <c r="B62" t="s">
        <v>9</v>
      </c>
    </row>
    <row r="63" spans="1:77">
      <c r="B63" t="s">
        <v>10</v>
      </c>
    </row>
    <row r="64" spans="1:77">
      <c r="B64" t="s">
        <v>11</v>
      </c>
    </row>
    <row r="65" spans="1:77">
      <c r="B65" t="s">
        <v>12</v>
      </c>
    </row>
    <row r="66" spans="1:77">
      <c r="B66" t="s">
        <v>13</v>
      </c>
    </row>
    <row r="67" spans="1:77">
      <c r="B67" t="s">
        <v>14</v>
      </c>
    </row>
    <row r="68" spans="1:77">
      <c r="B68" t="s">
        <v>15</v>
      </c>
    </row>
    <row r="69" spans="1:77">
      <c r="B69" t="s">
        <v>16</v>
      </c>
    </row>
    <row r="70" spans="1:77">
      <c r="B70" t="s">
        <v>17</v>
      </c>
    </row>
    <row r="72" spans="1:77">
      <c r="A72" t="s">
        <v>8</v>
      </c>
    </row>
    <row r="73" spans="1:77">
      <c r="B73" t="s">
        <v>9</v>
      </c>
      <c r="C73" t="s">
        <v>54</v>
      </c>
      <c r="D73" t="s">
        <v>23</v>
      </c>
      <c r="E73" t="s">
        <v>24</v>
      </c>
      <c r="G73">
        <f>VLOOKUP($C73,'EIA Consumption'!$C:$CD,'Dashboard M4 Cost Annual'!G$2,FALSE)</f>
        <v/>
      </c>
      <c r="H73">
        <f>VLOOKUP($C73,'EIA Consumption'!$C:$CD,'Dashboard M4 Cost Annual'!H$2,FALSE)</f>
        <v/>
      </c>
      <c r="I73">
        <f>VLOOKUP($C73,'EIA Consumption'!$C:$CD,'Dashboard M4 Cost Annual'!I$2,FALSE)</f>
        <v/>
      </c>
      <c r="J73">
        <f>VLOOKUP($C73,'EIA Consumption'!$C:$CD,'Dashboard M4 Cost Annual'!J$2,FALSE)</f>
        <v/>
      </c>
      <c r="K73">
        <f>VLOOKUP($C73,'EIA Consumption'!$C:$CD,'Dashboard M4 Cost Annual'!K$2,FALSE)</f>
        <v/>
      </c>
      <c r="L73">
        <f>VLOOKUP($C73,'EIA Consumption'!$C:$CD,'Dashboard M4 Cost Annual'!L$2,FALSE)</f>
        <v/>
      </c>
      <c r="M73">
        <f>VLOOKUP($C73,'EIA Consumption'!$C:$CD,'Dashboard M4 Cost Annual'!M$2,FALSE)</f>
        <v/>
      </c>
      <c r="N73">
        <f>VLOOKUP($C73,'EIA Consumption'!$C:$CD,'Dashboard M4 Cost Annual'!N$2,FALSE)</f>
        <v/>
      </c>
      <c r="O73">
        <f>VLOOKUP($C73,'EIA Consumption'!$C:$CD,'Dashboard M4 Cost Annual'!O$2,FALSE)</f>
        <v/>
      </c>
      <c r="P73">
        <f>VLOOKUP($C73,'EIA Consumption'!$C:$CD,'Dashboard M4 Cost Annual'!P$2,FALSE)</f>
        <v/>
      </c>
      <c r="Q73">
        <f>VLOOKUP($C73,'EIA Consumption'!$C:$CD,'Dashboard M4 Cost Annual'!Q$2,FALSE)</f>
        <v/>
      </c>
      <c r="R73">
        <f>VLOOKUP($C73,'EIA Consumption'!$C:$CD,'Dashboard M4 Cost Annual'!R$2,FALSE)</f>
        <v/>
      </c>
      <c r="S73">
        <f>VLOOKUP($C73,'EIA Consumption'!$C:$CD,'Dashboard M4 Cost Annual'!S$2,FALSE)</f>
        <v/>
      </c>
      <c r="T73">
        <f>VLOOKUP($C73,'EIA Consumption'!$C:$CD,'Dashboard M4 Cost Annual'!T$2,FALSE)</f>
        <v/>
      </c>
      <c r="U73">
        <f>VLOOKUP($C73,'EIA Consumption'!$C:$CD,'Dashboard M4 Cost Annual'!U$2,FALSE)</f>
        <v/>
      </c>
      <c r="V73">
        <f>VLOOKUP($C73,'EIA Consumption'!$C:$CD,'Dashboard M4 Cost Annual'!V$2,FALSE)</f>
        <v/>
      </c>
      <c r="W73">
        <f>VLOOKUP($C73,'EIA Consumption'!$C:$CD,'Dashboard M4 Cost Annual'!W$2,FALSE)</f>
        <v/>
      </c>
      <c r="X73">
        <f>VLOOKUP($C73,'EIA Consumption'!$C:$CD,'Dashboard M4 Cost Annual'!X$2,FALSE)</f>
        <v/>
      </c>
      <c r="Y73">
        <f>VLOOKUP($C73,'EIA Consumption'!$C:$CD,'Dashboard M4 Cost Annual'!Y$2,FALSE)</f>
        <v/>
      </c>
      <c r="Z73">
        <f>VLOOKUP($C73,'EIA Consumption'!$C:$CD,'Dashboard M4 Cost Annual'!Z$2,FALSE)</f>
        <v/>
      </c>
      <c r="AA73">
        <f>VLOOKUP($C73,'EIA Consumption'!$C:$CD,'Dashboard M4 Cost Annual'!AA$2,FALSE)</f>
        <v/>
      </c>
      <c r="AB73">
        <f>VLOOKUP($C73,'EIA Consumption'!$C:$CD,'Dashboard M4 Cost Annual'!AB$2,FALSE)</f>
        <v/>
      </c>
      <c r="AC73">
        <f>VLOOKUP($C73,'EIA Consumption'!$C:$CD,'Dashboard M4 Cost Annual'!AC$2,FALSE)</f>
        <v/>
      </c>
      <c r="AD73">
        <f>VLOOKUP($C73,'EIA Consumption'!$C:$CD,'Dashboard M4 Cost Annual'!AD$2,FALSE)</f>
        <v/>
      </c>
      <c r="AE73">
        <f>VLOOKUP($C73,'EIA Consumption'!$C:$CD,'Dashboard M4 Cost Annual'!AE$2,FALSE)</f>
        <v/>
      </c>
      <c r="AF73">
        <f>VLOOKUP($C73,'EIA Consumption'!$C:$CD,'Dashboard M4 Cost Annual'!AF$2,FALSE)</f>
        <v/>
      </c>
      <c r="AG73">
        <f>VLOOKUP($C73,'EIA Consumption'!$C:$CD,'Dashboard M4 Cost Annual'!AG$2,FALSE)</f>
        <v/>
      </c>
      <c r="AH73">
        <f>VLOOKUP($C73,'EIA Consumption'!$C:$CD,'Dashboard M4 Cost Annual'!AH$2,FALSE)</f>
        <v/>
      </c>
      <c r="AI73">
        <f>VLOOKUP($C73,'EIA Consumption'!$C:$CD,'Dashboard M4 Cost Annual'!AI$2,FALSE)</f>
        <v/>
      </c>
      <c r="AJ73">
        <f>VLOOKUP($C73,'EIA Consumption'!$C:$CD,'Dashboard M4 Cost Annual'!AJ$2,FALSE)</f>
        <v/>
      </c>
      <c r="AK73">
        <f>VLOOKUP($C73,'EIA Consumption'!$C:$CD,'Dashboard M4 Cost Annual'!AK$2,FALSE)</f>
        <v/>
      </c>
      <c r="AL73">
        <f>VLOOKUP($C73,'EIA Consumption'!$C:$CD,'Dashboard M4 Cost Annual'!AL$2,FALSE)</f>
        <v/>
      </c>
      <c r="AM73">
        <f>VLOOKUP($C73,'EIA Consumption'!$C:$CD,'Dashboard M4 Cost Annual'!AM$2,FALSE)</f>
        <v/>
      </c>
      <c r="AN73">
        <f>VLOOKUP($C73,'EIA Consumption'!$C:$CD,'Dashboard M4 Cost Annual'!AN$2,FALSE)</f>
        <v/>
      </c>
      <c r="AO73">
        <f>VLOOKUP($C73,'EIA Consumption'!$C:$CD,'Dashboard M4 Cost Annual'!AO$2,FALSE)</f>
        <v/>
      </c>
      <c r="AP73">
        <f>VLOOKUP($C73,'EIA Consumption'!$C:$CD,'Dashboard M4 Cost Annual'!AP$2,FALSE)</f>
        <v/>
      </c>
      <c r="AQ73">
        <f>VLOOKUP($C73,'EIA Consumption'!$C:$CD,'Dashboard M4 Cost Annual'!AQ$2,FALSE)</f>
        <v/>
      </c>
      <c r="AR73">
        <f>VLOOKUP($C73,'EIA Consumption'!$C:$CD,'Dashboard M4 Cost Annual'!AR$2,FALSE)</f>
        <v/>
      </c>
      <c r="AS73">
        <f>VLOOKUP($C73,'EIA Consumption'!$C:$CD,'Dashboard M4 Cost Annual'!AS$2,FALSE)</f>
        <v/>
      </c>
      <c r="AT73">
        <f>VLOOKUP($C73,'EIA Consumption'!$C:$CD,'Dashboard M4 Cost Annual'!AT$2,FALSE)</f>
        <v/>
      </c>
      <c r="AU73">
        <f>VLOOKUP($C73,'EIA Consumption'!$C:$CD,'Dashboard M4 Cost Annual'!AU$2,FALSE)</f>
        <v/>
      </c>
      <c r="AV73">
        <f>VLOOKUP($C73,'EIA Consumption'!$C:$CD,'Dashboard M4 Cost Annual'!AV$2,FALSE)</f>
        <v/>
      </c>
      <c r="AW73">
        <f>VLOOKUP($C73,'EIA Consumption'!$C:$CD,'Dashboard M4 Cost Annual'!AW$2,FALSE)</f>
        <v/>
      </c>
      <c r="AX73">
        <f>VLOOKUP($C73,'EIA Consumption'!$C:$CD,'Dashboard M4 Cost Annual'!AX$2,FALSE)</f>
        <v/>
      </c>
      <c r="AY73">
        <f>VLOOKUP($C73,'EIA Consumption'!$C:$CD,'Dashboard M4 Cost Annual'!AY$2,FALSE)</f>
        <v/>
      </c>
      <c r="AZ73">
        <f>VLOOKUP($C73,'EIA Consumption'!$C:$CD,'Dashboard M4 Cost Annual'!AZ$2,FALSE)</f>
        <v/>
      </c>
      <c r="BA73">
        <f>VLOOKUP($C73,'EIA Consumption'!$C:$GC,'Dashboard M4 Cost Annual'!BA$2,FALSE)</f>
        <v/>
      </c>
      <c r="BB73">
        <f>VLOOKUP($C73,'EIA Consumption'!$C:$GC,'Dashboard M4 Cost Annual'!BB$2,FALSE)</f>
        <v/>
      </c>
      <c r="BC73">
        <f>VLOOKUP($C73,'EIA Consumption'!$C:$GC,'Dashboard M4 Cost Annual'!BC$2,FALSE)</f>
        <v/>
      </c>
      <c r="BD73">
        <f>VLOOKUP($C73,'EIA Consumption'!$C:$GC,'Dashboard M4 Cost Annual'!BD$2,FALSE)</f>
        <v/>
      </c>
      <c r="BE73">
        <f>VLOOKUP($C73,'EIA Consumption'!$C:$GC,'Dashboard M4 Cost Annual'!BE$2,FALSE)</f>
        <v/>
      </c>
      <c r="BF73">
        <f>VLOOKUP($C73,'EIA Consumption'!$C:$GC,'Dashboard M4 Cost Annual'!BF$2,FALSE)</f>
        <v/>
      </c>
      <c r="BG73">
        <f>VLOOKUP($C73,'EIA Consumption'!$C:$GC,'Dashboard M4 Cost Annual'!BG$2,FALSE)</f>
        <v/>
      </c>
      <c r="BH73">
        <f>VLOOKUP($C73,'EIA Consumption'!$C:$GC,'Dashboard M4 Cost Annual'!BH$2,FALSE)</f>
        <v/>
      </c>
      <c r="BI73">
        <f>VLOOKUP($C73,'EIA Consumption'!$C:$GC,'Dashboard M4 Cost Annual'!BI$2,FALSE)</f>
        <v/>
      </c>
      <c r="BJ73">
        <f>VLOOKUP($C73,'EIA Consumption'!$C:$GC,'Dashboard M4 Cost Annual'!BJ$2,FALSE)</f>
        <v/>
      </c>
      <c r="BK73">
        <f>VLOOKUP($C73,'EIA Consumption'!$C:$GC,'Dashboard M4 Cost Annual'!BK$2,FALSE)</f>
        <v/>
      </c>
      <c r="BL73">
        <f>VLOOKUP($C73,'EIA Consumption'!$C:$GC,'Dashboard M4 Cost Annual'!BL$2,FALSE)</f>
        <v/>
      </c>
      <c r="BM73">
        <f>VLOOKUP($C73,'EIA Consumption'!$C:$GC,'Dashboard M4 Cost Annual'!BM$2,FALSE)</f>
        <v/>
      </c>
      <c r="BN73">
        <f>VLOOKUP($C73,'EIA Consumption'!$C:$GC,'Dashboard M4 Cost Annual'!BN$2,FALSE)</f>
        <v/>
      </c>
      <c r="BO73">
        <f>VLOOKUP($C73,'EIA Consumption'!$C:$GC,'Dashboard M4 Cost Annual'!BO$2,FALSE)</f>
        <v/>
      </c>
      <c r="BP73">
        <f>VLOOKUP($C73,'EIA Consumption'!$C:$GC,'Dashboard M4 Cost Annual'!BP$2,FALSE)</f>
        <v/>
      </c>
      <c r="BQ73">
        <f>VLOOKUP($C73,'EIA Consumption'!$C:$GC,'Dashboard M4 Cost Annual'!BQ$2,FALSE)</f>
        <v/>
      </c>
      <c r="BR73">
        <f>VLOOKUP($C73,'EIA Consumption'!$C:$GC,'Dashboard M4 Cost Annual'!BR$2,FALSE)</f>
        <v/>
      </c>
      <c r="BS73">
        <f>VLOOKUP($C73,'EIA Consumption'!$C:$GC,'Dashboard M4 Cost Annual'!BS$2,FALSE)</f>
        <v/>
      </c>
      <c r="BT73">
        <f>VLOOKUP($C73,'EIA Consumption'!$C:$GC,'Dashboard M4 Cost Annual'!BT$2,FALSE)</f>
        <v/>
      </c>
      <c r="BU73">
        <f>VLOOKUP($C73,'EIA Consumption'!$C:$GC,'Dashboard M4 Cost Annual'!BU$2,FALSE)</f>
        <v/>
      </c>
      <c r="BV73">
        <f>VLOOKUP($C73,'EIA Consumption'!$C:$GC,'Dashboard M4 Cost Annual'!BV$2,FALSE)</f>
        <v/>
      </c>
      <c r="BW73">
        <f>VLOOKUP($C73,'EIA Consumption'!$C:$GC,'Dashboard M4 Cost Annual'!BW$2,FALSE)</f>
        <v/>
      </c>
      <c r="BX73">
        <f>VLOOKUP($C73,'EIA Consumption'!$C:$GC,'Dashboard M4 Cost Annual'!BX$2,FALSE)</f>
        <v/>
      </c>
      <c r="BY73">
        <f>VLOOKUP($C73,'EIA Consumption'!$C:$GC,'Dashboard M4 Cost Annual'!BY$2,FALSE)</f>
        <v/>
      </c>
    </row>
    <row r="74" spans="1:77">
      <c r="B74" t="s">
        <v>10</v>
      </c>
      <c r="C74" t="s">
        <v>55</v>
      </c>
      <c r="D74" t="s">
        <v>23</v>
      </c>
      <c r="E74" t="s">
        <v>24</v>
      </c>
      <c r="G74">
        <f>VLOOKUP($C74,'EIA Consumption'!$C:$CD,'Dashboard M4 Cost Annual'!G$2,FALSE)</f>
        <v/>
      </c>
      <c r="H74">
        <f>VLOOKUP($C74,'EIA Consumption'!$C:$CD,'Dashboard M4 Cost Annual'!H$2,FALSE)</f>
        <v/>
      </c>
      <c r="I74">
        <f>VLOOKUP($C74,'EIA Consumption'!$C:$CD,'Dashboard M4 Cost Annual'!I$2,FALSE)</f>
        <v/>
      </c>
      <c r="J74">
        <f>VLOOKUP($C74,'EIA Consumption'!$C:$CD,'Dashboard M4 Cost Annual'!J$2,FALSE)</f>
        <v/>
      </c>
      <c r="K74">
        <f>VLOOKUP($C74,'EIA Consumption'!$C:$CD,'Dashboard M4 Cost Annual'!K$2,FALSE)</f>
        <v/>
      </c>
      <c r="L74">
        <f>VLOOKUP($C74,'EIA Consumption'!$C:$CD,'Dashboard M4 Cost Annual'!L$2,FALSE)</f>
        <v/>
      </c>
      <c r="M74">
        <f>VLOOKUP($C74,'EIA Consumption'!$C:$CD,'Dashboard M4 Cost Annual'!M$2,FALSE)</f>
        <v/>
      </c>
      <c r="N74">
        <f>VLOOKUP($C74,'EIA Consumption'!$C:$CD,'Dashboard M4 Cost Annual'!N$2,FALSE)</f>
        <v/>
      </c>
      <c r="O74">
        <f>VLOOKUP($C74,'EIA Consumption'!$C:$CD,'Dashboard M4 Cost Annual'!O$2,FALSE)</f>
        <v/>
      </c>
      <c r="P74">
        <f>VLOOKUP($C74,'EIA Consumption'!$C:$CD,'Dashboard M4 Cost Annual'!P$2,FALSE)</f>
        <v/>
      </c>
      <c r="Q74">
        <f>VLOOKUP($C74,'EIA Consumption'!$C:$CD,'Dashboard M4 Cost Annual'!Q$2,FALSE)</f>
        <v/>
      </c>
      <c r="R74">
        <f>VLOOKUP($C74,'EIA Consumption'!$C:$CD,'Dashboard M4 Cost Annual'!R$2,FALSE)</f>
        <v/>
      </c>
      <c r="S74">
        <f>VLOOKUP($C74,'EIA Consumption'!$C:$CD,'Dashboard M4 Cost Annual'!S$2,FALSE)</f>
        <v/>
      </c>
      <c r="T74">
        <f>VLOOKUP($C74,'EIA Consumption'!$C:$CD,'Dashboard M4 Cost Annual'!T$2,FALSE)</f>
        <v/>
      </c>
      <c r="U74">
        <f>VLOOKUP($C74,'EIA Consumption'!$C:$CD,'Dashboard M4 Cost Annual'!U$2,FALSE)</f>
        <v/>
      </c>
      <c r="V74">
        <f>VLOOKUP($C74,'EIA Consumption'!$C:$CD,'Dashboard M4 Cost Annual'!V$2,FALSE)</f>
        <v/>
      </c>
      <c r="W74">
        <f>VLOOKUP($C74,'EIA Consumption'!$C:$CD,'Dashboard M4 Cost Annual'!W$2,FALSE)</f>
        <v/>
      </c>
      <c r="X74">
        <f>VLOOKUP($C74,'EIA Consumption'!$C:$CD,'Dashboard M4 Cost Annual'!X$2,FALSE)</f>
        <v/>
      </c>
      <c r="Y74">
        <f>VLOOKUP($C74,'EIA Consumption'!$C:$CD,'Dashboard M4 Cost Annual'!Y$2,FALSE)</f>
        <v/>
      </c>
      <c r="Z74">
        <f>VLOOKUP($C74,'EIA Consumption'!$C:$CD,'Dashboard M4 Cost Annual'!Z$2,FALSE)</f>
        <v/>
      </c>
      <c r="AA74">
        <f>VLOOKUP($C74,'EIA Consumption'!$C:$CD,'Dashboard M4 Cost Annual'!AA$2,FALSE)</f>
        <v/>
      </c>
      <c r="AB74">
        <f>VLOOKUP($C74,'EIA Consumption'!$C:$CD,'Dashboard M4 Cost Annual'!AB$2,FALSE)</f>
        <v/>
      </c>
      <c r="AC74">
        <f>VLOOKUP($C74,'EIA Consumption'!$C:$CD,'Dashboard M4 Cost Annual'!AC$2,FALSE)</f>
        <v/>
      </c>
      <c r="AD74">
        <f>VLOOKUP($C74,'EIA Consumption'!$C:$CD,'Dashboard M4 Cost Annual'!AD$2,FALSE)</f>
        <v/>
      </c>
      <c r="AE74">
        <f>VLOOKUP($C74,'EIA Consumption'!$C:$CD,'Dashboard M4 Cost Annual'!AE$2,FALSE)</f>
        <v/>
      </c>
      <c r="AF74">
        <f>VLOOKUP($C74,'EIA Consumption'!$C:$CD,'Dashboard M4 Cost Annual'!AF$2,FALSE)</f>
        <v/>
      </c>
      <c r="AG74">
        <f>VLOOKUP($C74,'EIA Consumption'!$C:$CD,'Dashboard M4 Cost Annual'!AG$2,FALSE)</f>
        <v/>
      </c>
      <c r="AH74">
        <f>VLOOKUP($C74,'EIA Consumption'!$C:$CD,'Dashboard M4 Cost Annual'!AH$2,FALSE)</f>
        <v/>
      </c>
      <c r="AI74">
        <f>VLOOKUP($C74,'EIA Consumption'!$C:$CD,'Dashboard M4 Cost Annual'!AI$2,FALSE)</f>
        <v/>
      </c>
      <c r="AJ74">
        <f>VLOOKUP($C74,'EIA Consumption'!$C:$CD,'Dashboard M4 Cost Annual'!AJ$2,FALSE)</f>
        <v/>
      </c>
      <c r="AK74">
        <f>VLOOKUP($C74,'EIA Consumption'!$C:$CD,'Dashboard M4 Cost Annual'!AK$2,FALSE)</f>
        <v/>
      </c>
      <c r="AL74">
        <f>VLOOKUP($C74,'EIA Consumption'!$C:$CD,'Dashboard M4 Cost Annual'!AL$2,FALSE)</f>
        <v/>
      </c>
      <c r="AM74">
        <f>VLOOKUP($C74,'EIA Consumption'!$C:$CD,'Dashboard M4 Cost Annual'!AM$2,FALSE)</f>
        <v/>
      </c>
      <c r="AN74">
        <f>VLOOKUP($C74,'EIA Consumption'!$C:$CD,'Dashboard M4 Cost Annual'!AN$2,FALSE)</f>
        <v/>
      </c>
      <c r="AO74">
        <f>VLOOKUP($C74,'EIA Consumption'!$C:$CD,'Dashboard M4 Cost Annual'!AO$2,FALSE)</f>
        <v/>
      </c>
      <c r="AP74">
        <f>VLOOKUP($C74,'EIA Consumption'!$C:$CD,'Dashboard M4 Cost Annual'!AP$2,FALSE)</f>
        <v/>
      </c>
      <c r="AQ74">
        <f>VLOOKUP($C74,'EIA Consumption'!$C:$CD,'Dashboard M4 Cost Annual'!AQ$2,FALSE)</f>
        <v/>
      </c>
      <c r="AR74">
        <f>VLOOKUP($C74,'EIA Consumption'!$C:$CD,'Dashboard M4 Cost Annual'!AR$2,FALSE)</f>
        <v/>
      </c>
      <c r="AS74">
        <f>VLOOKUP($C74,'EIA Consumption'!$C:$CD,'Dashboard M4 Cost Annual'!AS$2,FALSE)</f>
        <v/>
      </c>
      <c r="AT74">
        <f>VLOOKUP($C74,'EIA Consumption'!$C:$CD,'Dashboard M4 Cost Annual'!AT$2,FALSE)</f>
        <v/>
      </c>
      <c r="AU74">
        <f>VLOOKUP($C74,'EIA Consumption'!$C:$CD,'Dashboard M4 Cost Annual'!AU$2,FALSE)</f>
        <v/>
      </c>
      <c r="AV74">
        <f>VLOOKUP($C74,'EIA Consumption'!$C:$CD,'Dashboard M4 Cost Annual'!AV$2,FALSE)</f>
        <v/>
      </c>
      <c r="AW74">
        <f>VLOOKUP($C74,'EIA Consumption'!$C:$CD,'Dashboard M4 Cost Annual'!AW$2,FALSE)</f>
        <v/>
      </c>
      <c r="AX74">
        <f>VLOOKUP($C74,'EIA Consumption'!$C:$CD,'Dashboard M4 Cost Annual'!AX$2,FALSE)</f>
        <v/>
      </c>
      <c r="AY74">
        <f>VLOOKUP($C74,'EIA Consumption'!$C:$CD,'Dashboard M4 Cost Annual'!AY$2,FALSE)</f>
        <v/>
      </c>
      <c r="AZ74">
        <f>VLOOKUP($C74,'EIA Consumption'!$C:$CD,'Dashboard M4 Cost Annual'!AZ$2,FALSE)</f>
        <v/>
      </c>
      <c r="BA74">
        <f>VLOOKUP($C74,'EIA Consumption'!$C:$GC,'Dashboard M4 Cost Annual'!BA$2,FALSE)</f>
        <v/>
      </c>
      <c r="BB74">
        <f>VLOOKUP($C74,'EIA Consumption'!$C:$GC,'Dashboard M4 Cost Annual'!BB$2,FALSE)</f>
        <v/>
      </c>
      <c r="BC74">
        <f>VLOOKUP($C74,'EIA Consumption'!$C:$GC,'Dashboard M4 Cost Annual'!BC$2,FALSE)</f>
        <v/>
      </c>
      <c r="BD74">
        <f>VLOOKUP($C74,'EIA Consumption'!$C:$GC,'Dashboard M4 Cost Annual'!BD$2,FALSE)</f>
        <v/>
      </c>
      <c r="BE74">
        <f>VLOOKUP($C74,'EIA Consumption'!$C:$GC,'Dashboard M4 Cost Annual'!BE$2,FALSE)</f>
        <v/>
      </c>
      <c r="BF74">
        <f>VLOOKUP($C74,'EIA Consumption'!$C:$GC,'Dashboard M4 Cost Annual'!BF$2,FALSE)</f>
        <v/>
      </c>
      <c r="BG74">
        <f>VLOOKUP($C74,'EIA Consumption'!$C:$GC,'Dashboard M4 Cost Annual'!BG$2,FALSE)</f>
        <v/>
      </c>
      <c r="BH74">
        <f>VLOOKUP($C74,'EIA Consumption'!$C:$GC,'Dashboard M4 Cost Annual'!BH$2,FALSE)</f>
        <v/>
      </c>
      <c r="BI74">
        <f>VLOOKUP($C74,'EIA Consumption'!$C:$GC,'Dashboard M4 Cost Annual'!BI$2,FALSE)</f>
        <v/>
      </c>
      <c r="BJ74">
        <f>VLOOKUP($C74,'EIA Consumption'!$C:$GC,'Dashboard M4 Cost Annual'!BJ$2,FALSE)</f>
        <v/>
      </c>
      <c r="BK74">
        <f>VLOOKUP($C74,'EIA Consumption'!$C:$GC,'Dashboard M4 Cost Annual'!BK$2,FALSE)</f>
        <v/>
      </c>
      <c r="BL74">
        <f>VLOOKUP($C74,'EIA Consumption'!$C:$GC,'Dashboard M4 Cost Annual'!BL$2,FALSE)</f>
        <v/>
      </c>
      <c r="BM74">
        <f>VLOOKUP($C74,'EIA Consumption'!$C:$GC,'Dashboard M4 Cost Annual'!BM$2,FALSE)</f>
        <v/>
      </c>
      <c r="BN74">
        <f>VLOOKUP($C74,'EIA Consumption'!$C:$GC,'Dashboard M4 Cost Annual'!BN$2,FALSE)</f>
        <v/>
      </c>
      <c r="BO74">
        <f>VLOOKUP($C74,'EIA Consumption'!$C:$GC,'Dashboard M4 Cost Annual'!BO$2,FALSE)</f>
        <v/>
      </c>
      <c r="BP74">
        <f>VLOOKUP($C74,'EIA Consumption'!$C:$GC,'Dashboard M4 Cost Annual'!BP$2,FALSE)</f>
        <v/>
      </c>
      <c r="BQ74">
        <f>VLOOKUP($C74,'EIA Consumption'!$C:$GC,'Dashboard M4 Cost Annual'!BQ$2,FALSE)</f>
        <v/>
      </c>
      <c r="BR74">
        <f>VLOOKUP($C74,'EIA Consumption'!$C:$GC,'Dashboard M4 Cost Annual'!BR$2,FALSE)</f>
        <v/>
      </c>
      <c r="BS74">
        <f>VLOOKUP($C74,'EIA Consumption'!$C:$GC,'Dashboard M4 Cost Annual'!BS$2,FALSE)</f>
        <v/>
      </c>
      <c r="BT74">
        <f>VLOOKUP($C74,'EIA Consumption'!$C:$GC,'Dashboard M4 Cost Annual'!BT$2,FALSE)</f>
        <v/>
      </c>
      <c r="BU74">
        <f>VLOOKUP($C74,'EIA Consumption'!$C:$GC,'Dashboard M4 Cost Annual'!BU$2,FALSE)</f>
        <v/>
      </c>
      <c r="BV74">
        <f>VLOOKUP($C74,'EIA Consumption'!$C:$GC,'Dashboard M4 Cost Annual'!BV$2,FALSE)</f>
        <v/>
      </c>
      <c r="BW74">
        <f>VLOOKUP($C74,'EIA Consumption'!$C:$GC,'Dashboard M4 Cost Annual'!BW$2,FALSE)</f>
        <v/>
      </c>
      <c r="BX74">
        <f>VLOOKUP($C74,'EIA Consumption'!$C:$GC,'Dashboard M4 Cost Annual'!BX$2,FALSE)</f>
        <v/>
      </c>
      <c r="BY74">
        <f>VLOOKUP($C74,'EIA Consumption'!$C:$GC,'Dashboard M4 Cost Annual'!BY$2,FALSE)</f>
        <v/>
      </c>
    </row>
    <row r="75" spans="1:77">
      <c r="B75" t="s">
        <v>11</v>
      </c>
      <c r="C75" t="s">
        <v>56</v>
      </c>
      <c r="D75" t="s">
        <v>23</v>
      </c>
      <c r="E75" t="s">
        <v>24</v>
      </c>
      <c r="G75">
        <f>VLOOKUP($C75,'EIA Consumption'!$C:$CD,'Dashboard M4 Cost Annual'!G$2,FALSE)</f>
        <v/>
      </c>
      <c r="H75">
        <f>VLOOKUP($C75,'EIA Consumption'!$C:$CD,'Dashboard M4 Cost Annual'!H$2,FALSE)</f>
        <v/>
      </c>
      <c r="I75">
        <f>VLOOKUP($C75,'EIA Consumption'!$C:$CD,'Dashboard M4 Cost Annual'!I$2,FALSE)</f>
        <v/>
      </c>
      <c r="J75">
        <f>VLOOKUP($C75,'EIA Consumption'!$C:$CD,'Dashboard M4 Cost Annual'!J$2,FALSE)</f>
        <v/>
      </c>
      <c r="K75">
        <f>VLOOKUP($C75,'EIA Consumption'!$C:$CD,'Dashboard M4 Cost Annual'!K$2,FALSE)</f>
        <v/>
      </c>
      <c r="L75">
        <f>VLOOKUP($C75,'EIA Consumption'!$C:$CD,'Dashboard M4 Cost Annual'!L$2,FALSE)</f>
        <v/>
      </c>
      <c r="M75">
        <f>VLOOKUP($C75,'EIA Consumption'!$C:$CD,'Dashboard M4 Cost Annual'!M$2,FALSE)</f>
        <v/>
      </c>
      <c r="N75">
        <f>VLOOKUP($C75,'EIA Consumption'!$C:$CD,'Dashboard M4 Cost Annual'!N$2,FALSE)</f>
        <v/>
      </c>
      <c r="O75">
        <f>VLOOKUP($C75,'EIA Consumption'!$C:$CD,'Dashboard M4 Cost Annual'!O$2,FALSE)</f>
        <v/>
      </c>
      <c r="P75">
        <f>VLOOKUP($C75,'EIA Consumption'!$C:$CD,'Dashboard M4 Cost Annual'!P$2,FALSE)</f>
        <v/>
      </c>
      <c r="Q75">
        <f>VLOOKUP($C75,'EIA Consumption'!$C:$CD,'Dashboard M4 Cost Annual'!Q$2,FALSE)</f>
        <v/>
      </c>
      <c r="R75">
        <f>VLOOKUP($C75,'EIA Consumption'!$C:$CD,'Dashboard M4 Cost Annual'!R$2,FALSE)</f>
        <v/>
      </c>
      <c r="S75">
        <f>VLOOKUP($C75,'EIA Consumption'!$C:$CD,'Dashboard M4 Cost Annual'!S$2,FALSE)</f>
        <v/>
      </c>
      <c r="T75">
        <f>VLOOKUP($C75,'EIA Consumption'!$C:$CD,'Dashboard M4 Cost Annual'!T$2,FALSE)</f>
        <v/>
      </c>
      <c r="U75">
        <f>VLOOKUP($C75,'EIA Consumption'!$C:$CD,'Dashboard M4 Cost Annual'!U$2,FALSE)</f>
        <v/>
      </c>
      <c r="V75">
        <f>VLOOKUP($C75,'EIA Consumption'!$C:$CD,'Dashboard M4 Cost Annual'!V$2,FALSE)</f>
        <v/>
      </c>
      <c r="W75">
        <f>VLOOKUP($C75,'EIA Consumption'!$C:$CD,'Dashboard M4 Cost Annual'!W$2,FALSE)</f>
        <v/>
      </c>
      <c r="X75">
        <f>VLOOKUP($C75,'EIA Consumption'!$C:$CD,'Dashboard M4 Cost Annual'!X$2,FALSE)</f>
        <v/>
      </c>
      <c r="Y75">
        <f>VLOOKUP($C75,'EIA Consumption'!$C:$CD,'Dashboard M4 Cost Annual'!Y$2,FALSE)</f>
        <v/>
      </c>
      <c r="Z75">
        <f>VLOOKUP($C75,'EIA Consumption'!$C:$CD,'Dashboard M4 Cost Annual'!Z$2,FALSE)</f>
        <v/>
      </c>
      <c r="AA75">
        <f>VLOOKUP($C75,'EIA Consumption'!$C:$CD,'Dashboard M4 Cost Annual'!AA$2,FALSE)</f>
        <v/>
      </c>
      <c r="AB75">
        <f>VLOOKUP($C75,'EIA Consumption'!$C:$CD,'Dashboard M4 Cost Annual'!AB$2,FALSE)</f>
        <v/>
      </c>
      <c r="AC75">
        <f>VLOOKUP($C75,'EIA Consumption'!$C:$CD,'Dashboard M4 Cost Annual'!AC$2,FALSE)</f>
        <v/>
      </c>
      <c r="AD75">
        <f>VLOOKUP($C75,'EIA Consumption'!$C:$CD,'Dashboard M4 Cost Annual'!AD$2,FALSE)</f>
        <v/>
      </c>
      <c r="AE75">
        <f>VLOOKUP($C75,'EIA Consumption'!$C:$CD,'Dashboard M4 Cost Annual'!AE$2,FALSE)</f>
        <v/>
      </c>
      <c r="AF75">
        <f>VLOOKUP($C75,'EIA Consumption'!$C:$CD,'Dashboard M4 Cost Annual'!AF$2,FALSE)</f>
        <v/>
      </c>
      <c r="AG75">
        <f>VLOOKUP($C75,'EIA Consumption'!$C:$CD,'Dashboard M4 Cost Annual'!AG$2,FALSE)</f>
        <v/>
      </c>
      <c r="AH75">
        <f>VLOOKUP($C75,'EIA Consumption'!$C:$CD,'Dashboard M4 Cost Annual'!AH$2,FALSE)</f>
        <v/>
      </c>
      <c r="AI75">
        <f>VLOOKUP($C75,'EIA Consumption'!$C:$CD,'Dashboard M4 Cost Annual'!AI$2,FALSE)</f>
        <v/>
      </c>
      <c r="AJ75">
        <f>VLOOKUP($C75,'EIA Consumption'!$C:$CD,'Dashboard M4 Cost Annual'!AJ$2,FALSE)</f>
        <v/>
      </c>
      <c r="AK75">
        <f>VLOOKUP($C75,'EIA Consumption'!$C:$CD,'Dashboard M4 Cost Annual'!AK$2,FALSE)</f>
        <v/>
      </c>
      <c r="AL75">
        <f>VLOOKUP($C75,'EIA Consumption'!$C:$CD,'Dashboard M4 Cost Annual'!AL$2,FALSE)</f>
        <v/>
      </c>
      <c r="AM75">
        <f>VLOOKUP($C75,'EIA Consumption'!$C:$CD,'Dashboard M4 Cost Annual'!AM$2,FALSE)</f>
        <v/>
      </c>
      <c r="AN75">
        <f>VLOOKUP($C75,'EIA Consumption'!$C:$CD,'Dashboard M4 Cost Annual'!AN$2,FALSE)</f>
        <v/>
      </c>
      <c r="AO75">
        <f>VLOOKUP($C75,'EIA Consumption'!$C:$CD,'Dashboard M4 Cost Annual'!AO$2,FALSE)</f>
        <v/>
      </c>
      <c r="AP75">
        <f>VLOOKUP($C75,'EIA Consumption'!$C:$CD,'Dashboard M4 Cost Annual'!AP$2,FALSE)</f>
        <v/>
      </c>
      <c r="AQ75">
        <f>VLOOKUP($C75,'EIA Consumption'!$C:$CD,'Dashboard M4 Cost Annual'!AQ$2,FALSE)</f>
        <v/>
      </c>
      <c r="AR75">
        <f>VLOOKUP($C75,'EIA Consumption'!$C:$CD,'Dashboard M4 Cost Annual'!AR$2,FALSE)</f>
        <v/>
      </c>
      <c r="AS75">
        <f>VLOOKUP($C75,'EIA Consumption'!$C:$CD,'Dashboard M4 Cost Annual'!AS$2,FALSE)</f>
        <v/>
      </c>
      <c r="AT75">
        <f>VLOOKUP($C75,'EIA Consumption'!$C:$CD,'Dashboard M4 Cost Annual'!AT$2,FALSE)</f>
        <v/>
      </c>
      <c r="AU75">
        <f>VLOOKUP($C75,'EIA Consumption'!$C:$CD,'Dashboard M4 Cost Annual'!AU$2,FALSE)</f>
        <v/>
      </c>
      <c r="AV75">
        <f>VLOOKUP($C75,'EIA Consumption'!$C:$CD,'Dashboard M4 Cost Annual'!AV$2,FALSE)</f>
        <v/>
      </c>
      <c r="AW75">
        <f>VLOOKUP($C75,'EIA Consumption'!$C:$CD,'Dashboard M4 Cost Annual'!AW$2,FALSE)</f>
        <v/>
      </c>
      <c r="AX75">
        <f>VLOOKUP($C75,'EIA Consumption'!$C:$CD,'Dashboard M4 Cost Annual'!AX$2,FALSE)</f>
        <v/>
      </c>
      <c r="AY75">
        <f>VLOOKUP($C75,'EIA Consumption'!$C:$CD,'Dashboard M4 Cost Annual'!AY$2,FALSE)</f>
        <v/>
      </c>
      <c r="AZ75">
        <f>VLOOKUP($C75,'EIA Consumption'!$C:$CD,'Dashboard M4 Cost Annual'!AZ$2,FALSE)</f>
        <v/>
      </c>
      <c r="BA75">
        <f>VLOOKUP($C75,'EIA Consumption'!$C:$GC,'Dashboard M4 Cost Annual'!BA$2,FALSE)</f>
        <v/>
      </c>
      <c r="BB75">
        <f>VLOOKUP($C75,'EIA Consumption'!$C:$GC,'Dashboard M4 Cost Annual'!BB$2,FALSE)</f>
        <v/>
      </c>
      <c r="BC75">
        <f>VLOOKUP($C75,'EIA Consumption'!$C:$GC,'Dashboard M4 Cost Annual'!BC$2,FALSE)</f>
        <v/>
      </c>
      <c r="BD75">
        <f>VLOOKUP($C75,'EIA Consumption'!$C:$GC,'Dashboard M4 Cost Annual'!BD$2,FALSE)</f>
        <v/>
      </c>
      <c r="BE75">
        <f>VLOOKUP($C75,'EIA Consumption'!$C:$GC,'Dashboard M4 Cost Annual'!BE$2,FALSE)</f>
        <v/>
      </c>
      <c r="BF75">
        <f>VLOOKUP($C75,'EIA Consumption'!$C:$GC,'Dashboard M4 Cost Annual'!BF$2,FALSE)</f>
        <v/>
      </c>
      <c r="BG75">
        <f>VLOOKUP($C75,'EIA Consumption'!$C:$GC,'Dashboard M4 Cost Annual'!BG$2,FALSE)</f>
        <v/>
      </c>
      <c r="BH75">
        <f>VLOOKUP($C75,'EIA Consumption'!$C:$GC,'Dashboard M4 Cost Annual'!BH$2,FALSE)</f>
        <v/>
      </c>
      <c r="BI75">
        <f>VLOOKUP($C75,'EIA Consumption'!$C:$GC,'Dashboard M4 Cost Annual'!BI$2,FALSE)</f>
        <v/>
      </c>
      <c r="BJ75">
        <f>VLOOKUP($C75,'EIA Consumption'!$C:$GC,'Dashboard M4 Cost Annual'!BJ$2,FALSE)</f>
        <v/>
      </c>
      <c r="BK75">
        <f>VLOOKUP($C75,'EIA Consumption'!$C:$GC,'Dashboard M4 Cost Annual'!BK$2,FALSE)</f>
        <v/>
      </c>
      <c r="BL75">
        <f>VLOOKUP($C75,'EIA Consumption'!$C:$GC,'Dashboard M4 Cost Annual'!BL$2,FALSE)</f>
        <v/>
      </c>
      <c r="BM75">
        <f>VLOOKUP($C75,'EIA Consumption'!$C:$GC,'Dashboard M4 Cost Annual'!BM$2,FALSE)</f>
        <v/>
      </c>
      <c r="BN75">
        <f>VLOOKUP($C75,'EIA Consumption'!$C:$GC,'Dashboard M4 Cost Annual'!BN$2,FALSE)</f>
        <v/>
      </c>
      <c r="BO75">
        <f>VLOOKUP($C75,'EIA Consumption'!$C:$GC,'Dashboard M4 Cost Annual'!BO$2,FALSE)</f>
        <v/>
      </c>
      <c r="BP75">
        <f>VLOOKUP($C75,'EIA Consumption'!$C:$GC,'Dashboard M4 Cost Annual'!BP$2,FALSE)</f>
        <v/>
      </c>
      <c r="BQ75">
        <f>VLOOKUP($C75,'EIA Consumption'!$C:$GC,'Dashboard M4 Cost Annual'!BQ$2,FALSE)</f>
        <v/>
      </c>
      <c r="BR75">
        <f>VLOOKUP($C75,'EIA Consumption'!$C:$GC,'Dashboard M4 Cost Annual'!BR$2,FALSE)</f>
        <v/>
      </c>
      <c r="BS75">
        <f>VLOOKUP($C75,'EIA Consumption'!$C:$GC,'Dashboard M4 Cost Annual'!BS$2,FALSE)</f>
        <v/>
      </c>
      <c r="BT75">
        <f>VLOOKUP($C75,'EIA Consumption'!$C:$GC,'Dashboard M4 Cost Annual'!BT$2,FALSE)</f>
        <v/>
      </c>
      <c r="BU75">
        <f>VLOOKUP($C75,'EIA Consumption'!$C:$GC,'Dashboard M4 Cost Annual'!BU$2,FALSE)</f>
        <v/>
      </c>
      <c r="BV75">
        <f>VLOOKUP($C75,'EIA Consumption'!$C:$GC,'Dashboard M4 Cost Annual'!BV$2,FALSE)</f>
        <v/>
      </c>
      <c r="BW75">
        <f>VLOOKUP($C75,'EIA Consumption'!$C:$GC,'Dashboard M4 Cost Annual'!BW$2,FALSE)</f>
        <v/>
      </c>
      <c r="BX75">
        <f>VLOOKUP($C75,'EIA Consumption'!$C:$GC,'Dashboard M4 Cost Annual'!BX$2,FALSE)</f>
        <v/>
      </c>
      <c r="BY75">
        <f>VLOOKUP($C75,'EIA Consumption'!$C:$GC,'Dashboard M4 Cost Annual'!BY$2,FALSE)</f>
        <v/>
      </c>
    </row>
    <row r="76" spans="1:77">
      <c r="B76" t="s">
        <v>12</v>
      </c>
      <c r="C76" t="s">
        <v>57</v>
      </c>
      <c r="D76" t="s">
        <v>23</v>
      </c>
      <c r="E76" t="s">
        <v>24</v>
      </c>
      <c r="G76">
        <f>VLOOKUP($C76,'EIA Consumption'!$C:$CD,'Dashboard M4 Cost Annual'!G$2,FALSE)</f>
        <v/>
      </c>
      <c r="H76">
        <f>VLOOKUP($C76,'EIA Consumption'!$C:$CD,'Dashboard M4 Cost Annual'!H$2,FALSE)</f>
        <v/>
      </c>
      <c r="I76">
        <f>VLOOKUP($C76,'EIA Consumption'!$C:$CD,'Dashboard M4 Cost Annual'!I$2,FALSE)</f>
        <v/>
      </c>
      <c r="J76">
        <f>VLOOKUP($C76,'EIA Consumption'!$C:$CD,'Dashboard M4 Cost Annual'!J$2,FALSE)</f>
        <v/>
      </c>
      <c r="K76">
        <f>VLOOKUP($C76,'EIA Consumption'!$C:$CD,'Dashboard M4 Cost Annual'!K$2,FALSE)</f>
        <v/>
      </c>
      <c r="L76">
        <f>VLOOKUP($C76,'EIA Consumption'!$C:$CD,'Dashboard M4 Cost Annual'!L$2,FALSE)</f>
        <v/>
      </c>
      <c r="M76">
        <f>VLOOKUP($C76,'EIA Consumption'!$C:$CD,'Dashboard M4 Cost Annual'!M$2,FALSE)</f>
        <v/>
      </c>
      <c r="N76">
        <f>VLOOKUP($C76,'EIA Consumption'!$C:$CD,'Dashboard M4 Cost Annual'!N$2,FALSE)</f>
        <v/>
      </c>
      <c r="O76">
        <f>VLOOKUP($C76,'EIA Consumption'!$C:$CD,'Dashboard M4 Cost Annual'!O$2,FALSE)</f>
        <v/>
      </c>
      <c r="P76">
        <f>VLOOKUP($C76,'EIA Consumption'!$C:$CD,'Dashboard M4 Cost Annual'!P$2,FALSE)</f>
        <v/>
      </c>
      <c r="Q76">
        <f>VLOOKUP($C76,'EIA Consumption'!$C:$CD,'Dashboard M4 Cost Annual'!Q$2,FALSE)</f>
        <v/>
      </c>
      <c r="R76">
        <f>VLOOKUP($C76,'EIA Consumption'!$C:$CD,'Dashboard M4 Cost Annual'!R$2,FALSE)</f>
        <v/>
      </c>
      <c r="S76">
        <f>VLOOKUP($C76,'EIA Consumption'!$C:$CD,'Dashboard M4 Cost Annual'!S$2,FALSE)</f>
        <v/>
      </c>
      <c r="T76">
        <f>VLOOKUP($C76,'EIA Consumption'!$C:$CD,'Dashboard M4 Cost Annual'!T$2,FALSE)</f>
        <v/>
      </c>
      <c r="U76">
        <f>VLOOKUP($C76,'EIA Consumption'!$C:$CD,'Dashboard M4 Cost Annual'!U$2,FALSE)</f>
        <v/>
      </c>
      <c r="V76">
        <f>VLOOKUP($C76,'EIA Consumption'!$C:$CD,'Dashboard M4 Cost Annual'!V$2,FALSE)</f>
        <v/>
      </c>
      <c r="W76">
        <f>VLOOKUP($C76,'EIA Consumption'!$C:$CD,'Dashboard M4 Cost Annual'!W$2,FALSE)</f>
        <v/>
      </c>
      <c r="X76">
        <f>VLOOKUP($C76,'EIA Consumption'!$C:$CD,'Dashboard M4 Cost Annual'!X$2,FALSE)</f>
        <v/>
      </c>
      <c r="Y76">
        <f>VLOOKUP($C76,'EIA Consumption'!$C:$CD,'Dashboard M4 Cost Annual'!Y$2,FALSE)</f>
        <v/>
      </c>
      <c r="Z76">
        <f>VLOOKUP($C76,'EIA Consumption'!$C:$CD,'Dashboard M4 Cost Annual'!Z$2,FALSE)</f>
        <v/>
      </c>
      <c r="AA76">
        <f>VLOOKUP($C76,'EIA Consumption'!$C:$CD,'Dashboard M4 Cost Annual'!AA$2,FALSE)</f>
        <v/>
      </c>
      <c r="AB76">
        <f>VLOOKUP($C76,'EIA Consumption'!$C:$CD,'Dashboard M4 Cost Annual'!AB$2,FALSE)</f>
        <v/>
      </c>
      <c r="AC76">
        <f>VLOOKUP($C76,'EIA Consumption'!$C:$CD,'Dashboard M4 Cost Annual'!AC$2,FALSE)</f>
        <v/>
      </c>
      <c r="AD76">
        <f>VLOOKUP($C76,'EIA Consumption'!$C:$CD,'Dashboard M4 Cost Annual'!AD$2,FALSE)</f>
        <v/>
      </c>
      <c r="AE76">
        <f>VLOOKUP($C76,'EIA Consumption'!$C:$CD,'Dashboard M4 Cost Annual'!AE$2,FALSE)</f>
        <v/>
      </c>
      <c r="AF76">
        <f>VLOOKUP($C76,'EIA Consumption'!$C:$CD,'Dashboard M4 Cost Annual'!AF$2,FALSE)</f>
        <v/>
      </c>
      <c r="AG76">
        <f>VLOOKUP($C76,'EIA Consumption'!$C:$CD,'Dashboard M4 Cost Annual'!AG$2,FALSE)</f>
        <v/>
      </c>
      <c r="AH76">
        <f>VLOOKUP($C76,'EIA Consumption'!$C:$CD,'Dashboard M4 Cost Annual'!AH$2,FALSE)</f>
        <v/>
      </c>
      <c r="AI76">
        <f>VLOOKUP($C76,'EIA Consumption'!$C:$CD,'Dashboard M4 Cost Annual'!AI$2,FALSE)</f>
        <v/>
      </c>
      <c r="AJ76">
        <f>VLOOKUP($C76,'EIA Consumption'!$C:$CD,'Dashboard M4 Cost Annual'!AJ$2,FALSE)</f>
        <v/>
      </c>
      <c r="AK76">
        <f>VLOOKUP($C76,'EIA Consumption'!$C:$CD,'Dashboard M4 Cost Annual'!AK$2,FALSE)</f>
        <v/>
      </c>
      <c r="AL76">
        <f>VLOOKUP($C76,'EIA Consumption'!$C:$CD,'Dashboard M4 Cost Annual'!AL$2,FALSE)</f>
        <v/>
      </c>
      <c r="AM76">
        <f>VLOOKUP($C76,'EIA Consumption'!$C:$CD,'Dashboard M4 Cost Annual'!AM$2,FALSE)</f>
        <v/>
      </c>
      <c r="AN76">
        <f>VLOOKUP($C76,'EIA Consumption'!$C:$CD,'Dashboard M4 Cost Annual'!AN$2,FALSE)</f>
        <v/>
      </c>
      <c r="AO76">
        <f>VLOOKUP($C76,'EIA Consumption'!$C:$CD,'Dashboard M4 Cost Annual'!AO$2,FALSE)</f>
        <v/>
      </c>
      <c r="AP76">
        <f>VLOOKUP($C76,'EIA Consumption'!$C:$CD,'Dashboard M4 Cost Annual'!AP$2,FALSE)</f>
        <v/>
      </c>
      <c r="AQ76">
        <f>VLOOKUP($C76,'EIA Consumption'!$C:$CD,'Dashboard M4 Cost Annual'!AQ$2,FALSE)</f>
        <v/>
      </c>
      <c r="AR76">
        <f>VLOOKUP($C76,'EIA Consumption'!$C:$CD,'Dashboard M4 Cost Annual'!AR$2,FALSE)</f>
        <v/>
      </c>
      <c r="AS76">
        <f>VLOOKUP($C76,'EIA Consumption'!$C:$CD,'Dashboard M4 Cost Annual'!AS$2,FALSE)</f>
        <v/>
      </c>
      <c r="AT76">
        <f>VLOOKUP($C76,'EIA Consumption'!$C:$CD,'Dashboard M4 Cost Annual'!AT$2,FALSE)</f>
        <v/>
      </c>
      <c r="AU76">
        <f>VLOOKUP($C76,'EIA Consumption'!$C:$CD,'Dashboard M4 Cost Annual'!AU$2,FALSE)</f>
        <v/>
      </c>
      <c r="AV76">
        <f>VLOOKUP($C76,'EIA Consumption'!$C:$CD,'Dashboard M4 Cost Annual'!AV$2,FALSE)</f>
        <v/>
      </c>
      <c r="AW76">
        <f>VLOOKUP($C76,'EIA Consumption'!$C:$CD,'Dashboard M4 Cost Annual'!AW$2,FALSE)</f>
        <v/>
      </c>
      <c r="AX76">
        <f>VLOOKUP($C76,'EIA Consumption'!$C:$CD,'Dashboard M4 Cost Annual'!AX$2,FALSE)</f>
        <v/>
      </c>
      <c r="AY76">
        <f>VLOOKUP($C76,'EIA Consumption'!$C:$CD,'Dashboard M4 Cost Annual'!AY$2,FALSE)</f>
        <v/>
      </c>
      <c r="AZ76">
        <f>VLOOKUP($C76,'EIA Consumption'!$C:$CD,'Dashboard M4 Cost Annual'!AZ$2,FALSE)</f>
        <v/>
      </c>
      <c r="BA76">
        <f>VLOOKUP($C76,'EIA Consumption'!$C:$GC,'Dashboard M4 Cost Annual'!BA$2,FALSE)</f>
        <v/>
      </c>
      <c r="BB76">
        <f>VLOOKUP($C76,'EIA Consumption'!$C:$GC,'Dashboard M4 Cost Annual'!BB$2,FALSE)</f>
        <v/>
      </c>
      <c r="BC76">
        <f>VLOOKUP($C76,'EIA Consumption'!$C:$GC,'Dashboard M4 Cost Annual'!BC$2,FALSE)</f>
        <v/>
      </c>
      <c r="BD76">
        <f>VLOOKUP($C76,'EIA Consumption'!$C:$GC,'Dashboard M4 Cost Annual'!BD$2,FALSE)</f>
        <v/>
      </c>
      <c r="BE76">
        <f>VLOOKUP($C76,'EIA Consumption'!$C:$GC,'Dashboard M4 Cost Annual'!BE$2,FALSE)</f>
        <v/>
      </c>
      <c r="BF76">
        <f>VLOOKUP($C76,'EIA Consumption'!$C:$GC,'Dashboard M4 Cost Annual'!BF$2,FALSE)</f>
        <v/>
      </c>
      <c r="BG76">
        <f>VLOOKUP($C76,'EIA Consumption'!$C:$GC,'Dashboard M4 Cost Annual'!BG$2,FALSE)</f>
        <v/>
      </c>
      <c r="BH76">
        <f>VLOOKUP($C76,'EIA Consumption'!$C:$GC,'Dashboard M4 Cost Annual'!BH$2,FALSE)</f>
        <v/>
      </c>
      <c r="BI76">
        <f>VLOOKUP($C76,'EIA Consumption'!$C:$GC,'Dashboard M4 Cost Annual'!BI$2,FALSE)</f>
        <v/>
      </c>
      <c r="BJ76">
        <f>VLOOKUP($C76,'EIA Consumption'!$C:$GC,'Dashboard M4 Cost Annual'!BJ$2,FALSE)</f>
        <v/>
      </c>
      <c r="BK76">
        <f>VLOOKUP($C76,'EIA Consumption'!$C:$GC,'Dashboard M4 Cost Annual'!BK$2,FALSE)</f>
        <v/>
      </c>
      <c r="BL76">
        <f>VLOOKUP($C76,'EIA Consumption'!$C:$GC,'Dashboard M4 Cost Annual'!BL$2,FALSE)</f>
        <v/>
      </c>
      <c r="BM76">
        <f>VLOOKUP($C76,'EIA Consumption'!$C:$GC,'Dashboard M4 Cost Annual'!BM$2,FALSE)</f>
        <v/>
      </c>
      <c r="BN76">
        <f>VLOOKUP($C76,'EIA Consumption'!$C:$GC,'Dashboard M4 Cost Annual'!BN$2,FALSE)</f>
        <v/>
      </c>
      <c r="BO76">
        <f>VLOOKUP($C76,'EIA Consumption'!$C:$GC,'Dashboard M4 Cost Annual'!BO$2,FALSE)</f>
        <v/>
      </c>
      <c r="BP76">
        <f>VLOOKUP($C76,'EIA Consumption'!$C:$GC,'Dashboard M4 Cost Annual'!BP$2,FALSE)</f>
        <v/>
      </c>
      <c r="BQ76">
        <f>VLOOKUP($C76,'EIA Consumption'!$C:$GC,'Dashboard M4 Cost Annual'!BQ$2,FALSE)</f>
        <v/>
      </c>
      <c r="BR76">
        <f>VLOOKUP($C76,'EIA Consumption'!$C:$GC,'Dashboard M4 Cost Annual'!BR$2,FALSE)</f>
        <v/>
      </c>
      <c r="BS76">
        <f>VLOOKUP($C76,'EIA Consumption'!$C:$GC,'Dashboard M4 Cost Annual'!BS$2,FALSE)</f>
        <v/>
      </c>
      <c r="BT76">
        <f>VLOOKUP($C76,'EIA Consumption'!$C:$GC,'Dashboard M4 Cost Annual'!BT$2,FALSE)</f>
        <v/>
      </c>
      <c r="BU76">
        <f>VLOOKUP($C76,'EIA Consumption'!$C:$GC,'Dashboard M4 Cost Annual'!BU$2,FALSE)</f>
        <v/>
      </c>
      <c r="BV76">
        <f>VLOOKUP($C76,'EIA Consumption'!$C:$GC,'Dashboard M4 Cost Annual'!BV$2,FALSE)</f>
        <v/>
      </c>
      <c r="BW76">
        <f>VLOOKUP($C76,'EIA Consumption'!$C:$GC,'Dashboard M4 Cost Annual'!BW$2,FALSE)</f>
        <v/>
      </c>
      <c r="BX76">
        <f>VLOOKUP($C76,'EIA Consumption'!$C:$GC,'Dashboard M4 Cost Annual'!BX$2,FALSE)</f>
        <v/>
      </c>
      <c r="BY76">
        <f>VLOOKUP($C76,'EIA Consumption'!$C:$GC,'Dashboard M4 Cost Annual'!BY$2,FALSE)</f>
        <v/>
      </c>
    </row>
    <row r="77" spans="1:77">
      <c r="B77" t="s">
        <v>13</v>
      </c>
      <c r="C77" t="s">
        <v>58</v>
      </c>
      <c r="D77" t="s">
        <v>23</v>
      </c>
      <c r="E77" t="s">
        <v>24</v>
      </c>
      <c r="G77">
        <f>VLOOKUP($C77,'EIA Consumption'!$C:$CD,'Dashboard M4 Cost Annual'!G$2,FALSE)</f>
        <v/>
      </c>
      <c r="H77">
        <f>VLOOKUP($C77,'EIA Consumption'!$C:$CD,'Dashboard M4 Cost Annual'!H$2,FALSE)</f>
        <v/>
      </c>
      <c r="I77">
        <f>VLOOKUP($C77,'EIA Consumption'!$C:$CD,'Dashboard M4 Cost Annual'!I$2,FALSE)</f>
        <v/>
      </c>
      <c r="J77">
        <f>VLOOKUP($C77,'EIA Consumption'!$C:$CD,'Dashboard M4 Cost Annual'!J$2,FALSE)</f>
        <v/>
      </c>
      <c r="K77">
        <f>VLOOKUP($C77,'EIA Consumption'!$C:$CD,'Dashboard M4 Cost Annual'!K$2,FALSE)</f>
        <v/>
      </c>
      <c r="L77">
        <f>VLOOKUP($C77,'EIA Consumption'!$C:$CD,'Dashboard M4 Cost Annual'!L$2,FALSE)</f>
        <v/>
      </c>
      <c r="M77">
        <f>VLOOKUP($C77,'EIA Consumption'!$C:$CD,'Dashboard M4 Cost Annual'!M$2,FALSE)</f>
        <v/>
      </c>
      <c r="N77">
        <f>VLOOKUP($C77,'EIA Consumption'!$C:$CD,'Dashboard M4 Cost Annual'!N$2,FALSE)</f>
        <v/>
      </c>
      <c r="O77">
        <f>VLOOKUP($C77,'EIA Consumption'!$C:$CD,'Dashboard M4 Cost Annual'!O$2,FALSE)</f>
        <v/>
      </c>
      <c r="P77">
        <f>VLOOKUP($C77,'EIA Consumption'!$C:$CD,'Dashboard M4 Cost Annual'!P$2,FALSE)</f>
        <v/>
      </c>
      <c r="Q77">
        <f>VLOOKUP($C77,'EIA Consumption'!$C:$CD,'Dashboard M4 Cost Annual'!Q$2,FALSE)</f>
        <v/>
      </c>
      <c r="R77">
        <f>VLOOKUP($C77,'EIA Consumption'!$C:$CD,'Dashboard M4 Cost Annual'!R$2,FALSE)</f>
        <v/>
      </c>
      <c r="S77">
        <f>VLOOKUP($C77,'EIA Consumption'!$C:$CD,'Dashboard M4 Cost Annual'!S$2,FALSE)</f>
        <v/>
      </c>
      <c r="T77">
        <f>VLOOKUP($C77,'EIA Consumption'!$C:$CD,'Dashboard M4 Cost Annual'!T$2,FALSE)</f>
        <v/>
      </c>
      <c r="U77">
        <f>VLOOKUP($C77,'EIA Consumption'!$C:$CD,'Dashboard M4 Cost Annual'!U$2,FALSE)</f>
        <v/>
      </c>
      <c r="V77">
        <f>VLOOKUP($C77,'EIA Consumption'!$C:$CD,'Dashboard M4 Cost Annual'!V$2,FALSE)</f>
        <v/>
      </c>
      <c r="W77">
        <f>VLOOKUP($C77,'EIA Consumption'!$C:$CD,'Dashboard M4 Cost Annual'!W$2,FALSE)</f>
        <v/>
      </c>
      <c r="X77">
        <f>VLOOKUP($C77,'EIA Consumption'!$C:$CD,'Dashboard M4 Cost Annual'!X$2,FALSE)</f>
        <v/>
      </c>
      <c r="Y77">
        <f>VLOOKUP($C77,'EIA Consumption'!$C:$CD,'Dashboard M4 Cost Annual'!Y$2,FALSE)</f>
        <v/>
      </c>
      <c r="Z77">
        <f>VLOOKUP($C77,'EIA Consumption'!$C:$CD,'Dashboard M4 Cost Annual'!Z$2,FALSE)</f>
        <v/>
      </c>
      <c r="AA77">
        <f>VLOOKUP($C77,'EIA Consumption'!$C:$CD,'Dashboard M4 Cost Annual'!AA$2,FALSE)</f>
        <v/>
      </c>
      <c r="AB77">
        <f>VLOOKUP($C77,'EIA Consumption'!$C:$CD,'Dashboard M4 Cost Annual'!AB$2,FALSE)</f>
        <v/>
      </c>
      <c r="AC77">
        <f>VLOOKUP($C77,'EIA Consumption'!$C:$CD,'Dashboard M4 Cost Annual'!AC$2,FALSE)</f>
        <v/>
      </c>
      <c r="AD77">
        <f>VLOOKUP($C77,'EIA Consumption'!$C:$CD,'Dashboard M4 Cost Annual'!AD$2,FALSE)</f>
        <v/>
      </c>
      <c r="AE77">
        <f>VLOOKUP($C77,'EIA Consumption'!$C:$CD,'Dashboard M4 Cost Annual'!AE$2,FALSE)</f>
        <v/>
      </c>
      <c r="AF77">
        <f>VLOOKUP($C77,'EIA Consumption'!$C:$CD,'Dashboard M4 Cost Annual'!AF$2,FALSE)</f>
        <v/>
      </c>
      <c r="AG77">
        <f>VLOOKUP($C77,'EIA Consumption'!$C:$CD,'Dashboard M4 Cost Annual'!AG$2,FALSE)</f>
        <v/>
      </c>
      <c r="AH77">
        <f>VLOOKUP($C77,'EIA Consumption'!$C:$CD,'Dashboard M4 Cost Annual'!AH$2,FALSE)</f>
        <v/>
      </c>
      <c r="AI77">
        <f>VLOOKUP($C77,'EIA Consumption'!$C:$CD,'Dashboard M4 Cost Annual'!AI$2,FALSE)</f>
        <v/>
      </c>
      <c r="AJ77">
        <f>VLOOKUP($C77,'EIA Consumption'!$C:$CD,'Dashboard M4 Cost Annual'!AJ$2,FALSE)</f>
        <v/>
      </c>
      <c r="AK77">
        <f>VLOOKUP($C77,'EIA Consumption'!$C:$CD,'Dashboard M4 Cost Annual'!AK$2,FALSE)</f>
        <v/>
      </c>
      <c r="AL77">
        <f>VLOOKUP($C77,'EIA Consumption'!$C:$CD,'Dashboard M4 Cost Annual'!AL$2,FALSE)</f>
        <v/>
      </c>
      <c r="AM77">
        <f>VLOOKUP($C77,'EIA Consumption'!$C:$CD,'Dashboard M4 Cost Annual'!AM$2,FALSE)</f>
        <v/>
      </c>
      <c r="AN77">
        <f>VLOOKUP($C77,'EIA Consumption'!$C:$CD,'Dashboard M4 Cost Annual'!AN$2,FALSE)</f>
        <v/>
      </c>
      <c r="AO77">
        <f>VLOOKUP($C77,'EIA Consumption'!$C:$CD,'Dashboard M4 Cost Annual'!AO$2,FALSE)</f>
        <v/>
      </c>
      <c r="AP77">
        <f>VLOOKUP($C77,'EIA Consumption'!$C:$CD,'Dashboard M4 Cost Annual'!AP$2,FALSE)</f>
        <v/>
      </c>
      <c r="AQ77">
        <f>VLOOKUP($C77,'EIA Consumption'!$C:$CD,'Dashboard M4 Cost Annual'!AQ$2,FALSE)</f>
        <v/>
      </c>
      <c r="AR77">
        <f>VLOOKUP($C77,'EIA Consumption'!$C:$CD,'Dashboard M4 Cost Annual'!AR$2,FALSE)</f>
        <v/>
      </c>
      <c r="AS77">
        <f>VLOOKUP($C77,'EIA Consumption'!$C:$CD,'Dashboard M4 Cost Annual'!AS$2,FALSE)</f>
        <v/>
      </c>
      <c r="AT77">
        <f>VLOOKUP($C77,'EIA Consumption'!$C:$CD,'Dashboard M4 Cost Annual'!AT$2,FALSE)</f>
        <v/>
      </c>
      <c r="AU77">
        <f>VLOOKUP($C77,'EIA Consumption'!$C:$CD,'Dashboard M4 Cost Annual'!AU$2,FALSE)</f>
        <v/>
      </c>
      <c r="AV77">
        <f>VLOOKUP($C77,'EIA Consumption'!$C:$CD,'Dashboard M4 Cost Annual'!AV$2,FALSE)</f>
        <v/>
      </c>
      <c r="AW77">
        <f>VLOOKUP($C77,'EIA Consumption'!$C:$CD,'Dashboard M4 Cost Annual'!AW$2,FALSE)</f>
        <v/>
      </c>
      <c r="AX77">
        <f>VLOOKUP($C77,'EIA Consumption'!$C:$CD,'Dashboard M4 Cost Annual'!AX$2,FALSE)</f>
        <v/>
      </c>
      <c r="AY77">
        <f>VLOOKUP($C77,'EIA Consumption'!$C:$CD,'Dashboard M4 Cost Annual'!AY$2,FALSE)</f>
        <v/>
      </c>
      <c r="AZ77">
        <f>VLOOKUP($C77,'EIA Consumption'!$C:$CD,'Dashboard M4 Cost Annual'!AZ$2,FALSE)</f>
        <v/>
      </c>
      <c r="BA77">
        <f>VLOOKUP($C77,'EIA Consumption'!$C:$GC,'Dashboard M4 Cost Annual'!BA$2,FALSE)</f>
        <v/>
      </c>
      <c r="BB77">
        <f>VLOOKUP($C77,'EIA Consumption'!$C:$GC,'Dashboard M4 Cost Annual'!BB$2,FALSE)</f>
        <v/>
      </c>
      <c r="BC77">
        <f>VLOOKUP($C77,'EIA Consumption'!$C:$GC,'Dashboard M4 Cost Annual'!BC$2,FALSE)</f>
        <v/>
      </c>
      <c r="BD77">
        <f>VLOOKUP($C77,'EIA Consumption'!$C:$GC,'Dashboard M4 Cost Annual'!BD$2,FALSE)</f>
        <v/>
      </c>
      <c r="BE77">
        <f>VLOOKUP($C77,'EIA Consumption'!$C:$GC,'Dashboard M4 Cost Annual'!BE$2,FALSE)</f>
        <v/>
      </c>
      <c r="BF77">
        <f>VLOOKUP($C77,'EIA Consumption'!$C:$GC,'Dashboard M4 Cost Annual'!BF$2,FALSE)</f>
        <v/>
      </c>
      <c r="BG77">
        <f>VLOOKUP($C77,'EIA Consumption'!$C:$GC,'Dashboard M4 Cost Annual'!BG$2,FALSE)</f>
        <v/>
      </c>
      <c r="BH77">
        <f>VLOOKUP($C77,'EIA Consumption'!$C:$GC,'Dashboard M4 Cost Annual'!BH$2,FALSE)</f>
        <v/>
      </c>
      <c r="BI77">
        <f>VLOOKUP($C77,'EIA Consumption'!$C:$GC,'Dashboard M4 Cost Annual'!BI$2,FALSE)</f>
        <v/>
      </c>
      <c r="BJ77">
        <f>VLOOKUP($C77,'EIA Consumption'!$C:$GC,'Dashboard M4 Cost Annual'!BJ$2,FALSE)</f>
        <v/>
      </c>
      <c r="BK77">
        <f>VLOOKUP($C77,'EIA Consumption'!$C:$GC,'Dashboard M4 Cost Annual'!BK$2,FALSE)</f>
        <v/>
      </c>
      <c r="BL77">
        <f>VLOOKUP($C77,'EIA Consumption'!$C:$GC,'Dashboard M4 Cost Annual'!BL$2,FALSE)</f>
        <v/>
      </c>
      <c r="BM77">
        <f>VLOOKUP($C77,'EIA Consumption'!$C:$GC,'Dashboard M4 Cost Annual'!BM$2,FALSE)</f>
        <v/>
      </c>
      <c r="BN77">
        <f>VLOOKUP($C77,'EIA Consumption'!$C:$GC,'Dashboard M4 Cost Annual'!BN$2,FALSE)</f>
        <v/>
      </c>
      <c r="BO77">
        <f>VLOOKUP($C77,'EIA Consumption'!$C:$GC,'Dashboard M4 Cost Annual'!BO$2,FALSE)</f>
        <v/>
      </c>
      <c r="BP77">
        <f>VLOOKUP($C77,'EIA Consumption'!$C:$GC,'Dashboard M4 Cost Annual'!BP$2,FALSE)</f>
        <v/>
      </c>
      <c r="BQ77">
        <f>VLOOKUP($C77,'EIA Consumption'!$C:$GC,'Dashboard M4 Cost Annual'!BQ$2,FALSE)</f>
        <v/>
      </c>
      <c r="BR77">
        <f>VLOOKUP($C77,'EIA Consumption'!$C:$GC,'Dashboard M4 Cost Annual'!BR$2,FALSE)</f>
        <v/>
      </c>
      <c r="BS77">
        <f>VLOOKUP($C77,'EIA Consumption'!$C:$GC,'Dashboard M4 Cost Annual'!BS$2,FALSE)</f>
        <v/>
      </c>
      <c r="BT77">
        <f>VLOOKUP($C77,'EIA Consumption'!$C:$GC,'Dashboard M4 Cost Annual'!BT$2,FALSE)</f>
        <v/>
      </c>
      <c r="BU77">
        <f>VLOOKUP($C77,'EIA Consumption'!$C:$GC,'Dashboard M4 Cost Annual'!BU$2,FALSE)</f>
        <v/>
      </c>
      <c r="BV77">
        <f>VLOOKUP($C77,'EIA Consumption'!$C:$GC,'Dashboard M4 Cost Annual'!BV$2,FALSE)</f>
        <v/>
      </c>
      <c r="BW77">
        <f>VLOOKUP($C77,'EIA Consumption'!$C:$GC,'Dashboard M4 Cost Annual'!BW$2,FALSE)</f>
        <v/>
      </c>
      <c r="BX77">
        <f>VLOOKUP($C77,'EIA Consumption'!$C:$GC,'Dashboard M4 Cost Annual'!BX$2,FALSE)</f>
        <v/>
      </c>
      <c r="BY77">
        <f>VLOOKUP($C77,'EIA Consumption'!$C:$GC,'Dashboard M4 Cost Annual'!BY$2,FALSE)</f>
        <v/>
      </c>
    </row>
    <row r="78" spans="1:77">
      <c r="B78" t="s">
        <v>14</v>
      </c>
      <c r="C78" t="s">
        <v>59</v>
      </c>
      <c r="D78" t="s">
        <v>23</v>
      </c>
      <c r="E78" t="s">
        <v>24</v>
      </c>
      <c r="G78">
        <f>VLOOKUP($C78,'EIA Consumption'!$C:$CD,'Dashboard M4 Cost Annual'!G$2,FALSE)</f>
        <v/>
      </c>
      <c r="H78">
        <f>VLOOKUP($C78,'EIA Consumption'!$C:$CD,'Dashboard M4 Cost Annual'!H$2,FALSE)</f>
        <v/>
      </c>
      <c r="I78">
        <f>VLOOKUP($C78,'EIA Consumption'!$C:$CD,'Dashboard M4 Cost Annual'!I$2,FALSE)</f>
        <v/>
      </c>
      <c r="J78">
        <f>VLOOKUP($C78,'EIA Consumption'!$C:$CD,'Dashboard M4 Cost Annual'!J$2,FALSE)</f>
        <v/>
      </c>
      <c r="K78">
        <f>VLOOKUP($C78,'EIA Consumption'!$C:$CD,'Dashboard M4 Cost Annual'!K$2,FALSE)</f>
        <v/>
      </c>
      <c r="L78">
        <f>VLOOKUP($C78,'EIA Consumption'!$C:$CD,'Dashboard M4 Cost Annual'!L$2,FALSE)</f>
        <v/>
      </c>
      <c r="M78">
        <f>VLOOKUP($C78,'EIA Consumption'!$C:$CD,'Dashboard M4 Cost Annual'!M$2,FALSE)</f>
        <v/>
      </c>
      <c r="N78">
        <f>VLOOKUP($C78,'EIA Consumption'!$C:$CD,'Dashboard M4 Cost Annual'!N$2,FALSE)</f>
        <v/>
      </c>
      <c r="O78">
        <f>VLOOKUP($C78,'EIA Consumption'!$C:$CD,'Dashboard M4 Cost Annual'!O$2,FALSE)</f>
        <v/>
      </c>
      <c r="P78">
        <f>VLOOKUP($C78,'EIA Consumption'!$C:$CD,'Dashboard M4 Cost Annual'!P$2,FALSE)</f>
        <v/>
      </c>
      <c r="Q78">
        <f>VLOOKUP($C78,'EIA Consumption'!$C:$CD,'Dashboard M4 Cost Annual'!Q$2,FALSE)</f>
        <v/>
      </c>
      <c r="R78">
        <f>VLOOKUP($C78,'EIA Consumption'!$C:$CD,'Dashboard M4 Cost Annual'!R$2,FALSE)</f>
        <v/>
      </c>
      <c r="S78">
        <f>VLOOKUP($C78,'EIA Consumption'!$C:$CD,'Dashboard M4 Cost Annual'!S$2,FALSE)</f>
        <v/>
      </c>
      <c r="T78">
        <f>VLOOKUP($C78,'EIA Consumption'!$C:$CD,'Dashboard M4 Cost Annual'!T$2,FALSE)</f>
        <v/>
      </c>
      <c r="U78">
        <f>VLOOKUP($C78,'EIA Consumption'!$C:$CD,'Dashboard M4 Cost Annual'!U$2,FALSE)</f>
        <v/>
      </c>
      <c r="V78">
        <f>VLOOKUP($C78,'EIA Consumption'!$C:$CD,'Dashboard M4 Cost Annual'!V$2,FALSE)</f>
        <v/>
      </c>
      <c r="W78">
        <f>VLOOKUP($C78,'EIA Consumption'!$C:$CD,'Dashboard M4 Cost Annual'!W$2,FALSE)</f>
        <v/>
      </c>
      <c r="X78">
        <f>VLOOKUP($C78,'EIA Consumption'!$C:$CD,'Dashboard M4 Cost Annual'!X$2,FALSE)</f>
        <v/>
      </c>
      <c r="Y78">
        <f>VLOOKUP($C78,'EIA Consumption'!$C:$CD,'Dashboard M4 Cost Annual'!Y$2,FALSE)</f>
        <v/>
      </c>
      <c r="Z78">
        <f>VLOOKUP($C78,'EIA Consumption'!$C:$CD,'Dashboard M4 Cost Annual'!Z$2,FALSE)</f>
        <v/>
      </c>
      <c r="AA78">
        <f>VLOOKUP($C78,'EIA Consumption'!$C:$CD,'Dashboard M4 Cost Annual'!AA$2,FALSE)</f>
        <v/>
      </c>
      <c r="AB78">
        <f>VLOOKUP($C78,'EIA Consumption'!$C:$CD,'Dashboard M4 Cost Annual'!AB$2,FALSE)</f>
        <v/>
      </c>
      <c r="AC78">
        <f>VLOOKUP($C78,'EIA Consumption'!$C:$CD,'Dashboard M4 Cost Annual'!AC$2,FALSE)</f>
        <v/>
      </c>
      <c r="AD78">
        <f>VLOOKUP($C78,'EIA Consumption'!$C:$CD,'Dashboard M4 Cost Annual'!AD$2,FALSE)</f>
        <v/>
      </c>
      <c r="AE78">
        <f>VLOOKUP($C78,'EIA Consumption'!$C:$CD,'Dashboard M4 Cost Annual'!AE$2,FALSE)</f>
        <v/>
      </c>
      <c r="AF78">
        <f>VLOOKUP($C78,'EIA Consumption'!$C:$CD,'Dashboard M4 Cost Annual'!AF$2,FALSE)</f>
        <v/>
      </c>
      <c r="AG78">
        <f>VLOOKUP($C78,'EIA Consumption'!$C:$CD,'Dashboard M4 Cost Annual'!AG$2,FALSE)</f>
        <v/>
      </c>
      <c r="AH78">
        <f>VLOOKUP($C78,'EIA Consumption'!$C:$CD,'Dashboard M4 Cost Annual'!AH$2,FALSE)</f>
        <v/>
      </c>
      <c r="AI78">
        <f>VLOOKUP($C78,'EIA Consumption'!$C:$CD,'Dashboard M4 Cost Annual'!AI$2,FALSE)</f>
        <v/>
      </c>
      <c r="AJ78">
        <f>VLOOKUP($C78,'EIA Consumption'!$C:$CD,'Dashboard M4 Cost Annual'!AJ$2,FALSE)</f>
        <v/>
      </c>
      <c r="AK78">
        <f>VLOOKUP($C78,'EIA Consumption'!$C:$CD,'Dashboard M4 Cost Annual'!AK$2,FALSE)</f>
        <v/>
      </c>
      <c r="AL78">
        <f>VLOOKUP($C78,'EIA Consumption'!$C:$CD,'Dashboard M4 Cost Annual'!AL$2,FALSE)</f>
        <v/>
      </c>
      <c r="AM78">
        <f>VLOOKUP($C78,'EIA Consumption'!$C:$CD,'Dashboard M4 Cost Annual'!AM$2,FALSE)</f>
        <v/>
      </c>
      <c r="AN78">
        <f>VLOOKUP($C78,'EIA Consumption'!$C:$CD,'Dashboard M4 Cost Annual'!AN$2,FALSE)</f>
        <v/>
      </c>
      <c r="AO78">
        <f>VLOOKUP($C78,'EIA Consumption'!$C:$CD,'Dashboard M4 Cost Annual'!AO$2,FALSE)</f>
        <v/>
      </c>
      <c r="AP78">
        <f>VLOOKUP($C78,'EIA Consumption'!$C:$CD,'Dashboard M4 Cost Annual'!AP$2,FALSE)</f>
        <v/>
      </c>
      <c r="AQ78">
        <f>VLOOKUP($C78,'EIA Consumption'!$C:$CD,'Dashboard M4 Cost Annual'!AQ$2,FALSE)</f>
        <v/>
      </c>
      <c r="AR78">
        <f>VLOOKUP($C78,'EIA Consumption'!$C:$CD,'Dashboard M4 Cost Annual'!AR$2,FALSE)</f>
        <v/>
      </c>
      <c r="AS78">
        <f>VLOOKUP($C78,'EIA Consumption'!$C:$CD,'Dashboard M4 Cost Annual'!AS$2,FALSE)</f>
        <v/>
      </c>
      <c r="AT78">
        <f>VLOOKUP($C78,'EIA Consumption'!$C:$CD,'Dashboard M4 Cost Annual'!AT$2,FALSE)</f>
        <v/>
      </c>
      <c r="AU78">
        <f>VLOOKUP($C78,'EIA Consumption'!$C:$CD,'Dashboard M4 Cost Annual'!AU$2,FALSE)</f>
        <v/>
      </c>
      <c r="AV78">
        <f>VLOOKUP($C78,'EIA Consumption'!$C:$CD,'Dashboard M4 Cost Annual'!AV$2,FALSE)</f>
        <v/>
      </c>
      <c r="AW78">
        <f>VLOOKUP($C78,'EIA Consumption'!$C:$CD,'Dashboard M4 Cost Annual'!AW$2,FALSE)</f>
        <v/>
      </c>
      <c r="AX78">
        <f>VLOOKUP($C78,'EIA Consumption'!$C:$CD,'Dashboard M4 Cost Annual'!AX$2,FALSE)</f>
        <v/>
      </c>
      <c r="AY78">
        <f>VLOOKUP($C78,'EIA Consumption'!$C:$CD,'Dashboard M4 Cost Annual'!AY$2,FALSE)</f>
        <v/>
      </c>
      <c r="AZ78">
        <f>VLOOKUP($C78,'EIA Consumption'!$C:$CD,'Dashboard M4 Cost Annual'!AZ$2,FALSE)</f>
        <v/>
      </c>
      <c r="BA78">
        <f>VLOOKUP($C78,'EIA Consumption'!$C:$GC,'Dashboard M4 Cost Annual'!BA$2,FALSE)</f>
        <v/>
      </c>
      <c r="BB78">
        <f>VLOOKUP($C78,'EIA Consumption'!$C:$GC,'Dashboard M4 Cost Annual'!BB$2,FALSE)</f>
        <v/>
      </c>
      <c r="BC78">
        <f>VLOOKUP($C78,'EIA Consumption'!$C:$GC,'Dashboard M4 Cost Annual'!BC$2,FALSE)</f>
        <v/>
      </c>
      <c r="BD78">
        <f>VLOOKUP($C78,'EIA Consumption'!$C:$GC,'Dashboard M4 Cost Annual'!BD$2,FALSE)</f>
        <v/>
      </c>
      <c r="BE78">
        <f>VLOOKUP($C78,'EIA Consumption'!$C:$GC,'Dashboard M4 Cost Annual'!BE$2,FALSE)</f>
        <v/>
      </c>
      <c r="BF78">
        <f>VLOOKUP($C78,'EIA Consumption'!$C:$GC,'Dashboard M4 Cost Annual'!BF$2,FALSE)</f>
        <v/>
      </c>
      <c r="BG78">
        <f>VLOOKUP($C78,'EIA Consumption'!$C:$GC,'Dashboard M4 Cost Annual'!BG$2,FALSE)</f>
        <v/>
      </c>
      <c r="BH78">
        <f>VLOOKUP($C78,'EIA Consumption'!$C:$GC,'Dashboard M4 Cost Annual'!BH$2,FALSE)</f>
        <v/>
      </c>
      <c r="BI78">
        <f>VLOOKUP($C78,'EIA Consumption'!$C:$GC,'Dashboard M4 Cost Annual'!BI$2,FALSE)</f>
        <v/>
      </c>
      <c r="BJ78">
        <f>VLOOKUP($C78,'EIA Consumption'!$C:$GC,'Dashboard M4 Cost Annual'!BJ$2,FALSE)</f>
        <v/>
      </c>
      <c r="BK78">
        <f>VLOOKUP($C78,'EIA Consumption'!$C:$GC,'Dashboard M4 Cost Annual'!BK$2,FALSE)</f>
        <v/>
      </c>
      <c r="BL78">
        <f>VLOOKUP($C78,'EIA Consumption'!$C:$GC,'Dashboard M4 Cost Annual'!BL$2,FALSE)</f>
        <v/>
      </c>
      <c r="BM78">
        <f>VLOOKUP($C78,'EIA Consumption'!$C:$GC,'Dashboard M4 Cost Annual'!BM$2,FALSE)</f>
        <v/>
      </c>
      <c r="BN78">
        <f>VLOOKUP($C78,'EIA Consumption'!$C:$GC,'Dashboard M4 Cost Annual'!BN$2,FALSE)</f>
        <v/>
      </c>
      <c r="BO78">
        <f>VLOOKUP($C78,'EIA Consumption'!$C:$GC,'Dashboard M4 Cost Annual'!BO$2,FALSE)</f>
        <v/>
      </c>
      <c r="BP78">
        <f>VLOOKUP($C78,'EIA Consumption'!$C:$GC,'Dashboard M4 Cost Annual'!BP$2,FALSE)</f>
        <v/>
      </c>
      <c r="BQ78">
        <f>VLOOKUP($C78,'EIA Consumption'!$C:$GC,'Dashboard M4 Cost Annual'!BQ$2,FALSE)</f>
        <v/>
      </c>
      <c r="BR78">
        <f>VLOOKUP($C78,'EIA Consumption'!$C:$GC,'Dashboard M4 Cost Annual'!BR$2,FALSE)</f>
        <v/>
      </c>
      <c r="BS78">
        <f>VLOOKUP($C78,'EIA Consumption'!$C:$GC,'Dashboard M4 Cost Annual'!BS$2,FALSE)</f>
        <v/>
      </c>
      <c r="BT78">
        <f>VLOOKUP($C78,'EIA Consumption'!$C:$GC,'Dashboard M4 Cost Annual'!BT$2,FALSE)</f>
        <v/>
      </c>
      <c r="BU78">
        <f>VLOOKUP($C78,'EIA Consumption'!$C:$GC,'Dashboard M4 Cost Annual'!BU$2,FALSE)</f>
        <v/>
      </c>
      <c r="BV78">
        <f>VLOOKUP($C78,'EIA Consumption'!$C:$GC,'Dashboard M4 Cost Annual'!BV$2,FALSE)</f>
        <v/>
      </c>
      <c r="BW78">
        <f>VLOOKUP($C78,'EIA Consumption'!$C:$GC,'Dashboard M4 Cost Annual'!BW$2,FALSE)</f>
        <v/>
      </c>
      <c r="BX78">
        <f>VLOOKUP($C78,'EIA Consumption'!$C:$GC,'Dashboard M4 Cost Annual'!BX$2,FALSE)</f>
        <v/>
      </c>
      <c r="BY78">
        <f>VLOOKUP($C78,'EIA Consumption'!$C:$GC,'Dashboard M4 Cost Annual'!BY$2,FALSE)</f>
        <v/>
      </c>
    </row>
    <row r="79" spans="1:77">
      <c r="B79" t="s">
        <v>15</v>
      </c>
      <c r="C79" t="s">
        <v>60</v>
      </c>
      <c r="D79" t="s">
        <v>23</v>
      </c>
      <c r="E79" t="s">
        <v>24</v>
      </c>
      <c r="G79">
        <f>VLOOKUP($C79,'EIA Consumption'!$C:$CD,'Dashboard M4 Cost Annual'!G$2,FALSE)</f>
        <v/>
      </c>
      <c r="H79">
        <f>VLOOKUP($C79,'EIA Consumption'!$C:$CD,'Dashboard M4 Cost Annual'!H$2,FALSE)</f>
        <v/>
      </c>
      <c r="I79">
        <f>VLOOKUP($C79,'EIA Consumption'!$C:$CD,'Dashboard M4 Cost Annual'!I$2,FALSE)</f>
        <v/>
      </c>
      <c r="J79">
        <f>VLOOKUP($C79,'EIA Consumption'!$C:$CD,'Dashboard M4 Cost Annual'!J$2,FALSE)</f>
        <v/>
      </c>
      <c r="K79">
        <f>VLOOKUP($C79,'EIA Consumption'!$C:$CD,'Dashboard M4 Cost Annual'!K$2,FALSE)</f>
        <v/>
      </c>
      <c r="L79">
        <f>VLOOKUP($C79,'EIA Consumption'!$C:$CD,'Dashboard M4 Cost Annual'!L$2,FALSE)</f>
        <v/>
      </c>
      <c r="M79">
        <f>VLOOKUP($C79,'EIA Consumption'!$C:$CD,'Dashboard M4 Cost Annual'!M$2,FALSE)</f>
        <v/>
      </c>
      <c r="N79">
        <f>VLOOKUP($C79,'EIA Consumption'!$C:$CD,'Dashboard M4 Cost Annual'!N$2,FALSE)</f>
        <v/>
      </c>
      <c r="O79">
        <f>VLOOKUP($C79,'EIA Consumption'!$C:$CD,'Dashboard M4 Cost Annual'!O$2,FALSE)</f>
        <v/>
      </c>
      <c r="P79">
        <f>VLOOKUP($C79,'EIA Consumption'!$C:$CD,'Dashboard M4 Cost Annual'!P$2,FALSE)</f>
        <v/>
      </c>
      <c r="Q79">
        <f>VLOOKUP($C79,'EIA Consumption'!$C:$CD,'Dashboard M4 Cost Annual'!Q$2,FALSE)</f>
        <v/>
      </c>
      <c r="R79">
        <f>VLOOKUP($C79,'EIA Consumption'!$C:$CD,'Dashboard M4 Cost Annual'!R$2,FALSE)</f>
        <v/>
      </c>
      <c r="S79">
        <f>VLOOKUP($C79,'EIA Consumption'!$C:$CD,'Dashboard M4 Cost Annual'!S$2,FALSE)</f>
        <v/>
      </c>
      <c r="T79">
        <f>VLOOKUP($C79,'EIA Consumption'!$C:$CD,'Dashboard M4 Cost Annual'!T$2,FALSE)</f>
        <v/>
      </c>
      <c r="U79">
        <f>VLOOKUP($C79,'EIA Consumption'!$C:$CD,'Dashboard M4 Cost Annual'!U$2,FALSE)</f>
        <v/>
      </c>
      <c r="V79">
        <f>VLOOKUP($C79,'EIA Consumption'!$C:$CD,'Dashboard M4 Cost Annual'!V$2,FALSE)</f>
        <v/>
      </c>
      <c r="W79">
        <f>VLOOKUP($C79,'EIA Consumption'!$C:$CD,'Dashboard M4 Cost Annual'!W$2,FALSE)</f>
        <v/>
      </c>
      <c r="X79">
        <f>VLOOKUP($C79,'EIA Consumption'!$C:$CD,'Dashboard M4 Cost Annual'!X$2,FALSE)</f>
        <v/>
      </c>
      <c r="Y79">
        <f>VLOOKUP($C79,'EIA Consumption'!$C:$CD,'Dashboard M4 Cost Annual'!Y$2,FALSE)</f>
        <v/>
      </c>
      <c r="Z79">
        <f>VLOOKUP($C79,'EIA Consumption'!$C:$CD,'Dashboard M4 Cost Annual'!Z$2,FALSE)</f>
        <v/>
      </c>
      <c r="AA79">
        <f>VLOOKUP($C79,'EIA Consumption'!$C:$CD,'Dashboard M4 Cost Annual'!AA$2,FALSE)</f>
        <v/>
      </c>
      <c r="AB79">
        <f>VLOOKUP($C79,'EIA Consumption'!$C:$CD,'Dashboard M4 Cost Annual'!AB$2,FALSE)</f>
        <v/>
      </c>
      <c r="AC79">
        <f>VLOOKUP($C79,'EIA Consumption'!$C:$CD,'Dashboard M4 Cost Annual'!AC$2,FALSE)</f>
        <v/>
      </c>
      <c r="AD79">
        <f>VLOOKUP($C79,'EIA Consumption'!$C:$CD,'Dashboard M4 Cost Annual'!AD$2,FALSE)</f>
        <v/>
      </c>
      <c r="AE79">
        <f>VLOOKUP($C79,'EIA Consumption'!$C:$CD,'Dashboard M4 Cost Annual'!AE$2,FALSE)</f>
        <v/>
      </c>
      <c r="AF79">
        <f>VLOOKUP($C79,'EIA Consumption'!$C:$CD,'Dashboard M4 Cost Annual'!AF$2,FALSE)</f>
        <v/>
      </c>
      <c r="AG79">
        <f>VLOOKUP($C79,'EIA Consumption'!$C:$CD,'Dashboard M4 Cost Annual'!AG$2,FALSE)</f>
        <v/>
      </c>
      <c r="AH79">
        <f>VLOOKUP($C79,'EIA Consumption'!$C:$CD,'Dashboard M4 Cost Annual'!AH$2,FALSE)</f>
        <v/>
      </c>
      <c r="AI79">
        <f>VLOOKUP($C79,'EIA Consumption'!$C:$CD,'Dashboard M4 Cost Annual'!AI$2,FALSE)</f>
        <v/>
      </c>
      <c r="AJ79">
        <f>VLOOKUP($C79,'EIA Consumption'!$C:$CD,'Dashboard M4 Cost Annual'!AJ$2,FALSE)</f>
        <v/>
      </c>
      <c r="AK79">
        <f>VLOOKUP($C79,'EIA Consumption'!$C:$CD,'Dashboard M4 Cost Annual'!AK$2,FALSE)</f>
        <v/>
      </c>
      <c r="AL79">
        <f>VLOOKUP($C79,'EIA Consumption'!$C:$CD,'Dashboard M4 Cost Annual'!AL$2,FALSE)</f>
        <v/>
      </c>
      <c r="AM79">
        <f>VLOOKUP($C79,'EIA Consumption'!$C:$CD,'Dashboard M4 Cost Annual'!AM$2,FALSE)</f>
        <v/>
      </c>
      <c r="AN79">
        <f>VLOOKUP($C79,'EIA Consumption'!$C:$CD,'Dashboard M4 Cost Annual'!AN$2,FALSE)</f>
        <v/>
      </c>
      <c r="AO79">
        <f>VLOOKUP($C79,'EIA Consumption'!$C:$CD,'Dashboard M4 Cost Annual'!AO$2,FALSE)</f>
        <v/>
      </c>
      <c r="AP79">
        <f>VLOOKUP($C79,'EIA Consumption'!$C:$CD,'Dashboard M4 Cost Annual'!AP$2,FALSE)</f>
        <v/>
      </c>
      <c r="AQ79">
        <f>VLOOKUP($C79,'EIA Consumption'!$C:$CD,'Dashboard M4 Cost Annual'!AQ$2,FALSE)</f>
        <v/>
      </c>
      <c r="AR79">
        <f>VLOOKUP($C79,'EIA Consumption'!$C:$CD,'Dashboard M4 Cost Annual'!AR$2,FALSE)</f>
        <v/>
      </c>
      <c r="AS79">
        <f>VLOOKUP($C79,'EIA Consumption'!$C:$CD,'Dashboard M4 Cost Annual'!AS$2,FALSE)</f>
        <v/>
      </c>
      <c r="AT79">
        <f>VLOOKUP($C79,'EIA Consumption'!$C:$CD,'Dashboard M4 Cost Annual'!AT$2,FALSE)</f>
        <v/>
      </c>
      <c r="AU79">
        <f>VLOOKUP($C79,'EIA Consumption'!$C:$CD,'Dashboard M4 Cost Annual'!AU$2,FALSE)</f>
        <v/>
      </c>
      <c r="AV79">
        <f>VLOOKUP($C79,'EIA Consumption'!$C:$CD,'Dashboard M4 Cost Annual'!AV$2,FALSE)</f>
        <v/>
      </c>
      <c r="AW79">
        <f>VLOOKUP($C79,'EIA Consumption'!$C:$CD,'Dashboard M4 Cost Annual'!AW$2,FALSE)</f>
        <v/>
      </c>
      <c r="AX79">
        <f>VLOOKUP($C79,'EIA Consumption'!$C:$CD,'Dashboard M4 Cost Annual'!AX$2,FALSE)</f>
        <v/>
      </c>
      <c r="AY79">
        <f>VLOOKUP($C79,'EIA Consumption'!$C:$CD,'Dashboard M4 Cost Annual'!AY$2,FALSE)</f>
        <v/>
      </c>
      <c r="AZ79">
        <f>VLOOKUP($C79,'EIA Consumption'!$C:$CD,'Dashboard M4 Cost Annual'!AZ$2,FALSE)</f>
        <v/>
      </c>
      <c r="BA79">
        <f>VLOOKUP($C79,'EIA Consumption'!$C:$GC,'Dashboard M4 Cost Annual'!BA$2,FALSE)</f>
        <v/>
      </c>
      <c r="BB79">
        <f>VLOOKUP($C79,'EIA Consumption'!$C:$GC,'Dashboard M4 Cost Annual'!BB$2,FALSE)</f>
        <v/>
      </c>
      <c r="BC79">
        <f>VLOOKUP($C79,'EIA Consumption'!$C:$GC,'Dashboard M4 Cost Annual'!BC$2,FALSE)</f>
        <v/>
      </c>
      <c r="BD79">
        <f>VLOOKUP($C79,'EIA Consumption'!$C:$GC,'Dashboard M4 Cost Annual'!BD$2,FALSE)</f>
        <v/>
      </c>
      <c r="BE79">
        <f>VLOOKUP($C79,'EIA Consumption'!$C:$GC,'Dashboard M4 Cost Annual'!BE$2,FALSE)</f>
        <v/>
      </c>
      <c r="BF79">
        <f>VLOOKUP($C79,'EIA Consumption'!$C:$GC,'Dashboard M4 Cost Annual'!BF$2,FALSE)</f>
        <v/>
      </c>
      <c r="BG79">
        <f>VLOOKUP($C79,'EIA Consumption'!$C:$GC,'Dashboard M4 Cost Annual'!BG$2,FALSE)</f>
        <v/>
      </c>
      <c r="BH79">
        <f>VLOOKUP($C79,'EIA Consumption'!$C:$GC,'Dashboard M4 Cost Annual'!BH$2,FALSE)</f>
        <v/>
      </c>
      <c r="BI79">
        <f>VLOOKUP($C79,'EIA Consumption'!$C:$GC,'Dashboard M4 Cost Annual'!BI$2,FALSE)</f>
        <v/>
      </c>
      <c r="BJ79">
        <f>VLOOKUP($C79,'EIA Consumption'!$C:$GC,'Dashboard M4 Cost Annual'!BJ$2,FALSE)</f>
        <v/>
      </c>
      <c r="BK79">
        <f>VLOOKUP($C79,'EIA Consumption'!$C:$GC,'Dashboard M4 Cost Annual'!BK$2,FALSE)</f>
        <v/>
      </c>
      <c r="BL79">
        <f>VLOOKUP($C79,'EIA Consumption'!$C:$GC,'Dashboard M4 Cost Annual'!BL$2,FALSE)</f>
        <v/>
      </c>
      <c r="BM79">
        <f>VLOOKUP($C79,'EIA Consumption'!$C:$GC,'Dashboard M4 Cost Annual'!BM$2,FALSE)</f>
        <v/>
      </c>
      <c r="BN79">
        <f>VLOOKUP($C79,'EIA Consumption'!$C:$GC,'Dashboard M4 Cost Annual'!BN$2,FALSE)</f>
        <v/>
      </c>
      <c r="BO79">
        <f>VLOOKUP($C79,'EIA Consumption'!$C:$GC,'Dashboard M4 Cost Annual'!BO$2,FALSE)</f>
        <v/>
      </c>
      <c r="BP79">
        <f>VLOOKUP($C79,'EIA Consumption'!$C:$GC,'Dashboard M4 Cost Annual'!BP$2,FALSE)</f>
        <v/>
      </c>
      <c r="BQ79">
        <f>VLOOKUP($C79,'EIA Consumption'!$C:$GC,'Dashboard M4 Cost Annual'!BQ$2,FALSE)</f>
        <v/>
      </c>
      <c r="BR79">
        <f>VLOOKUP($C79,'EIA Consumption'!$C:$GC,'Dashboard M4 Cost Annual'!BR$2,FALSE)</f>
        <v/>
      </c>
      <c r="BS79">
        <f>VLOOKUP($C79,'EIA Consumption'!$C:$GC,'Dashboard M4 Cost Annual'!BS$2,FALSE)</f>
        <v/>
      </c>
      <c r="BT79">
        <f>VLOOKUP($C79,'EIA Consumption'!$C:$GC,'Dashboard M4 Cost Annual'!BT$2,FALSE)</f>
        <v/>
      </c>
      <c r="BU79">
        <f>VLOOKUP($C79,'EIA Consumption'!$C:$GC,'Dashboard M4 Cost Annual'!BU$2,FALSE)</f>
        <v/>
      </c>
      <c r="BV79">
        <f>VLOOKUP($C79,'EIA Consumption'!$C:$GC,'Dashboard M4 Cost Annual'!BV$2,FALSE)</f>
        <v/>
      </c>
      <c r="BW79">
        <f>VLOOKUP($C79,'EIA Consumption'!$C:$GC,'Dashboard M4 Cost Annual'!BW$2,FALSE)</f>
        <v/>
      </c>
      <c r="BX79">
        <f>VLOOKUP($C79,'EIA Consumption'!$C:$GC,'Dashboard M4 Cost Annual'!BX$2,FALSE)</f>
        <v/>
      </c>
      <c r="BY79">
        <f>VLOOKUP($C79,'EIA Consumption'!$C:$GC,'Dashboard M4 Cost Annual'!BY$2,FALSE)</f>
        <v/>
      </c>
    </row>
    <row r="80" spans="1:77">
      <c r="B80" t="s">
        <v>16</v>
      </c>
      <c r="C80" t="s">
        <v>61</v>
      </c>
      <c r="E80" t="s">
        <v>62</v>
      </c>
      <c r="G80">
        <f>IFERROR(INDEX('DBEDT Yearly'!$112:$112,1,G$3),0)</f>
        <v/>
      </c>
      <c r="H80">
        <f>IFERROR(INDEX('DBEDT Yearly'!$112:$112,1,H$3),0)</f>
        <v/>
      </c>
      <c r="I80">
        <f>IFERROR(INDEX('DBEDT Yearly'!$112:$112,1,I$3),0)</f>
        <v/>
      </c>
      <c r="J80">
        <f>IFERROR(INDEX('DBEDT Yearly'!$112:$112,1,J$3),0)</f>
        <v/>
      </c>
      <c r="K80">
        <f>IFERROR(INDEX('DBEDT Yearly'!$112:$112,1,K$3),0)</f>
        <v/>
      </c>
      <c r="L80">
        <f>IFERROR(INDEX('DBEDT Yearly'!$112:$112,1,L$3),0)</f>
        <v/>
      </c>
      <c r="M80">
        <f>IFERROR(INDEX('DBEDT Yearly'!$112:$112,1,M$3),0)</f>
        <v/>
      </c>
      <c r="N80">
        <f>IFERROR(INDEX('DBEDT Yearly'!$112:$112,1,N$3),0)</f>
        <v/>
      </c>
      <c r="O80">
        <f>IFERROR(INDEX('DBEDT Yearly'!$112:$112,1,O$3),0)</f>
        <v/>
      </c>
      <c r="P80">
        <f>IFERROR(INDEX('DBEDT Yearly'!$112:$112,1,P$3),0)</f>
        <v/>
      </c>
      <c r="Q80">
        <f>IFERROR(INDEX('DBEDT Yearly'!$112:$112,1,Q$3),0)</f>
        <v/>
      </c>
      <c r="R80">
        <f>IFERROR(INDEX('DBEDT Yearly'!$112:$112,1,R$3),0)</f>
        <v/>
      </c>
      <c r="S80">
        <f>IFERROR(INDEX('DBEDT Yearly'!$112:$112,1,S$3),0)</f>
        <v/>
      </c>
      <c r="T80">
        <f>IFERROR(INDEX('DBEDT Yearly'!$112:$112,1,T$3),0)</f>
        <v/>
      </c>
      <c r="U80">
        <f>IFERROR(INDEX('DBEDT Yearly'!$112:$112,1,U$3),0)</f>
        <v/>
      </c>
      <c r="V80">
        <f>IFERROR(INDEX('DBEDT Yearly'!$112:$112,1,V$3),0)</f>
        <v/>
      </c>
      <c r="W80">
        <f>IFERROR(INDEX('DBEDT Yearly'!$112:$112,1,W$3),0)</f>
        <v/>
      </c>
      <c r="X80">
        <f>IFERROR(INDEX('DBEDT Yearly'!$112:$112,1,X$3),0)</f>
        <v/>
      </c>
      <c r="Y80">
        <f>IFERROR(INDEX('DBEDT Yearly'!$112:$112,1,Y$3),0)</f>
        <v/>
      </c>
      <c r="Z80">
        <f>IFERROR(INDEX('DBEDT Yearly'!$112:$112,1,Z$3),0)</f>
        <v/>
      </c>
      <c r="AA80">
        <f>IFERROR(INDEX('DBEDT Yearly'!$112:$112,1,AA$3),0)</f>
        <v/>
      </c>
      <c r="AB80">
        <f>IFERROR(INDEX('DBEDT Yearly'!$112:$112,1,AB$3),0)</f>
        <v/>
      </c>
      <c r="AC80">
        <f>IFERROR(INDEX('DBEDT Yearly'!$112:$112,1,AC$3),0)</f>
        <v/>
      </c>
      <c r="AD80">
        <f>IFERROR(INDEX('DBEDT Yearly'!$112:$112,1,AD$3),0)</f>
        <v/>
      </c>
      <c r="AE80">
        <f>IFERROR(INDEX('DBEDT Yearly'!$112:$112,1,AE$3),0)</f>
        <v/>
      </c>
      <c r="AF80">
        <f>IFERROR(INDEX('DBEDT Yearly'!$112:$112,1,AF$3),0)</f>
        <v/>
      </c>
      <c r="AG80">
        <f>IFERROR(INDEX('DBEDT Yearly'!$112:$112,1,AG$3),0)</f>
        <v/>
      </c>
      <c r="AH80">
        <f>IFERROR(INDEX('DBEDT Yearly'!$112:$112,1,AH$3),0)</f>
        <v/>
      </c>
      <c r="AI80">
        <f>IFERROR(INDEX('DBEDT Yearly'!$112:$112,1,AI$3),0)</f>
        <v/>
      </c>
      <c r="AJ80">
        <f>IFERROR(INDEX('DBEDT Yearly'!$112:$112,1,AJ$3),0)</f>
        <v/>
      </c>
      <c r="AK80">
        <f>IFERROR(INDEX('DBEDT Yearly'!$112:$112,1,AK$3),0)</f>
        <v/>
      </c>
      <c r="AL80">
        <f>IFERROR(INDEX('DBEDT Yearly'!$112:$112,1,AL$3),0)</f>
        <v/>
      </c>
      <c r="AM80">
        <f>IFERROR(INDEX('DBEDT Yearly'!$112:$112,1,AM$3),0)</f>
        <v/>
      </c>
      <c r="AN80">
        <f>IFERROR(INDEX('DBEDT Yearly'!$112:$112,1,AN$3),0)</f>
        <v/>
      </c>
      <c r="AO80">
        <f>IFERROR(INDEX('DBEDT Yearly'!$112:$112,1,AO$3),0)</f>
        <v/>
      </c>
      <c r="AP80">
        <f>IFERROR(INDEX('DBEDT Yearly'!$112:$112,1,AP$3),0)</f>
        <v/>
      </c>
      <c r="AQ80">
        <f>IFERROR(INDEX('DBEDT Yearly'!$112:$112,1,AQ$3),0)</f>
        <v/>
      </c>
      <c r="AR80">
        <f>IFERROR(INDEX('DBEDT Yearly'!$112:$112,1,AR$3),0)</f>
        <v/>
      </c>
      <c r="AS80">
        <f>IFERROR(INDEX('DBEDT Yearly'!$112:$112,1,AS$3),0)</f>
        <v/>
      </c>
      <c r="AT80">
        <f>IFERROR(INDEX('DBEDT Yearly'!$112:$112,1,AT$3),0)</f>
        <v/>
      </c>
      <c r="AU80">
        <f>IFERROR(INDEX('DBEDT Yearly'!$112:$112,1,AU$3),0)</f>
        <v/>
      </c>
      <c r="AV80">
        <f>IFERROR(INDEX('DBEDT Yearly'!$112:$112,1,AV$3),0)</f>
        <v/>
      </c>
      <c r="AW80">
        <f>IFERROR(INDEX('DBEDT Yearly'!$112:$112,1,AW$3),0)</f>
        <v/>
      </c>
      <c r="AX80">
        <f>IFERROR(INDEX('DBEDT Yearly'!$112:$112,1,AX$3),0)</f>
        <v/>
      </c>
      <c r="AY80">
        <f>IFERROR(INDEX('DBEDT Yearly'!$112:$112,1,AY$3),0)</f>
        <v/>
      </c>
      <c r="AZ80">
        <f>IFERROR(INDEX('DBEDT Yearly'!$112:$112,1,AZ$3),0)</f>
        <v/>
      </c>
      <c r="BA80">
        <f>IFERROR(INDEX('DBEDT Yearly'!$112:$112,1,BA$3),0)</f>
        <v/>
      </c>
      <c r="BB80">
        <f>IFERROR(INDEX('DBEDT Yearly'!$112:$112,1,BB$3),0)</f>
        <v/>
      </c>
      <c r="BC80">
        <f>IFERROR(INDEX('DBEDT Yearly'!$112:$112,1,BC$3),0)</f>
        <v/>
      </c>
      <c r="BD80">
        <f>IFERROR(INDEX('DBEDT Yearly'!$112:$112,1,BD$3),0)</f>
        <v/>
      </c>
      <c r="BE80">
        <f>IFERROR(INDEX('DBEDT Yearly'!$112:$112,1,BE$3),0)</f>
        <v/>
      </c>
      <c r="BF80">
        <f>IFERROR(INDEX('DBEDT Yearly'!$112:$112,1,BF$3),0)</f>
        <v/>
      </c>
      <c r="BG80">
        <f>IFERROR(INDEX('DBEDT Yearly'!$112:$112,1,BG$3),0)</f>
        <v/>
      </c>
      <c r="BH80">
        <f>IFERROR(INDEX('DBEDT Yearly'!$112:$112,1,BH$3),0)</f>
        <v/>
      </c>
      <c r="BI80">
        <f>IFERROR(INDEX('DBEDT Yearly'!$112:$112,1,BI$3),0)</f>
        <v/>
      </c>
      <c r="BJ80">
        <f>IFERROR(INDEX('DBEDT Yearly'!$112:$112,1,BJ$3),0)</f>
        <v/>
      </c>
      <c r="BK80">
        <f>IFERROR(INDEX('DBEDT Yearly'!$112:$112,1,BK$3),0)</f>
        <v/>
      </c>
      <c r="BL80">
        <f>IFERROR(INDEX('DBEDT Yearly'!$112:$112,1,BL$3),0)</f>
        <v/>
      </c>
      <c r="BM80">
        <f>IFERROR(INDEX('DBEDT Yearly'!$112:$112,1,BM$3),0)</f>
        <v/>
      </c>
      <c r="BN80">
        <f>IFERROR(INDEX('DBEDT Yearly'!$112:$112,1,BN$3),0)</f>
        <v/>
      </c>
      <c r="BO80">
        <f>IFERROR(INDEX('DBEDT Yearly'!$112:$112,1,BO$3),0)</f>
        <v/>
      </c>
      <c r="BP80">
        <f>IFERROR(INDEX('DBEDT Yearly'!$112:$112,1,BP$3),0)</f>
        <v/>
      </c>
      <c r="BQ80">
        <f>IFERROR(INDEX('DBEDT Yearly'!$112:$112,1,BQ$3),0)</f>
        <v/>
      </c>
      <c r="BR80">
        <f>IFERROR(INDEX('DBEDT Yearly'!$112:$112,1,BR$3),0)</f>
        <v/>
      </c>
      <c r="BS80">
        <f>IFERROR(INDEX('DBEDT Yearly'!$112:$112,1,BS$3),0)</f>
        <v/>
      </c>
      <c r="BT80">
        <f>IFERROR(INDEX('DBEDT Yearly'!$112:$112,1,BT$3),0)</f>
        <v/>
      </c>
      <c r="BU80">
        <f>IFERROR(INDEX('DBEDT Yearly'!$112:$112,1,BU$3),0)</f>
        <v/>
      </c>
      <c r="BV80">
        <f>IFERROR(INDEX('DBEDT Yearly'!$112:$112,1,BV$3),0)</f>
        <v/>
      </c>
      <c r="BW80">
        <f>IFERROR(INDEX('DBEDT Yearly'!$112:$112,1,BW$3),0)</f>
        <v/>
      </c>
      <c r="BX80">
        <f>IFERROR(INDEX('DBEDT Yearly'!$112:$112,1,BX$3),0)</f>
        <v/>
      </c>
      <c r="BY80">
        <f>IFERROR(INDEX('DBEDT Yearly'!$112:$112,1,BY$3),0)</f>
        <v/>
      </c>
    </row>
    <row r="81" spans="1:77">
      <c r="B81" t="s">
        <v>17</v>
      </c>
      <c r="C81" t="s">
        <v>63</v>
      </c>
      <c r="E81" t="s">
        <v>24</v>
      </c>
      <c r="G81">
        <f>VLOOKUP($C81,'EIA Consumption'!$C:$CD,'Dashboard M4 Cost Annual'!G$2,FALSE)</f>
        <v/>
      </c>
      <c r="H81">
        <f>VLOOKUP($C81,'EIA Consumption'!$C:$CD,'Dashboard M4 Cost Annual'!H$2,FALSE)</f>
        <v/>
      </c>
      <c r="I81">
        <f>VLOOKUP($C81,'EIA Consumption'!$C:$CD,'Dashboard M4 Cost Annual'!I$2,FALSE)</f>
        <v/>
      </c>
      <c r="J81">
        <f>VLOOKUP($C81,'EIA Consumption'!$C:$CD,'Dashboard M4 Cost Annual'!J$2,FALSE)</f>
        <v/>
      </c>
      <c r="K81">
        <f>VLOOKUP($C81,'EIA Consumption'!$C:$CD,'Dashboard M4 Cost Annual'!K$2,FALSE)</f>
        <v/>
      </c>
      <c r="L81">
        <f>VLOOKUP($C81,'EIA Consumption'!$C:$CD,'Dashboard M4 Cost Annual'!L$2,FALSE)</f>
        <v/>
      </c>
      <c r="M81">
        <f>VLOOKUP($C81,'EIA Consumption'!$C:$CD,'Dashboard M4 Cost Annual'!M$2,FALSE)</f>
        <v/>
      </c>
      <c r="N81">
        <f>VLOOKUP($C81,'EIA Consumption'!$C:$CD,'Dashboard M4 Cost Annual'!N$2,FALSE)</f>
        <v/>
      </c>
      <c r="O81">
        <f>VLOOKUP($C81,'EIA Consumption'!$C:$CD,'Dashboard M4 Cost Annual'!O$2,FALSE)</f>
        <v/>
      </c>
      <c r="P81">
        <f>VLOOKUP($C81,'EIA Consumption'!$C:$CD,'Dashboard M4 Cost Annual'!P$2,FALSE)</f>
        <v/>
      </c>
      <c r="Q81">
        <f>VLOOKUP($C81,'EIA Consumption'!$C:$CD,'Dashboard M4 Cost Annual'!Q$2,FALSE)</f>
        <v/>
      </c>
      <c r="R81">
        <f>VLOOKUP($C81,'EIA Consumption'!$C:$CD,'Dashboard M4 Cost Annual'!R$2,FALSE)</f>
        <v/>
      </c>
      <c r="S81">
        <f>VLOOKUP($C81,'EIA Consumption'!$C:$CD,'Dashboard M4 Cost Annual'!S$2,FALSE)</f>
        <v/>
      </c>
      <c r="T81">
        <f>VLOOKUP($C81,'EIA Consumption'!$C:$CD,'Dashboard M4 Cost Annual'!T$2,FALSE)</f>
        <v/>
      </c>
      <c r="U81">
        <f>VLOOKUP($C81,'EIA Consumption'!$C:$CD,'Dashboard M4 Cost Annual'!U$2,FALSE)</f>
        <v/>
      </c>
      <c r="V81">
        <f>VLOOKUP($C81,'EIA Consumption'!$C:$CD,'Dashboard M4 Cost Annual'!V$2,FALSE)</f>
        <v/>
      </c>
      <c r="W81">
        <f>VLOOKUP($C81,'EIA Consumption'!$C:$CD,'Dashboard M4 Cost Annual'!W$2,FALSE)</f>
        <v/>
      </c>
      <c r="X81">
        <f>VLOOKUP($C81,'EIA Consumption'!$C:$CD,'Dashboard M4 Cost Annual'!X$2,FALSE)</f>
        <v/>
      </c>
      <c r="Y81">
        <f>VLOOKUP($C81,'EIA Consumption'!$C:$CD,'Dashboard M4 Cost Annual'!Y$2,FALSE)</f>
        <v/>
      </c>
      <c r="Z81">
        <f>VLOOKUP($C81,'EIA Consumption'!$C:$CD,'Dashboard M4 Cost Annual'!Z$2,FALSE)</f>
        <v/>
      </c>
      <c r="AA81">
        <f>VLOOKUP($C81,'EIA Consumption'!$C:$CD,'Dashboard M4 Cost Annual'!AA$2,FALSE)</f>
        <v/>
      </c>
      <c r="AB81">
        <f>VLOOKUP($C81,'EIA Consumption'!$C:$CD,'Dashboard M4 Cost Annual'!AB$2,FALSE)</f>
        <v/>
      </c>
      <c r="AC81">
        <f>VLOOKUP($C81,'EIA Consumption'!$C:$CD,'Dashboard M4 Cost Annual'!AC$2,FALSE)</f>
        <v/>
      </c>
      <c r="AD81">
        <f>VLOOKUP($C81,'EIA Consumption'!$C:$CD,'Dashboard M4 Cost Annual'!AD$2,FALSE)</f>
        <v/>
      </c>
      <c r="AE81">
        <f>VLOOKUP($C81,'EIA Consumption'!$C:$CD,'Dashboard M4 Cost Annual'!AE$2,FALSE)</f>
        <v/>
      </c>
      <c r="AF81">
        <f>VLOOKUP($C81,'EIA Consumption'!$C:$CD,'Dashboard M4 Cost Annual'!AF$2,FALSE)</f>
        <v/>
      </c>
      <c r="AG81">
        <f>VLOOKUP($C81,'EIA Consumption'!$C:$CD,'Dashboard M4 Cost Annual'!AG$2,FALSE)</f>
        <v/>
      </c>
      <c r="AH81">
        <f>VLOOKUP($C81,'EIA Consumption'!$C:$CD,'Dashboard M4 Cost Annual'!AH$2,FALSE)</f>
        <v/>
      </c>
      <c r="AI81">
        <f>VLOOKUP($C81,'EIA Consumption'!$C:$CD,'Dashboard M4 Cost Annual'!AI$2,FALSE)</f>
        <v/>
      </c>
      <c r="AJ81">
        <f>VLOOKUP($C81,'EIA Consumption'!$C:$CD,'Dashboard M4 Cost Annual'!AJ$2,FALSE)</f>
        <v/>
      </c>
      <c r="AK81">
        <f>VLOOKUP($C81,'EIA Consumption'!$C:$CD,'Dashboard M4 Cost Annual'!AK$2,FALSE)</f>
        <v/>
      </c>
      <c r="AL81">
        <f>VLOOKUP($C81,'EIA Consumption'!$C:$CD,'Dashboard M4 Cost Annual'!AL$2,FALSE)</f>
        <v/>
      </c>
      <c r="AM81">
        <f>VLOOKUP($C81,'EIA Consumption'!$C:$CD,'Dashboard M4 Cost Annual'!AM$2,FALSE)</f>
        <v/>
      </c>
      <c r="AN81">
        <f>VLOOKUP($C81,'EIA Consumption'!$C:$CD,'Dashboard M4 Cost Annual'!AN$2,FALSE)</f>
        <v/>
      </c>
      <c r="AO81">
        <f>VLOOKUP($C81,'EIA Consumption'!$C:$CD,'Dashboard M4 Cost Annual'!AO$2,FALSE)</f>
        <v/>
      </c>
      <c r="AP81">
        <f>VLOOKUP($C81,'EIA Consumption'!$C:$CD,'Dashboard M4 Cost Annual'!AP$2,FALSE)</f>
        <v/>
      </c>
      <c r="AQ81">
        <f>VLOOKUP($C81,'EIA Consumption'!$C:$CD,'Dashboard M4 Cost Annual'!AQ$2,FALSE)</f>
        <v/>
      </c>
      <c r="AR81">
        <f>VLOOKUP($C81,'EIA Consumption'!$C:$CD,'Dashboard M4 Cost Annual'!AR$2,FALSE)</f>
        <v/>
      </c>
      <c r="AS81">
        <f>VLOOKUP($C81,'EIA Consumption'!$C:$CD,'Dashboard M4 Cost Annual'!AS$2,FALSE)</f>
        <v/>
      </c>
      <c r="AT81">
        <f>VLOOKUP($C81,'EIA Consumption'!$C:$CD,'Dashboard M4 Cost Annual'!AT$2,FALSE)</f>
        <v/>
      </c>
      <c r="AU81">
        <f>VLOOKUP($C81,'EIA Consumption'!$C:$CD,'Dashboard M4 Cost Annual'!AU$2,FALSE)</f>
        <v/>
      </c>
      <c r="AV81">
        <f>VLOOKUP($C81,'EIA Consumption'!$C:$CD,'Dashboard M4 Cost Annual'!AV$2,FALSE)</f>
        <v/>
      </c>
      <c r="AW81">
        <f>VLOOKUP($C81,'EIA Consumption'!$C:$CD,'Dashboard M4 Cost Annual'!AW$2,FALSE)</f>
        <v/>
      </c>
      <c r="AX81">
        <f>VLOOKUP($C81,'EIA Consumption'!$C:$CD,'Dashboard M4 Cost Annual'!AX$2,FALSE)</f>
        <v/>
      </c>
      <c r="AY81">
        <f>VLOOKUP($C81,'EIA Consumption'!$C:$CD,'Dashboard M4 Cost Annual'!AY$2,FALSE)</f>
        <v/>
      </c>
      <c r="AZ81">
        <f>VLOOKUP($C81,'EIA Consumption'!$C:$CD,'Dashboard M4 Cost Annual'!AZ$2,FALSE)</f>
        <v/>
      </c>
      <c r="BA81">
        <f>VLOOKUP($C81,'EIA Consumption'!$C:$GC,'Dashboard M4 Cost Annual'!BA$2,FALSE)</f>
        <v/>
      </c>
      <c r="BB81">
        <f>VLOOKUP($C81,'EIA Consumption'!$C:$GC,'Dashboard M4 Cost Annual'!BB$2,FALSE)</f>
        <v/>
      </c>
      <c r="BC81">
        <f>VLOOKUP($C81,'EIA Consumption'!$C:$GC,'Dashboard M4 Cost Annual'!BC$2,FALSE)</f>
        <v/>
      </c>
      <c r="BD81">
        <f>VLOOKUP($C81,'EIA Consumption'!$C:$GC,'Dashboard M4 Cost Annual'!BD$2,FALSE)</f>
        <v/>
      </c>
      <c r="BE81">
        <f>VLOOKUP($C81,'EIA Consumption'!$C:$GC,'Dashboard M4 Cost Annual'!BE$2,FALSE)</f>
        <v/>
      </c>
      <c r="BF81">
        <f>VLOOKUP($C81,'EIA Consumption'!$C:$GC,'Dashboard M4 Cost Annual'!BF$2,FALSE)</f>
        <v/>
      </c>
      <c r="BG81">
        <f>VLOOKUP($C81,'EIA Consumption'!$C:$GC,'Dashboard M4 Cost Annual'!BG$2,FALSE)</f>
        <v/>
      </c>
      <c r="BH81">
        <f>VLOOKUP($C81,'EIA Consumption'!$C:$GC,'Dashboard M4 Cost Annual'!BH$2,FALSE)</f>
        <v/>
      </c>
      <c r="BI81">
        <f>VLOOKUP($C81,'EIA Consumption'!$C:$GC,'Dashboard M4 Cost Annual'!BI$2,FALSE)</f>
        <v/>
      </c>
      <c r="BJ81">
        <f>VLOOKUP($C81,'EIA Consumption'!$C:$GC,'Dashboard M4 Cost Annual'!BJ$2,FALSE)</f>
        <v/>
      </c>
      <c r="BK81">
        <f>VLOOKUP($C81,'EIA Consumption'!$C:$GC,'Dashboard M4 Cost Annual'!BK$2,FALSE)</f>
        <v/>
      </c>
      <c r="BL81">
        <f>VLOOKUP($C81,'EIA Consumption'!$C:$GC,'Dashboard M4 Cost Annual'!BL$2,FALSE)</f>
        <v/>
      </c>
      <c r="BM81">
        <f>VLOOKUP($C81,'EIA Consumption'!$C:$GC,'Dashboard M4 Cost Annual'!BM$2,FALSE)</f>
        <v/>
      </c>
      <c r="BN81">
        <f>VLOOKUP($C81,'EIA Consumption'!$C:$GC,'Dashboard M4 Cost Annual'!BN$2,FALSE)</f>
        <v/>
      </c>
      <c r="BO81">
        <f>VLOOKUP($C81,'EIA Consumption'!$C:$GC,'Dashboard M4 Cost Annual'!BO$2,FALSE)</f>
        <v/>
      </c>
      <c r="BP81">
        <f>VLOOKUP($C81,'EIA Consumption'!$C:$GC,'Dashboard M4 Cost Annual'!BP$2,FALSE)</f>
        <v/>
      </c>
      <c r="BQ81">
        <f>VLOOKUP($C81,'EIA Consumption'!$C:$GC,'Dashboard M4 Cost Annual'!BQ$2,FALSE)</f>
        <v/>
      </c>
      <c r="BR81">
        <f>VLOOKUP($C81,'EIA Consumption'!$C:$GC,'Dashboard M4 Cost Annual'!BR$2,FALSE)</f>
        <v/>
      </c>
      <c r="BS81">
        <f>VLOOKUP($C81,'EIA Consumption'!$C:$GC,'Dashboard M4 Cost Annual'!BS$2,FALSE)</f>
        <v/>
      </c>
      <c r="BT81">
        <f>VLOOKUP($C81,'EIA Consumption'!$C:$GC,'Dashboard M4 Cost Annual'!BT$2,FALSE)</f>
        <v/>
      </c>
      <c r="BU81">
        <f>VLOOKUP($C81,'EIA Consumption'!$C:$GC,'Dashboard M4 Cost Annual'!BU$2,FALSE)</f>
        <v/>
      </c>
      <c r="BV81">
        <f>VLOOKUP($C81,'EIA Consumption'!$C:$GC,'Dashboard M4 Cost Annual'!BV$2,FALSE)</f>
        <v/>
      </c>
      <c r="BW81">
        <f>VLOOKUP($C81,'EIA Consumption'!$C:$GC,'Dashboard M4 Cost Annual'!BW$2,FALSE)</f>
        <v/>
      </c>
      <c r="BX81">
        <f>VLOOKUP($C81,'EIA Consumption'!$C:$GC,'Dashboard M4 Cost Annual'!BX$2,FALSE)</f>
        <v/>
      </c>
      <c r="BY81">
        <f>VLOOKUP($C81,'EIA Consumption'!$C:$GC,'Dashboard M4 Cost Annual'!BY$2,FALSE)</f>
        <v/>
      </c>
    </row>
    <row r="85" spans="1:77">
      <c r="A85" t="s">
        <v>64</v>
      </c>
    </row>
    <row r="87" spans="1:77">
      <c r="A87" t="s">
        <v>2</v>
      </c>
      <c r="D87" t="s">
        <v>65</v>
      </c>
    </row>
    <row r="88" spans="1:77">
      <c r="B88" t="s">
        <v>9</v>
      </c>
      <c r="C88" t="s">
        <v>54</v>
      </c>
      <c r="D88" t="s">
        <v>66</v>
      </c>
      <c r="G88">
        <f>VLOOKUP($C88,'EIA Consumption'!$C:$CD,'Dashboard M4 Cost Annual'!G$2,FALSE)</f>
        <v/>
      </c>
      <c r="H88">
        <f>VLOOKUP($C88,'EIA Consumption'!$C:$CD,'Dashboard M4 Cost Annual'!H$2,FALSE)</f>
        <v/>
      </c>
      <c r="I88">
        <f>VLOOKUP($C88,'EIA Consumption'!$C:$CD,'Dashboard M4 Cost Annual'!I$2,FALSE)</f>
        <v/>
      </c>
      <c r="J88">
        <f>VLOOKUP($C88,'EIA Consumption'!$C:$CD,'Dashboard M4 Cost Annual'!J$2,FALSE)</f>
        <v/>
      </c>
      <c r="K88">
        <f>VLOOKUP($C88,'EIA Consumption'!$C:$CD,'Dashboard M4 Cost Annual'!K$2,FALSE)</f>
        <v/>
      </c>
      <c r="L88">
        <f>VLOOKUP($C88,'EIA Consumption'!$C:$CD,'Dashboard M4 Cost Annual'!L$2,FALSE)</f>
        <v/>
      </c>
      <c r="M88">
        <f>VLOOKUP($C88,'EIA Consumption'!$C:$CD,'Dashboard M4 Cost Annual'!M$2,FALSE)</f>
        <v/>
      </c>
      <c r="N88">
        <f>VLOOKUP($C88,'EIA Consumption'!$C:$CD,'Dashboard M4 Cost Annual'!N$2,FALSE)</f>
        <v/>
      </c>
      <c r="O88">
        <f>VLOOKUP($C88,'EIA Consumption'!$C:$CD,'Dashboard M4 Cost Annual'!O$2,FALSE)</f>
        <v/>
      </c>
      <c r="P88">
        <f>VLOOKUP($C88,'EIA Consumption'!$C:$CD,'Dashboard M4 Cost Annual'!P$2,FALSE)</f>
        <v/>
      </c>
      <c r="Q88">
        <f>VLOOKUP($C88,'EIA Consumption'!$C:$CD,'Dashboard M4 Cost Annual'!Q$2,FALSE)</f>
        <v/>
      </c>
      <c r="R88">
        <f>VLOOKUP($C88,'EIA Consumption'!$C:$CD,'Dashboard M4 Cost Annual'!R$2,FALSE)</f>
        <v/>
      </c>
      <c r="S88">
        <f>VLOOKUP($C88,'EIA Consumption'!$C:$CD,'Dashboard M4 Cost Annual'!S$2,FALSE)</f>
        <v/>
      </c>
      <c r="T88">
        <f>VLOOKUP($C88,'EIA Consumption'!$C:$CD,'Dashboard M4 Cost Annual'!T$2,FALSE)</f>
        <v/>
      </c>
      <c r="U88">
        <f>VLOOKUP($C88,'EIA Consumption'!$C:$CD,'Dashboard M4 Cost Annual'!U$2,FALSE)</f>
        <v/>
      </c>
      <c r="V88">
        <f>VLOOKUP($C88,'EIA Consumption'!$C:$CD,'Dashboard M4 Cost Annual'!V$2,FALSE)</f>
        <v/>
      </c>
      <c r="W88">
        <f>VLOOKUP($C88,'EIA Consumption'!$C:$CD,'Dashboard M4 Cost Annual'!W$2,FALSE)</f>
        <v/>
      </c>
      <c r="X88">
        <f>VLOOKUP($C88,'EIA Consumption'!$C:$CD,'Dashboard M4 Cost Annual'!X$2,FALSE)</f>
        <v/>
      </c>
      <c r="Y88">
        <f>VLOOKUP($C88,'EIA Consumption'!$C:$CD,'Dashboard M4 Cost Annual'!Y$2,FALSE)</f>
        <v/>
      </c>
      <c r="Z88">
        <f>VLOOKUP($C88,'EIA Consumption'!$C:$CD,'Dashboard M4 Cost Annual'!Z$2,FALSE)</f>
        <v/>
      </c>
      <c r="AA88">
        <f>VLOOKUP($C88,'EIA Consumption'!$C:$CD,'Dashboard M4 Cost Annual'!AA$2,FALSE)</f>
        <v/>
      </c>
      <c r="AB88">
        <f>VLOOKUP($C88,'EIA Consumption'!$C:$CD,'Dashboard M4 Cost Annual'!AB$2,FALSE)</f>
        <v/>
      </c>
      <c r="AC88">
        <f>VLOOKUP($C88,'EIA Consumption'!$C:$CD,'Dashboard M4 Cost Annual'!AC$2,FALSE)</f>
        <v/>
      </c>
      <c r="AD88">
        <f>VLOOKUP($C88,'EIA Consumption'!$C:$CD,'Dashboard M4 Cost Annual'!AD$2,FALSE)</f>
        <v/>
      </c>
      <c r="AE88">
        <f>VLOOKUP($C88,'EIA Consumption'!$C:$CD,'Dashboard M4 Cost Annual'!AE$2,FALSE)</f>
        <v/>
      </c>
      <c r="AF88">
        <f>VLOOKUP($C88,'EIA Consumption'!$C:$CD,'Dashboard M4 Cost Annual'!AF$2,FALSE)</f>
        <v/>
      </c>
      <c r="AG88">
        <f>VLOOKUP($C88,'EIA Consumption'!$C:$CD,'Dashboard M4 Cost Annual'!AG$2,FALSE)</f>
        <v/>
      </c>
      <c r="AH88">
        <f>VLOOKUP($C88,'EIA Consumption'!$C:$CD,'Dashboard M4 Cost Annual'!AH$2,FALSE)</f>
        <v/>
      </c>
      <c r="AI88">
        <f>VLOOKUP($C88,'EIA Consumption'!$C:$CD,'Dashboard M4 Cost Annual'!AI$2,FALSE)</f>
        <v/>
      </c>
      <c r="AJ88">
        <f>VLOOKUP($C88,'EIA Consumption'!$C:$CD,'Dashboard M4 Cost Annual'!AJ$2,FALSE)</f>
        <v/>
      </c>
      <c r="AK88">
        <f>VLOOKUP($C88,'EIA Consumption'!$C:$CD,'Dashboard M4 Cost Annual'!AK$2,FALSE)</f>
        <v/>
      </c>
      <c r="AL88">
        <f>VLOOKUP($C88,'EIA Consumption'!$C:$CD,'Dashboard M4 Cost Annual'!AL$2,FALSE)</f>
        <v/>
      </c>
      <c r="AM88">
        <f>VLOOKUP($C88,'EIA Consumption'!$C:$CD,'Dashboard M4 Cost Annual'!AM$2,FALSE)</f>
        <v/>
      </c>
      <c r="AN88">
        <f>VLOOKUP($C88,'EIA Consumption'!$C:$CD,'Dashboard M4 Cost Annual'!AN$2,FALSE)</f>
        <v/>
      </c>
      <c r="AO88">
        <f>VLOOKUP($C88,'EIA Consumption'!$C:$CD,'Dashboard M4 Cost Annual'!AO$2,FALSE)</f>
        <v/>
      </c>
      <c r="AP88">
        <f>VLOOKUP($C88,'EIA Consumption'!$C:$CD,'Dashboard M4 Cost Annual'!AP$2,FALSE)</f>
        <v/>
      </c>
      <c r="AQ88">
        <f>VLOOKUP($C88,'EIA Consumption'!$C:$CD,'Dashboard M4 Cost Annual'!AQ$2,FALSE)</f>
        <v/>
      </c>
      <c r="AR88">
        <f>VLOOKUP($C88,'EIA Consumption'!$C:$CD,'Dashboard M4 Cost Annual'!AR$2,FALSE)</f>
        <v/>
      </c>
      <c r="AS88">
        <f>VLOOKUP($C88,'EIA Consumption'!$C:$CD,'Dashboard M4 Cost Annual'!AS$2,FALSE)</f>
        <v/>
      </c>
      <c r="AT88">
        <f>VLOOKUP($C88,'EIA Consumption'!$C:$CD,'Dashboard M4 Cost Annual'!AT$2,FALSE)</f>
        <v/>
      </c>
      <c r="AU88">
        <f>VLOOKUP($C88,'EIA Consumption'!$C:$CD,'Dashboard M4 Cost Annual'!AU$2,FALSE)</f>
        <v/>
      </c>
      <c r="AV88">
        <f>VLOOKUP($C88,'EIA Consumption'!$C:$CD,'Dashboard M4 Cost Annual'!AV$2,FALSE)</f>
        <v/>
      </c>
      <c r="AW88">
        <f>VLOOKUP($C88,'EIA Consumption'!$C:$CD,'Dashboard M4 Cost Annual'!AW$2,FALSE)</f>
        <v/>
      </c>
      <c r="AX88">
        <f>VLOOKUP($C88,'EIA Consumption'!$C:$CD,'Dashboard M4 Cost Annual'!AX$2,FALSE)</f>
        <v/>
      </c>
      <c r="AY88">
        <f>VLOOKUP($C88,'EIA Consumption'!$C:$CD,'Dashboard M4 Cost Annual'!AY$2,FALSE)</f>
        <v/>
      </c>
      <c r="AZ88">
        <f>VLOOKUP($C88,'EIA Consumption'!$C:$CD,'Dashboard M4 Cost Annual'!AZ$2,FALSE)</f>
        <v/>
      </c>
      <c r="BA88">
        <f>SQRT(SUMIF('Dashboard M4 Cost Monthly'!$G$2:$CL$2,'Dashboard M4 Cost Annual'!BA$4,'Dashboard M4 Cost Monthly'!$G168:$CL168))</f>
        <v/>
      </c>
      <c r="BB88">
        <f>SQRT(SUMIF('Dashboard M4 Cost Monthly'!$G$2:$CL$2,'Dashboard M4 Cost Annual'!BB$4,'Dashboard M4 Cost Monthly'!$G168:$CL168))</f>
        <v/>
      </c>
      <c r="BC88">
        <f>SQRT(SUMIF('Dashboard M4 Cost Monthly'!$G$2:$CL$2,'Dashboard M4 Cost Annual'!BC$4,'Dashboard M4 Cost Monthly'!$G168:$CL168))</f>
        <v/>
      </c>
      <c r="BD88">
        <f>SQRT(SUMIF('Dashboard M4 Cost Monthly'!$G$2:$CL$2,'Dashboard M4 Cost Annual'!BD$4,'Dashboard M4 Cost Monthly'!$G168:$CL168))</f>
        <v/>
      </c>
      <c r="BE88">
        <f>SQRT(SUMIF('Dashboard M4 Cost Monthly'!$G$2:$CL$2,'Dashboard M4 Cost Annual'!BE$4,'Dashboard M4 Cost Monthly'!$G168:$CL168))</f>
        <v/>
      </c>
      <c r="BF88">
        <f>SQRT(SUMIF('Dashboard M4 Cost Monthly'!$G$2:$CL$2,'Dashboard M4 Cost Annual'!BF$4,'Dashboard M4 Cost Monthly'!$G168:$CL168))</f>
        <v/>
      </c>
      <c r="BG88">
        <f>SQRT(SUMIF('Dashboard M4 Cost Monthly'!$G$2:$CL$2,'Dashboard M4 Cost Annual'!BG$4,'Dashboard M4 Cost Monthly'!$G168:$CL168))</f>
        <v/>
      </c>
      <c r="BH88">
        <f>SQRT(SUMIF('Dashboard M4 Cost Monthly'!$G$2:$KT$2,'Dashboard M4 Cost Annual'!BH$4,'Dashboard M4 Cost Monthly'!$G168:$KT168))</f>
        <v/>
      </c>
      <c r="BI88">
        <f>SQRT(SUMIF('Dashboard M4 Cost Monthly'!$G$2:$KT$2,'Dashboard M4 Cost Annual'!BI$4,'Dashboard M4 Cost Monthly'!$G168:$KT168))</f>
        <v/>
      </c>
      <c r="BJ88">
        <f>SQRT(SUMIF('Dashboard M4 Cost Monthly'!$G$2:$KT$2,'Dashboard M4 Cost Annual'!BJ$4,'Dashboard M4 Cost Monthly'!$G168:$KT168))</f>
        <v/>
      </c>
      <c r="BK88">
        <f>SQRT(SUMIF('Dashboard M4 Cost Monthly'!$G$2:$KT$2,'Dashboard M4 Cost Annual'!BK$4,'Dashboard M4 Cost Monthly'!$G168:$KT168))</f>
        <v/>
      </c>
      <c r="BL88">
        <f>SQRT(SUMIF('Dashboard M4 Cost Monthly'!$G$2:$KT$2,'Dashboard M4 Cost Annual'!BL$4,'Dashboard M4 Cost Monthly'!$G168:$KT168))</f>
        <v/>
      </c>
      <c r="BM88">
        <f>SQRT(SUMIF('Dashboard M4 Cost Monthly'!$G$2:$KT$2,'Dashboard M4 Cost Annual'!BM$4,'Dashboard M4 Cost Monthly'!$G168:$KT168))</f>
        <v/>
      </c>
      <c r="BN88">
        <f>SQRT(SUMIF('Dashboard M4 Cost Monthly'!$G$2:$KT$2,'Dashboard M4 Cost Annual'!BN$4,'Dashboard M4 Cost Monthly'!$G168:$KT168))</f>
        <v/>
      </c>
      <c r="BO88">
        <f>SQRT(SUMIF('Dashboard M4 Cost Monthly'!$G$2:$KT$2,'Dashboard M4 Cost Annual'!BO$4,'Dashboard M4 Cost Monthly'!$G168:$KT168))</f>
        <v/>
      </c>
      <c r="BP88">
        <f>SQRT(SUMIF('Dashboard M4 Cost Monthly'!$G$2:$KT$2,'Dashboard M4 Cost Annual'!BP$4,'Dashboard M4 Cost Monthly'!$G168:$KT168))</f>
        <v/>
      </c>
      <c r="BQ88">
        <f>SQRT(SUMIF('Dashboard M4 Cost Monthly'!$G$2:$KT$2,'Dashboard M4 Cost Annual'!BQ$4,'Dashboard M4 Cost Monthly'!$G168:$KT168))</f>
        <v/>
      </c>
      <c r="BR88">
        <f>SQRT(SUMIF('Dashboard M4 Cost Monthly'!$G$2:$KT$2,'Dashboard M4 Cost Annual'!BR$4,'Dashboard M4 Cost Monthly'!$G168:$KT168))</f>
        <v/>
      </c>
      <c r="BS88">
        <f>SQRT(SUMIF('Dashboard M4 Cost Monthly'!$G$2:$KT$2,'Dashboard M4 Cost Annual'!BS$4,'Dashboard M4 Cost Monthly'!$G168:$KT168))</f>
        <v/>
      </c>
      <c r="BT88">
        <f>SQRT(SUMIF('Dashboard M4 Cost Monthly'!$G$2:$KT$2,'Dashboard M4 Cost Annual'!BT$4,'Dashboard M4 Cost Monthly'!$G168:$KT168))</f>
        <v/>
      </c>
      <c r="BU88">
        <f>SQRT(SUMIF('Dashboard M4 Cost Monthly'!$G$2:$KT$2,'Dashboard M4 Cost Annual'!BU$4,'Dashboard M4 Cost Monthly'!$G168:$KT168))</f>
        <v/>
      </c>
      <c r="BV88">
        <f>SQRT(SUMIF('Dashboard M4 Cost Monthly'!$G$2:$KT$2,'Dashboard M4 Cost Annual'!BV$4,'Dashboard M4 Cost Monthly'!$G168:$KT168))</f>
        <v/>
      </c>
      <c r="BW88">
        <f>SQRT(SUMIF('Dashboard M4 Cost Monthly'!$G$2:$KT$2,'Dashboard M4 Cost Annual'!BW$4,'Dashboard M4 Cost Monthly'!$G168:$KT168))</f>
        <v/>
      </c>
      <c r="BX88">
        <f>SQRT(SUMIF('Dashboard M4 Cost Monthly'!$G$2:$KT$2,'Dashboard M4 Cost Annual'!BX$4,'Dashboard M4 Cost Monthly'!$G168:$KT168))</f>
        <v/>
      </c>
      <c r="BY88">
        <f>SQRT(SUMIF('Dashboard M4 Cost Monthly'!$G$2:$KT$2,'Dashboard M4 Cost Annual'!BY$4,'Dashboard M4 Cost Monthly'!$G168:$KT168))</f>
        <v/>
      </c>
    </row>
    <row r="89" spans="1:77">
      <c r="B89" t="s">
        <v>10</v>
      </c>
      <c r="C89" t="s">
        <v>55</v>
      </c>
      <c r="D89" t="s">
        <v>66</v>
      </c>
      <c r="G89">
        <f>VLOOKUP($C89,'EIA Consumption'!$C:$CD,'Dashboard M4 Cost Annual'!G$2,FALSE)</f>
        <v/>
      </c>
      <c r="H89">
        <f>VLOOKUP($C89,'EIA Consumption'!$C:$CD,'Dashboard M4 Cost Annual'!H$2,FALSE)</f>
        <v/>
      </c>
      <c r="I89">
        <f>VLOOKUP($C89,'EIA Consumption'!$C:$CD,'Dashboard M4 Cost Annual'!I$2,FALSE)</f>
        <v/>
      </c>
      <c r="J89">
        <f>VLOOKUP($C89,'EIA Consumption'!$C:$CD,'Dashboard M4 Cost Annual'!J$2,FALSE)</f>
        <v/>
      </c>
      <c r="K89">
        <f>VLOOKUP($C89,'EIA Consumption'!$C:$CD,'Dashboard M4 Cost Annual'!K$2,FALSE)</f>
        <v/>
      </c>
      <c r="L89">
        <f>VLOOKUP($C89,'EIA Consumption'!$C:$CD,'Dashboard M4 Cost Annual'!L$2,FALSE)</f>
        <v/>
      </c>
      <c r="M89">
        <f>VLOOKUP($C89,'EIA Consumption'!$C:$CD,'Dashboard M4 Cost Annual'!M$2,FALSE)</f>
        <v/>
      </c>
      <c r="N89">
        <f>VLOOKUP($C89,'EIA Consumption'!$C:$CD,'Dashboard M4 Cost Annual'!N$2,FALSE)</f>
        <v/>
      </c>
      <c r="O89">
        <f>VLOOKUP($C89,'EIA Consumption'!$C:$CD,'Dashboard M4 Cost Annual'!O$2,FALSE)</f>
        <v/>
      </c>
      <c r="P89">
        <f>VLOOKUP($C89,'EIA Consumption'!$C:$CD,'Dashboard M4 Cost Annual'!P$2,FALSE)</f>
        <v/>
      </c>
      <c r="Q89">
        <f>VLOOKUP($C89,'EIA Consumption'!$C:$CD,'Dashboard M4 Cost Annual'!Q$2,FALSE)</f>
        <v/>
      </c>
      <c r="R89">
        <f>VLOOKUP($C89,'EIA Consumption'!$C:$CD,'Dashboard M4 Cost Annual'!R$2,FALSE)</f>
        <v/>
      </c>
      <c r="S89">
        <f>VLOOKUP($C89,'EIA Consumption'!$C:$CD,'Dashboard M4 Cost Annual'!S$2,FALSE)</f>
        <v/>
      </c>
      <c r="T89">
        <f>VLOOKUP($C89,'EIA Consumption'!$C:$CD,'Dashboard M4 Cost Annual'!T$2,FALSE)</f>
        <v/>
      </c>
      <c r="U89">
        <f>VLOOKUP($C89,'EIA Consumption'!$C:$CD,'Dashboard M4 Cost Annual'!U$2,FALSE)</f>
        <v/>
      </c>
      <c r="V89">
        <f>VLOOKUP($C89,'EIA Consumption'!$C:$CD,'Dashboard M4 Cost Annual'!V$2,FALSE)</f>
        <v/>
      </c>
      <c r="W89">
        <f>VLOOKUP($C89,'EIA Consumption'!$C:$CD,'Dashboard M4 Cost Annual'!W$2,FALSE)</f>
        <v/>
      </c>
      <c r="X89">
        <f>VLOOKUP($C89,'EIA Consumption'!$C:$CD,'Dashboard M4 Cost Annual'!X$2,FALSE)</f>
        <v/>
      </c>
      <c r="Y89">
        <f>VLOOKUP($C89,'EIA Consumption'!$C:$CD,'Dashboard M4 Cost Annual'!Y$2,FALSE)</f>
        <v/>
      </c>
      <c r="Z89">
        <f>VLOOKUP($C89,'EIA Consumption'!$C:$CD,'Dashboard M4 Cost Annual'!Z$2,FALSE)</f>
        <v/>
      </c>
      <c r="AA89">
        <f>VLOOKUP($C89,'EIA Consumption'!$C:$CD,'Dashboard M4 Cost Annual'!AA$2,FALSE)</f>
        <v/>
      </c>
      <c r="AB89">
        <f>VLOOKUP($C89,'EIA Consumption'!$C:$CD,'Dashboard M4 Cost Annual'!AB$2,FALSE)</f>
        <v/>
      </c>
      <c r="AC89">
        <f>VLOOKUP($C89,'EIA Consumption'!$C:$CD,'Dashboard M4 Cost Annual'!AC$2,FALSE)</f>
        <v/>
      </c>
      <c r="AD89">
        <f>VLOOKUP($C89,'EIA Consumption'!$C:$CD,'Dashboard M4 Cost Annual'!AD$2,FALSE)</f>
        <v/>
      </c>
      <c r="AE89">
        <f>VLOOKUP($C89,'EIA Consumption'!$C:$CD,'Dashboard M4 Cost Annual'!AE$2,FALSE)</f>
        <v/>
      </c>
      <c r="AF89">
        <f>VLOOKUP($C89,'EIA Consumption'!$C:$CD,'Dashboard M4 Cost Annual'!AF$2,FALSE)</f>
        <v/>
      </c>
      <c r="AG89">
        <f>VLOOKUP($C89,'EIA Consumption'!$C:$CD,'Dashboard M4 Cost Annual'!AG$2,FALSE)</f>
        <v/>
      </c>
      <c r="AH89">
        <f>VLOOKUP($C89,'EIA Consumption'!$C:$CD,'Dashboard M4 Cost Annual'!AH$2,FALSE)</f>
        <v/>
      </c>
      <c r="AI89">
        <f>VLOOKUP($C89,'EIA Consumption'!$C:$CD,'Dashboard M4 Cost Annual'!AI$2,FALSE)</f>
        <v/>
      </c>
      <c r="AJ89">
        <f>VLOOKUP($C89,'EIA Consumption'!$C:$CD,'Dashboard M4 Cost Annual'!AJ$2,FALSE)</f>
        <v/>
      </c>
      <c r="AK89">
        <f>VLOOKUP($C89,'EIA Consumption'!$C:$CD,'Dashboard M4 Cost Annual'!AK$2,FALSE)</f>
        <v/>
      </c>
      <c r="AL89">
        <f>VLOOKUP($C89,'EIA Consumption'!$C:$CD,'Dashboard M4 Cost Annual'!AL$2,FALSE)</f>
        <v/>
      </c>
      <c r="AM89">
        <f>VLOOKUP($C89,'EIA Consumption'!$C:$CD,'Dashboard M4 Cost Annual'!AM$2,FALSE)</f>
        <v/>
      </c>
      <c r="AN89">
        <f>VLOOKUP($C89,'EIA Consumption'!$C:$CD,'Dashboard M4 Cost Annual'!AN$2,FALSE)</f>
        <v/>
      </c>
      <c r="AO89">
        <f>VLOOKUP($C89,'EIA Consumption'!$C:$CD,'Dashboard M4 Cost Annual'!AO$2,FALSE)</f>
        <v/>
      </c>
      <c r="AP89">
        <f>VLOOKUP($C89,'EIA Consumption'!$C:$CD,'Dashboard M4 Cost Annual'!AP$2,FALSE)</f>
        <v/>
      </c>
      <c r="AQ89">
        <f>VLOOKUP($C89,'EIA Consumption'!$C:$CD,'Dashboard M4 Cost Annual'!AQ$2,FALSE)</f>
        <v/>
      </c>
      <c r="AR89">
        <f>VLOOKUP($C89,'EIA Consumption'!$C:$CD,'Dashboard M4 Cost Annual'!AR$2,FALSE)</f>
        <v/>
      </c>
      <c r="AS89">
        <f>VLOOKUP($C89,'EIA Consumption'!$C:$CD,'Dashboard M4 Cost Annual'!AS$2,FALSE)</f>
        <v/>
      </c>
      <c r="AT89">
        <f>VLOOKUP($C89,'EIA Consumption'!$C:$CD,'Dashboard M4 Cost Annual'!AT$2,FALSE)</f>
        <v/>
      </c>
      <c r="AU89">
        <f>VLOOKUP($C89,'EIA Consumption'!$C:$CD,'Dashboard M4 Cost Annual'!AU$2,FALSE)</f>
        <v/>
      </c>
      <c r="AV89">
        <f>VLOOKUP($C89,'EIA Consumption'!$C:$CD,'Dashboard M4 Cost Annual'!AV$2,FALSE)</f>
        <v/>
      </c>
      <c r="AW89">
        <f>VLOOKUP($C89,'EIA Consumption'!$C:$CD,'Dashboard M4 Cost Annual'!AW$2,FALSE)</f>
        <v/>
      </c>
      <c r="AX89">
        <f>VLOOKUP($C89,'EIA Consumption'!$C:$CD,'Dashboard M4 Cost Annual'!AX$2,FALSE)</f>
        <v/>
      </c>
      <c r="AY89">
        <f>VLOOKUP($C89,'EIA Consumption'!$C:$CD,'Dashboard M4 Cost Annual'!AY$2,FALSE)</f>
        <v/>
      </c>
      <c r="AZ89">
        <f>VLOOKUP($C89,'EIA Consumption'!$C:$CD,'Dashboard M4 Cost Annual'!AZ$2,FALSE)</f>
        <v/>
      </c>
      <c r="BA89">
        <f>SQRT(SUMIF('Dashboard M4 Cost Monthly'!$G$2:$CL$2,'Dashboard M4 Cost Annual'!BA$4,'Dashboard M4 Cost Monthly'!$G169:$CL169))</f>
        <v/>
      </c>
      <c r="BB89">
        <f>SQRT(SUMIF('Dashboard M4 Cost Monthly'!$G$2:$CL$2,'Dashboard M4 Cost Annual'!BB$4,'Dashboard M4 Cost Monthly'!$G169:$CL169))</f>
        <v/>
      </c>
      <c r="BC89">
        <f>SQRT(SUMIF('Dashboard M4 Cost Monthly'!$G$2:$CL$2,'Dashboard M4 Cost Annual'!BC$4,'Dashboard M4 Cost Monthly'!$G169:$CL169))</f>
        <v/>
      </c>
      <c r="BD89">
        <f>SQRT(SUMIF('Dashboard M4 Cost Monthly'!$G$2:$CL$2,'Dashboard M4 Cost Annual'!BD$4,'Dashboard M4 Cost Monthly'!$G169:$CL169))</f>
        <v/>
      </c>
      <c r="BE89">
        <f>SQRT(SUMIF('Dashboard M4 Cost Monthly'!$G$2:$CL$2,'Dashboard M4 Cost Annual'!BE$4,'Dashboard M4 Cost Monthly'!$G169:$CL169))</f>
        <v/>
      </c>
      <c r="BF89">
        <f>SQRT(SUMIF('Dashboard M4 Cost Monthly'!$G$2:$CL$2,'Dashboard M4 Cost Annual'!BF$4,'Dashboard M4 Cost Monthly'!$G169:$CL169))</f>
        <v/>
      </c>
      <c r="BG89">
        <f>SQRT(SUMIF('Dashboard M4 Cost Monthly'!$G$2:$CL$2,'Dashboard M4 Cost Annual'!BG$4,'Dashboard M4 Cost Monthly'!$G169:$CL169))</f>
        <v/>
      </c>
      <c r="BH89">
        <f>SQRT(SUMIF('Dashboard M4 Cost Monthly'!$G$2:$KT$2,'Dashboard M4 Cost Annual'!BH$4,'Dashboard M4 Cost Monthly'!$G169:$KT169))</f>
        <v/>
      </c>
      <c r="BI89">
        <f>SQRT(SUMIF('Dashboard M4 Cost Monthly'!$G$2:$KT$2,'Dashboard M4 Cost Annual'!BI$4,'Dashboard M4 Cost Monthly'!$G169:$KT169))</f>
        <v/>
      </c>
      <c r="BJ89">
        <f>SQRT(SUMIF('Dashboard M4 Cost Monthly'!$G$2:$KT$2,'Dashboard M4 Cost Annual'!BJ$4,'Dashboard M4 Cost Monthly'!$G169:$KT169))</f>
        <v/>
      </c>
      <c r="BK89">
        <f>SQRT(SUMIF('Dashboard M4 Cost Monthly'!$G$2:$KT$2,'Dashboard M4 Cost Annual'!BK$4,'Dashboard M4 Cost Monthly'!$G169:$KT169))</f>
        <v/>
      </c>
      <c r="BL89">
        <f>SQRT(SUMIF('Dashboard M4 Cost Monthly'!$G$2:$KT$2,'Dashboard M4 Cost Annual'!BL$4,'Dashboard M4 Cost Monthly'!$G169:$KT169))</f>
        <v/>
      </c>
      <c r="BM89">
        <f>SQRT(SUMIF('Dashboard M4 Cost Monthly'!$G$2:$KT$2,'Dashboard M4 Cost Annual'!BM$4,'Dashboard M4 Cost Monthly'!$G169:$KT169))</f>
        <v/>
      </c>
      <c r="BN89">
        <f>SQRT(SUMIF('Dashboard M4 Cost Monthly'!$G$2:$KT$2,'Dashboard M4 Cost Annual'!BN$4,'Dashboard M4 Cost Monthly'!$G169:$KT169))</f>
        <v/>
      </c>
      <c r="BO89">
        <f>SQRT(SUMIF('Dashboard M4 Cost Monthly'!$G$2:$KT$2,'Dashboard M4 Cost Annual'!BO$4,'Dashboard M4 Cost Monthly'!$G169:$KT169))</f>
        <v/>
      </c>
      <c r="BP89">
        <f>SQRT(SUMIF('Dashboard M4 Cost Monthly'!$G$2:$KT$2,'Dashboard M4 Cost Annual'!BP$4,'Dashboard M4 Cost Monthly'!$G169:$KT169))</f>
        <v/>
      </c>
      <c r="BQ89">
        <f>SQRT(SUMIF('Dashboard M4 Cost Monthly'!$G$2:$KT$2,'Dashboard M4 Cost Annual'!BQ$4,'Dashboard M4 Cost Monthly'!$G169:$KT169))</f>
        <v/>
      </c>
      <c r="BR89">
        <f>SQRT(SUMIF('Dashboard M4 Cost Monthly'!$G$2:$KT$2,'Dashboard M4 Cost Annual'!BR$4,'Dashboard M4 Cost Monthly'!$G169:$KT169))</f>
        <v/>
      </c>
      <c r="BS89">
        <f>SQRT(SUMIF('Dashboard M4 Cost Monthly'!$G$2:$KT$2,'Dashboard M4 Cost Annual'!BS$4,'Dashboard M4 Cost Monthly'!$G169:$KT169))</f>
        <v/>
      </c>
      <c r="BT89">
        <f>SQRT(SUMIF('Dashboard M4 Cost Monthly'!$G$2:$KT$2,'Dashboard M4 Cost Annual'!BT$4,'Dashboard M4 Cost Monthly'!$G169:$KT169))</f>
        <v/>
      </c>
      <c r="BU89">
        <f>SQRT(SUMIF('Dashboard M4 Cost Monthly'!$G$2:$KT$2,'Dashboard M4 Cost Annual'!BU$4,'Dashboard M4 Cost Monthly'!$G169:$KT169))</f>
        <v/>
      </c>
      <c r="BV89">
        <f>SQRT(SUMIF('Dashboard M4 Cost Monthly'!$G$2:$KT$2,'Dashboard M4 Cost Annual'!BV$4,'Dashboard M4 Cost Monthly'!$G169:$KT169))</f>
        <v/>
      </c>
      <c r="BW89">
        <f>SQRT(SUMIF('Dashboard M4 Cost Monthly'!$G$2:$KT$2,'Dashboard M4 Cost Annual'!BW$4,'Dashboard M4 Cost Monthly'!$G169:$KT169))</f>
        <v/>
      </c>
      <c r="BX89">
        <f>SQRT(SUMIF('Dashboard M4 Cost Monthly'!$G$2:$KT$2,'Dashboard M4 Cost Annual'!BX$4,'Dashboard M4 Cost Monthly'!$G169:$KT169))</f>
        <v/>
      </c>
      <c r="BY89">
        <f>SQRT(SUMIF('Dashboard M4 Cost Monthly'!$G$2:$KT$2,'Dashboard M4 Cost Annual'!BY$4,'Dashboard M4 Cost Monthly'!$G169:$KT169))</f>
        <v/>
      </c>
    </row>
    <row r="90" spans="1:77">
      <c r="B90" t="s">
        <v>11</v>
      </c>
      <c r="C90" t="s">
        <v>56</v>
      </c>
      <c r="D90" t="s">
        <v>66</v>
      </c>
      <c r="G90">
        <f>VLOOKUP($C90,'EIA Consumption'!$C:$CD,'Dashboard M4 Cost Annual'!G$2,FALSE)</f>
        <v/>
      </c>
      <c r="H90">
        <f>VLOOKUP($C90,'EIA Consumption'!$C:$CD,'Dashboard M4 Cost Annual'!H$2,FALSE)</f>
        <v/>
      </c>
      <c r="I90">
        <f>VLOOKUP($C90,'EIA Consumption'!$C:$CD,'Dashboard M4 Cost Annual'!I$2,FALSE)</f>
        <v/>
      </c>
      <c r="J90">
        <f>VLOOKUP($C90,'EIA Consumption'!$C:$CD,'Dashboard M4 Cost Annual'!J$2,FALSE)</f>
        <v/>
      </c>
      <c r="K90">
        <f>VLOOKUP($C90,'EIA Consumption'!$C:$CD,'Dashboard M4 Cost Annual'!K$2,FALSE)</f>
        <v/>
      </c>
      <c r="L90">
        <f>VLOOKUP($C90,'EIA Consumption'!$C:$CD,'Dashboard M4 Cost Annual'!L$2,FALSE)</f>
        <v/>
      </c>
      <c r="M90">
        <f>VLOOKUP($C90,'EIA Consumption'!$C:$CD,'Dashboard M4 Cost Annual'!M$2,FALSE)</f>
        <v/>
      </c>
      <c r="N90">
        <f>VLOOKUP($C90,'EIA Consumption'!$C:$CD,'Dashboard M4 Cost Annual'!N$2,FALSE)</f>
        <v/>
      </c>
      <c r="O90">
        <f>VLOOKUP($C90,'EIA Consumption'!$C:$CD,'Dashboard M4 Cost Annual'!O$2,FALSE)</f>
        <v/>
      </c>
      <c r="P90">
        <f>VLOOKUP($C90,'EIA Consumption'!$C:$CD,'Dashboard M4 Cost Annual'!P$2,FALSE)</f>
        <v/>
      </c>
      <c r="Q90">
        <f>VLOOKUP($C90,'EIA Consumption'!$C:$CD,'Dashboard M4 Cost Annual'!Q$2,FALSE)</f>
        <v/>
      </c>
      <c r="R90">
        <f>VLOOKUP($C90,'EIA Consumption'!$C:$CD,'Dashboard M4 Cost Annual'!R$2,FALSE)</f>
        <v/>
      </c>
      <c r="S90">
        <f>VLOOKUP($C90,'EIA Consumption'!$C:$CD,'Dashboard M4 Cost Annual'!S$2,FALSE)</f>
        <v/>
      </c>
      <c r="T90">
        <f>VLOOKUP($C90,'EIA Consumption'!$C:$CD,'Dashboard M4 Cost Annual'!T$2,FALSE)</f>
        <v/>
      </c>
      <c r="U90">
        <f>VLOOKUP($C90,'EIA Consumption'!$C:$CD,'Dashboard M4 Cost Annual'!U$2,FALSE)</f>
        <v/>
      </c>
      <c r="V90">
        <f>VLOOKUP($C90,'EIA Consumption'!$C:$CD,'Dashboard M4 Cost Annual'!V$2,FALSE)</f>
        <v/>
      </c>
      <c r="W90">
        <f>VLOOKUP($C90,'EIA Consumption'!$C:$CD,'Dashboard M4 Cost Annual'!W$2,FALSE)</f>
        <v/>
      </c>
      <c r="X90">
        <f>VLOOKUP($C90,'EIA Consumption'!$C:$CD,'Dashboard M4 Cost Annual'!X$2,FALSE)</f>
        <v/>
      </c>
      <c r="Y90">
        <f>VLOOKUP($C90,'EIA Consumption'!$C:$CD,'Dashboard M4 Cost Annual'!Y$2,FALSE)</f>
        <v/>
      </c>
      <c r="Z90">
        <f>VLOOKUP($C90,'EIA Consumption'!$C:$CD,'Dashboard M4 Cost Annual'!Z$2,FALSE)</f>
        <v/>
      </c>
      <c r="AA90">
        <f>VLOOKUP($C90,'EIA Consumption'!$C:$CD,'Dashboard M4 Cost Annual'!AA$2,FALSE)</f>
        <v/>
      </c>
      <c r="AB90">
        <f>VLOOKUP($C90,'EIA Consumption'!$C:$CD,'Dashboard M4 Cost Annual'!AB$2,FALSE)</f>
        <v/>
      </c>
      <c r="AC90">
        <f>VLOOKUP($C90,'EIA Consumption'!$C:$CD,'Dashboard M4 Cost Annual'!AC$2,FALSE)</f>
        <v/>
      </c>
      <c r="AD90">
        <f>VLOOKUP($C90,'EIA Consumption'!$C:$CD,'Dashboard M4 Cost Annual'!AD$2,FALSE)</f>
        <v/>
      </c>
      <c r="AE90">
        <f>VLOOKUP($C90,'EIA Consumption'!$C:$CD,'Dashboard M4 Cost Annual'!AE$2,FALSE)</f>
        <v/>
      </c>
      <c r="AF90">
        <f>VLOOKUP($C90,'EIA Consumption'!$C:$CD,'Dashboard M4 Cost Annual'!AF$2,FALSE)</f>
        <v/>
      </c>
      <c r="AG90">
        <f>VLOOKUP($C90,'EIA Consumption'!$C:$CD,'Dashboard M4 Cost Annual'!AG$2,FALSE)</f>
        <v/>
      </c>
      <c r="AH90">
        <f>VLOOKUP($C90,'EIA Consumption'!$C:$CD,'Dashboard M4 Cost Annual'!AH$2,FALSE)</f>
        <v/>
      </c>
      <c r="AI90">
        <f>VLOOKUP($C90,'EIA Consumption'!$C:$CD,'Dashboard M4 Cost Annual'!AI$2,FALSE)</f>
        <v/>
      </c>
      <c r="AJ90">
        <f>VLOOKUP($C90,'EIA Consumption'!$C:$CD,'Dashboard M4 Cost Annual'!AJ$2,FALSE)</f>
        <v/>
      </c>
      <c r="AK90">
        <f>VLOOKUP($C90,'EIA Consumption'!$C:$CD,'Dashboard M4 Cost Annual'!AK$2,FALSE)</f>
        <v/>
      </c>
      <c r="AL90">
        <f>VLOOKUP($C90,'EIA Consumption'!$C:$CD,'Dashboard M4 Cost Annual'!AL$2,FALSE)</f>
        <v/>
      </c>
      <c r="AM90">
        <f>VLOOKUP($C90,'EIA Consumption'!$C:$CD,'Dashboard M4 Cost Annual'!AM$2,FALSE)</f>
        <v/>
      </c>
      <c r="AN90">
        <f>VLOOKUP($C90,'EIA Consumption'!$C:$CD,'Dashboard M4 Cost Annual'!AN$2,FALSE)</f>
        <v/>
      </c>
      <c r="AO90">
        <f>VLOOKUP($C90,'EIA Consumption'!$C:$CD,'Dashboard M4 Cost Annual'!AO$2,FALSE)</f>
        <v/>
      </c>
      <c r="AP90">
        <f>VLOOKUP($C90,'EIA Consumption'!$C:$CD,'Dashboard M4 Cost Annual'!AP$2,FALSE)</f>
        <v/>
      </c>
      <c r="AQ90">
        <f>VLOOKUP($C90,'EIA Consumption'!$C:$CD,'Dashboard M4 Cost Annual'!AQ$2,FALSE)</f>
        <v/>
      </c>
      <c r="AR90">
        <f>VLOOKUP($C90,'EIA Consumption'!$C:$CD,'Dashboard M4 Cost Annual'!AR$2,FALSE)</f>
        <v/>
      </c>
      <c r="AS90">
        <f>VLOOKUP($C90,'EIA Consumption'!$C:$CD,'Dashboard M4 Cost Annual'!AS$2,FALSE)</f>
        <v/>
      </c>
      <c r="AT90">
        <f>VLOOKUP($C90,'EIA Consumption'!$C:$CD,'Dashboard M4 Cost Annual'!AT$2,FALSE)</f>
        <v/>
      </c>
      <c r="AU90">
        <f>VLOOKUP($C90,'EIA Consumption'!$C:$CD,'Dashboard M4 Cost Annual'!AU$2,FALSE)</f>
        <v/>
      </c>
      <c r="AV90">
        <f>VLOOKUP($C90,'EIA Consumption'!$C:$CD,'Dashboard M4 Cost Annual'!AV$2,FALSE)</f>
        <v/>
      </c>
      <c r="AW90">
        <f>VLOOKUP($C90,'EIA Consumption'!$C:$CD,'Dashboard M4 Cost Annual'!AW$2,FALSE)</f>
        <v/>
      </c>
      <c r="AX90">
        <f>VLOOKUP($C90,'EIA Consumption'!$C:$CD,'Dashboard M4 Cost Annual'!AX$2,FALSE)</f>
        <v/>
      </c>
      <c r="AY90">
        <f>VLOOKUP($C90,'EIA Consumption'!$C:$CD,'Dashboard M4 Cost Annual'!AY$2,FALSE)</f>
        <v/>
      </c>
      <c r="AZ90">
        <f>VLOOKUP($C90,'EIA Consumption'!$C:$CD,'Dashboard M4 Cost Annual'!AZ$2,FALSE)</f>
        <v/>
      </c>
      <c r="BA90">
        <f>SQRT(SUMIF('Dashboard M4 Cost Monthly'!$G$2:$CL$2,'Dashboard M4 Cost Annual'!BA$4,'Dashboard M4 Cost Monthly'!$G170:$CL170))</f>
        <v/>
      </c>
      <c r="BB90">
        <f>SQRT(SUMIF('Dashboard M4 Cost Monthly'!$G$2:$CL$2,'Dashboard M4 Cost Annual'!BB$4,'Dashboard M4 Cost Monthly'!$G170:$CL170))</f>
        <v/>
      </c>
      <c r="BC90">
        <f>SQRT(SUMIF('Dashboard M4 Cost Monthly'!$G$2:$CL$2,'Dashboard M4 Cost Annual'!BC$4,'Dashboard M4 Cost Monthly'!$G170:$CL170))</f>
        <v/>
      </c>
      <c r="BD90">
        <f>SQRT(SUMIF('Dashboard M4 Cost Monthly'!$G$2:$CL$2,'Dashboard M4 Cost Annual'!BD$4,'Dashboard M4 Cost Monthly'!$G170:$CL170))</f>
        <v/>
      </c>
      <c r="BE90">
        <f>SQRT(SUMIF('Dashboard M4 Cost Monthly'!$G$2:$CL$2,'Dashboard M4 Cost Annual'!BE$4,'Dashboard M4 Cost Monthly'!$G170:$CL170))</f>
        <v/>
      </c>
      <c r="BF90">
        <f>SQRT(SUMIF('Dashboard M4 Cost Monthly'!$G$2:$CL$2,'Dashboard M4 Cost Annual'!BF$4,'Dashboard M4 Cost Monthly'!$G170:$CL170))</f>
        <v/>
      </c>
      <c r="BG90">
        <f>SQRT(SUMIF('Dashboard M4 Cost Monthly'!$G$2:$CL$2,'Dashboard M4 Cost Annual'!BG$4,'Dashboard M4 Cost Monthly'!$G170:$CL170))</f>
        <v/>
      </c>
      <c r="BH90">
        <f>SQRT(SUMIF('Dashboard M4 Cost Monthly'!$G$2:$KT$2,'Dashboard M4 Cost Annual'!BH$4,'Dashboard M4 Cost Monthly'!$G170:$KT170))</f>
        <v/>
      </c>
      <c r="BI90">
        <f>SQRT(SUMIF('Dashboard M4 Cost Monthly'!$G$2:$KT$2,'Dashboard M4 Cost Annual'!BI$4,'Dashboard M4 Cost Monthly'!$G170:$KT170))</f>
        <v/>
      </c>
      <c r="BJ90">
        <f>SQRT(SUMIF('Dashboard M4 Cost Monthly'!$G$2:$KT$2,'Dashboard M4 Cost Annual'!BJ$4,'Dashboard M4 Cost Monthly'!$G170:$KT170))</f>
        <v/>
      </c>
      <c r="BK90">
        <f>SQRT(SUMIF('Dashboard M4 Cost Monthly'!$G$2:$KT$2,'Dashboard M4 Cost Annual'!BK$4,'Dashboard M4 Cost Monthly'!$G170:$KT170))</f>
        <v/>
      </c>
      <c r="BL90">
        <f>SQRT(SUMIF('Dashboard M4 Cost Monthly'!$G$2:$KT$2,'Dashboard M4 Cost Annual'!BL$4,'Dashboard M4 Cost Monthly'!$G170:$KT170))</f>
        <v/>
      </c>
      <c r="BM90">
        <f>SQRT(SUMIF('Dashboard M4 Cost Monthly'!$G$2:$KT$2,'Dashboard M4 Cost Annual'!BM$4,'Dashboard M4 Cost Monthly'!$G170:$KT170))</f>
        <v/>
      </c>
      <c r="BN90">
        <f>SQRT(SUMIF('Dashboard M4 Cost Monthly'!$G$2:$KT$2,'Dashboard M4 Cost Annual'!BN$4,'Dashboard M4 Cost Monthly'!$G170:$KT170))</f>
        <v/>
      </c>
      <c r="BO90">
        <f>SQRT(SUMIF('Dashboard M4 Cost Monthly'!$G$2:$KT$2,'Dashboard M4 Cost Annual'!BO$4,'Dashboard M4 Cost Monthly'!$G170:$KT170))</f>
        <v/>
      </c>
      <c r="BP90">
        <f>SQRT(SUMIF('Dashboard M4 Cost Monthly'!$G$2:$KT$2,'Dashboard M4 Cost Annual'!BP$4,'Dashboard M4 Cost Monthly'!$G170:$KT170))</f>
        <v/>
      </c>
      <c r="BQ90">
        <f>SQRT(SUMIF('Dashboard M4 Cost Monthly'!$G$2:$KT$2,'Dashboard M4 Cost Annual'!BQ$4,'Dashboard M4 Cost Monthly'!$G170:$KT170))</f>
        <v/>
      </c>
      <c r="BR90">
        <f>SQRT(SUMIF('Dashboard M4 Cost Monthly'!$G$2:$KT$2,'Dashboard M4 Cost Annual'!BR$4,'Dashboard M4 Cost Monthly'!$G170:$KT170))</f>
        <v/>
      </c>
      <c r="BS90">
        <f>SQRT(SUMIF('Dashboard M4 Cost Monthly'!$G$2:$KT$2,'Dashboard M4 Cost Annual'!BS$4,'Dashboard M4 Cost Monthly'!$G170:$KT170))</f>
        <v/>
      </c>
      <c r="BT90">
        <f>SQRT(SUMIF('Dashboard M4 Cost Monthly'!$G$2:$KT$2,'Dashboard M4 Cost Annual'!BT$4,'Dashboard M4 Cost Monthly'!$G170:$KT170))</f>
        <v/>
      </c>
      <c r="BU90">
        <f>SQRT(SUMIF('Dashboard M4 Cost Monthly'!$G$2:$KT$2,'Dashboard M4 Cost Annual'!BU$4,'Dashboard M4 Cost Monthly'!$G170:$KT170))</f>
        <v/>
      </c>
      <c r="BV90">
        <f>SQRT(SUMIF('Dashboard M4 Cost Monthly'!$G$2:$KT$2,'Dashboard M4 Cost Annual'!BV$4,'Dashboard M4 Cost Monthly'!$G170:$KT170))</f>
        <v/>
      </c>
      <c r="BW90">
        <f>SQRT(SUMIF('Dashboard M4 Cost Monthly'!$G$2:$KT$2,'Dashboard M4 Cost Annual'!BW$4,'Dashboard M4 Cost Monthly'!$G170:$KT170))</f>
        <v/>
      </c>
      <c r="BX90">
        <f>SQRT(SUMIF('Dashboard M4 Cost Monthly'!$G$2:$KT$2,'Dashboard M4 Cost Annual'!BX$4,'Dashboard M4 Cost Monthly'!$G170:$KT170))</f>
        <v/>
      </c>
      <c r="BY90">
        <f>SQRT(SUMIF('Dashboard M4 Cost Monthly'!$G$2:$KT$2,'Dashboard M4 Cost Annual'!BY$4,'Dashboard M4 Cost Monthly'!$G170:$KT170))</f>
        <v/>
      </c>
    </row>
    <row r="91" spans="1:77">
      <c r="B91" t="s">
        <v>12</v>
      </c>
      <c r="C91" t="s">
        <v>57</v>
      </c>
      <c r="D91" t="s">
        <v>66</v>
      </c>
      <c r="G91">
        <f>VLOOKUP($C91,'EIA Consumption'!$C:$CD,'Dashboard M4 Cost Annual'!G$2,FALSE)</f>
        <v/>
      </c>
      <c r="H91">
        <f>VLOOKUP($C91,'EIA Consumption'!$C:$CD,'Dashboard M4 Cost Annual'!H$2,FALSE)</f>
        <v/>
      </c>
      <c r="I91">
        <f>VLOOKUP($C91,'EIA Consumption'!$C:$CD,'Dashboard M4 Cost Annual'!I$2,FALSE)</f>
        <v/>
      </c>
      <c r="J91">
        <f>VLOOKUP($C91,'EIA Consumption'!$C:$CD,'Dashboard M4 Cost Annual'!J$2,FALSE)</f>
        <v/>
      </c>
      <c r="K91">
        <f>VLOOKUP($C91,'EIA Consumption'!$C:$CD,'Dashboard M4 Cost Annual'!K$2,FALSE)</f>
        <v/>
      </c>
      <c r="L91">
        <f>VLOOKUP($C91,'EIA Consumption'!$C:$CD,'Dashboard M4 Cost Annual'!L$2,FALSE)</f>
        <v/>
      </c>
      <c r="M91">
        <f>VLOOKUP($C91,'EIA Consumption'!$C:$CD,'Dashboard M4 Cost Annual'!M$2,FALSE)</f>
        <v/>
      </c>
      <c r="N91">
        <f>VLOOKUP($C91,'EIA Consumption'!$C:$CD,'Dashboard M4 Cost Annual'!N$2,FALSE)</f>
        <v/>
      </c>
      <c r="O91">
        <f>VLOOKUP($C91,'EIA Consumption'!$C:$CD,'Dashboard M4 Cost Annual'!O$2,FALSE)</f>
        <v/>
      </c>
      <c r="P91">
        <f>VLOOKUP($C91,'EIA Consumption'!$C:$CD,'Dashboard M4 Cost Annual'!P$2,FALSE)</f>
        <v/>
      </c>
      <c r="Q91">
        <f>VLOOKUP($C91,'EIA Consumption'!$C:$CD,'Dashboard M4 Cost Annual'!Q$2,FALSE)</f>
        <v/>
      </c>
      <c r="R91">
        <f>VLOOKUP($C91,'EIA Consumption'!$C:$CD,'Dashboard M4 Cost Annual'!R$2,FALSE)</f>
        <v/>
      </c>
      <c r="S91">
        <f>VLOOKUP($C91,'EIA Consumption'!$C:$CD,'Dashboard M4 Cost Annual'!S$2,FALSE)</f>
        <v/>
      </c>
      <c r="T91">
        <f>VLOOKUP($C91,'EIA Consumption'!$C:$CD,'Dashboard M4 Cost Annual'!T$2,FALSE)</f>
        <v/>
      </c>
      <c r="U91">
        <f>VLOOKUP($C91,'EIA Consumption'!$C:$CD,'Dashboard M4 Cost Annual'!U$2,FALSE)</f>
        <v/>
      </c>
      <c r="V91">
        <f>VLOOKUP($C91,'EIA Consumption'!$C:$CD,'Dashboard M4 Cost Annual'!V$2,FALSE)</f>
        <v/>
      </c>
      <c r="W91">
        <f>VLOOKUP($C91,'EIA Consumption'!$C:$CD,'Dashboard M4 Cost Annual'!W$2,FALSE)</f>
        <v/>
      </c>
      <c r="X91">
        <f>VLOOKUP($C91,'EIA Consumption'!$C:$CD,'Dashboard M4 Cost Annual'!X$2,FALSE)</f>
        <v/>
      </c>
      <c r="Y91">
        <f>VLOOKUP($C91,'EIA Consumption'!$C:$CD,'Dashboard M4 Cost Annual'!Y$2,FALSE)</f>
        <v/>
      </c>
      <c r="Z91">
        <f>VLOOKUP($C91,'EIA Consumption'!$C:$CD,'Dashboard M4 Cost Annual'!Z$2,FALSE)</f>
        <v/>
      </c>
      <c r="AA91">
        <f>VLOOKUP($C91,'EIA Consumption'!$C:$CD,'Dashboard M4 Cost Annual'!AA$2,FALSE)</f>
        <v/>
      </c>
      <c r="AB91">
        <f>VLOOKUP($C91,'EIA Consumption'!$C:$CD,'Dashboard M4 Cost Annual'!AB$2,FALSE)</f>
        <v/>
      </c>
      <c r="AC91">
        <f>VLOOKUP($C91,'EIA Consumption'!$C:$CD,'Dashboard M4 Cost Annual'!AC$2,FALSE)</f>
        <v/>
      </c>
      <c r="AD91">
        <f>VLOOKUP($C91,'EIA Consumption'!$C:$CD,'Dashboard M4 Cost Annual'!AD$2,FALSE)</f>
        <v/>
      </c>
      <c r="AE91">
        <f>VLOOKUP($C91,'EIA Consumption'!$C:$CD,'Dashboard M4 Cost Annual'!AE$2,FALSE)</f>
        <v/>
      </c>
      <c r="AF91">
        <f>VLOOKUP($C91,'EIA Consumption'!$C:$CD,'Dashboard M4 Cost Annual'!AF$2,FALSE)</f>
        <v/>
      </c>
      <c r="AG91">
        <f>VLOOKUP($C91,'EIA Consumption'!$C:$CD,'Dashboard M4 Cost Annual'!AG$2,FALSE)</f>
        <v/>
      </c>
      <c r="AH91">
        <f>VLOOKUP($C91,'EIA Consumption'!$C:$CD,'Dashboard M4 Cost Annual'!AH$2,FALSE)</f>
        <v/>
      </c>
      <c r="AI91">
        <f>VLOOKUP($C91,'EIA Consumption'!$C:$CD,'Dashboard M4 Cost Annual'!AI$2,FALSE)</f>
        <v/>
      </c>
      <c r="AJ91">
        <f>VLOOKUP($C91,'EIA Consumption'!$C:$CD,'Dashboard M4 Cost Annual'!AJ$2,FALSE)</f>
        <v/>
      </c>
      <c r="AK91">
        <f>VLOOKUP($C91,'EIA Consumption'!$C:$CD,'Dashboard M4 Cost Annual'!AK$2,FALSE)</f>
        <v/>
      </c>
      <c r="AL91">
        <f>VLOOKUP($C91,'EIA Consumption'!$C:$CD,'Dashboard M4 Cost Annual'!AL$2,FALSE)</f>
        <v/>
      </c>
      <c r="AM91">
        <f>VLOOKUP($C91,'EIA Consumption'!$C:$CD,'Dashboard M4 Cost Annual'!AM$2,FALSE)</f>
        <v/>
      </c>
      <c r="AN91">
        <f>VLOOKUP($C91,'EIA Consumption'!$C:$CD,'Dashboard M4 Cost Annual'!AN$2,FALSE)</f>
        <v/>
      </c>
      <c r="AO91">
        <f>VLOOKUP($C91,'EIA Consumption'!$C:$CD,'Dashboard M4 Cost Annual'!AO$2,FALSE)</f>
        <v/>
      </c>
      <c r="AP91">
        <f>VLOOKUP($C91,'EIA Consumption'!$C:$CD,'Dashboard M4 Cost Annual'!AP$2,FALSE)</f>
        <v/>
      </c>
      <c r="AQ91">
        <f>VLOOKUP($C91,'EIA Consumption'!$C:$CD,'Dashboard M4 Cost Annual'!AQ$2,FALSE)</f>
        <v/>
      </c>
      <c r="AR91">
        <f>VLOOKUP($C91,'EIA Consumption'!$C:$CD,'Dashboard M4 Cost Annual'!AR$2,FALSE)</f>
        <v/>
      </c>
      <c r="AS91">
        <f>VLOOKUP($C91,'EIA Consumption'!$C:$CD,'Dashboard M4 Cost Annual'!AS$2,FALSE)</f>
        <v/>
      </c>
      <c r="AT91">
        <f>VLOOKUP($C91,'EIA Consumption'!$C:$CD,'Dashboard M4 Cost Annual'!AT$2,FALSE)</f>
        <v/>
      </c>
      <c r="AU91">
        <f>VLOOKUP($C91,'EIA Consumption'!$C:$CD,'Dashboard M4 Cost Annual'!AU$2,FALSE)</f>
        <v/>
      </c>
      <c r="AV91">
        <f>VLOOKUP($C91,'EIA Consumption'!$C:$CD,'Dashboard M4 Cost Annual'!AV$2,FALSE)</f>
        <v/>
      </c>
      <c r="AW91">
        <f>VLOOKUP($C91,'EIA Consumption'!$C:$CD,'Dashboard M4 Cost Annual'!AW$2,FALSE)</f>
        <v/>
      </c>
      <c r="AX91">
        <f>VLOOKUP($C91,'EIA Consumption'!$C:$CD,'Dashboard M4 Cost Annual'!AX$2,FALSE)</f>
        <v/>
      </c>
      <c r="AY91">
        <f>VLOOKUP($C91,'EIA Consumption'!$C:$CD,'Dashboard M4 Cost Annual'!AY$2,FALSE)</f>
        <v/>
      </c>
      <c r="AZ91">
        <f>VLOOKUP($C91,'EIA Consumption'!$C:$CD,'Dashboard M4 Cost Annual'!AZ$2,FALSE)</f>
        <v/>
      </c>
      <c r="BA91">
        <f>SQRT(SUMIF('Dashboard M4 Cost Monthly'!$G$2:$CL$2,'Dashboard M4 Cost Annual'!BA$4,'Dashboard M4 Cost Monthly'!$G171:$CL171))</f>
        <v/>
      </c>
      <c r="BB91">
        <f>SQRT(SUMIF('Dashboard M4 Cost Monthly'!$G$2:$CL$2,'Dashboard M4 Cost Annual'!BB$4,'Dashboard M4 Cost Monthly'!$G171:$CL171))</f>
        <v/>
      </c>
      <c r="BC91">
        <f>SQRT(SUMIF('Dashboard M4 Cost Monthly'!$G$2:$CL$2,'Dashboard M4 Cost Annual'!BC$4,'Dashboard M4 Cost Monthly'!$G171:$CL171))</f>
        <v/>
      </c>
      <c r="BD91">
        <f>SQRT(SUMIF('Dashboard M4 Cost Monthly'!$G$2:$CL$2,'Dashboard M4 Cost Annual'!BD$4,'Dashboard M4 Cost Monthly'!$G171:$CL171))</f>
        <v/>
      </c>
      <c r="BE91">
        <f>SQRT(SUMIF('Dashboard M4 Cost Monthly'!$G$2:$CL$2,'Dashboard M4 Cost Annual'!BE$4,'Dashboard M4 Cost Monthly'!$G171:$CL171))</f>
        <v/>
      </c>
      <c r="BF91">
        <f>SQRT(SUMIF('Dashboard M4 Cost Monthly'!$G$2:$CL$2,'Dashboard M4 Cost Annual'!BF$4,'Dashboard M4 Cost Monthly'!$G171:$CL171))</f>
        <v/>
      </c>
      <c r="BG91">
        <f>SQRT(SUMIF('Dashboard M4 Cost Monthly'!$G$2:$CL$2,'Dashboard M4 Cost Annual'!BG$4,'Dashboard M4 Cost Monthly'!$G171:$CL171))</f>
        <v/>
      </c>
      <c r="BH91">
        <f>SQRT(SUMIF('Dashboard M4 Cost Monthly'!$G$2:$KT$2,'Dashboard M4 Cost Annual'!BH$4,'Dashboard M4 Cost Monthly'!$G171:$KT171))</f>
        <v/>
      </c>
      <c r="BI91">
        <f>SQRT(SUMIF('Dashboard M4 Cost Monthly'!$G$2:$KT$2,'Dashboard M4 Cost Annual'!BI$4,'Dashboard M4 Cost Monthly'!$G171:$KT171))</f>
        <v/>
      </c>
      <c r="BJ91">
        <f>SQRT(SUMIF('Dashboard M4 Cost Monthly'!$G$2:$KT$2,'Dashboard M4 Cost Annual'!BJ$4,'Dashboard M4 Cost Monthly'!$G171:$KT171))</f>
        <v/>
      </c>
      <c r="BK91">
        <f>SQRT(SUMIF('Dashboard M4 Cost Monthly'!$G$2:$KT$2,'Dashboard M4 Cost Annual'!BK$4,'Dashboard M4 Cost Monthly'!$G171:$KT171))</f>
        <v/>
      </c>
      <c r="BL91">
        <f>SQRT(SUMIF('Dashboard M4 Cost Monthly'!$G$2:$KT$2,'Dashboard M4 Cost Annual'!BL$4,'Dashboard M4 Cost Monthly'!$G171:$KT171))</f>
        <v/>
      </c>
      <c r="BM91">
        <f>SQRT(SUMIF('Dashboard M4 Cost Monthly'!$G$2:$KT$2,'Dashboard M4 Cost Annual'!BM$4,'Dashboard M4 Cost Monthly'!$G171:$KT171))</f>
        <v/>
      </c>
      <c r="BN91">
        <f>SQRT(SUMIF('Dashboard M4 Cost Monthly'!$G$2:$KT$2,'Dashboard M4 Cost Annual'!BN$4,'Dashboard M4 Cost Monthly'!$G171:$KT171))</f>
        <v/>
      </c>
      <c r="BO91">
        <f>SQRT(SUMIF('Dashboard M4 Cost Monthly'!$G$2:$KT$2,'Dashboard M4 Cost Annual'!BO$4,'Dashboard M4 Cost Monthly'!$G171:$KT171))</f>
        <v/>
      </c>
      <c r="BP91">
        <f>SQRT(SUMIF('Dashboard M4 Cost Monthly'!$G$2:$KT$2,'Dashboard M4 Cost Annual'!BP$4,'Dashboard M4 Cost Monthly'!$G171:$KT171))</f>
        <v/>
      </c>
      <c r="BQ91">
        <f>SQRT(SUMIF('Dashboard M4 Cost Monthly'!$G$2:$KT$2,'Dashboard M4 Cost Annual'!BQ$4,'Dashboard M4 Cost Monthly'!$G171:$KT171))</f>
        <v/>
      </c>
      <c r="BR91">
        <f>SQRT(SUMIF('Dashboard M4 Cost Monthly'!$G$2:$KT$2,'Dashboard M4 Cost Annual'!BR$4,'Dashboard M4 Cost Monthly'!$G171:$KT171))</f>
        <v/>
      </c>
      <c r="BS91">
        <f>SQRT(SUMIF('Dashboard M4 Cost Monthly'!$G$2:$KT$2,'Dashboard M4 Cost Annual'!BS$4,'Dashboard M4 Cost Monthly'!$G171:$KT171))</f>
        <v/>
      </c>
      <c r="BT91">
        <f>SQRT(SUMIF('Dashboard M4 Cost Monthly'!$G$2:$KT$2,'Dashboard M4 Cost Annual'!BT$4,'Dashboard M4 Cost Monthly'!$G171:$KT171))</f>
        <v/>
      </c>
      <c r="BU91">
        <f>SQRT(SUMIF('Dashboard M4 Cost Monthly'!$G$2:$KT$2,'Dashboard M4 Cost Annual'!BU$4,'Dashboard M4 Cost Monthly'!$G171:$KT171))</f>
        <v/>
      </c>
      <c r="BV91">
        <f>SQRT(SUMIF('Dashboard M4 Cost Monthly'!$G$2:$KT$2,'Dashboard M4 Cost Annual'!BV$4,'Dashboard M4 Cost Monthly'!$G171:$KT171))</f>
        <v/>
      </c>
      <c r="BW91">
        <f>SQRT(SUMIF('Dashboard M4 Cost Monthly'!$G$2:$KT$2,'Dashboard M4 Cost Annual'!BW$4,'Dashboard M4 Cost Monthly'!$G171:$KT171))</f>
        <v/>
      </c>
      <c r="BX91">
        <f>SQRT(SUMIF('Dashboard M4 Cost Monthly'!$G$2:$KT$2,'Dashboard M4 Cost Annual'!BX$4,'Dashboard M4 Cost Monthly'!$G171:$KT171))</f>
        <v/>
      </c>
      <c r="BY91">
        <f>SQRT(SUMIF('Dashboard M4 Cost Monthly'!$G$2:$KT$2,'Dashboard M4 Cost Annual'!BY$4,'Dashboard M4 Cost Monthly'!$G171:$KT171))</f>
        <v/>
      </c>
    </row>
    <row r="92" spans="1:77">
      <c r="B92" t="s">
        <v>13</v>
      </c>
      <c r="C92" t="s">
        <v>58</v>
      </c>
      <c r="D92" t="s">
        <v>66</v>
      </c>
      <c r="G92">
        <f>VLOOKUP($C92,'EIA Consumption'!$C:$CD,'Dashboard M4 Cost Annual'!G$2,FALSE)</f>
        <v/>
      </c>
      <c r="H92">
        <f>VLOOKUP($C92,'EIA Consumption'!$C:$CD,'Dashboard M4 Cost Annual'!H$2,FALSE)</f>
        <v/>
      </c>
      <c r="I92">
        <f>VLOOKUP($C92,'EIA Consumption'!$C:$CD,'Dashboard M4 Cost Annual'!I$2,FALSE)</f>
        <v/>
      </c>
      <c r="J92">
        <f>VLOOKUP($C92,'EIA Consumption'!$C:$CD,'Dashboard M4 Cost Annual'!J$2,FALSE)</f>
        <v/>
      </c>
      <c r="K92">
        <f>VLOOKUP($C92,'EIA Consumption'!$C:$CD,'Dashboard M4 Cost Annual'!K$2,FALSE)</f>
        <v/>
      </c>
      <c r="L92">
        <f>VLOOKUP($C92,'EIA Consumption'!$C:$CD,'Dashboard M4 Cost Annual'!L$2,FALSE)</f>
        <v/>
      </c>
      <c r="M92">
        <f>VLOOKUP($C92,'EIA Consumption'!$C:$CD,'Dashboard M4 Cost Annual'!M$2,FALSE)</f>
        <v/>
      </c>
      <c r="N92">
        <f>VLOOKUP($C92,'EIA Consumption'!$C:$CD,'Dashboard M4 Cost Annual'!N$2,FALSE)</f>
        <v/>
      </c>
      <c r="O92">
        <f>VLOOKUP($C92,'EIA Consumption'!$C:$CD,'Dashboard M4 Cost Annual'!O$2,FALSE)</f>
        <v/>
      </c>
      <c r="P92">
        <f>VLOOKUP($C92,'EIA Consumption'!$C:$CD,'Dashboard M4 Cost Annual'!P$2,FALSE)</f>
        <v/>
      </c>
      <c r="Q92">
        <f>VLOOKUP($C92,'EIA Consumption'!$C:$CD,'Dashboard M4 Cost Annual'!Q$2,FALSE)</f>
        <v/>
      </c>
      <c r="R92">
        <f>VLOOKUP($C92,'EIA Consumption'!$C:$CD,'Dashboard M4 Cost Annual'!R$2,FALSE)</f>
        <v/>
      </c>
      <c r="S92">
        <f>VLOOKUP($C92,'EIA Consumption'!$C:$CD,'Dashboard M4 Cost Annual'!S$2,FALSE)</f>
        <v/>
      </c>
      <c r="T92">
        <f>VLOOKUP($C92,'EIA Consumption'!$C:$CD,'Dashboard M4 Cost Annual'!T$2,FALSE)</f>
        <v/>
      </c>
      <c r="U92">
        <f>VLOOKUP($C92,'EIA Consumption'!$C:$CD,'Dashboard M4 Cost Annual'!U$2,FALSE)</f>
        <v/>
      </c>
      <c r="V92">
        <f>VLOOKUP($C92,'EIA Consumption'!$C:$CD,'Dashboard M4 Cost Annual'!V$2,FALSE)</f>
        <v/>
      </c>
      <c r="W92">
        <f>VLOOKUP($C92,'EIA Consumption'!$C:$CD,'Dashboard M4 Cost Annual'!W$2,FALSE)</f>
        <v/>
      </c>
      <c r="X92">
        <f>VLOOKUP($C92,'EIA Consumption'!$C:$CD,'Dashboard M4 Cost Annual'!X$2,FALSE)</f>
        <v/>
      </c>
      <c r="Y92">
        <f>VLOOKUP($C92,'EIA Consumption'!$C:$CD,'Dashboard M4 Cost Annual'!Y$2,FALSE)</f>
        <v/>
      </c>
      <c r="Z92">
        <f>VLOOKUP($C92,'EIA Consumption'!$C:$CD,'Dashboard M4 Cost Annual'!Z$2,FALSE)</f>
        <v/>
      </c>
      <c r="AA92">
        <f>VLOOKUP($C92,'EIA Consumption'!$C:$CD,'Dashboard M4 Cost Annual'!AA$2,FALSE)</f>
        <v/>
      </c>
      <c r="AB92">
        <f>VLOOKUP($C92,'EIA Consumption'!$C:$CD,'Dashboard M4 Cost Annual'!AB$2,FALSE)</f>
        <v/>
      </c>
      <c r="AC92">
        <f>VLOOKUP($C92,'EIA Consumption'!$C:$CD,'Dashboard M4 Cost Annual'!AC$2,FALSE)</f>
        <v/>
      </c>
      <c r="AD92">
        <f>VLOOKUP($C92,'EIA Consumption'!$C:$CD,'Dashboard M4 Cost Annual'!AD$2,FALSE)</f>
        <v/>
      </c>
      <c r="AE92">
        <f>VLOOKUP($C92,'EIA Consumption'!$C:$CD,'Dashboard M4 Cost Annual'!AE$2,FALSE)</f>
        <v/>
      </c>
      <c r="AF92">
        <f>VLOOKUP($C92,'EIA Consumption'!$C:$CD,'Dashboard M4 Cost Annual'!AF$2,FALSE)</f>
        <v/>
      </c>
      <c r="AG92">
        <f>VLOOKUP($C92,'EIA Consumption'!$C:$CD,'Dashboard M4 Cost Annual'!AG$2,FALSE)</f>
        <v/>
      </c>
      <c r="AH92">
        <f>VLOOKUP($C92,'EIA Consumption'!$C:$CD,'Dashboard M4 Cost Annual'!AH$2,FALSE)</f>
        <v/>
      </c>
      <c r="AI92">
        <f>VLOOKUP($C92,'EIA Consumption'!$C:$CD,'Dashboard M4 Cost Annual'!AI$2,FALSE)</f>
        <v/>
      </c>
      <c r="AJ92">
        <f>VLOOKUP($C92,'EIA Consumption'!$C:$CD,'Dashboard M4 Cost Annual'!AJ$2,FALSE)</f>
        <v/>
      </c>
      <c r="AK92">
        <f>VLOOKUP($C92,'EIA Consumption'!$C:$CD,'Dashboard M4 Cost Annual'!AK$2,FALSE)</f>
        <v/>
      </c>
      <c r="AL92">
        <f>VLOOKUP($C92,'EIA Consumption'!$C:$CD,'Dashboard M4 Cost Annual'!AL$2,FALSE)</f>
        <v/>
      </c>
      <c r="AM92">
        <f>VLOOKUP($C92,'EIA Consumption'!$C:$CD,'Dashboard M4 Cost Annual'!AM$2,FALSE)</f>
        <v/>
      </c>
      <c r="AN92">
        <f>VLOOKUP($C92,'EIA Consumption'!$C:$CD,'Dashboard M4 Cost Annual'!AN$2,FALSE)</f>
        <v/>
      </c>
      <c r="AO92">
        <f>VLOOKUP($C92,'EIA Consumption'!$C:$CD,'Dashboard M4 Cost Annual'!AO$2,FALSE)</f>
        <v/>
      </c>
      <c r="AP92">
        <f>VLOOKUP($C92,'EIA Consumption'!$C:$CD,'Dashboard M4 Cost Annual'!AP$2,FALSE)</f>
        <v/>
      </c>
      <c r="AQ92">
        <f>VLOOKUP($C92,'EIA Consumption'!$C:$CD,'Dashboard M4 Cost Annual'!AQ$2,FALSE)</f>
        <v/>
      </c>
      <c r="AR92">
        <f>VLOOKUP($C92,'EIA Consumption'!$C:$CD,'Dashboard M4 Cost Annual'!AR$2,FALSE)</f>
        <v/>
      </c>
      <c r="AS92">
        <f>VLOOKUP($C92,'EIA Consumption'!$C:$CD,'Dashboard M4 Cost Annual'!AS$2,FALSE)</f>
        <v/>
      </c>
      <c r="AT92">
        <f>VLOOKUP($C92,'EIA Consumption'!$C:$CD,'Dashboard M4 Cost Annual'!AT$2,FALSE)</f>
        <v/>
      </c>
      <c r="AU92">
        <f>VLOOKUP($C92,'EIA Consumption'!$C:$CD,'Dashboard M4 Cost Annual'!AU$2,FALSE)</f>
        <v/>
      </c>
      <c r="AV92">
        <f>VLOOKUP($C92,'EIA Consumption'!$C:$CD,'Dashboard M4 Cost Annual'!AV$2,FALSE)</f>
        <v/>
      </c>
      <c r="AW92">
        <f>VLOOKUP($C92,'EIA Consumption'!$C:$CD,'Dashboard M4 Cost Annual'!AW$2,FALSE)</f>
        <v/>
      </c>
      <c r="AX92">
        <f>VLOOKUP($C92,'EIA Consumption'!$C:$CD,'Dashboard M4 Cost Annual'!AX$2,FALSE)</f>
        <v/>
      </c>
      <c r="AY92">
        <f>VLOOKUP($C92,'EIA Consumption'!$C:$CD,'Dashboard M4 Cost Annual'!AY$2,FALSE)</f>
        <v/>
      </c>
      <c r="AZ92">
        <f>VLOOKUP($C92,'EIA Consumption'!$C:$CD,'Dashboard M4 Cost Annual'!AZ$2,FALSE)</f>
        <v/>
      </c>
      <c r="BA92">
        <f>SQRT(SUMIF('Dashboard M4 Cost Monthly'!$G$2:$CL$2,'Dashboard M4 Cost Annual'!BA$4,'Dashboard M4 Cost Monthly'!$G172:$CL172))</f>
        <v/>
      </c>
      <c r="BB92">
        <f>SQRT(SUMIF('Dashboard M4 Cost Monthly'!$G$2:$CL$2,'Dashboard M4 Cost Annual'!BB$4,'Dashboard M4 Cost Monthly'!$G172:$CL172))</f>
        <v/>
      </c>
      <c r="BC92">
        <f>SQRT(SUMIF('Dashboard M4 Cost Monthly'!$G$2:$CL$2,'Dashboard M4 Cost Annual'!BC$4,'Dashboard M4 Cost Monthly'!$G172:$CL172))</f>
        <v/>
      </c>
      <c r="BD92">
        <f>SQRT(SUMIF('Dashboard M4 Cost Monthly'!$G$2:$CL$2,'Dashboard M4 Cost Annual'!BD$4,'Dashboard M4 Cost Monthly'!$G172:$CL172))</f>
        <v/>
      </c>
      <c r="BE92">
        <f>SQRT(SUMIF('Dashboard M4 Cost Monthly'!$G$2:$CL$2,'Dashboard M4 Cost Annual'!BE$4,'Dashboard M4 Cost Monthly'!$G172:$CL172))</f>
        <v/>
      </c>
      <c r="BF92">
        <f>SQRT(SUMIF('Dashboard M4 Cost Monthly'!$G$2:$CL$2,'Dashboard M4 Cost Annual'!BF$4,'Dashboard M4 Cost Monthly'!$G172:$CL172))</f>
        <v/>
      </c>
      <c r="BG92">
        <f>SQRT(SUMIF('Dashboard M4 Cost Monthly'!$G$2:$CL$2,'Dashboard M4 Cost Annual'!BG$4,'Dashboard M4 Cost Monthly'!$G172:$CL172))</f>
        <v/>
      </c>
      <c r="BH92">
        <f>SQRT(SUMIF('Dashboard M4 Cost Monthly'!$G$2:$KT$2,'Dashboard M4 Cost Annual'!BH$4,'Dashboard M4 Cost Monthly'!$G172:$KT172))</f>
        <v/>
      </c>
      <c r="BI92">
        <f>SQRT(SUMIF('Dashboard M4 Cost Monthly'!$G$2:$KT$2,'Dashboard M4 Cost Annual'!BI$4,'Dashboard M4 Cost Monthly'!$G172:$KT172))</f>
        <v/>
      </c>
      <c r="BJ92">
        <f>SQRT(SUMIF('Dashboard M4 Cost Monthly'!$G$2:$KT$2,'Dashboard M4 Cost Annual'!BJ$4,'Dashboard M4 Cost Monthly'!$G172:$KT172))</f>
        <v/>
      </c>
      <c r="BK92">
        <f>SQRT(SUMIF('Dashboard M4 Cost Monthly'!$G$2:$KT$2,'Dashboard M4 Cost Annual'!BK$4,'Dashboard M4 Cost Monthly'!$G172:$KT172))</f>
        <v/>
      </c>
      <c r="BL92">
        <f>SQRT(SUMIF('Dashboard M4 Cost Monthly'!$G$2:$KT$2,'Dashboard M4 Cost Annual'!BL$4,'Dashboard M4 Cost Monthly'!$G172:$KT172))</f>
        <v/>
      </c>
      <c r="BM92">
        <f>SQRT(SUMIF('Dashboard M4 Cost Monthly'!$G$2:$KT$2,'Dashboard M4 Cost Annual'!BM$4,'Dashboard M4 Cost Monthly'!$G172:$KT172))</f>
        <v/>
      </c>
      <c r="BN92">
        <f>SQRT(SUMIF('Dashboard M4 Cost Monthly'!$G$2:$KT$2,'Dashboard M4 Cost Annual'!BN$4,'Dashboard M4 Cost Monthly'!$G172:$KT172))</f>
        <v/>
      </c>
      <c r="BO92">
        <f>SQRT(SUMIF('Dashboard M4 Cost Monthly'!$G$2:$KT$2,'Dashboard M4 Cost Annual'!BO$4,'Dashboard M4 Cost Monthly'!$G172:$KT172))</f>
        <v/>
      </c>
      <c r="BP92">
        <f>SQRT(SUMIF('Dashboard M4 Cost Monthly'!$G$2:$KT$2,'Dashboard M4 Cost Annual'!BP$4,'Dashboard M4 Cost Monthly'!$G172:$KT172))</f>
        <v/>
      </c>
      <c r="BQ92">
        <f>SQRT(SUMIF('Dashboard M4 Cost Monthly'!$G$2:$KT$2,'Dashboard M4 Cost Annual'!BQ$4,'Dashboard M4 Cost Monthly'!$G172:$KT172))</f>
        <v/>
      </c>
      <c r="BR92">
        <f>SQRT(SUMIF('Dashboard M4 Cost Monthly'!$G$2:$KT$2,'Dashboard M4 Cost Annual'!BR$4,'Dashboard M4 Cost Monthly'!$G172:$KT172))</f>
        <v/>
      </c>
      <c r="BS92">
        <f>SQRT(SUMIF('Dashboard M4 Cost Monthly'!$G$2:$KT$2,'Dashboard M4 Cost Annual'!BS$4,'Dashboard M4 Cost Monthly'!$G172:$KT172))</f>
        <v/>
      </c>
      <c r="BT92">
        <f>SQRT(SUMIF('Dashboard M4 Cost Monthly'!$G$2:$KT$2,'Dashboard M4 Cost Annual'!BT$4,'Dashboard M4 Cost Monthly'!$G172:$KT172))</f>
        <v/>
      </c>
      <c r="BU92">
        <f>SQRT(SUMIF('Dashboard M4 Cost Monthly'!$G$2:$KT$2,'Dashboard M4 Cost Annual'!BU$4,'Dashboard M4 Cost Monthly'!$G172:$KT172))</f>
        <v/>
      </c>
      <c r="BV92">
        <f>SQRT(SUMIF('Dashboard M4 Cost Monthly'!$G$2:$KT$2,'Dashboard M4 Cost Annual'!BV$4,'Dashboard M4 Cost Monthly'!$G172:$KT172))</f>
        <v/>
      </c>
      <c r="BW92">
        <f>SQRT(SUMIF('Dashboard M4 Cost Monthly'!$G$2:$KT$2,'Dashboard M4 Cost Annual'!BW$4,'Dashboard M4 Cost Monthly'!$G172:$KT172))</f>
        <v/>
      </c>
      <c r="BX92">
        <f>SQRT(SUMIF('Dashboard M4 Cost Monthly'!$G$2:$KT$2,'Dashboard M4 Cost Annual'!BX$4,'Dashboard M4 Cost Monthly'!$G172:$KT172))</f>
        <v/>
      </c>
      <c r="BY92">
        <f>SQRT(SUMIF('Dashboard M4 Cost Monthly'!$G$2:$KT$2,'Dashboard M4 Cost Annual'!BY$4,'Dashboard M4 Cost Monthly'!$G172:$KT172))</f>
        <v/>
      </c>
    </row>
    <row r="93" spans="1:77">
      <c r="B93" t="s">
        <v>14</v>
      </c>
      <c r="C93" t="s">
        <v>59</v>
      </c>
      <c r="D93" t="s">
        <v>66</v>
      </c>
      <c r="G93">
        <f>VLOOKUP($C93,'EIA Consumption'!$C:$CD,'Dashboard M4 Cost Annual'!G$2,FALSE)</f>
        <v/>
      </c>
      <c r="H93">
        <f>VLOOKUP($C93,'EIA Consumption'!$C:$CD,'Dashboard M4 Cost Annual'!H$2,FALSE)</f>
        <v/>
      </c>
      <c r="I93">
        <f>VLOOKUP($C93,'EIA Consumption'!$C:$CD,'Dashboard M4 Cost Annual'!I$2,FALSE)</f>
        <v/>
      </c>
      <c r="J93">
        <f>VLOOKUP($C93,'EIA Consumption'!$C:$CD,'Dashboard M4 Cost Annual'!J$2,FALSE)</f>
        <v/>
      </c>
      <c r="K93">
        <f>VLOOKUP($C93,'EIA Consumption'!$C:$CD,'Dashboard M4 Cost Annual'!K$2,FALSE)</f>
        <v/>
      </c>
      <c r="L93">
        <f>VLOOKUP($C93,'EIA Consumption'!$C:$CD,'Dashboard M4 Cost Annual'!L$2,FALSE)</f>
        <v/>
      </c>
      <c r="M93">
        <f>VLOOKUP($C93,'EIA Consumption'!$C:$CD,'Dashboard M4 Cost Annual'!M$2,FALSE)</f>
        <v/>
      </c>
      <c r="N93">
        <f>VLOOKUP($C93,'EIA Consumption'!$C:$CD,'Dashboard M4 Cost Annual'!N$2,FALSE)</f>
        <v/>
      </c>
      <c r="O93">
        <f>VLOOKUP($C93,'EIA Consumption'!$C:$CD,'Dashboard M4 Cost Annual'!O$2,FALSE)</f>
        <v/>
      </c>
      <c r="P93">
        <f>VLOOKUP($C93,'EIA Consumption'!$C:$CD,'Dashboard M4 Cost Annual'!P$2,FALSE)</f>
        <v/>
      </c>
      <c r="Q93">
        <f>VLOOKUP($C93,'EIA Consumption'!$C:$CD,'Dashboard M4 Cost Annual'!Q$2,FALSE)</f>
        <v/>
      </c>
      <c r="R93">
        <f>VLOOKUP($C93,'EIA Consumption'!$C:$CD,'Dashboard M4 Cost Annual'!R$2,FALSE)</f>
        <v/>
      </c>
      <c r="S93">
        <f>VLOOKUP($C93,'EIA Consumption'!$C:$CD,'Dashboard M4 Cost Annual'!S$2,FALSE)</f>
        <v/>
      </c>
      <c r="T93">
        <f>VLOOKUP($C93,'EIA Consumption'!$C:$CD,'Dashboard M4 Cost Annual'!T$2,FALSE)</f>
        <v/>
      </c>
      <c r="U93">
        <f>VLOOKUP($C93,'EIA Consumption'!$C:$CD,'Dashboard M4 Cost Annual'!U$2,FALSE)</f>
        <v/>
      </c>
      <c r="V93">
        <f>VLOOKUP($C93,'EIA Consumption'!$C:$CD,'Dashboard M4 Cost Annual'!V$2,FALSE)</f>
        <v/>
      </c>
      <c r="W93">
        <f>VLOOKUP($C93,'EIA Consumption'!$C:$CD,'Dashboard M4 Cost Annual'!W$2,FALSE)</f>
        <v/>
      </c>
      <c r="X93">
        <f>VLOOKUP($C93,'EIA Consumption'!$C:$CD,'Dashboard M4 Cost Annual'!X$2,FALSE)</f>
        <v/>
      </c>
      <c r="Y93">
        <f>VLOOKUP($C93,'EIA Consumption'!$C:$CD,'Dashboard M4 Cost Annual'!Y$2,FALSE)</f>
        <v/>
      </c>
      <c r="Z93">
        <f>VLOOKUP($C93,'EIA Consumption'!$C:$CD,'Dashboard M4 Cost Annual'!Z$2,FALSE)</f>
        <v/>
      </c>
      <c r="AA93">
        <f>VLOOKUP($C93,'EIA Consumption'!$C:$CD,'Dashboard M4 Cost Annual'!AA$2,FALSE)</f>
        <v/>
      </c>
      <c r="AB93">
        <f>VLOOKUP($C93,'EIA Consumption'!$C:$CD,'Dashboard M4 Cost Annual'!AB$2,FALSE)</f>
        <v/>
      </c>
      <c r="AC93">
        <f>VLOOKUP($C93,'EIA Consumption'!$C:$CD,'Dashboard M4 Cost Annual'!AC$2,FALSE)</f>
        <v/>
      </c>
      <c r="AD93">
        <f>VLOOKUP($C93,'EIA Consumption'!$C:$CD,'Dashboard M4 Cost Annual'!AD$2,FALSE)</f>
        <v/>
      </c>
      <c r="AE93">
        <f>VLOOKUP($C93,'EIA Consumption'!$C:$CD,'Dashboard M4 Cost Annual'!AE$2,FALSE)</f>
        <v/>
      </c>
      <c r="AF93">
        <f>VLOOKUP($C93,'EIA Consumption'!$C:$CD,'Dashboard M4 Cost Annual'!AF$2,FALSE)</f>
        <v/>
      </c>
      <c r="AG93">
        <f>VLOOKUP($C93,'EIA Consumption'!$C:$CD,'Dashboard M4 Cost Annual'!AG$2,FALSE)</f>
        <v/>
      </c>
      <c r="AH93">
        <f>VLOOKUP($C93,'EIA Consumption'!$C:$CD,'Dashboard M4 Cost Annual'!AH$2,FALSE)</f>
        <v/>
      </c>
      <c r="AI93">
        <f>VLOOKUP($C93,'EIA Consumption'!$C:$CD,'Dashboard M4 Cost Annual'!AI$2,FALSE)</f>
        <v/>
      </c>
      <c r="AJ93">
        <f>VLOOKUP($C93,'EIA Consumption'!$C:$CD,'Dashboard M4 Cost Annual'!AJ$2,FALSE)</f>
        <v/>
      </c>
      <c r="AK93">
        <f>VLOOKUP($C93,'EIA Consumption'!$C:$CD,'Dashboard M4 Cost Annual'!AK$2,FALSE)</f>
        <v/>
      </c>
      <c r="AL93">
        <f>VLOOKUP($C93,'EIA Consumption'!$C:$CD,'Dashboard M4 Cost Annual'!AL$2,FALSE)</f>
        <v/>
      </c>
      <c r="AM93">
        <f>VLOOKUP($C93,'EIA Consumption'!$C:$CD,'Dashboard M4 Cost Annual'!AM$2,FALSE)</f>
        <v/>
      </c>
      <c r="AN93">
        <f>VLOOKUP($C93,'EIA Consumption'!$C:$CD,'Dashboard M4 Cost Annual'!AN$2,FALSE)</f>
        <v/>
      </c>
      <c r="AO93">
        <f>VLOOKUP($C93,'EIA Consumption'!$C:$CD,'Dashboard M4 Cost Annual'!AO$2,FALSE)</f>
        <v/>
      </c>
      <c r="AP93">
        <f>VLOOKUP($C93,'EIA Consumption'!$C:$CD,'Dashboard M4 Cost Annual'!AP$2,FALSE)</f>
        <v/>
      </c>
      <c r="AQ93">
        <f>VLOOKUP($C93,'EIA Consumption'!$C:$CD,'Dashboard M4 Cost Annual'!AQ$2,FALSE)</f>
        <v/>
      </c>
      <c r="AR93">
        <f>VLOOKUP($C93,'EIA Consumption'!$C:$CD,'Dashboard M4 Cost Annual'!AR$2,FALSE)</f>
        <v/>
      </c>
      <c r="AS93">
        <f>VLOOKUP($C93,'EIA Consumption'!$C:$CD,'Dashboard M4 Cost Annual'!AS$2,FALSE)</f>
        <v/>
      </c>
      <c r="AT93">
        <f>VLOOKUP($C93,'EIA Consumption'!$C:$CD,'Dashboard M4 Cost Annual'!AT$2,FALSE)</f>
        <v/>
      </c>
      <c r="AU93">
        <f>VLOOKUP($C93,'EIA Consumption'!$C:$CD,'Dashboard M4 Cost Annual'!AU$2,FALSE)</f>
        <v/>
      </c>
      <c r="AV93">
        <f>VLOOKUP($C93,'EIA Consumption'!$C:$CD,'Dashboard M4 Cost Annual'!AV$2,FALSE)</f>
        <v/>
      </c>
      <c r="AW93">
        <f>VLOOKUP($C93,'EIA Consumption'!$C:$CD,'Dashboard M4 Cost Annual'!AW$2,FALSE)</f>
        <v/>
      </c>
      <c r="AX93">
        <f>VLOOKUP($C93,'EIA Consumption'!$C:$CD,'Dashboard M4 Cost Annual'!AX$2,FALSE)</f>
        <v/>
      </c>
      <c r="AY93">
        <f>VLOOKUP($C93,'EIA Consumption'!$C:$CD,'Dashboard M4 Cost Annual'!AY$2,FALSE)</f>
        <v/>
      </c>
      <c r="AZ93">
        <f>VLOOKUP($C93,'EIA Consumption'!$C:$CD,'Dashboard M4 Cost Annual'!AZ$2,FALSE)</f>
        <v/>
      </c>
      <c r="BA93">
        <f>SQRT(SUMIF('Dashboard M4 Cost Monthly'!$G$2:$CL$2,'Dashboard M4 Cost Annual'!BA$4,'Dashboard M4 Cost Monthly'!$G173:$CL173))</f>
        <v/>
      </c>
      <c r="BB93">
        <f>SQRT(SUMIF('Dashboard M4 Cost Monthly'!$G$2:$CL$2,'Dashboard M4 Cost Annual'!BB$4,'Dashboard M4 Cost Monthly'!$G173:$CL173))</f>
        <v/>
      </c>
      <c r="BC93">
        <f>SQRT(SUMIF('Dashboard M4 Cost Monthly'!$G$2:$CL$2,'Dashboard M4 Cost Annual'!BC$4,'Dashboard M4 Cost Monthly'!$G173:$CL173))</f>
        <v/>
      </c>
      <c r="BD93">
        <f>SQRT(SUMIF('Dashboard M4 Cost Monthly'!$G$2:$CL$2,'Dashboard M4 Cost Annual'!BD$4,'Dashboard M4 Cost Monthly'!$G173:$CL173))</f>
        <v/>
      </c>
      <c r="BE93">
        <f>SQRT(SUMIF('Dashboard M4 Cost Monthly'!$G$2:$CL$2,'Dashboard M4 Cost Annual'!BE$4,'Dashboard M4 Cost Monthly'!$G173:$CL173))</f>
        <v/>
      </c>
      <c r="BF93">
        <f>SQRT(SUMIF('Dashboard M4 Cost Monthly'!$G$2:$CL$2,'Dashboard M4 Cost Annual'!BF$4,'Dashboard M4 Cost Monthly'!$G173:$CL173))</f>
        <v/>
      </c>
      <c r="BG93">
        <f>SQRT(SUMIF('Dashboard M4 Cost Monthly'!$G$2:$CL$2,'Dashboard M4 Cost Annual'!BG$4,'Dashboard M4 Cost Monthly'!$G173:$CL173))</f>
        <v/>
      </c>
      <c r="BH93">
        <f>SQRT(SUMIF('Dashboard M4 Cost Monthly'!$G$2:$KT$2,'Dashboard M4 Cost Annual'!BH$4,'Dashboard M4 Cost Monthly'!$G173:$KT173))</f>
        <v/>
      </c>
      <c r="BI93">
        <f>SQRT(SUMIF('Dashboard M4 Cost Monthly'!$G$2:$KT$2,'Dashboard M4 Cost Annual'!BI$4,'Dashboard M4 Cost Monthly'!$G173:$KT173))</f>
        <v/>
      </c>
      <c r="BJ93">
        <f>SQRT(SUMIF('Dashboard M4 Cost Monthly'!$G$2:$KT$2,'Dashboard M4 Cost Annual'!BJ$4,'Dashboard M4 Cost Monthly'!$G173:$KT173))</f>
        <v/>
      </c>
      <c r="BK93">
        <f>SQRT(SUMIF('Dashboard M4 Cost Monthly'!$G$2:$KT$2,'Dashboard M4 Cost Annual'!BK$4,'Dashboard M4 Cost Monthly'!$G173:$KT173))</f>
        <v/>
      </c>
      <c r="BL93">
        <f>SQRT(SUMIF('Dashboard M4 Cost Monthly'!$G$2:$KT$2,'Dashboard M4 Cost Annual'!BL$4,'Dashboard M4 Cost Monthly'!$G173:$KT173))</f>
        <v/>
      </c>
      <c r="BM93">
        <f>SQRT(SUMIF('Dashboard M4 Cost Monthly'!$G$2:$KT$2,'Dashboard M4 Cost Annual'!BM$4,'Dashboard M4 Cost Monthly'!$G173:$KT173))</f>
        <v/>
      </c>
      <c r="BN93">
        <f>SQRT(SUMIF('Dashboard M4 Cost Monthly'!$G$2:$KT$2,'Dashboard M4 Cost Annual'!BN$4,'Dashboard M4 Cost Monthly'!$G173:$KT173))</f>
        <v/>
      </c>
      <c r="BO93">
        <f>SQRT(SUMIF('Dashboard M4 Cost Monthly'!$G$2:$KT$2,'Dashboard M4 Cost Annual'!BO$4,'Dashboard M4 Cost Monthly'!$G173:$KT173))</f>
        <v/>
      </c>
      <c r="BP93">
        <f>SQRT(SUMIF('Dashboard M4 Cost Monthly'!$G$2:$KT$2,'Dashboard M4 Cost Annual'!BP$4,'Dashboard M4 Cost Monthly'!$G173:$KT173))</f>
        <v/>
      </c>
      <c r="BQ93">
        <f>SQRT(SUMIF('Dashboard M4 Cost Monthly'!$G$2:$KT$2,'Dashboard M4 Cost Annual'!BQ$4,'Dashboard M4 Cost Monthly'!$G173:$KT173))</f>
        <v/>
      </c>
      <c r="BR93">
        <f>SQRT(SUMIF('Dashboard M4 Cost Monthly'!$G$2:$KT$2,'Dashboard M4 Cost Annual'!BR$4,'Dashboard M4 Cost Monthly'!$G173:$KT173))</f>
        <v/>
      </c>
      <c r="BS93">
        <f>SQRT(SUMIF('Dashboard M4 Cost Monthly'!$G$2:$KT$2,'Dashboard M4 Cost Annual'!BS$4,'Dashboard M4 Cost Monthly'!$G173:$KT173))</f>
        <v/>
      </c>
      <c r="BT93">
        <f>SQRT(SUMIF('Dashboard M4 Cost Monthly'!$G$2:$KT$2,'Dashboard M4 Cost Annual'!BT$4,'Dashboard M4 Cost Monthly'!$G173:$KT173))</f>
        <v/>
      </c>
      <c r="BU93">
        <f>SQRT(SUMIF('Dashboard M4 Cost Monthly'!$G$2:$KT$2,'Dashboard M4 Cost Annual'!BU$4,'Dashboard M4 Cost Monthly'!$G173:$KT173))</f>
        <v/>
      </c>
      <c r="BV93">
        <f>SQRT(SUMIF('Dashboard M4 Cost Monthly'!$G$2:$KT$2,'Dashboard M4 Cost Annual'!BV$4,'Dashboard M4 Cost Monthly'!$G173:$KT173))</f>
        <v/>
      </c>
      <c r="BW93">
        <f>SQRT(SUMIF('Dashboard M4 Cost Monthly'!$G$2:$KT$2,'Dashboard M4 Cost Annual'!BW$4,'Dashboard M4 Cost Monthly'!$G173:$KT173))</f>
        <v/>
      </c>
      <c r="BX93">
        <f>SQRT(SUMIF('Dashboard M4 Cost Monthly'!$G$2:$KT$2,'Dashboard M4 Cost Annual'!BX$4,'Dashboard M4 Cost Monthly'!$G173:$KT173))</f>
        <v/>
      </c>
      <c r="BY93">
        <f>SQRT(SUMIF('Dashboard M4 Cost Monthly'!$G$2:$KT$2,'Dashboard M4 Cost Annual'!BY$4,'Dashboard M4 Cost Monthly'!$G173:$KT173))</f>
        <v/>
      </c>
    </row>
    <row r="94" spans="1:77">
      <c r="B94" t="s">
        <v>15</v>
      </c>
      <c r="C94" t="s">
        <v>60</v>
      </c>
      <c r="D94" t="s">
        <v>66</v>
      </c>
      <c r="G94">
        <f>VLOOKUP($C94,'EIA Consumption'!$C:$CD,'Dashboard M4 Cost Annual'!G$2,FALSE)</f>
        <v/>
      </c>
      <c r="H94">
        <f>VLOOKUP($C94,'EIA Consumption'!$C:$CD,'Dashboard M4 Cost Annual'!H$2,FALSE)</f>
        <v/>
      </c>
      <c r="I94">
        <f>VLOOKUP($C94,'EIA Consumption'!$C:$CD,'Dashboard M4 Cost Annual'!I$2,FALSE)</f>
        <v/>
      </c>
      <c r="J94">
        <f>VLOOKUP($C94,'EIA Consumption'!$C:$CD,'Dashboard M4 Cost Annual'!J$2,FALSE)</f>
        <v/>
      </c>
      <c r="K94">
        <f>VLOOKUP($C94,'EIA Consumption'!$C:$CD,'Dashboard M4 Cost Annual'!K$2,FALSE)</f>
        <v/>
      </c>
      <c r="L94">
        <f>VLOOKUP($C94,'EIA Consumption'!$C:$CD,'Dashboard M4 Cost Annual'!L$2,FALSE)</f>
        <v/>
      </c>
      <c r="M94">
        <f>VLOOKUP($C94,'EIA Consumption'!$C:$CD,'Dashboard M4 Cost Annual'!M$2,FALSE)</f>
        <v/>
      </c>
      <c r="N94">
        <f>VLOOKUP($C94,'EIA Consumption'!$C:$CD,'Dashboard M4 Cost Annual'!N$2,FALSE)</f>
        <v/>
      </c>
      <c r="O94">
        <f>VLOOKUP($C94,'EIA Consumption'!$C:$CD,'Dashboard M4 Cost Annual'!O$2,FALSE)</f>
        <v/>
      </c>
      <c r="P94">
        <f>VLOOKUP($C94,'EIA Consumption'!$C:$CD,'Dashboard M4 Cost Annual'!P$2,FALSE)</f>
        <v/>
      </c>
      <c r="Q94">
        <f>VLOOKUP($C94,'EIA Consumption'!$C:$CD,'Dashboard M4 Cost Annual'!Q$2,FALSE)</f>
        <v/>
      </c>
      <c r="R94">
        <f>VLOOKUP($C94,'EIA Consumption'!$C:$CD,'Dashboard M4 Cost Annual'!R$2,FALSE)</f>
        <v/>
      </c>
      <c r="S94">
        <f>VLOOKUP($C94,'EIA Consumption'!$C:$CD,'Dashboard M4 Cost Annual'!S$2,FALSE)</f>
        <v/>
      </c>
      <c r="T94">
        <f>VLOOKUP($C94,'EIA Consumption'!$C:$CD,'Dashboard M4 Cost Annual'!T$2,FALSE)</f>
        <v/>
      </c>
      <c r="U94">
        <f>VLOOKUP($C94,'EIA Consumption'!$C:$CD,'Dashboard M4 Cost Annual'!U$2,FALSE)</f>
        <v/>
      </c>
      <c r="V94">
        <f>VLOOKUP($C94,'EIA Consumption'!$C:$CD,'Dashboard M4 Cost Annual'!V$2,FALSE)</f>
        <v/>
      </c>
      <c r="W94">
        <f>VLOOKUP($C94,'EIA Consumption'!$C:$CD,'Dashboard M4 Cost Annual'!W$2,FALSE)</f>
        <v/>
      </c>
      <c r="X94">
        <f>VLOOKUP($C94,'EIA Consumption'!$C:$CD,'Dashboard M4 Cost Annual'!X$2,FALSE)</f>
        <v/>
      </c>
      <c r="Y94">
        <f>VLOOKUP($C94,'EIA Consumption'!$C:$CD,'Dashboard M4 Cost Annual'!Y$2,FALSE)</f>
        <v/>
      </c>
      <c r="Z94">
        <f>VLOOKUP($C94,'EIA Consumption'!$C:$CD,'Dashboard M4 Cost Annual'!Z$2,FALSE)</f>
        <v/>
      </c>
      <c r="AA94">
        <f>VLOOKUP($C94,'EIA Consumption'!$C:$CD,'Dashboard M4 Cost Annual'!AA$2,FALSE)</f>
        <v/>
      </c>
      <c r="AB94">
        <f>VLOOKUP($C94,'EIA Consumption'!$C:$CD,'Dashboard M4 Cost Annual'!AB$2,FALSE)</f>
        <v/>
      </c>
      <c r="AC94">
        <f>VLOOKUP($C94,'EIA Consumption'!$C:$CD,'Dashboard M4 Cost Annual'!AC$2,FALSE)</f>
        <v/>
      </c>
      <c r="AD94">
        <f>VLOOKUP($C94,'EIA Consumption'!$C:$CD,'Dashboard M4 Cost Annual'!AD$2,FALSE)</f>
        <v/>
      </c>
      <c r="AE94">
        <f>VLOOKUP($C94,'EIA Consumption'!$C:$CD,'Dashboard M4 Cost Annual'!AE$2,FALSE)</f>
        <v/>
      </c>
      <c r="AF94">
        <f>VLOOKUP($C94,'EIA Consumption'!$C:$CD,'Dashboard M4 Cost Annual'!AF$2,FALSE)</f>
        <v/>
      </c>
      <c r="AG94">
        <f>VLOOKUP($C94,'EIA Consumption'!$C:$CD,'Dashboard M4 Cost Annual'!AG$2,FALSE)</f>
        <v/>
      </c>
      <c r="AH94">
        <f>VLOOKUP($C94,'EIA Consumption'!$C:$CD,'Dashboard M4 Cost Annual'!AH$2,FALSE)</f>
        <v/>
      </c>
      <c r="AI94">
        <f>VLOOKUP($C94,'EIA Consumption'!$C:$CD,'Dashboard M4 Cost Annual'!AI$2,FALSE)</f>
        <v/>
      </c>
      <c r="AJ94">
        <f>VLOOKUP($C94,'EIA Consumption'!$C:$CD,'Dashboard M4 Cost Annual'!AJ$2,FALSE)</f>
        <v/>
      </c>
      <c r="AK94">
        <f>VLOOKUP($C94,'EIA Consumption'!$C:$CD,'Dashboard M4 Cost Annual'!AK$2,FALSE)</f>
        <v/>
      </c>
      <c r="AL94">
        <f>VLOOKUP($C94,'EIA Consumption'!$C:$CD,'Dashboard M4 Cost Annual'!AL$2,FALSE)</f>
        <v/>
      </c>
      <c r="AM94">
        <f>VLOOKUP($C94,'EIA Consumption'!$C:$CD,'Dashboard M4 Cost Annual'!AM$2,FALSE)</f>
        <v/>
      </c>
      <c r="AN94">
        <f>VLOOKUP($C94,'EIA Consumption'!$C:$CD,'Dashboard M4 Cost Annual'!AN$2,FALSE)</f>
        <v/>
      </c>
      <c r="AO94">
        <f>VLOOKUP($C94,'EIA Consumption'!$C:$CD,'Dashboard M4 Cost Annual'!AO$2,FALSE)</f>
        <v/>
      </c>
      <c r="AP94">
        <f>VLOOKUP($C94,'EIA Consumption'!$C:$CD,'Dashboard M4 Cost Annual'!AP$2,FALSE)</f>
        <v/>
      </c>
      <c r="AQ94">
        <f>VLOOKUP($C94,'EIA Consumption'!$C:$CD,'Dashboard M4 Cost Annual'!AQ$2,FALSE)</f>
        <v/>
      </c>
      <c r="AR94">
        <f>VLOOKUP($C94,'EIA Consumption'!$C:$CD,'Dashboard M4 Cost Annual'!AR$2,FALSE)</f>
        <v/>
      </c>
      <c r="AS94">
        <f>VLOOKUP($C94,'EIA Consumption'!$C:$CD,'Dashboard M4 Cost Annual'!AS$2,FALSE)</f>
        <v/>
      </c>
      <c r="AT94">
        <f>VLOOKUP($C94,'EIA Consumption'!$C:$CD,'Dashboard M4 Cost Annual'!AT$2,FALSE)</f>
        <v/>
      </c>
      <c r="AU94">
        <f>VLOOKUP($C94,'EIA Consumption'!$C:$CD,'Dashboard M4 Cost Annual'!AU$2,FALSE)</f>
        <v/>
      </c>
      <c r="AV94">
        <f>VLOOKUP($C94,'EIA Consumption'!$C:$CD,'Dashboard M4 Cost Annual'!AV$2,FALSE)</f>
        <v/>
      </c>
      <c r="AW94">
        <f>VLOOKUP($C94,'EIA Consumption'!$C:$CD,'Dashboard M4 Cost Annual'!AW$2,FALSE)</f>
        <v/>
      </c>
      <c r="AX94">
        <f>VLOOKUP($C94,'EIA Consumption'!$C:$CD,'Dashboard M4 Cost Annual'!AX$2,FALSE)</f>
        <v/>
      </c>
      <c r="AY94">
        <f>VLOOKUP($C94,'EIA Consumption'!$C:$CD,'Dashboard M4 Cost Annual'!AY$2,FALSE)</f>
        <v/>
      </c>
      <c r="AZ94">
        <f>VLOOKUP($C94,'EIA Consumption'!$C:$CD,'Dashboard M4 Cost Annual'!AZ$2,FALSE)</f>
        <v/>
      </c>
      <c r="BA94">
        <f>SQRT(SUMIF('Dashboard M4 Cost Monthly'!$G$2:$CL$2,'Dashboard M4 Cost Annual'!BA$4,'Dashboard M4 Cost Monthly'!$G174:$CL174))</f>
        <v/>
      </c>
      <c r="BB94">
        <f>SQRT(SUMIF('Dashboard M4 Cost Monthly'!$G$2:$CL$2,'Dashboard M4 Cost Annual'!BB$4,'Dashboard M4 Cost Monthly'!$G174:$CL174))</f>
        <v/>
      </c>
      <c r="BC94">
        <f>SQRT(SUMIF('Dashboard M4 Cost Monthly'!$G$2:$CL$2,'Dashboard M4 Cost Annual'!BC$4,'Dashboard M4 Cost Monthly'!$G174:$CL174))</f>
        <v/>
      </c>
      <c r="BD94">
        <f>SQRT(SUMIF('Dashboard M4 Cost Monthly'!$G$2:$CL$2,'Dashboard M4 Cost Annual'!BD$4,'Dashboard M4 Cost Monthly'!$G174:$CL174))</f>
        <v/>
      </c>
      <c r="BE94">
        <f>SQRT(SUMIF('Dashboard M4 Cost Monthly'!$G$2:$CL$2,'Dashboard M4 Cost Annual'!BE$4,'Dashboard M4 Cost Monthly'!$G174:$CL174))</f>
        <v/>
      </c>
      <c r="BF94">
        <f>SQRT(SUMIF('Dashboard M4 Cost Monthly'!$G$2:$CL$2,'Dashboard M4 Cost Annual'!BF$4,'Dashboard M4 Cost Monthly'!$G174:$CL174))</f>
        <v/>
      </c>
      <c r="BG94">
        <f>SQRT(SUMIF('Dashboard M4 Cost Monthly'!$G$2:$CL$2,'Dashboard M4 Cost Annual'!BG$4,'Dashboard M4 Cost Monthly'!$G174:$CL174))</f>
        <v/>
      </c>
      <c r="BH94">
        <f>SQRT(SUMIF('Dashboard M4 Cost Monthly'!$G$2:$KT$2,'Dashboard M4 Cost Annual'!BH$4,'Dashboard M4 Cost Monthly'!$G174:$KT174))</f>
        <v/>
      </c>
      <c r="BI94">
        <f>SQRT(SUMIF('Dashboard M4 Cost Monthly'!$G$2:$KT$2,'Dashboard M4 Cost Annual'!BI$4,'Dashboard M4 Cost Monthly'!$G174:$KT174))</f>
        <v/>
      </c>
      <c r="BJ94">
        <f>SQRT(SUMIF('Dashboard M4 Cost Monthly'!$G$2:$KT$2,'Dashboard M4 Cost Annual'!BJ$4,'Dashboard M4 Cost Monthly'!$G174:$KT174))</f>
        <v/>
      </c>
      <c r="BK94">
        <f>SQRT(SUMIF('Dashboard M4 Cost Monthly'!$G$2:$KT$2,'Dashboard M4 Cost Annual'!BK$4,'Dashboard M4 Cost Monthly'!$G174:$KT174))</f>
        <v/>
      </c>
      <c r="BL94">
        <f>SQRT(SUMIF('Dashboard M4 Cost Monthly'!$G$2:$KT$2,'Dashboard M4 Cost Annual'!BL$4,'Dashboard M4 Cost Monthly'!$G174:$KT174))</f>
        <v/>
      </c>
      <c r="BM94">
        <f>SQRT(SUMIF('Dashboard M4 Cost Monthly'!$G$2:$KT$2,'Dashboard M4 Cost Annual'!BM$4,'Dashboard M4 Cost Monthly'!$G174:$KT174))</f>
        <v/>
      </c>
      <c r="BN94">
        <f>SQRT(SUMIF('Dashboard M4 Cost Monthly'!$G$2:$KT$2,'Dashboard M4 Cost Annual'!BN$4,'Dashboard M4 Cost Monthly'!$G174:$KT174))</f>
        <v/>
      </c>
      <c r="BO94">
        <f>SQRT(SUMIF('Dashboard M4 Cost Monthly'!$G$2:$KT$2,'Dashboard M4 Cost Annual'!BO$4,'Dashboard M4 Cost Monthly'!$G174:$KT174))</f>
        <v/>
      </c>
      <c r="BP94">
        <f>SQRT(SUMIF('Dashboard M4 Cost Monthly'!$G$2:$KT$2,'Dashboard M4 Cost Annual'!BP$4,'Dashboard M4 Cost Monthly'!$G174:$KT174))</f>
        <v/>
      </c>
      <c r="BQ94">
        <f>SQRT(SUMIF('Dashboard M4 Cost Monthly'!$G$2:$KT$2,'Dashboard M4 Cost Annual'!BQ$4,'Dashboard M4 Cost Monthly'!$G174:$KT174))</f>
        <v/>
      </c>
      <c r="BR94">
        <f>SQRT(SUMIF('Dashboard M4 Cost Monthly'!$G$2:$KT$2,'Dashboard M4 Cost Annual'!BR$4,'Dashboard M4 Cost Monthly'!$G174:$KT174))</f>
        <v/>
      </c>
      <c r="BS94">
        <f>SQRT(SUMIF('Dashboard M4 Cost Monthly'!$G$2:$KT$2,'Dashboard M4 Cost Annual'!BS$4,'Dashboard M4 Cost Monthly'!$G174:$KT174))</f>
        <v/>
      </c>
      <c r="BT94">
        <f>SQRT(SUMIF('Dashboard M4 Cost Monthly'!$G$2:$KT$2,'Dashboard M4 Cost Annual'!BT$4,'Dashboard M4 Cost Monthly'!$G174:$KT174))</f>
        <v/>
      </c>
      <c r="BU94">
        <f>SQRT(SUMIF('Dashboard M4 Cost Monthly'!$G$2:$KT$2,'Dashboard M4 Cost Annual'!BU$4,'Dashboard M4 Cost Monthly'!$G174:$KT174))</f>
        <v/>
      </c>
      <c r="BV94">
        <f>SQRT(SUMIF('Dashboard M4 Cost Monthly'!$G$2:$KT$2,'Dashboard M4 Cost Annual'!BV$4,'Dashboard M4 Cost Monthly'!$G174:$KT174))</f>
        <v/>
      </c>
      <c r="BW94">
        <f>SQRT(SUMIF('Dashboard M4 Cost Monthly'!$G$2:$KT$2,'Dashboard M4 Cost Annual'!BW$4,'Dashboard M4 Cost Monthly'!$G174:$KT174))</f>
        <v/>
      </c>
      <c r="BX94">
        <f>SQRT(SUMIF('Dashboard M4 Cost Monthly'!$G$2:$KT$2,'Dashboard M4 Cost Annual'!BX$4,'Dashboard M4 Cost Monthly'!$G174:$KT174))</f>
        <v/>
      </c>
      <c r="BY94">
        <f>SQRT(SUMIF('Dashboard M4 Cost Monthly'!$G$2:$KT$2,'Dashboard M4 Cost Annual'!BY$4,'Dashboard M4 Cost Monthly'!$G174:$KT174))</f>
        <v/>
      </c>
    </row>
    <row r="95" spans="1:77">
      <c r="B95" t="s">
        <v>16</v>
      </c>
      <c r="C95" t="s">
        <v>61</v>
      </c>
      <c r="D95" t="s">
        <v>66</v>
      </c>
      <c r="G95">
        <f>SUMIF('Input DBEDT Monthly Energy'!$C$3:$GB$3,'Dashboard M4 Cost Annual'!G$4,'Input DBEDT Monthly Energy'!$C$112:$GB$112)</f>
        <v/>
      </c>
      <c r="H95">
        <f>SUMIF('Input DBEDT Monthly Energy'!$C$3:$GB$3,'Dashboard M4 Cost Annual'!H$4,'Input DBEDT Monthly Energy'!$C$112:$GB$112)</f>
        <v/>
      </c>
      <c r="I95">
        <f>SUMIF('Input DBEDT Monthly Energy'!$C$3:$GB$3,'Dashboard M4 Cost Annual'!I$4,'Input DBEDT Monthly Energy'!$C$112:$GB$112)</f>
        <v/>
      </c>
      <c r="J95">
        <f>SUMIF('Input DBEDT Monthly Energy'!$C$3:$GB$3,'Dashboard M4 Cost Annual'!J$4,'Input DBEDT Monthly Energy'!$C$112:$GB$112)</f>
        <v/>
      </c>
      <c r="K95">
        <f>SUMIF('Input DBEDT Monthly Energy'!$C$3:$GB$3,'Dashboard M4 Cost Annual'!K$4,'Input DBEDT Monthly Energy'!$C$112:$GB$112)</f>
        <v/>
      </c>
      <c r="L95">
        <f>SUMIF('Input DBEDT Monthly Energy'!$C$3:$GB$3,'Dashboard M4 Cost Annual'!L$4,'Input DBEDT Monthly Energy'!$C$112:$GB$112)</f>
        <v/>
      </c>
      <c r="M95">
        <f>SUMIF('Input DBEDT Monthly Energy'!$C$3:$GB$3,'Dashboard M4 Cost Annual'!M$4,'Input DBEDT Monthly Energy'!$C$112:$GB$112)</f>
        <v/>
      </c>
      <c r="N95">
        <f>SUMIF('Input DBEDT Monthly Energy'!$C$3:$GB$3,'Dashboard M4 Cost Annual'!N$4,'Input DBEDT Monthly Energy'!$C$112:$GB$112)</f>
        <v/>
      </c>
      <c r="O95">
        <f>SUMIF('Input DBEDT Monthly Energy'!$C$3:$GB$3,'Dashboard M4 Cost Annual'!O$4,'Input DBEDT Monthly Energy'!$C$112:$GB$112)</f>
        <v/>
      </c>
      <c r="P95">
        <f>SUMIF('Input DBEDT Monthly Energy'!$C$3:$GB$3,'Dashboard M4 Cost Annual'!P$4,'Input DBEDT Monthly Energy'!$C$112:$GB$112)</f>
        <v/>
      </c>
      <c r="Q95">
        <f>SUMIF('Input DBEDT Monthly Energy'!$C$3:$GB$3,'Dashboard M4 Cost Annual'!Q$4,'Input DBEDT Monthly Energy'!$C$112:$GB$112)</f>
        <v/>
      </c>
      <c r="R95">
        <f>SUMIF('Input DBEDT Monthly Energy'!$C$3:$GB$3,'Dashboard M4 Cost Annual'!R$4,'Input DBEDT Monthly Energy'!$C$112:$GB$112)</f>
        <v/>
      </c>
      <c r="S95">
        <f>SUMIF('Input DBEDT Monthly Energy'!$C$3:$GB$3,'Dashboard M4 Cost Annual'!S$4,'Input DBEDT Monthly Energy'!$C$112:$GB$112)</f>
        <v/>
      </c>
      <c r="T95">
        <f>SUMIF('Input DBEDT Monthly Energy'!$C$3:$GB$3,'Dashboard M4 Cost Annual'!T$4,'Input DBEDT Monthly Energy'!$C$112:$GB$112)</f>
        <v/>
      </c>
      <c r="U95">
        <f>SUMIF('Input DBEDT Monthly Energy'!$C$3:$GB$3,'Dashboard M4 Cost Annual'!U$4,'Input DBEDT Monthly Energy'!$C$112:$GB$112)</f>
        <v/>
      </c>
      <c r="V95">
        <f>SUMIF('Input DBEDT Monthly Energy'!$C$3:$GB$3,'Dashboard M4 Cost Annual'!V$4,'Input DBEDT Monthly Energy'!$C$112:$GB$112)</f>
        <v/>
      </c>
      <c r="W95">
        <f>SUMIF('Input DBEDT Monthly Energy'!$C$3:$GB$3,'Dashboard M4 Cost Annual'!W$4,'Input DBEDT Monthly Energy'!$C$112:$GB$112)</f>
        <v/>
      </c>
      <c r="X95">
        <f>SUMIF('Input DBEDT Monthly Energy'!$C$3:$GB$3,'Dashboard M4 Cost Annual'!X$4,'Input DBEDT Monthly Energy'!$C$112:$GB$112)</f>
        <v/>
      </c>
      <c r="Y95">
        <f>SUMIF('Input DBEDT Monthly Energy'!$C$3:$GB$3,'Dashboard M4 Cost Annual'!Y$4,'Input DBEDT Monthly Energy'!$C$112:$GB$112)</f>
        <v/>
      </c>
      <c r="Z95">
        <f>SUMIF('Input DBEDT Monthly Energy'!$C$3:$GB$3,'Dashboard M4 Cost Annual'!Z$4,'Input DBEDT Monthly Energy'!$C$112:$GB$112)</f>
        <v/>
      </c>
      <c r="AA95">
        <f>SUMIF('Input DBEDT Monthly Energy'!$C$3:$GB$3,'Dashboard M4 Cost Annual'!AA$4,'Input DBEDT Monthly Energy'!$C$112:$GB$112)</f>
        <v/>
      </c>
      <c r="AB95">
        <f>SUMIF('Input DBEDT Monthly Energy'!$C$3:$GB$3,'Dashboard M4 Cost Annual'!AB$4,'Input DBEDT Monthly Energy'!$C$112:$GB$112)</f>
        <v/>
      </c>
      <c r="AC95">
        <f>SUMIF('Input DBEDT Monthly Energy'!$C$3:$GB$3,'Dashboard M4 Cost Annual'!AC$4,'Input DBEDT Monthly Energy'!$C$112:$GB$112)</f>
        <v/>
      </c>
      <c r="AD95">
        <f>SUMIF('Input DBEDT Monthly Energy'!$C$3:$GB$3,'Dashboard M4 Cost Annual'!AD$4,'Input DBEDT Monthly Energy'!$C$112:$GB$112)</f>
        <v/>
      </c>
      <c r="AE95">
        <f>SUMIF('Input DBEDT Monthly Energy'!$C$3:$GB$3,'Dashboard M4 Cost Annual'!AE$4,'Input DBEDT Monthly Energy'!$C$112:$GB$112)</f>
        <v/>
      </c>
      <c r="AF95">
        <f>SUMIF('Input DBEDT Monthly Energy'!$C$3:$GB$3,'Dashboard M4 Cost Annual'!AF$4,'Input DBEDT Monthly Energy'!$C$112:$GB$112)</f>
        <v/>
      </c>
      <c r="AG95">
        <f>SUMIF('Input DBEDT Monthly Energy'!$C$3:$GB$3,'Dashboard M4 Cost Annual'!AG$4,'Input DBEDT Monthly Energy'!$C$112:$GB$112)</f>
        <v/>
      </c>
      <c r="AH95">
        <f>SUMIF('Input DBEDT Monthly Energy'!$C$3:$GB$3,'Dashboard M4 Cost Annual'!AH$4,'Input DBEDT Monthly Energy'!$C$112:$GB$112)</f>
        <v/>
      </c>
      <c r="AI95">
        <f>SUMIF('Input DBEDT Monthly Energy'!$C$3:$GB$3,'Dashboard M4 Cost Annual'!AI$4,'Input DBEDT Monthly Energy'!$C$112:$GB$112)</f>
        <v/>
      </c>
      <c r="AJ95">
        <f>SUMIF('Input DBEDT Monthly Energy'!$C$3:$GB$3,'Dashboard M4 Cost Annual'!AJ$4,'Input DBEDT Monthly Energy'!$C$112:$GB$112)</f>
        <v/>
      </c>
      <c r="AK95">
        <f>SUMIF('Input DBEDT Monthly Energy'!$C$3:$GB$3,'Dashboard M4 Cost Annual'!AK$4,'Input DBEDT Monthly Energy'!$C$112:$GB$112)</f>
        <v/>
      </c>
      <c r="AL95">
        <f>SUMIF('Input DBEDT Monthly Energy'!$C$3:$GB$3,'Dashboard M4 Cost Annual'!AL$4,'Input DBEDT Monthly Energy'!$C$112:$GB$112)</f>
        <v/>
      </c>
      <c r="AM95">
        <f>SUMIF('Input DBEDT Monthly Energy'!$C$3:$GB$3,'Dashboard M4 Cost Annual'!AM$4,'Input DBEDT Monthly Energy'!$C$112:$GB$112)</f>
        <v/>
      </c>
      <c r="AN95">
        <f>SUMIF('Input DBEDT Monthly Energy'!$C$3:$GB$3,'Dashboard M4 Cost Annual'!AN$4,'Input DBEDT Monthly Energy'!$C$112:$GB$112)</f>
        <v/>
      </c>
      <c r="AO95">
        <f>SUMIF('Input DBEDT Monthly Energy'!$C$3:$GB$3,'Dashboard M4 Cost Annual'!AO$4,'Input DBEDT Monthly Energy'!$C$112:$GB$112)</f>
        <v/>
      </c>
      <c r="AP95">
        <f>SUMIF('Input DBEDT Monthly Energy'!$C$3:$GB$3,'Dashboard M4 Cost Annual'!AP$4,'Input DBEDT Monthly Energy'!$C$112:$GB$112)</f>
        <v/>
      </c>
      <c r="AQ95">
        <f>SUMIF('Input DBEDT Monthly Energy'!$C$3:$GB$3,'Dashboard M4 Cost Annual'!AQ$4,'Input DBEDT Monthly Energy'!$C$112:$GB$112)</f>
        <v/>
      </c>
      <c r="AR95">
        <f>SUMIF('Input DBEDT Monthly Energy'!$C$3:$GB$3,'Dashboard M4 Cost Annual'!AR$4,'Input DBEDT Monthly Energy'!$C$112:$GB$112)</f>
        <v/>
      </c>
      <c r="AS95">
        <f>SUMIF('Input DBEDT Monthly Energy'!$C$3:$GB$3,'Dashboard M4 Cost Annual'!AS$4,'Input DBEDT Monthly Energy'!$C$112:$GB$112)</f>
        <v/>
      </c>
      <c r="AT95">
        <f>SUMIF('Input DBEDT Monthly Energy'!$C$3:$GB$3,'Dashboard M4 Cost Annual'!AT$4,'Input DBEDT Monthly Energy'!$C$112:$GB$112)</f>
        <v/>
      </c>
      <c r="AU95">
        <f>SUMIF('Input DBEDT Monthly Energy'!$C$3:$GB$3,'Dashboard M4 Cost Annual'!AU$4,'Input DBEDT Monthly Energy'!$C$112:$GB$112)</f>
        <v/>
      </c>
      <c r="AV95">
        <f>SUMIF('Input DBEDT Monthly Energy'!$C$3:$GB$3,'Dashboard M4 Cost Annual'!AV$4,'Input DBEDT Monthly Energy'!$C$112:$GB$112)</f>
        <v/>
      </c>
      <c r="AW95">
        <f>SUMIF('Input DBEDT Monthly Energy'!$C$3:$GB$3,'Dashboard M4 Cost Annual'!AW$4,'Input DBEDT Monthly Energy'!$C$112:$GB$112)</f>
        <v/>
      </c>
      <c r="AX95">
        <f>SUMIF('Input DBEDT Monthly Energy'!$C$3:$GB$3,'Dashboard M4 Cost Annual'!AX$4,'Input DBEDT Monthly Energy'!$C$112:$GB$112)</f>
        <v/>
      </c>
      <c r="AY95">
        <f>SUMIF('Input DBEDT Monthly Energy'!$C$3:$GB$3,'Dashboard M4 Cost Annual'!AY$4,'Input DBEDT Monthly Energy'!$C$112:$GB$112)</f>
        <v/>
      </c>
      <c r="AZ95">
        <f>SUMIF('Input DBEDT Monthly Energy'!$C$3:$GB$3,'Dashboard M4 Cost Annual'!AZ$4,'Input DBEDT Monthly Energy'!$C$112:$GB$112)</f>
        <v/>
      </c>
      <c r="BA95">
        <f>SQRT(SUMIF('Dashboard M4 Cost Monthly'!$G$2:$CL$2,'Dashboard M4 Cost Annual'!BA$4,'Dashboard M4 Cost Monthly'!$G175:$CL175))</f>
        <v/>
      </c>
      <c r="BB95">
        <f>SQRT(SUMIF('Dashboard M4 Cost Monthly'!$G$2:$CL$2,'Dashboard M4 Cost Annual'!BB$4,'Dashboard M4 Cost Monthly'!$G175:$CL175))</f>
        <v/>
      </c>
      <c r="BC95">
        <f>SQRT(SUMIF('Dashboard M4 Cost Monthly'!$G$2:$CL$2,'Dashboard M4 Cost Annual'!BC$4,'Dashboard M4 Cost Monthly'!$G175:$CL175))</f>
        <v/>
      </c>
      <c r="BD95">
        <f>SQRT(SUMIF('Dashboard M4 Cost Monthly'!$G$2:$CL$2,'Dashboard M4 Cost Annual'!BD$4,'Dashboard M4 Cost Monthly'!$G175:$CL175))</f>
        <v/>
      </c>
      <c r="BE95">
        <f>SQRT(SUMIF('Dashboard M4 Cost Monthly'!$G$2:$CL$2,'Dashboard M4 Cost Annual'!BE$4,'Dashboard M4 Cost Monthly'!$G175:$CL175))</f>
        <v/>
      </c>
      <c r="BF95">
        <f>SQRT(SUMIF('Dashboard M4 Cost Monthly'!$G$2:$CL$2,'Dashboard M4 Cost Annual'!BF$4,'Dashboard M4 Cost Monthly'!$G175:$CL175))</f>
        <v/>
      </c>
      <c r="BG95">
        <f>SQRT(SUMIF('Dashboard M4 Cost Monthly'!$G$2:$CL$2,'Dashboard M4 Cost Annual'!BG$4,'Dashboard M4 Cost Monthly'!$G175:$CL175))</f>
        <v/>
      </c>
      <c r="BH95">
        <f>SQRT(SUMIF('Dashboard M4 Cost Monthly'!$G$2:$KT$2,'Dashboard M4 Cost Annual'!BH$4,'Dashboard M4 Cost Monthly'!$G175:$KT175))</f>
        <v/>
      </c>
      <c r="BI95">
        <f>SQRT(SUMIF('Dashboard M4 Cost Monthly'!$G$2:$KT$2,'Dashboard M4 Cost Annual'!BI$4,'Dashboard M4 Cost Monthly'!$G175:$KT175))</f>
        <v/>
      </c>
      <c r="BJ95">
        <f>SQRT(SUMIF('Dashboard M4 Cost Monthly'!$G$2:$KT$2,'Dashboard M4 Cost Annual'!BJ$4,'Dashboard M4 Cost Monthly'!$G175:$KT175))</f>
        <v/>
      </c>
      <c r="BK95">
        <f>SQRT(SUMIF('Dashboard M4 Cost Monthly'!$G$2:$KT$2,'Dashboard M4 Cost Annual'!BK$4,'Dashboard M4 Cost Monthly'!$G175:$KT175))</f>
        <v/>
      </c>
      <c r="BL95">
        <f>SQRT(SUMIF('Dashboard M4 Cost Monthly'!$G$2:$KT$2,'Dashboard M4 Cost Annual'!BL$4,'Dashboard M4 Cost Monthly'!$G175:$KT175))</f>
        <v/>
      </c>
      <c r="BM95">
        <f>SQRT(SUMIF('Dashboard M4 Cost Monthly'!$G$2:$KT$2,'Dashboard M4 Cost Annual'!BM$4,'Dashboard M4 Cost Monthly'!$G175:$KT175))</f>
        <v/>
      </c>
      <c r="BN95">
        <f>SQRT(SUMIF('Dashboard M4 Cost Monthly'!$G$2:$KT$2,'Dashboard M4 Cost Annual'!BN$4,'Dashboard M4 Cost Monthly'!$G175:$KT175))</f>
        <v/>
      </c>
      <c r="BO95">
        <f>SQRT(SUMIF('Dashboard M4 Cost Monthly'!$G$2:$KT$2,'Dashboard M4 Cost Annual'!BO$4,'Dashboard M4 Cost Monthly'!$G175:$KT175))</f>
        <v/>
      </c>
      <c r="BP95">
        <f>SQRT(SUMIF('Dashboard M4 Cost Monthly'!$G$2:$KT$2,'Dashboard M4 Cost Annual'!BP$4,'Dashboard M4 Cost Monthly'!$G175:$KT175))</f>
        <v/>
      </c>
      <c r="BQ95">
        <f>SQRT(SUMIF('Dashboard M4 Cost Monthly'!$G$2:$KT$2,'Dashboard M4 Cost Annual'!BQ$4,'Dashboard M4 Cost Monthly'!$G175:$KT175))</f>
        <v/>
      </c>
      <c r="BR95">
        <f>SQRT(SUMIF('Dashboard M4 Cost Monthly'!$G$2:$KT$2,'Dashboard M4 Cost Annual'!BR$4,'Dashboard M4 Cost Monthly'!$G175:$KT175))</f>
        <v/>
      </c>
      <c r="BS95">
        <f>SQRT(SUMIF('Dashboard M4 Cost Monthly'!$G$2:$KT$2,'Dashboard M4 Cost Annual'!BS$4,'Dashboard M4 Cost Monthly'!$G175:$KT175))</f>
        <v/>
      </c>
      <c r="BT95">
        <f>SQRT(SUMIF('Dashboard M4 Cost Monthly'!$G$2:$KT$2,'Dashboard M4 Cost Annual'!BT$4,'Dashboard M4 Cost Monthly'!$G175:$KT175))</f>
        <v/>
      </c>
      <c r="BU95">
        <f>SQRT(SUMIF('Dashboard M4 Cost Monthly'!$G$2:$KT$2,'Dashboard M4 Cost Annual'!BU$4,'Dashboard M4 Cost Monthly'!$G175:$KT175))</f>
        <v/>
      </c>
      <c r="BV95">
        <f>SQRT(SUMIF('Dashboard M4 Cost Monthly'!$G$2:$KT$2,'Dashboard M4 Cost Annual'!BV$4,'Dashboard M4 Cost Monthly'!$G175:$KT175))</f>
        <v/>
      </c>
      <c r="BW95">
        <f>SQRT(SUMIF('Dashboard M4 Cost Monthly'!$G$2:$KT$2,'Dashboard M4 Cost Annual'!BW$4,'Dashboard M4 Cost Monthly'!$G175:$KT175))</f>
        <v/>
      </c>
      <c r="BX95">
        <f>SQRT(SUMIF('Dashboard M4 Cost Monthly'!$G$2:$KT$2,'Dashboard M4 Cost Annual'!BX$4,'Dashboard M4 Cost Monthly'!$G175:$KT175))</f>
        <v/>
      </c>
      <c r="BY95">
        <f>SQRT(SUMIF('Dashboard M4 Cost Monthly'!$G$2:$KT$2,'Dashboard M4 Cost Annual'!BY$4,'Dashboard M4 Cost Monthly'!$G175:$KT175))</f>
        <v/>
      </c>
    </row>
    <row r="96" spans="1:77">
      <c r="B96" t="s">
        <v>17</v>
      </c>
      <c r="C96" t="s">
        <v>63</v>
      </c>
      <c r="D96" t="s">
        <v>66</v>
      </c>
      <c r="G96">
        <f>VLOOKUP($C96,'EIA Consumption'!$C:$CD,'Dashboard M4 Cost Annual'!G$2,FALSE)</f>
        <v/>
      </c>
      <c r="H96">
        <f>VLOOKUP($C96,'EIA Consumption'!$C:$CD,'Dashboard M4 Cost Annual'!H$2,FALSE)</f>
        <v/>
      </c>
      <c r="I96">
        <f>VLOOKUP($C96,'EIA Consumption'!$C:$CD,'Dashboard M4 Cost Annual'!I$2,FALSE)</f>
        <v/>
      </c>
      <c r="J96">
        <f>VLOOKUP($C96,'EIA Consumption'!$C:$CD,'Dashboard M4 Cost Annual'!J$2,FALSE)</f>
        <v/>
      </c>
      <c r="K96">
        <f>VLOOKUP($C96,'EIA Consumption'!$C:$CD,'Dashboard M4 Cost Annual'!K$2,FALSE)</f>
        <v/>
      </c>
      <c r="L96">
        <f>VLOOKUP($C96,'EIA Consumption'!$C:$CD,'Dashboard M4 Cost Annual'!L$2,FALSE)</f>
        <v/>
      </c>
      <c r="M96">
        <f>VLOOKUP($C96,'EIA Consumption'!$C:$CD,'Dashboard M4 Cost Annual'!M$2,FALSE)</f>
        <v/>
      </c>
      <c r="N96">
        <f>VLOOKUP($C96,'EIA Consumption'!$C:$CD,'Dashboard M4 Cost Annual'!N$2,FALSE)</f>
        <v/>
      </c>
      <c r="O96">
        <f>VLOOKUP($C96,'EIA Consumption'!$C:$CD,'Dashboard M4 Cost Annual'!O$2,FALSE)</f>
        <v/>
      </c>
      <c r="P96">
        <f>VLOOKUP($C96,'EIA Consumption'!$C:$CD,'Dashboard M4 Cost Annual'!P$2,FALSE)</f>
        <v/>
      </c>
      <c r="Q96">
        <f>VLOOKUP($C96,'EIA Consumption'!$C:$CD,'Dashboard M4 Cost Annual'!Q$2,FALSE)</f>
        <v/>
      </c>
      <c r="R96">
        <f>VLOOKUP($C96,'EIA Consumption'!$C:$CD,'Dashboard M4 Cost Annual'!R$2,FALSE)</f>
        <v/>
      </c>
      <c r="S96">
        <f>VLOOKUP($C96,'EIA Consumption'!$C:$CD,'Dashboard M4 Cost Annual'!S$2,FALSE)</f>
        <v/>
      </c>
      <c r="T96">
        <f>VLOOKUP($C96,'EIA Consumption'!$C:$CD,'Dashboard M4 Cost Annual'!T$2,FALSE)</f>
        <v/>
      </c>
      <c r="U96">
        <f>VLOOKUP($C96,'EIA Consumption'!$C:$CD,'Dashboard M4 Cost Annual'!U$2,FALSE)</f>
        <v/>
      </c>
      <c r="V96">
        <f>VLOOKUP($C96,'EIA Consumption'!$C:$CD,'Dashboard M4 Cost Annual'!V$2,FALSE)</f>
        <v/>
      </c>
      <c r="W96">
        <f>VLOOKUP($C96,'EIA Consumption'!$C:$CD,'Dashboard M4 Cost Annual'!W$2,FALSE)</f>
        <v/>
      </c>
      <c r="X96">
        <f>VLOOKUP($C96,'EIA Consumption'!$C:$CD,'Dashboard M4 Cost Annual'!X$2,FALSE)</f>
        <v/>
      </c>
      <c r="Y96">
        <f>VLOOKUP($C96,'EIA Consumption'!$C:$CD,'Dashboard M4 Cost Annual'!Y$2,FALSE)</f>
        <v/>
      </c>
      <c r="Z96">
        <f>VLOOKUP($C96,'EIA Consumption'!$C:$CD,'Dashboard M4 Cost Annual'!Z$2,FALSE)</f>
        <v/>
      </c>
      <c r="AA96">
        <f>VLOOKUP($C96,'EIA Consumption'!$C:$CD,'Dashboard M4 Cost Annual'!AA$2,FALSE)</f>
        <v/>
      </c>
      <c r="AB96">
        <f>VLOOKUP($C96,'EIA Consumption'!$C:$CD,'Dashboard M4 Cost Annual'!AB$2,FALSE)</f>
        <v/>
      </c>
      <c r="AC96">
        <f>VLOOKUP($C96,'EIA Consumption'!$C:$CD,'Dashboard M4 Cost Annual'!AC$2,FALSE)</f>
        <v/>
      </c>
      <c r="AD96">
        <f>VLOOKUP($C96,'EIA Consumption'!$C:$CD,'Dashboard M4 Cost Annual'!AD$2,FALSE)</f>
        <v/>
      </c>
      <c r="AE96">
        <f>VLOOKUP($C96,'EIA Consumption'!$C:$CD,'Dashboard M4 Cost Annual'!AE$2,FALSE)</f>
        <v/>
      </c>
      <c r="AF96">
        <f>VLOOKUP($C96,'EIA Consumption'!$C:$CD,'Dashboard M4 Cost Annual'!AF$2,FALSE)</f>
        <v/>
      </c>
      <c r="AG96">
        <f>VLOOKUP($C96,'EIA Consumption'!$C:$CD,'Dashboard M4 Cost Annual'!AG$2,FALSE)</f>
        <v/>
      </c>
      <c r="AH96">
        <f>VLOOKUP($C96,'EIA Consumption'!$C:$CD,'Dashboard M4 Cost Annual'!AH$2,FALSE)</f>
        <v/>
      </c>
      <c r="AI96">
        <f>VLOOKUP($C96,'EIA Consumption'!$C:$CD,'Dashboard M4 Cost Annual'!AI$2,FALSE)</f>
        <v/>
      </c>
      <c r="AJ96">
        <f>VLOOKUP($C96,'EIA Consumption'!$C:$CD,'Dashboard M4 Cost Annual'!AJ$2,FALSE)</f>
        <v/>
      </c>
      <c r="AK96">
        <f>VLOOKUP($C96,'EIA Consumption'!$C:$CD,'Dashboard M4 Cost Annual'!AK$2,FALSE)</f>
        <v/>
      </c>
      <c r="AL96">
        <f>VLOOKUP($C96,'EIA Consumption'!$C:$CD,'Dashboard M4 Cost Annual'!AL$2,FALSE)</f>
        <v/>
      </c>
      <c r="AM96">
        <f>VLOOKUP($C96,'EIA Consumption'!$C:$CD,'Dashboard M4 Cost Annual'!AM$2,FALSE)</f>
        <v/>
      </c>
      <c r="AN96">
        <f>VLOOKUP($C96,'EIA Consumption'!$C:$CD,'Dashboard M4 Cost Annual'!AN$2,FALSE)</f>
        <v/>
      </c>
      <c r="AO96">
        <f>VLOOKUP($C96,'EIA Consumption'!$C:$CD,'Dashboard M4 Cost Annual'!AO$2,FALSE)</f>
        <v/>
      </c>
      <c r="AP96">
        <f>VLOOKUP($C96,'EIA Consumption'!$C:$CD,'Dashboard M4 Cost Annual'!AP$2,FALSE)</f>
        <v/>
      </c>
      <c r="AQ96">
        <f>VLOOKUP($C96,'EIA Consumption'!$C:$CD,'Dashboard M4 Cost Annual'!AQ$2,FALSE)</f>
        <v/>
      </c>
      <c r="AR96">
        <f>VLOOKUP($C96,'EIA Consumption'!$C:$CD,'Dashboard M4 Cost Annual'!AR$2,FALSE)</f>
        <v/>
      </c>
      <c r="AS96">
        <f>VLOOKUP($C96,'EIA Consumption'!$C:$CD,'Dashboard M4 Cost Annual'!AS$2,FALSE)</f>
        <v/>
      </c>
      <c r="AT96">
        <f>VLOOKUP($C96,'EIA Consumption'!$C:$CD,'Dashboard M4 Cost Annual'!AT$2,FALSE)</f>
        <v/>
      </c>
      <c r="AU96">
        <f>VLOOKUP($C96,'EIA Consumption'!$C:$CD,'Dashboard M4 Cost Annual'!AU$2,FALSE)</f>
        <v/>
      </c>
      <c r="AV96">
        <f>VLOOKUP($C96,'EIA Consumption'!$C:$CD,'Dashboard M4 Cost Annual'!AV$2,FALSE)</f>
        <v/>
      </c>
      <c r="AW96">
        <f>VLOOKUP($C96,'EIA Consumption'!$C:$CD,'Dashboard M4 Cost Annual'!AW$2,FALSE)</f>
        <v/>
      </c>
      <c r="AX96">
        <f>VLOOKUP($C96,'EIA Consumption'!$C:$CD,'Dashboard M4 Cost Annual'!AX$2,FALSE)</f>
        <v/>
      </c>
      <c r="AY96">
        <f>VLOOKUP($C96,'EIA Consumption'!$C:$CD,'Dashboard M4 Cost Annual'!AY$2,FALSE)</f>
        <v/>
      </c>
      <c r="AZ96">
        <f>VLOOKUP($C96,'EIA Consumption'!$C:$CD,'Dashboard M4 Cost Annual'!AZ$2,FALSE)</f>
        <v/>
      </c>
      <c r="BA96">
        <f>SQRT(SUMIF('Dashboard M4 Cost Monthly'!$G$2:$CL$2,'Dashboard M4 Cost Annual'!BA$4,'Dashboard M4 Cost Monthly'!$G176:$CL176))</f>
        <v/>
      </c>
      <c r="BB96">
        <f>SQRT(SUMIF('Dashboard M4 Cost Monthly'!$G$2:$CL$2,'Dashboard M4 Cost Annual'!BB$4,'Dashboard M4 Cost Monthly'!$G176:$CL176))</f>
        <v/>
      </c>
      <c r="BC96">
        <f>SQRT(SUMIF('Dashboard M4 Cost Monthly'!$G$2:$CL$2,'Dashboard M4 Cost Annual'!BC$4,'Dashboard M4 Cost Monthly'!$G176:$CL176))</f>
        <v/>
      </c>
      <c r="BD96">
        <f>SQRT(SUMIF('Dashboard M4 Cost Monthly'!$G$2:$CL$2,'Dashboard M4 Cost Annual'!BD$4,'Dashboard M4 Cost Monthly'!$G176:$CL176))</f>
        <v/>
      </c>
      <c r="BE96">
        <f>SQRT(SUMIF('Dashboard M4 Cost Monthly'!$G$2:$CL$2,'Dashboard M4 Cost Annual'!BE$4,'Dashboard M4 Cost Monthly'!$G176:$CL176))</f>
        <v/>
      </c>
      <c r="BF96">
        <f>SQRT(SUMIF('Dashboard M4 Cost Monthly'!$G$2:$CL$2,'Dashboard M4 Cost Annual'!BF$4,'Dashboard M4 Cost Monthly'!$G176:$CL176))</f>
        <v/>
      </c>
      <c r="BG96">
        <f>SQRT(SUMIF('Dashboard M4 Cost Monthly'!$G$2:$CL$2,'Dashboard M4 Cost Annual'!BG$4,'Dashboard M4 Cost Monthly'!$G176:$CL176))</f>
        <v/>
      </c>
      <c r="BH96">
        <f>SQRT(SUMIF('Dashboard M4 Cost Monthly'!$G$2:$KT$2,'Dashboard M4 Cost Annual'!BH$4,'Dashboard M4 Cost Monthly'!$G176:$KT176))</f>
        <v/>
      </c>
      <c r="BI96">
        <f>SQRT(SUMIF('Dashboard M4 Cost Monthly'!$G$2:$KT$2,'Dashboard M4 Cost Annual'!BI$4,'Dashboard M4 Cost Monthly'!$G176:$KT176))</f>
        <v/>
      </c>
      <c r="BJ96">
        <f>SQRT(SUMIF('Dashboard M4 Cost Monthly'!$G$2:$KT$2,'Dashboard M4 Cost Annual'!BJ$4,'Dashboard M4 Cost Monthly'!$G176:$KT176))</f>
        <v/>
      </c>
      <c r="BK96">
        <f>SQRT(SUMIF('Dashboard M4 Cost Monthly'!$G$2:$KT$2,'Dashboard M4 Cost Annual'!BK$4,'Dashboard M4 Cost Monthly'!$G176:$KT176))</f>
        <v/>
      </c>
      <c r="BL96">
        <f>SQRT(SUMIF('Dashboard M4 Cost Monthly'!$G$2:$KT$2,'Dashboard M4 Cost Annual'!BL$4,'Dashboard M4 Cost Monthly'!$G176:$KT176))</f>
        <v/>
      </c>
      <c r="BM96">
        <f>SQRT(SUMIF('Dashboard M4 Cost Monthly'!$G$2:$KT$2,'Dashboard M4 Cost Annual'!BM$4,'Dashboard M4 Cost Monthly'!$G176:$KT176))</f>
        <v/>
      </c>
      <c r="BN96">
        <f>SQRT(SUMIF('Dashboard M4 Cost Monthly'!$G$2:$KT$2,'Dashboard M4 Cost Annual'!BN$4,'Dashboard M4 Cost Monthly'!$G176:$KT176))</f>
        <v/>
      </c>
      <c r="BO96">
        <f>SQRT(SUMIF('Dashboard M4 Cost Monthly'!$G$2:$KT$2,'Dashboard M4 Cost Annual'!BO$4,'Dashboard M4 Cost Monthly'!$G176:$KT176))</f>
        <v/>
      </c>
      <c r="BP96">
        <f>SQRT(SUMIF('Dashboard M4 Cost Monthly'!$G$2:$KT$2,'Dashboard M4 Cost Annual'!BP$4,'Dashboard M4 Cost Monthly'!$G176:$KT176))</f>
        <v/>
      </c>
      <c r="BQ96">
        <f>SQRT(SUMIF('Dashboard M4 Cost Monthly'!$G$2:$KT$2,'Dashboard M4 Cost Annual'!BQ$4,'Dashboard M4 Cost Monthly'!$G176:$KT176))</f>
        <v/>
      </c>
      <c r="BR96">
        <f>SQRT(SUMIF('Dashboard M4 Cost Monthly'!$G$2:$KT$2,'Dashboard M4 Cost Annual'!BR$4,'Dashboard M4 Cost Monthly'!$G176:$KT176))</f>
        <v/>
      </c>
      <c r="BS96">
        <f>SQRT(SUMIF('Dashboard M4 Cost Monthly'!$G$2:$KT$2,'Dashboard M4 Cost Annual'!BS$4,'Dashboard M4 Cost Monthly'!$G176:$KT176))</f>
        <v/>
      </c>
      <c r="BT96">
        <f>SQRT(SUMIF('Dashboard M4 Cost Monthly'!$G$2:$KT$2,'Dashboard M4 Cost Annual'!BT$4,'Dashboard M4 Cost Monthly'!$G176:$KT176))</f>
        <v/>
      </c>
      <c r="BU96">
        <f>SQRT(SUMIF('Dashboard M4 Cost Monthly'!$G$2:$KT$2,'Dashboard M4 Cost Annual'!BU$4,'Dashboard M4 Cost Monthly'!$G176:$KT176))</f>
        <v/>
      </c>
      <c r="BV96">
        <f>SQRT(SUMIF('Dashboard M4 Cost Monthly'!$G$2:$KT$2,'Dashboard M4 Cost Annual'!BV$4,'Dashboard M4 Cost Monthly'!$G176:$KT176))</f>
        <v/>
      </c>
      <c r="BW96">
        <f>SQRT(SUMIF('Dashboard M4 Cost Monthly'!$G$2:$KT$2,'Dashboard M4 Cost Annual'!BW$4,'Dashboard M4 Cost Monthly'!$G176:$KT176))</f>
        <v/>
      </c>
      <c r="BX96">
        <f>SQRT(SUMIF('Dashboard M4 Cost Monthly'!$G$2:$KT$2,'Dashboard M4 Cost Annual'!BX$4,'Dashboard M4 Cost Monthly'!$G176:$KT176))</f>
        <v/>
      </c>
      <c r="BY96">
        <f>SQRT(SUMIF('Dashboard M4 Cost Monthly'!$G$2:$KT$2,'Dashboard M4 Cost Annual'!BY$4,'Dashboard M4 Cost Monthly'!$G176:$KT176))</f>
        <v/>
      </c>
    </row>
    <row r="97" spans="1:77">
      <c r="B97" t="s">
        <v>67</v>
      </c>
      <c r="D97" t="s">
        <v>66</v>
      </c>
      <c r="G97">
        <f>SQRT(SUMIF('Dashboard M4 Price Monthly'!$H$4:$CM$4,'Dashboard M4 Cost Annual'!G$4,'Dashboard M4 Price Monthly'!$H309:$CM309))</f>
        <v/>
      </c>
      <c r="H97">
        <f>SQRT(SUMIF('Dashboard M4 Price Monthly'!$H$4:$CM$4,'Dashboard M4 Cost Annual'!H$4,'Dashboard M4 Price Monthly'!$H309:$CM309))</f>
        <v/>
      </c>
      <c r="I97">
        <f>SQRT(SUMIF('Dashboard M4 Price Monthly'!$H$4:$CM$4,'Dashboard M4 Cost Annual'!I$4,'Dashboard M4 Price Monthly'!$H309:$CM309))</f>
        <v/>
      </c>
      <c r="J97">
        <f>SQRT(SUMIF('Dashboard M4 Price Monthly'!$H$4:$CM$4,'Dashboard M4 Cost Annual'!J$4,'Dashboard M4 Price Monthly'!$H309:$CM309))</f>
        <v/>
      </c>
      <c r="K97">
        <f>SQRT(SUMIF('Dashboard M4 Price Monthly'!$H$4:$CM$4,'Dashboard M4 Cost Annual'!K$4,'Dashboard M4 Price Monthly'!$H309:$CM309))</f>
        <v/>
      </c>
      <c r="L97">
        <f>SQRT(SUMIF('Dashboard M4 Price Monthly'!$H$4:$CM$4,'Dashboard M4 Cost Annual'!L$4,'Dashboard M4 Price Monthly'!$H309:$CM309))</f>
        <v/>
      </c>
      <c r="M97">
        <f>SQRT(SUMIF('Dashboard M4 Price Monthly'!$H$4:$CM$4,'Dashboard M4 Cost Annual'!M$4,'Dashboard M4 Price Monthly'!$H309:$CM309))</f>
        <v/>
      </c>
      <c r="N97">
        <f>SQRT(SUMIF('Dashboard M4 Price Monthly'!$H$4:$CM$4,'Dashboard M4 Cost Annual'!N$4,'Dashboard M4 Price Monthly'!$H309:$CM309))</f>
        <v/>
      </c>
      <c r="O97">
        <f>SQRT(SUMIF('Dashboard M4 Price Monthly'!$H$4:$CM$4,'Dashboard M4 Cost Annual'!O$4,'Dashboard M4 Price Monthly'!$H309:$CM309))</f>
        <v/>
      </c>
      <c r="P97">
        <f>SQRT(SUMIF('Dashboard M4 Price Monthly'!$H$4:$CM$4,'Dashboard M4 Cost Annual'!P$4,'Dashboard M4 Price Monthly'!$H309:$CM309))</f>
        <v/>
      </c>
      <c r="Q97">
        <f>SQRT(SUMIF('Dashboard M4 Price Monthly'!$H$4:$CM$4,'Dashboard M4 Cost Annual'!Q$4,'Dashboard M4 Price Monthly'!$H309:$CM309))</f>
        <v/>
      </c>
      <c r="R97">
        <f>SQRT(SUMIF('Dashboard M4 Price Monthly'!$H$4:$CM$4,'Dashboard M4 Cost Annual'!R$4,'Dashboard M4 Price Monthly'!$H309:$CM309))</f>
        <v/>
      </c>
      <c r="S97">
        <f>SQRT(SUMIF('Dashboard M4 Price Monthly'!$H$4:$CM$4,'Dashboard M4 Cost Annual'!S$4,'Dashboard M4 Price Monthly'!$H309:$CM309))</f>
        <v/>
      </c>
      <c r="T97">
        <f>SQRT(SUMIF('Dashboard M4 Price Monthly'!$H$4:$CM$4,'Dashboard M4 Cost Annual'!T$4,'Dashboard M4 Price Monthly'!$H309:$CM309))</f>
        <v/>
      </c>
      <c r="U97">
        <f>SQRT(SUMIF('Dashboard M4 Price Monthly'!$H$4:$CM$4,'Dashboard M4 Cost Annual'!U$4,'Dashboard M4 Price Monthly'!$H309:$CM309))</f>
        <v/>
      </c>
      <c r="V97">
        <f>SQRT(SUMIF('Dashboard M4 Price Monthly'!$H$4:$CM$4,'Dashboard M4 Cost Annual'!V$4,'Dashboard M4 Price Monthly'!$H309:$CM309))</f>
        <v/>
      </c>
      <c r="W97">
        <f>SQRT(SUMIF('Dashboard M4 Price Monthly'!$H$4:$CM$4,'Dashboard M4 Cost Annual'!W$4,'Dashboard M4 Price Monthly'!$H309:$CM309))</f>
        <v/>
      </c>
      <c r="X97">
        <f>SQRT(SUMIF('Dashboard M4 Price Monthly'!$H$4:$CM$4,'Dashboard M4 Cost Annual'!X$4,'Dashboard M4 Price Monthly'!$H309:$CM309))</f>
        <v/>
      </c>
      <c r="Y97">
        <f>SQRT(SUMIF('Dashboard M4 Price Monthly'!$H$4:$CM$4,'Dashboard M4 Cost Annual'!Y$4,'Dashboard M4 Price Monthly'!$H309:$CM309))</f>
        <v/>
      </c>
      <c r="Z97">
        <f>SQRT(SUMIF('Dashboard M4 Price Monthly'!$H$4:$CM$4,'Dashboard M4 Cost Annual'!Z$4,'Dashboard M4 Price Monthly'!$H309:$CM309))</f>
        <v/>
      </c>
      <c r="AA97">
        <f>SQRT(SUMIF('Dashboard M4 Price Monthly'!$H$4:$CM$4,'Dashboard M4 Cost Annual'!AA$4,'Dashboard M4 Price Monthly'!$H309:$CM309))</f>
        <v/>
      </c>
      <c r="AB97">
        <f>SQRT(SUMIF('Dashboard M4 Price Monthly'!$H$4:$CM$4,'Dashboard M4 Cost Annual'!AB$4,'Dashboard M4 Price Monthly'!$H309:$CM309))</f>
        <v/>
      </c>
      <c r="AC97">
        <f>SQRT(SUMIF('Dashboard M4 Price Monthly'!$H$4:$CM$4,'Dashboard M4 Cost Annual'!AC$4,'Dashboard M4 Price Monthly'!$H309:$CM309))</f>
        <v/>
      </c>
      <c r="AD97">
        <f>SQRT(SUMIF('Dashboard M4 Price Monthly'!$H$4:$CM$4,'Dashboard M4 Cost Annual'!AD$4,'Dashboard M4 Price Monthly'!$H309:$CM309))</f>
        <v/>
      </c>
      <c r="AE97">
        <f>SQRT(SUMIF('Dashboard M4 Price Monthly'!$H$4:$CM$4,'Dashboard M4 Cost Annual'!AE$4,'Dashboard M4 Price Monthly'!$H309:$CM309))</f>
        <v/>
      </c>
      <c r="AF97">
        <f>SQRT(SUMIF('Dashboard M4 Price Monthly'!$H$4:$CM$4,'Dashboard M4 Cost Annual'!AF$4,'Dashboard M4 Price Monthly'!$H309:$CM309))</f>
        <v/>
      </c>
      <c r="AG97">
        <f>SQRT(SUMIF('Dashboard M4 Price Monthly'!$H$4:$CM$4,'Dashboard M4 Cost Annual'!AG$4,'Dashboard M4 Price Monthly'!$H309:$CM309))</f>
        <v/>
      </c>
      <c r="AH97">
        <f>SQRT(SUMIF('Dashboard M4 Price Monthly'!$H$4:$CM$4,'Dashboard M4 Cost Annual'!AH$4,'Dashboard M4 Price Monthly'!$H309:$CM309))</f>
        <v/>
      </c>
      <c r="AI97">
        <f>SQRT(SUMIF('Dashboard M4 Price Monthly'!$H$4:$CM$4,'Dashboard M4 Cost Annual'!AI$4,'Dashboard M4 Price Monthly'!$H309:$CM309))</f>
        <v/>
      </c>
      <c r="AJ97">
        <f>SQRT(SUMIF('Dashboard M4 Price Monthly'!$H$4:$CM$4,'Dashboard M4 Cost Annual'!AJ$4,'Dashboard M4 Price Monthly'!$H309:$CM309))</f>
        <v/>
      </c>
      <c r="AK97">
        <f>SQRT(SUMIF('Dashboard M4 Price Monthly'!$H$4:$CM$4,'Dashboard M4 Cost Annual'!AK$4,'Dashboard M4 Price Monthly'!$H309:$CM309))</f>
        <v/>
      </c>
      <c r="AL97">
        <f>SQRT(SUMIF('Dashboard M4 Price Monthly'!$H$4:$CM$4,'Dashboard M4 Cost Annual'!AL$4,'Dashboard M4 Price Monthly'!$H309:$CM309))</f>
        <v/>
      </c>
      <c r="AM97">
        <f>SQRT(SUMIF('Dashboard M4 Price Monthly'!$H$4:$CM$4,'Dashboard M4 Cost Annual'!AM$4,'Dashboard M4 Price Monthly'!$H309:$CM309))</f>
        <v/>
      </c>
      <c r="AN97">
        <f>SQRT(SUMIF('Dashboard M4 Price Monthly'!$H$4:$CM$4,'Dashboard M4 Cost Annual'!AN$4,'Dashboard M4 Price Monthly'!$H309:$CM309))</f>
        <v/>
      </c>
      <c r="AO97">
        <f>SQRT(SUMIF('Dashboard M4 Price Monthly'!$H$4:$CM$4,'Dashboard M4 Cost Annual'!AO$4,'Dashboard M4 Price Monthly'!$H309:$CM309))</f>
        <v/>
      </c>
      <c r="AP97">
        <f>SQRT(SUMIF('Dashboard M4 Price Monthly'!$H$4:$CM$4,'Dashboard M4 Cost Annual'!AP$4,'Dashboard M4 Price Monthly'!$H309:$CM309))</f>
        <v/>
      </c>
      <c r="AQ97">
        <f>SQRT(SUMIF('Dashboard M4 Price Monthly'!$H$4:$CM$4,'Dashboard M4 Cost Annual'!AQ$4,'Dashboard M4 Price Monthly'!$H309:$CM309))</f>
        <v/>
      </c>
      <c r="AR97">
        <f>SQRT(SUMIF('Dashboard M4 Price Monthly'!$H$4:$CM$4,'Dashboard M4 Cost Annual'!AR$4,'Dashboard M4 Price Monthly'!$H309:$CM309))</f>
        <v/>
      </c>
      <c r="AS97">
        <f>SQRT(SUMIF('Dashboard M4 Price Monthly'!$H$4:$CM$4,'Dashboard M4 Cost Annual'!AS$4,'Dashboard M4 Price Monthly'!$H309:$CM309))</f>
        <v/>
      </c>
      <c r="AT97">
        <f>SQRT(SUMIF('Dashboard M4 Price Monthly'!$H$4:$CM$4,'Dashboard M4 Cost Annual'!AT$4,'Dashboard M4 Price Monthly'!$H309:$CM309))</f>
        <v/>
      </c>
      <c r="AU97">
        <f>SQRT(SUMIF('Dashboard M4 Price Monthly'!$H$4:$CM$4,'Dashboard M4 Cost Annual'!AU$4,'Dashboard M4 Price Monthly'!$H309:$CM309))</f>
        <v/>
      </c>
      <c r="AV97">
        <f>SQRT(SUMIF('Dashboard M4 Price Monthly'!$H$4:$CM$4,'Dashboard M4 Cost Annual'!AV$4,'Dashboard M4 Price Monthly'!$H309:$CM309))</f>
        <v/>
      </c>
      <c r="AW97">
        <f>SQRT(SUMIF('Dashboard M4 Price Monthly'!$H$4:$CM$4,'Dashboard M4 Cost Annual'!AW$4,'Dashboard M4 Price Monthly'!$H309:$CM309))</f>
        <v/>
      </c>
      <c r="AX97">
        <f>SQRT(SUMIF('Dashboard M4 Price Monthly'!$H$4:$CM$4,'Dashboard M4 Cost Annual'!AX$4,'Dashboard M4 Price Monthly'!$H309:$CM309))</f>
        <v/>
      </c>
      <c r="AY97">
        <f>SQRT(SUMIF('Dashboard M4 Price Monthly'!$H$4:$CM$4,'Dashboard M4 Cost Annual'!AY$4,'Dashboard M4 Price Monthly'!$H309:$CM309))</f>
        <v/>
      </c>
      <c r="AZ97">
        <f>SQRT(SUMIF('Dashboard M4 Price Monthly'!$H$4:$CM$4,'Dashboard M4 Cost Annual'!AZ$4,'Dashboard M4 Price Monthly'!$H309:$CM309))</f>
        <v/>
      </c>
      <c r="BA97">
        <f>SQRT(SUMIF('Dashboard M4 Cost Monthly'!$G$2:$CL$2,'Dashboard M4 Cost Annual'!BA$4,'Dashboard M4 Cost Monthly'!$G177:$CL177))</f>
        <v/>
      </c>
      <c r="BB97">
        <f>SQRT(SUMIF('Dashboard M4 Cost Monthly'!$G$2:$CL$2,'Dashboard M4 Cost Annual'!BB$4,'Dashboard M4 Cost Monthly'!$G177:$CL177))</f>
        <v/>
      </c>
      <c r="BC97">
        <f>SQRT(SUMIF('Dashboard M4 Cost Monthly'!$G$2:$CL$2,'Dashboard M4 Cost Annual'!BC$4,'Dashboard M4 Cost Monthly'!$G177:$CL177))</f>
        <v/>
      </c>
      <c r="BD97">
        <f>SQRT(SUMIF('Dashboard M4 Cost Monthly'!$G$2:$CL$2,'Dashboard M4 Cost Annual'!BD$4,'Dashboard M4 Cost Monthly'!$G177:$CL177))</f>
        <v/>
      </c>
      <c r="BE97">
        <f>SQRT(SUMIF('Dashboard M4 Cost Monthly'!$G$2:$CL$2,'Dashboard M4 Cost Annual'!BE$4,'Dashboard M4 Cost Monthly'!$G177:$CL177))</f>
        <v/>
      </c>
      <c r="BF97">
        <f>SQRT(SUMIF('Dashboard M4 Cost Monthly'!$G$2:$CL$2,'Dashboard M4 Cost Annual'!BF$4,'Dashboard M4 Cost Monthly'!$G177:$CL177))</f>
        <v/>
      </c>
      <c r="BG97">
        <f>SQRT(SUMIF('Dashboard M4 Cost Monthly'!$G$2:$CL$2,'Dashboard M4 Cost Annual'!BG$4,'Dashboard M4 Cost Monthly'!$G177:$CL177))</f>
        <v/>
      </c>
      <c r="BH97">
        <f>SQRT(SUMIF('Dashboard M4 Cost Monthly'!$G$2:$KT$2,'Dashboard M4 Cost Annual'!BH$4,'Dashboard M4 Cost Monthly'!$G177:$KT177))</f>
        <v/>
      </c>
      <c r="BI97">
        <f>SQRT(SUMIF('Dashboard M4 Cost Monthly'!$G$2:$KT$2,'Dashboard M4 Cost Annual'!BI$4,'Dashboard M4 Cost Monthly'!$G177:$KT177))</f>
        <v/>
      </c>
      <c r="BJ97">
        <f>SQRT(SUMIF('Dashboard M4 Cost Monthly'!$G$2:$KT$2,'Dashboard M4 Cost Annual'!BJ$4,'Dashboard M4 Cost Monthly'!$G177:$KT177))</f>
        <v/>
      </c>
      <c r="BK97">
        <f>SQRT(SUMIF('Dashboard M4 Cost Monthly'!$G$2:$KT$2,'Dashboard M4 Cost Annual'!BK$4,'Dashboard M4 Cost Monthly'!$G177:$KT177))</f>
        <v/>
      </c>
      <c r="BL97">
        <f>SQRT(SUMIF('Dashboard M4 Cost Monthly'!$G$2:$KT$2,'Dashboard M4 Cost Annual'!BL$4,'Dashboard M4 Cost Monthly'!$G177:$KT177))</f>
        <v/>
      </c>
      <c r="BM97">
        <f>SQRT(SUMIF('Dashboard M4 Cost Monthly'!$G$2:$KT$2,'Dashboard M4 Cost Annual'!BM$4,'Dashboard M4 Cost Monthly'!$G177:$KT177))</f>
        <v/>
      </c>
      <c r="BN97">
        <f>SQRT(SUMIF('Dashboard M4 Cost Monthly'!$G$2:$KT$2,'Dashboard M4 Cost Annual'!BN$4,'Dashboard M4 Cost Monthly'!$G177:$KT177))</f>
        <v/>
      </c>
      <c r="BO97">
        <f>SQRT(SUMIF('Dashboard M4 Cost Monthly'!$G$2:$KT$2,'Dashboard M4 Cost Annual'!BO$4,'Dashboard M4 Cost Monthly'!$G177:$KT177))</f>
        <v/>
      </c>
      <c r="BP97">
        <f>SQRT(SUMIF('Dashboard M4 Cost Monthly'!$G$2:$KT$2,'Dashboard M4 Cost Annual'!BP$4,'Dashboard M4 Cost Monthly'!$G177:$KT177))</f>
        <v/>
      </c>
      <c r="BQ97">
        <f>SQRT(SUMIF('Dashboard M4 Cost Monthly'!$G$2:$KT$2,'Dashboard M4 Cost Annual'!BQ$4,'Dashboard M4 Cost Monthly'!$G177:$KT177))</f>
        <v/>
      </c>
      <c r="BR97">
        <f>SQRT(SUMIF('Dashboard M4 Cost Monthly'!$G$2:$KT$2,'Dashboard M4 Cost Annual'!BR$4,'Dashboard M4 Cost Monthly'!$G177:$KT177))</f>
        <v/>
      </c>
      <c r="BS97">
        <f>SQRT(SUMIF('Dashboard M4 Cost Monthly'!$G$2:$KT$2,'Dashboard M4 Cost Annual'!BS$4,'Dashboard M4 Cost Monthly'!$G177:$KT177))</f>
        <v/>
      </c>
      <c r="BT97">
        <f>SQRT(SUMIF('Dashboard M4 Cost Monthly'!$G$2:$KT$2,'Dashboard M4 Cost Annual'!BT$4,'Dashboard M4 Cost Monthly'!$G177:$KT177))</f>
        <v/>
      </c>
      <c r="BU97">
        <f>SQRT(SUMIF('Dashboard M4 Cost Monthly'!$G$2:$KT$2,'Dashboard M4 Cost Annual'!BU$4,'Dashboard M4 Cost Monthly'!$G177:$KT177))</f>
        <v/>
      </c>
      <c r="BV97">
        <f>SQRT(SUMIF('Dashboard M4 Cost Monthly'!$G$2:$KT$2,'Dashboard M4 Cost Annual'!BV$4,'Dashboard M4 Cost Monthly'!$G177:$KT177))</f>
        <v/>
      </c>
      <c r="BW97">
        <f>SQRT(SUMIF('Dashboard M4 Cost Monthly'!$G$2:$KT$2,'Dashboard M4 Cost Annual'!BW$4,'Dashboard M4 Cost Monthly'!$G177:$KT177))</f>
        <v/>
      </c>
      <c r="BX97">
        <f>SQRT(SUMIF('Dashboard M4 Cost Monthly'!$G$2:$KT$2,'Dashboard M4 Cost Annual'!BX$4,'Dashboard M4 Cost Monthly'!$G177:$KT177))</f>
        <v/>
      </c>
      <c r="BY97">
        <f>SQRT(SUMIF('Dashboard M4 Cost Monthly'!$G$2:$KT$2,'Dashboard M4 Cost Annual'!BY$4,'Dashboard M4 Cost Monthly'!$G177:$KT177))</f>
        <v/>
      </c>
    </row>
    <row r="98" spans="1:77">
      <c r="A98" t="s">
        <v>3</v>
      </c>
    </row>
    <row r="99" spans="1:77">
      <c r="B99" t="s">
        <v>9</v>
      </c>
      <c r="C99" t="s">
        <v>54</v>
      </c>
      <c r="D99" t="s">
        <v>66</v>
      </c>
      <c r="G99">
        <f>VLOOKUP($C99,'EIA Consumption'!$C:$CD,'Dashboard M4 Cost Annual'!G$2,FALSE)</f>
        <v/>
      </c>
      <c r="H99">
        <f>VLOOKUP($C99,'EIA Consumption'!$C:$CD,'Dashboard M4 Cost Annual'!H$2,FALSE)</f>
        <v/>
      </c>
      <c r="I99">
        <f>VLOOKUP($C99,'EIA Consumption'!$C:$CD,'Dashboard M4 Cost Annual'!I$2,FALSE)</f>
        <v/>
      </c>
      <c r="J99">
        <f>VLOOKUP($C99,'EIA Consumption'!$C:$CD,'Dashboard M4 Cost Annual'!J$2,FALSE)</f>
        <v/>
      </c>
      <c r="K99">
        <f>VLOOKUP($C99,'EIA Consumption'!$C:$CD,'Dashboard M4 Cost Annual'!K$2,FALSE)</f>
        <v/>
      </c>
      <c r="L99">
        <f>VLOOKUP($C99,'EIA Consumption'!$C:$CD,'Dashboard M4 Cost Annual'!L$2,FALSE)</f>
        <v/>
      </c>
      <c r="M99">
        <f>VLOOKUP($C99,'EIA Consumption'!$C:$CD,'Dashboard M4 Cost Annual'!M$2,FALSE)</f>
        <v/>
      </c>
      <c r="N99">
        <f>VLOOKUP($C99,'EIA Consumption'!$C:$CD,'Dashboard M4 Cost Annual'!N$2,FALSE)</f>
        <v/>
      </c>
      <c r="O99">
        <f>VLOOKUP($C99,'EIA Consumption'!$C:$CD,'Dashboard M4 Cost Annual'!O$2,FALSE)</f>
        <v/>
      </c>
      <c r="P99">
        <f>VLOOKUP($C99,'EIA Consumption'!$C:$CD,'Dashboard M4 Cost Annual'!P$2,FALSE)</f>
        <v/>
      </c>
      <c r="Q99">
        <f>VLOOKUP($C99,'EIA Consumption'!$C:$CD,'Dashboard M4 Cost Annual'!Q$2,FALSE)</f>
        <v/>
      </c>
      <c r="R99">
        <f>VLOOKUP($C99,'EIA Consumption'!$C:$CD,'Dashboard M4 Cost Annual'!R$2,FALSE)</f>
        <v/>
      </c>
      <c r="S99">
        <f>VLOOKUP($C99,'EIA Consumption'!$C:$CD,'Dashboard M4 Cost Annual'!S$2,FALSE)</f>
        <v/>
      </c>
      <c r="T99">
        <f>VLOOKUP($C99,'EIA Consumption'!$C:$CD,'Dashboard M4 Cost Annual'!T$2,FALSE)</f>
        <v/>
      </c>
      <c r="U99">
        <f>VLOOKUP($C99,'EIA Consumption'!$C:$CD,'Dashboard M4 Cost Annual'!U$2,FALSE)</f>
        <v/>
      </c>
      <c r="V99">
        <f>VLOOKUP($C99,'EIA Consumption'!$C:$CD,'Dashboard M4 Cost Annual'!V$2,FALSE)</f>
        <v/>
      </c>
      <c r="W99">
        <f>VLOOKUP($C99,'EIA Consumption'!$C:$CD,'Dashboard M4 Cost Annual'!W$2,FALSE)</f>
        <v/>
      </c>
      <c r="X99">
        <f>VLOOKUP($C99,'EIA Consumption'!$C:$CD,'Dashboard M4 Cost Annual'!X$2,FALSE)</f>
        <v/>
      </c>
      <c r="Y99">
        <f>VLOOKUP($C99,'EIA Consumption'!$C:$CD,'Dashboard M4 Cost Annual'!Y$2,FALSE)</f>
        <v/>
      </c>
      <c r="Z99">
        <f>VLOOKUP($C99,'EIA Consumption'!$C:$CD,'Dashboard M4 Cost Annual'!Z$2,FALSE)</f>
        <v/>
      </c>
      <c r="AA99">
        <f>VLOOKUP($C99,'EIA Consumption'!$C:$CD,'Dashboard M4 Cost Annual'!AA$2,FALSE)</f>
        <v/>
      </c>
      <c r="AB99">
        <f>VLOOKUP($C99,'EIA Consumption'!$C:$CD,'Dashboard M4 Cost Annual'!AB$2,FALSE)</f>
        <v/>
      </c>
      <c r="AC99">
        <f>VLOOKUP($C99,'EIA Consumption'!$C:$CD,'Dashboard M4 Cost Annual'!AC$2,FALSE)</f>
        <v/>
      </c>
      <c r="AD99">
        <f>VLOOKUP($C99,'EIA Consumption'!$C:$CD,'Dashboard M4 Cost Annual'!AD$2,FALSE)</f>
        <v/>
      </c>
      <c r="AE99">
        <f>VLOOKUP($C99,'EIA Consumption'!$C:$CD,'Dashboard M4 Cost Annual'!AE$2,FALSE)</f>
        <v/>
      </c>
      <c r="AF99">
        <f>VLOOKUP($C99,'EIA Consumption'!$C:$CD,'Dashboard M4 Cost Annual'!AF$2,FALSE)</f>
        <v/>
      </c>
      <c r="AG99">
        <f>VLOOKUP($C99,'EIA Consumption'!$C:$CD,'Dashboard M4 Cost Annual'!AG$2,FALSE)</f>
        <v/>
      </c>
      <c r="AH99">
        <f>VLOOKUP($C99,'EIA Consumption'!$C:$CD,'Dashboard M4 Cost Annual'!AH$2,FALSE)</f>
        <v/>
      </c>
      <c r="AI99">
        <f>VLOOKUP($C99,'EIA Consumption'!$C:$CD,'Dashboard M4 Cost Annual'!AI$2,FALSE)</f>
        <v/>
      </c>
      <c r="AJ99">
        <f>VLOOKUP($C99,'EIA Consumption'!$C:$CD,'Dashboard M4 Cost Annual'!AJ$2,FALSE)</f>
        <v/>
      </c>
      <c r="AK99">
        <f>VLOOKUP($C99,'EIA Consumption'!$C:$CD,'Dashboard M4 Cost Annual'!AK$2,FALSE)</f>
        <v/>
      </c>
      <c r="AL99">
        <f>VLOOKUP($C99,'EIA Consumption'!$C:$CD,'Dashboard M4 Cost Annual'!AL$2,FALSE)</f>
        <v/>
      </c>
      <c r="AM99">
        <f>VLOOKUP($C99,'EIA Consumption'!$C:$CD,'Dashboard M4 Cost Annual'!AM$2,FALSE)</f>
        <v/>
      </c>
      <c r="AN99">
        <f>VLOOKUP($C99,'EIA Consumption'!$C:$CD,'Dashboard M4 Cost Annual'!AN$2,FALSE)</f>
        <v/>
      </c>
      <c r="AO99">
        <f>VLOOKUP($C99,'EIA Consumption'!$C:$CD,'Dashboard M4 Cost Annual'!AO$2,FALSE)</f>
        <v/>
      </c>
      <c r="AP99">
        <f>VLOOKUP($C99,'EIA Consumption'!$C:$CD,'Dashboard M4 Cost Annual'!AP$2,FALSE)</f>
        <v/>
      </c>
      <c r="AQ99">
        <f>VLOOKUP($C99,'EIA Consumption'!$C:$CD,'Dashboard M4 Cost Annual'!AQ$2,FALSE)</f>
        <v/>
      </c>
      <c r="AR99">
        <f>VLOOKUP($C99,'EIA Consumption'!$C:$CD,'Dashboard M4 Cost Annual'!AR$2,FALSE)</f>
        <v/>
      </c>
      <c r="AS99">
        <f>VLOOKUP($C99,'EIA Consumption'!$C:$CD,'Dashboard M4 Cost Annual'!AS$2,FALSE)</f>
        <v/>
      </c>
      <c r="AT99">
        <f>VLOOKUP($C99,'EIA Consumption'!$C:$CD,'Dashboard M4 Cost Annual'!AT$2,FALSE)</f>
        <v/>
      </c>
      <c r="AU99">
        <f>VLOOKUP($C99,'EIA Consumption'!$C:$CD,'Dashboard M4 Cost Annual'!AU$2,FALSE)</f>
        <v/>
      </c>
      <c r="AV99">
        <f>VLOOKUP($C99,'EIA Consumption'!$C:$CD,'Dashboard M4 Cost Annual'!AV$2,FALSE)</f>
        <v/>
      </c>
      <c r="AW99">
        <f>VLOOKUP($C99,'EIA Consumption'!$C:$CD,'Dashboard M4 Cost Annual'!AW$2,FALSE)</f>
        <v/>
      </c>
      <c r="AX99">
        <f>VLOOKUP($C99,'EIA Consumption'!$C:$CD,'Dashboard M4 Cost Annual'!AX$2,FALSE)</f>
        <v/>
      </c>
      <c r="AY99">
        <f>VLOOKUP($C99,'EIA Consumption'!$C:$CD,'Dashboard M4 Cost Annual'!AY$2,FALSE)</f>
        <v/>
      </c>
      <c r="AZ99">
        <f>VLOOKUP($C99,'EIA Consumption'!$C:$CD,'Dashboard M4 Cost Annual'!AZ$2,FALSE)</f>
        <v/>
      </c>
      <c r="BA99">
        <f>SQRT(SUMIF('Dashboard M4 Cost Monthly'!$G$2:$CL$2,'Dashboard M4 Cost Annual'!BA$4,'Dashboard M4 Cost Monthly'!$G179:$CL179))</f>
        <v/>
      </c>
      <c r="BB99">
        <f>SQRT(SUMIF('Dashboard M4 Cost Monthly'!$G$2:$CL$2,'Dashboard M4 Cost Annual'!BB$4,'Dashboard M4 Cost Monthly'!$G179:$CL179))</f>
        <v/>
      </c>
      <c r="BC99">
        <f>SQRT(SUMIF('Dashboard M4 Cost Monthly'!$G$2:$CL$2,'Dashboard M4 Cost Annual'!BC$4,'Dashboard M4 Cost Monthly'!$G179:$CL179))</f>
        <v/>
      </c>
      <c r="BD99">
        <f>SQRT(SUMIF('Dashboard M4 Cost Monthly'!$G$2:$CL$2,'Dashboard M4 Cost Annual'!BD$4,'Dashboard M4 Cost Monthly'!$G179:$CL179))</f>
        <v/>
      </c>
      <c r="BE99">
        <f>SQRT(SUMIF('Dashboard M4 Cost Monthly'!$G$2:$CL$2,'Dashboard M4 Cost Annual'!BE$4,'Dashboard M4 Cost Monthly'!$G179:$CL179))</f>
        <v/>
      </c>
      <c r="BF99">
        <f>SQRT(SUMIF('Dashboard M4 Cost Monthly'!$G$2:$CL$2,'Dashboard M4 Cost Annual'!BF$4,'Dashboard M4 Cost Monthly'!$G179:$CL179))</f>
        <v/>
      </c>
      <c r="BG99">
        <f>SQRT(SUMIF('Dashboard M4 Cost Monthly'!$G$2:$CL$2,'Dashboard M4 Cost Annual'!BG$4,'Dashboard M4 Cost Monthly'!$G179:$CL179))</f>
        <v/>
      </c>
      <c r="BH99">
        <f>SQRT(SUMIF('Dashboard M4 Cost Monthly'!$G$2:$KT$2,'Dashboard M4 Cost Annual'!BH$4,'Dashboard M4 Cost Monthly'!$G179:$KT179))</f>
        <v/>
      </c>
      <c r="BI99">
        <f>SQRT(SUMIF('Dashboard M4 Cost Monthly'!$G$2:$KT$2,'Dashboard M4 Cost Annual'!BI$4,'Dashboard M4 Cost Monthly'!$G179:$KT179))</f>
        <v/>
      </c>
      <c r="BJ99">
        <f>SQRT(SUMIF('Dashboard M4 Cost Monthly'!$G$2:$KT$2,'Dashboard M4 Cost Annual'!BJ$4,'Dashboard M4 Cost Monthly'!$G179:$KT179))</f>
        <v/>
      </c>
      <c r="BK99">
        <f>SQRT(SUMIF('Dashboard M4 Cost Monthly'!$G$2:$KT$2,'Dashboard M4 Cost Annual'!BK$4,'Dashboard M4 Cost Monthly'!$G179:$KT179))</f>
        <v/>
      </c>
      <c r="BL99">
        <f>SQRT(SUMIF('Dashboard M4 Cost Monthly'!$G$2:$KT$2,'Dashboard M4 Cost Annual'!BL$4,'Dashboard M4 Cost Monthly'!$G179:$KT179))</f>
        <v/>
      </c>
      <c r="BM99">
        <f>SQRT(SUMIF('Dashboard M4 Cost Monthly'!$G$2:$KT$2,'Dashboard M4 Cost Annual'!BM$4,'Dashboard M4 Cost Monthly'!$G179:$KT179))</f>
        <v/>
      </c>
      <c r="BN99">
        <f>SQRT(SUMIF('Dashboard M4 Cost Monthly'!$G$2:$KT$2,'Dashboard M4 Cost Annual'!BN$4,'Dashboard M4 Cost Monthly'!$G179:$KT179))</f>
        <v/>
      </c>
      <c r="BO99">
        <f>SQRT(SUMIF('Dashboard M4 Cost Monthly'!$G$2:$KT$2,'Dashboard M4 Cost Annual'!BO$4,'Dashboard M4 Cost Monthly'!$G179:$KT179))</f>
        <v/>
      </c>
      <c r="BP99">
        <f>SQRT(SUMIF('Dashboard M4 Cost Monthly'!$G$2:$KT$2,'Dashboard M4 Cost Annual'!BP$4,'Dashboard M4 Cost Monthly'!$G179:$KT179))</f>
        <v/>
      </c>
      <c r="BQ99">
        <f>SQRT(SUMIF('Dashboard M4 Cost Monthly'!$G$2:$KT$2,'Dashboard M4 Cost Annual'!BQ$4,'Dashboard M4 Cost Monthly'!$G179:$KT179))</f>
        <v/>
      </c>
      <c r="BR99">
        <f>SQRT(SUMIF('Dashboard M4 Cost Monthly'!$G$2:$KT$2,'Dashboard M4 Cost Annual'!BR$4,'Dashboard M4 Cost Monthly'!$G179:$KT179))</f>
        <v/>
      </c>
      <c r="BS99">
        <f>SQRT(SUMIF('Dashboard M4 Cost Monthly'!$G$2:$KT$2,'Dashboard M4 Cost Annual'!BS$4,'Dashboard M4 Cost Monthly'!$G179:$KT179))</f>
        <v/>
      </c>
      <c r="BT99">
        <f>SQRT(SUMIF('Dashboard M4 Cost Monthly'!$G$2:$KT$2,'Dashboard M4 Cost Annual'!BT$4,'Dashboard M4 Cost Monthly'!$G179:$KT179))</f>
        <v/>
      </c>
      <c r="BU99">
        <f>SQRT(SUMIF('Dashboard M4 Cost Monthly'!$G$2:$KT$2,'Dashboard M4 Cost Annual'!BU$4,'Dashboard M4 Cost Monthly'!$G179:$KT179))</f>
        <v/>
      </c>
      <c r="BV99">
        <f>SQRT(SUMIF('Dashboard M4 Cost Monthly'!$G$2:$KT$2,'Dashboard M4 Cost Annual'!BV$4,'Dashboard M4 Cost Monthly'!$G179:$KT179))</f>
        <v/>
      </c>
      <c r="BW99">
        <f>SQRT(SUMIF('Dashboard M4 Cost Monthly'!$G$2:$KT$2,'Dashboard M4 Cost Annual'!BW$4,'Dashboard M4 Cost Monthly'!$G179:$KT179))</f>
        <v/>
      </c>
      <c r="BX99">
        <f>SQRT(SUMIF('Dashboard M4 Cost Monthly'!$G$2:$KT$2,'Dashboard M4 Cost Annual'!BX$4,'Dashboard M4 Cost Monthly'!$G179:$KT179))</f>
        <v/>
      </c>
      <c r="BY99">
        <f>SQRT(SUMIF('Dashboard M4 Cost Monthly'!$G$2:$KT$2,'Dashboard M4 Cost Annual'!BY$4,'Dashboard M4 Cost Monthly'!$G179:$KT179))</f>
        <v/>
      </c>
    </row>
    <row r="100" spans="1:77">
      <c r="B100" t="s">
        <v>10</v>
      </c>
      <c r="C100" t="s">
        <v>55</v>
      </c>
      <c r="D100" t="s">
        <v>66</v>
      </c>
      <c r="G100">
        <f>VLOOKUP($C100,'EIA Consumption'!$C:$CD,'Dashboard M4 Cost Annual'!G$2,FALSE)</f>
        <v/>
      </c>
      <c r="H100">
        <f>VLOOKUP($C100,'EIA Consumption'!$C:$CD,'Dashboard M4 Cost Annual'!H$2,FALSE)</f>
        <v/>
      </c>
      <c r="I100">
        <f>VLOOKUP($C100,'EIA Consumption'!$C:$CD,'Dashboard M4 Cost Annual'!I$2,FALSE)</f>
        <v/>
      </c>
      <c r="J100">
        <f>VLOOKUP($C100,'EIA Consumption'!$C:$CD,'Dashboard M4 Cost Annual'!J$2,FALSE)</f>
        <v/>
      </c>
      <c r="K100">
        <f>VLOOKUP($C100,'EIA Consumption'!$C:$CD,'Dashboard M4 Cost Annual'!K$2,FALSE)</f>
        <v/>
      </c>
      <c r="L100">
        <f>VLOOKUP($C100,'EIA Consumption'!$C:$CD,'Dashboard M4 Cost Annual'!L$2,FALSE)</f>
        <v/>
      </c>
      <c r="M100">
        <f>VLOOKUP($C100,'EIA Consumption'!$C:$CD,'Dashboard M4 Cost Annual'!M$2,FALSE)</f>
        <v/>
      </c>
      <c r="N100">
        <f>VLOOKUP($C100,'EIA Consumption'!$C:$CD,'Dashboard M4 Cost Annual'!N$2,FALSE)</f>
        <v/>
      </c>
      <c r="O100">
        <f>VLOOKUP($C100,'EIA Consumption'!$C:$CD,'Dashboard M4 Cost Annual'!O$2,FALSE)</f>
        <v/>
      </c>
      <c r="P100">
        <f>VLOOKUP($C100,'EIA Consumption'!$C:$CD,'Dashboard M4 Cost Annual'!P$2,FALSE)</f>
        <v/>
      </c>
      <c r="Q100">
        <f>VLOOKUP($C100,'EIA Consumption'!$C:$CD,'Dashboard M4 Cost Annual'!Q$2,FALSE)</f>
        <v/>
      </c>
      <c r="R100">
        <f>VLOOKUP($C100,'EIA Consumption'!$C:$CD,'Dashboard M4 Cost Annual'!R$2,FALSE)</f>
        <v/>
      </c>
      <c r="S100">
        <f>VLOOKUP($C100,'EIA Consumption'!$C:$CD,'Dashboard M4 Cost Annual'!S$2,FALSE)</f>
        <v/>
      </c>
      <c r="T100">
        <f>VLOOKUP($C100,'EIA Consumption'!$C:$CD,'Dashboard M4 Cost Annual'!T$2,FALSE)</f>
        <v/>
      </c>
      <c r="U100">
        <f>VLOOKUP($C100,'EIA Consumption'!$C:$CD,'Dashboard M4 Cost Annual'!U$2,FALSE)</f>
        <v/>
      </c>
      <c r="V100">
        <f>VLOOKUP($C100,'EIA Consumption'!$C:$CD,'Dashboard M4 Cost Annual'!V$2,FALSE)</f>
        <v/>
      </c>
      <c r="W100">
        <f>VLOOKUP($C100,'EIA Consumption'!$C:$CD,'Dashboard M4 Cost Annual'!W$2,FALSE)</f>
        <v/>
      </c>
      <c r="X100">
        <f>VLOOKUP($C100,'EIA Consumption'!$C:$CD,'Dashboard M4 Cost Annual'!X$2,FALSE)</f>
        <v/>
      </c>
      <c r="Y100">
        <f>VLOOKUP($C100,'EIA Consumption'!$C:$CD,'Dashboard M4 Cost Annual'!Y$2,FALSE)</f>
        <v/>
      </c>
      <c r="Z100">
        <f>VLOOKUP($C100,'EIA Consumption'!$C:$CD,'Dashboard M4 Cost Annual'!Z$2,FALSE)</f>
        <v/>
      </c>
      <c r="AA100">
        <f>VLOOKUP($C100,'EIA Consumption'!$C:$CD,'Dashboard M4 Cost Annual'!AA$2,FALSE)</f>
        <v/>
      </c>
      <c r="AB100">
        <f>VLOOKUP($C100,'EIA Consumption'!$C:$CD,'Dashboard M4 Cost Annual'!AB$2,FALSE)</f>
        <v/>
      </c>
      <c r="AC100">
        <f>VLOOKUP($C100,'EIA Consumption'!$C:$CD,'Dashboard M4 Cost Annual'!AC$2,FALSE)</f>
        <v/>
      </c>
      <c r="AD100">
        <f>VLOOKUP($C100,'EIA Consumption'!$C:$CD,'Dashboard M4 Cost Annual'!AD$2,FALSE)</f>
        <v/>
      </c>
      <c r="AE100">
        <f>VLOOKUP($C100,'EIA Consumption'!$C:$CD,'Dashboard M4 Cost Annual'!AE$2,FALSE)</f>
        <v/>
      </c>
      <c r="AF100">
        <f>VLOOKUP($C100,'EIA Consumption'!$C:$CD,'Dashboard M4 Cost Annual'!AF$2,FALSE)</f>
        <v/>
      </c>
      <c r="AG100">
        <f>VLOOKUP($C100,'EIA Consumption'!$C:$CD,'Dashboard M4 Cost Annual'!AG$2,FALSE)</f>
        <v/>
      </c>
      <c r="AH100">
        <f>VLOOKUP($C100,'EIA Consumption'!$C:$CD,'Dashboard M4 Cost Annual'!AH$2,FALSE)</f>
        <v/>
      </c>
      <c r="AI100">
        <f>VLOOKUP($C100,'EIA Consumption'!$C:$CD,'Dashboard M4 Cost Annual'!AI$2,FALSE)</f>
        <v/>
      </c>
      <c r="AJ100">
        <f>VLOOKUP($C100,'EIA Consumption'!$C:$CD,'Dashboard M4 Cost Annual'!AJ$2,FALSE)</f>
        <v/>
      </c>
      <c r="AK100">
        <f>VLOOKUP($C100,'EIA Consumption'!$C:$CD,'Dashboard M4 Cost Annual'!AK$2,FALSE)</f>
        <v/>
      </c>
      <c r="AL100">
        <f>VLOOKUP($C100,'EIA Consumption'!$C:$CD,'Dashboard M4 Cost Annual'!AL$2,FALSE)</f>
        <v/>
      </c>
      <c r="AM100">
        <f>VLOOKUP($C100,'EIA Consumption'!$C:$CD,'Dashboard M4 Cost Annual'!AM$2,FALSE)</f>
        <v/>
      </c>
      <c r="AN100">
        <f>VLOOKUP($C100,'EIA Consumption'!$C:$CD,'Dashboard M4 Cost Annual'!AN$2,FALSE)</f>
        <v/>
      </c>
      <c r="AO100">
        <f>VLOOKUP($C100,'EIA Consumption'!$C:$CD,'Dashboard M4 Cost Annual'!AO$2,FALSE)</f>
        <v/>
      </c>
      <c r="AP100">
        <f>VLOOKUP($C100,'EIA Consumption'!$C:$CD,'Dashboard M4 Cost Annual'!AP$2,FALSE)</f>
        <v/>
      </c>
      <c r="AQ100">
        <f>VLOOKUP($C100,'EIA Consumption'!$C:$CD,'Dashboard M4 Cost Annual'!AQ$2,FALSE)</f>
        <v/>
      </c>
      <c r="AR100">
        <f>VLOOKUP($C100,'EIA Consumption'!$C:$CD,'Dashboard M4 Cost Annual'!AR$2,FALSE)</f>
        <v/>
      </c>
      <c r="AS100">
        <f>VLOOKUP($C100,'EIA Consumption'!$C:$CD,'Dashboard M4 Cost Annual'!AS$2,FALSE)</f>
        <v/>
      </c>
      <c r="AT100">
        <f>VLOOKUP($C100,'EIA Consumption'!$C:$CD,'Dashboard M4 Cost Annual'!AT$2,FALSE)</f>
        <v/>
      </c>
      <c r="AU100">
        <f>VLOOKUP($C100,'EIA Consumption'!$C:$CD,'Dashboard M4 Cost Annual'!AU$2,FALSE)</f>
        <v/>
      </c>
      <c r="AV100">
        <f>VLOOKUP($C100,'EIA Consumption'!$C:$CD,'Dashboard M4 Cost Annual'!AV$2,FALSE)</f>
        <v/>
      </c>
      <c r="AW100">
        <f>VLOOKUP($C100,'EIA Consumption'!$C:$CD,'Dashboard M4 Cost Annual'!AW$2,FALSE)</f>
        <v/>
      </c>
      <c r="AX100">
        <f>VLOOKUP($C100,'EIA Consumption'!$C:$CD,'Dashboard M4 Cost Annual'!AX$2,FALSE)</f>
        <v/>
      </c>
      <c r="AY100">
        <f>VLOOKUP($C100,'EIA Consumption'!$C:$CD,'Dashboard M4 Cost Annual'!AY$2,FALSE)</f>
        <v/>
      </c>
      <c r="AZ100">
        <f>VLOOKUP($C100,'EIA Consumption'!$C:$CD,'Dashboard M4 Cost Annual'!AZ$2,FALSE)</f>
        <v/>
      </c>
      <c r="BA100">
        <f>SQRT(SUMIF('Dashboard M4 Cost Monthly'!$G$2:$CL$2,'Dashboard M4 Cost Annual'!BA$4,'Dashboard M4 Cost Monthly'!$G180:$CL180))</f>
        <v/>
      </c>
      <c r="BB100">
        <f>SQRT(SUMIF('Dashboard M4 Cost Monthly'!$G$2:$CL$2,'Dashboard M4 Cost Annual'!BB$4,'Dashboard M4 Cost Monthly'!$G180:$CL180))</f>
        <v/>
      </c>
      <c r="BC100">
        <f>SQRT(SUMIF('Dashboard M4 Cost Monthly'!$G$2:$CL$2,'Dashboard M4 Cost Annual'!BC$4,'Dashboard M4 Cost Monthly'!$G180:$CL180))</f>
        <v/>
      </c>
      <c r="BD100">
        <f>SQRT(SUMIF('Dashboard M4 Cost Monthly'!$G$2:$CL$2,'Dashboard M4 Cost Annual'!BD$4,'Dashboard M4 Cost Monthly'!$G180:$CL180))</f>
        <v/>
      </c>
      <c r="BE100">
        <f>SQRT(SUMIF('Dashboard M4 Cost Monthly'!$G$2:$CL$2,'Dashboard M4 Cost Annual'!BE$4,'Dashboard M4 Cost Monthly'!$G180:$CL180))</f>
        <v/>
      </c>
      <c r="BF100">
        <f>SQRT(SUMIF('Dashboard M4 Cost Monthly'!$G$2:$CL$2,'Dashboard M4 Cost Annual'!BF$4,'Dashboard M4 Cost Monthly'!$G180:$CL180))</f>
        <v/>
      </c>
      <c r="BG100">
        <f>SQRT(SUMIF('Dashboard M4 Cost Monthly'!$G$2:$CL$2,'Dashboard M4 Cost Annual'!BG$4,'Dashboard M4 Cost Monthly'!$G180:$CL180))</f>
        <v/>
      </c>
      <c r="BH100">
        <f>SQRT(SUMIF('Dashboard M4 Cost Monthly'!$G$2:$KT$2,'Dashboard M4 Cost Annual'!BH$4,'Dashboard M4 Cost Monthly'!$G180:$KT180))</f>
        <v/>
      </c>
      <c r="BI100">
        <f>SQRT(SUMIF('Dashboard M4 Cost Monthly'!$G$2:$KT$2,'Dashboard M4 Cost Annual'!BI$4,'Dashboard M4 Cost Monthly'!$G180:$KT180))</f>
        <v/>
      </c>
      <c r="BJ100">
        <f>SQRT(SUMIF('Dashboard M4 Cost Monthly'!$G$2:$KT$2,'Dashboard M4 Cost Annual'!BJ$4,'Dashboard M4 Cost Monthly'!$G180:$KT180))</f>
        <v/>
      </c>
      <c r="BK100">
        <f>SQRT(SUMIF('Dashboard M4 Cost Monthly'!$G$2:$KT$2,'Dashboard M4 Cost Annual'!BK$4,'Dashboard M4 Cost Monthly'!$G180:$KT180))</f>
        <v/>
      </c>
      <c r="BL100">
        <f>SQRT(SUMIF('Dashboard M4 Cost Monthly'!$G$2:$KT$2,'Dashboard M4 Cost Annual'!BL$4,'Dashboard M4 Cost Monthly'!$G180:$KT180))</f>
        <v/>
      </c>
      <c r="BM100">
        <f>SQRT(SUMIF('Dashboard M4 Cost Monthly'!$G$2:$KT$2,'Dashboard M4 Cost Annual'!BM$4,'Dashboard M4 Cost Monthly'!$G180:$KT180))</f>
        <v/>
      </c>
      <c r="BN100">
        <f>SQRT(SUMIF('Dashboard M4 Cost Monthly'!$G$2:$KT$2,'Dashboard M4 Cost Annual'!BN$4,'Dashboard M4 Cost Monthly'!$G180:$KT180))</f>
        <v/>
      </c>
      <c r="BO100">
        <f>SQRT(SUMIF('Dashboard M4 Cost Monthly'!$G$2:$KT$2,'Dashboard M4 Cost Annual'!BO$4,'Dashboard M4 Cost Monthly'!$G180:$KT180))</f>
        <v/>
      </c>
      <c r="BP100">
        <f>SQRT(SUMIF('Dashboard M4 Cost Monthly'!$G$2:$KT$2,'Dashboard M4 Cost Annual'!BP$4,'Dashboard M4 Cost Monthly'!$G180:$KT180))</f>
        <v/>
      </c>
      <c r="BQ100">
        <f>SQRT(SUMIF('Dashboard M4 Cost Monthly'!$G$2:$KT$2,'Dashboard M4 Cost Annual'!BQ$4,'Dashboard M4 Cost Monthly'!$G180:$KT180))</f>
        <v/>
      </c>
      <c r="BR100">
        <f>SQRT(SUMIF('Dashboard M4 Cost Monthly'!$G$2:$KT$2,'Dashboard M4 Cost Annual'!BR$4,'Dashboard M4 Cost Monthly'!$G180:$KT180))</f>
        <v/>
      </c>
      <c r="BS100">
        <f>SQRT(SUMIF('Dashboard M4 Cost Monthly'!$G$2:$KT$2,'Dashboard M4 Cost Annual'!BS$4,'Dashboard M4 Cost Monthly'!$G180:$KT180))</f>
        <v/>
      </c>
      <c r="BT100">
        <f>SQRT(SUMIF('Dashboard M4 Cost Monthly'!$G$2:$KT$2,'Dashboard M4 Cost Annual'!BT$4,'Dashboard M4 Cost Monthly'!$G180:$KT180))</f>
        <v/>
      </c>
      <c r="BU100">
        <f>SQRT(SUMIF('Dashboard M4 Cost Monthly'!$G$2:$KT$2,'Dashboard M4 Cost Annual'!BU$4,'Dashboard M4 Cost Monthly'!$G180:$KT180))</f>
        <v/>
      </c>
      <c r="BV100">
        <f>SQRT(SUMIF('Dashboard M4 Cost Monthly'!$G$2:$KT$2,'Dashboard M4 Cost Annual'!BV$4,'Dashboard M4 Cost Monthly'!$G180:$KT180))</f>
        <v/>
      </c>
      <c r="BW100">
        <f>SQRT(SUMIF('Dashboard M4 Cost Monthly'!$G$2:$KT$2,'Dashboard M4 Cost Annual'!BW$4,'Dashboard M4 Cost Monthly'!$G180:$KT180))</f>
        <v/>
      </c>
      <c r="BX100">
        <f>SQRT(SUMIF('Dashboard M4 Cost Monthly'!$G$2:$KT$2,'Dashboard M4 Cost Annual'!BX$4,'Dashboard M4 Cost Monthly'!$G180:$KT180))</f>
        <v/>
      </c>
      <c r="BY100">
        <f>SQRT(SUMIF('Dashboard M4 Cost Monthly'!$G$2:$KT$2,'Dashboard M4 Cost Annual'!BY$4,'Dashboard M4 Cost Monthly'!$G180:$KT180))</f>
        <v/>
      </c>
    </row>
    <row r="101" spans="1:77">
      <c r="B101" t="s">
        <v>11</v>
      </c>
      <c r="C101" t="s">
        <v>56</v>
      </c>
      <c r="D101" t="s">
        <v>66</v>
      </c>
      <c r="G101">
        <f>VLOOKUP($C101,'EIA Consumption'!$C:$CD,'Dashboard M4 Cost Annual'!G$2,FALSE)</f>
        <v/>
      </c>
      <c r="H101">
        <f>VLOOKUP($C101,'EIA Consumption'!$C:$CD,'Dashboard M4 Cost Annual'!H$2,FALSE)</f>
        <v/>
      </c>
      <c r="I101">
        <f>VLOOKUP($C101,'EIA Consumption'!$C:$CD,'Dashboard M4 Cost Annual'!I$2,FALSE)</f>
        <v/>
      </c>
      <c r="J101">
        <f>VLOOKUP($C101,'EIA Consumption'!$C:$CD,'Dashboard M4 Cost Annual'!J$2,FALSE)</f>
        <v/>
      </c>
      <c r="K101">
        <f>VLOOKUP($C101,'EIA Consumption'!$C:$CD,'Dashboard M4 Cost Annual'!K$2,FALSE)</f>
        <v/>
      </c>
      <c r="L101">
        <f>VLOOKUP($C101,'EIA Consumption'!$C:$CD,'Dashboard M4 Cost Annual'!L$2,FALSE)</f>
        <v/>
      </c>
      <c r="M101">
        <f>VLOOKUP($C101,'EIA Consumption'!$C:$CD,'Dashboard M4 Cost Annual'!M$2,FALSE)</f>
        <v/>
      </c>
      <c r="N101">
        <f>VLOOKUP($C101,'EIA Consumption'!$C:$CD,'Dashboard M4 Cost Annual'!N$2,FALSE)</f>
        <v/>
      </c>
      <c r="O101">
        <f>VLOOKUP($C101,'EIA Consumption'!$C:$CD,'Dashboard M4 Cost Annual'!O$2,FALSE)</f>
        <v/>
      </c>
      <c r="P101">
        <f>VLOOKUP($C101,'EIA Consumption'!$C:$CD,'Dashboard M4 Cost Annual'!P$2,FALSE)</f>
        <v/>
      </c>
      <c r="Q101">
        <f>VLOOKUP($C101,'EIA Consumption'!$C:$CD,'Dashboard M4 Cost Annual'!Q$2,FALSE)</f>
        <v/>
      </c>
      <c r="R101">
        <f>VLOOKUP($C101,'EIA Consumption'!$C:$CD,'Dashboard M4 Cost Annual'!R$2,FALSE)</f>
        <v/>
      </c>
      <c r="S101">
        <f>VLOOKUP($C101,'EIA Consumption'!$C:$CD,'Dashboard M4 Cost Annual'!S$2,FALSE)</f>
        <v/>
      </c>
      <c r="T101">
        <f>VLOOKUP($C101,'EIA Consumption'!$C:$CD,'Dashboard M4 Cost Annual'!T$2,FALSE)</f>
        <v/>
      </c>
      <c r="U101">
        <f>VLOOKUP($C101,'EIA Consumption'!$C:$CD,'Dashboard M4 Cost Annual'!U$2,FALSE)</f>
        <v/>
      </c>
      <c r="V101">
        <f>VLOOKUP($C101,'EIA Consumption'!$C:$CD,'Dashboard M4 Cost Annual'!V$2,FALSE)</f>
        <v/>
      </c>
      <c r="W101">
        <f>VLOOKUP($C101,'EIA Consumption'!$C:$CD,'Dashboard M4 Cost Annual'!W$2,FALSE)</f>
        <v/>
      </c>
      <c r="X101">
        <f>VLOOKUP($C101,'EIA Consumption'!$C:$CD,'Dashboard M4 Cost Annual'!X$2,FALSE)</f>
        <v/>
      </c>
      <c r="Y101">
        <f>VLOOKUP($C101,'EIA Consumption'!$C:$CD,'Dashboard M4 Cost Annual'!Y$2,FALSE)</f>
        <v/>
      </c>
      <c r="Z101">
        <f>VLOOKUP($C101,'EIA Consumption'!$C:$CD,'Dashboard M4 Cost Annual'!Z$2,FALSE)</f>
        <v/>
      </c>
      <c r="AA101">
        <f>VLOOKUP($C101,'EIA Consumption'!$C:$CD,'Dashboard M4 Cost Annual'!AA$2,FALSE)</f>
        <v/>
      </c>
      <c r="AB101">
        <f>VLOOKUP($C101,'EIA Consumption'!$C:$CD,'Dashboard M4 Cost Annual'!AB$2,FALSE)</f>
        <v/>
      </c>
      <c r="AC101">
        <f>VLOOKUP($C101,'EIA Consumption'!$C:$CD,'Dashboard M4 Cost Annual'!AC$2,FALSE)</f>
        <v/>
      </c>
      <c r="AD101">
        <f>VLOOKUP($C101,'EIA Consumption'!$C:$CD,'Dashboard M4 Cost Annual'!AD$2,FALSE)</f>
        <v/>
      </c>
      <c r="AE101">
        <f>VLOOKUP($C101,'EIA Consumption'!$C:$CD,'Dashboard M4 Cost Annual'!AE$2,FALSE)</f>
        <v/>
      </c>
      <c r="AF101">
        <f>VLOOKUP($C101,'EIA Consumption'!$C:$CD,'Dashboard M4 Cost Annual'!AF$2,FALSE)</f>
        <v/>
      </c>
      <c r="AG101">
        <f>VLOOKUP($C101,'EIA Consumption'!$C:$CD,'Dashboard M4 Cost Annual'!AG$2,FALSE)</f>
        <v/>
      </c>
      <c r="AH101">
        <f>VLOOKUP($C101,'EIA Consumption'!$C:$CD,'Dashboard M4 Cost Annual'!AH$2,FALSE)</f>
        <v/>
      </c>
      <c r="AI101">
        <f>VLOOKUP($C101,'EIA Consumption'!$C:$CD,'Dashboard M4 Cost Annual'!AI$2,FALSE)</f>
        <v/>
      </c>
      <c r="AJ101">
        <f>VLOOKUP($C101,'EIA Consumption'!$C:$CD,'Dashboard M4 Cost Annual'!AJ$2,FALSE)</f>
        <v/>
      </c>
      <c r="AK101">
        <f>VLOOKUP($C101,'EIA Consumption'!$C:$CD,'Dashboard M4 Cost Annual'!AK$2,FALSE)</f>
        <v/>
      </c>
      <c r="AL101">
        <f>VLOOKUP($C101,'EIA Consumption'!$C:$CD,'Dashboard M4 Cost Annual'!AL$2,FALSE)</f>
        <v/>
      </c>
      <c r="AM101">
        <f>VLOOKUP($C101,'EIA Consumption'!$C:$CD,'Dashboard M4 Cost Annual'!AM$2,FALSE)</f>
        <v/>
      </c>
      <c r="AN101">
        <f>VLOOKUP($C101,'EIA Consumption'!$C:$CD,'Dashboard M4 Cost Annual'!AN$2,FALSE)</f>
        <v/>
      </c>
      <c r="AO101">
        <f>VLOOKUP($C101,'EIA Consumption'!$C:$CD,'Dashboard M4 Cost Annual'!AO$2,FALSE)</f>
        <v/>
      </c>
      <c r="AP101">
        <f>VLOOKUP($C101,'EIA Consumption'!$C:$CD,'Dashboard M4 Cost Annual'!AP$2,FALSE)</f>
        <v/>
      </c>
      <c r="AQ101">
        <f>VLOOKUP($C101,'EIA Consumption'!$C:$CD,'Dashboard M4 Cost Annual'!AQ$2,FALSE)</f>
        <v/>
      </c>
      <c r="AR101">
        <f>VLOOKUP($C101,'EIA Consumption'!$C:$CD,'Dashboard M4 Cost Annual'!AR$2,FALSE)</f>
        <v/>
      </c>
      <c r="AS101">
        <f>VLOOKUP($C101,'EIA Consumption'!$C:$CD,'Dashboard M4 Cost Annual'!AS$2,FALSE)</f>
        <v/>
      </c>
      <c r="AT101">
        <f>VLOOKUP($C101,'EIA Consumption'!$C:$CD,'Dashboard M4 Cost Annual'!AT$2,FALSE)</f>
        <v/>
      </c>
      <c r="AU101">
        <f>VLOOKUP($C101,'EIA Consumption'!$C:$CD,'Dashboard M4 Cost Annual'!AU$2,FALSE)</f>
        <v/>
      </c>
      <c r="AV101">
        <f>VLOOKUP($C101,'EIA Consumption'!$C:$CD,'Dashboard M4 Cost Annual'!AV$2,FALSE)</f>
        <v/>
      </c>
      <c r="AW101">
        <f>VLOOKUP($C101,'EIA Consumption'!$C:$CD,'Dashboard M4 Cost Annual'!AW$2,FALSE)</f>
        <v/>
      </c>
      <c r="AX101">
        <f>VLOOKUP($C101,'EIA Consumption'!$C:$CD,'Dashboard M4 Cost Annual'!AX$2,FALSE)</f>
        <v/>
      </c>
      <c r="AY101">
        <f>VLOOKUP($C101,'EIA Consumption'!$C:$CD,'Dashboard M4 Cost Annual'!AY$2,FALSE)</f>
        <v/>
      </c>
      <c r="AZ101">
        <f>VLOOKUP($C101,'EIA Consumption'!$C:$CD,'Dashboard M4 Cost Annual'!AZ$2,FALSE)</f>
        <v/>
      </c>
      <c r="BA101">
        <f>SQRT(SUMIF('Dashboard M4 Cost Monthly'!$G$2:$CL$2,'Dashboard M4 Cost Annual'!BA$4,'Dashboard M4 Cost Monthly'!$G181:$CL181))</f>
        <v/>
      </c>
      <c r="BB101">
        <f>SQRT(SUMIF('Dashboard M4 Cost Monthly'!$G$2:$CL$2,'Dashboard M4 Cost Annual'!BB$4,'Dashboard M4 Cost Monthly'!$G181:$CL181))</f>
        <v/>
      </c>
      <c r="BC101">
        <f>SQRT(SUMIF('Dashboard M4 Cost Monthly'!$G$2:$CL$2,'Dashboard M4 Cost Annual'!BC$4,'Dashboard M4 Cost Monthly'!$G181:$CL181))</f>
        <v/>
      </c>
      <c r="BD101">
        <f>SQRT(SUMIF('Dashboard M4 Cost Monthly'!$G$2:$CL$2,'Dashboard M4 Cost Annual'!BD$4,'Dashboard M4 Cost Monthly'!$G181:$CL181))</f>
        <v/>
      </c>
      <c r="BE101">
        <f>SQRT(SUMIF('Dashboard M4 Cost Monthly'!$G$2:$CL$2,'Dashboard M4 Cost Annual'!BE$4,'Dashboard M4 Cost Monthly'!$G181:$CL181))</f>
        <v/>
      </c>
      <c r="BF101">
        <f>SQRT(SUMIF('Dashboard M4 Cost Monthly'!$G$2:$CL$2,'Dashboard M4 Cost Annual'!BF$4,'Dashboard M4 Cost Monthly'!$G181:$CL181))</f>
        <v/>
      </c>
      <c r="BG101">
        <f>SQRT(SUMIF('Dashboard M4 Cost Monthly'!$G$2:$CL$2,'Dashboard M4 Cost Annual'!BG$4,'Dashboard M4 Cost Monthly'!$G181:$CL181))</f>
        <v/>
      </c>
      <c r="BH101">
        <f>SQRT(SUMIF('Dashboard M4 Cost Monthly'!$G$2:$KT$2,'Dashboard M4 Cost Annual'!BH$4,'Dashboard M4 Cost Monthly'!$G181:$KT181))</f>
        <v/>
      </c>
      <c r="BI101">
        <f>SQRT(SUMIF('Dashboard M4 Cost Monthly'!$G$2:$KT$2,'Dashboard M4 Cost Annual'!BI$4,'Dashboard M4 Cost Monthly'!$G181:$KT181))</f>
        <v/>
      </c>
      <c r="BJ101">
        <f>SQRT(SUMIF('Dashboard M4 Cost Monthly'!$G$2:$KT$2,'Dashboard M4 Cost Annual'!BJ$4,'Dashboard M4 Cost Monthly'!$G181:$KT181))</f>
        <v/>
      </c>
      <c r="BK101">
        <f>SQRT(SUMIF('Dashboard M4 Cost Monthly'!$G$2:$KT$2,'Dashboard M4 Cost Annual'!BK$4,'Dashboard M4 Cost Monthly'!$G181:$KT181))</f>
        <v/>
      </c>
      <c r="BL101">
        <f>SQRT(SUMIF('Dashboard M4 Cost Monthly'!$G$2:$KT$2,'Dashboard M4 Cost Annual'!BL$4,'Dashboard M4 Cost Monthly'!$G181:$KT181))</f>
        <v/>
      </c>
      <c r="BM101">
        <f>SQRT(SUMIF('Dashboard M4 Cost Monthly'!$G$2:$KT$2,'Dashboard M4 Cost Annual'!BM$4,'Dashboard M4 Cost Monthly'!$G181:$KT181))</f>
        <v/>
      </c>
      <c r="BN101">
        <f>SQRT(SUMIF('Dashboard M4 Cost Monthly'!$G$2:$KT$2,'Dashboard M4 Cost Annual'!BN$4,'Dashboard M4 Cost Monthly'!$G181:$KT181))</f>
        <v/>
      </c>
      <c r="BO101">
        <f>SQRT(SUMIF('Dashboard M4 Cost Monthly'!$G$2:$KT$2,'Dashboard M4 Cost Annual'!BO$4,'Dashboard M4 Cost Monthly'!$G181:$KT181))</f>
        <v/>
      </c>
      <c r="BP101">
        <f>SQRT(SUMIF('Dashboard M4 Cost Monthly'!$G$2:$KT$2,'Dashboard M4 Cost Annual'!BP$4,'Dashboard M4 Cost Monthly'!$G181:$KT181))</f>
        <v/>
      </c>
      <c r="BQ101">
        <f>SQRT(SUMIF('Dashboard M4 Cost Monthly'!$G$2:$KT$2,'Dashboard M4 Cost Annual'!BQ$4,'Dashboard M4 Cost Monthly'!$G181:$KT181))</f>
        <v/>
      </c>
      <c r="BR101">
        <f>SQRT(SUMIF('Dashboard M4 Cost Monthly'!$G$2:$KT$2,'Dashboard M4 Cost Annual'!BR$4,'Dashboard M4 Cost Monthly'!$G181:$KT181))</f>
        <v/>
      </c>
      <c r="BS101">
        <f>SQRT(SUMIF('Dashboard M4 Cost Monthly'!$G$2:$KT$2,'Dashboard M4 Cost Annual'!BS$4,'Dashboard M4 Cost Monthly'!$G181:$KT181))</f>
        <v/>
      </c>
      <c r="BT101">
        <f>SQRT(SUMIF('Dashboard M4 Cost Monthly'!$G$2:$KT$2,'Dashboard M4 Cost Annual'!BT$4,'Dashboard M4 Cost Monthly'!$G181:$KT181))</f>
        <v/>
      </c>
      <c r="BU101">
        <f>SQRT(SUMIF('Dashboard M4 Cost Monthly'!$G$2:$KT$2,'Dashboard M4 Cost Annual'!BU$4,'Dashboard M4 Cost Monthly'!$G181:$KT181))</f>
        <v/>
      </c>
      <c r="BV101">
        <f>SQRT(SUMIF('Dashboard M4 Cost Monthly'!$G$2:$KT$2,'Dashboard M4 Cost Annual'!BV$4,'Dashboard M4 Cost Monthly'!$G181:$KT181))</f>
        <v/>
      </c>
      <c r="BW101">
        <f>SQRT(SUMIF('Dashboard M4 Cost Monthly'!$G$2:$KT$2,'Dashboard M4 Cost Annual'!BW$4,'Dashboard M4 Cost Monthly'!$G181:$KT181))</f>
        <v/>
      </c>
      <c r="BX101">
        <f>SQRT(SUMIF('Dashboard M4 Cost Monthly'!$G$2:$KT$2,'Dashboard M4 Cost Annual'!BX$4,'Dashboard M4 Cost Monthly'!$G181:$KT181))</f>
        <v/>
      </c>
      <c r="BY101">
        <f>SQRT(SUMIF('Dashboard M4 Cost Monthly'!$G$2:$KT$2,'Dashboard M4 Cost Annual'!BY$4,'Dashboard M4 Cost Monthly'!$G181:$KT181))</f>
        <v/>
      </c>
    </row>
    <row r="102" spans="1:77">
      <c r="B102" t="s">
        <v>12</v>
      </c>
      <c r="C102" t="s">
        <v>57</v>
      </c>
      <c r="D102" t="s">
        <v>66</v>
      </c>
      <c r="G102">
        <f>VLOOKUP($C102,'EIA Consumption'!$C:$CD,'Dashboard M4 Cost Annual'!G$2,FALSE)</f>
        <v/>
      </c>
      <c r="H102">
        <f>VLOOKUP($C102,'EIA Consumption'!$C:$CD,'Dashboard M4 Cost Annual'!H$2,FALSE)</f>
        <v/>
      </c>
      <c r="I102">
        <f>VLOOKUP($C102,'EIA Consumption'!$C:$CD,'Dashboard M4 Cost Annual'!I$2,FALSE)</f>
        <v/>
      </c>
      <c r="J102">
        <f>VLOOKUP($C102,'EIA Consumption'!$C:$CD,'Dashboard M4 Cost Annual'!J$2,FALSE)</f>
        <v/>
      </c>
      <c r="K102">
        <f>VLOOKUP($C102,'EIA Consumption'!$C:$CD,'Dashboard M4 Cost Annual'!K$2,FALSE)</f>
        <v/>
      </c>
      <c r="L102">
        <f>VLOOKUP($C102,'EIA Consumption'!$C:$CD,'Dashboard M4 Cost Annual'!L$2,FALSE)</f>
        <v/>
      </c>
      <c r="M102">
        <f>VLOOKUP($C102,'EIA Consumption'!$C:$CD,'Dashboard M4 Cost Annual'!M$2,FALSE)</f>
        <v/>
      </c>
      <c r="N102">
        <f>VLOOKUP($C102,'EIA Consumption'!$C:$CD,'Dashboard M4 Cost Annual'!N$2,FALSE)</f>
        <v/>
      </c>
      <c r="O102">
        <f>VLOOKUP($C102,'EIA Consumption'!$C:$CD,'Dashboard M4 Cost Annual'!O$2,FALSE)</f>
        <v/>
      </c>
      <c r="P102">
        <f>VLOOKUP($C102,'EIA Consumption'!$C:$CD,'Dashboard M4 Cost Annual'!P$2,FALSE)</f>
        <v/>
      </c>
      <c r="Q102">
        <f>VLOOKUP($C102,'EIA Consumption'!$C:$CD,'Dashboard M4 Cost Annual'!Q$2,FALSE)</f>
        <v/>
      </c>
      <c r="R102">
        <f>VLOOKUP($C102,'EIA Consumption'!$C:$CD,'Dashboard M4 Cost Annual'!R$2,FALSE)</f>
        <v/>
      </c>
      <c r="S102">
        <f>VLOOKUP($C102,'EIA Consumption'!$C:$CD,'Dashboard M4 Cost Annual'!S$2,FALSE)</f>
        <v/>
      </c>
      <c r="T102">
        <f>VLOOKUP($C102,'EIA Consumption'!$C:$CD,'Dashboard M4 Cost Annual'!T$2,FALSE)</f>
        <v/>
      </c>
      <c r="U102">
        <f>VLOOKUP($C102,'EIA Consumption'!$C:$CD,'Dashboard M4 Cost Annual'!U$2,FALSE)</f>
        <v/>
      </c>
      <c r="V102">
        <f>VLOOKUP($C102,'EIA Consumption'!$C:$CD,'Dashboard M4 Cost Annual'!V$2,FALSE)</f>
        <v/>
      </c>
      <c r="W102">
        <f>VLOOKUP($C102,'EIA Consumption'!$C:$CD,'Dashboard M4 Cost Annual'!W$2,FALSE)</f>
        <v/>
      </c>
      <c r="X102">
        <f>VLOOKUP($C102,'EIA Consumption'!$C:$CD,'Dashboard M4 Cost Annual'!X$2,FALSE)</f>
        <v/>
      </c>
      <c r="Y102">
        <f>VLOOKUP($C102,'EIA Consumption'!$C:$CD,'Dashboard M4 Cost Annual'!Y$2,FALSE)</f>
        <v/>
      </c>
      <c r="Z102">
        <f>VLOOKUP($C102,'EIA Consumption'!$C:$CD,'Dashboard M4 Cost Annual'!Z$2,FALSE)</f>
        <v/>
      </c>
      <c r="AA102">
        <f>VLOOKUP($C102,'EIA Consumption'!$C:$CD,'Dashboard M4 Cost Annual'!AA$2,FALSE)</f>
        <v/>
      </c>
      <c r="AB102">
        <f>VLOOKUP($C102,'EIA Consumption'!$C:$CD,'Dashboard M4 Cost Annual'!AB$2,FALSE)</f>
        <v/>
      </c>
      <c r="AC102">
        <f>VLOOKUP($C102,'EIA Consumption'!$C:$CD,'Dashboard M4 Cost Annual'!AC$2,FALSE)</f>
        <v/>
      </c>
      <c r="AD102">
        <f>VLOOKUP($C102,'EIA Consumption'!$C:$CD,'Dashboard M4 Cost Annual'!AD$2,FALSE)</f>
        <v/>
      </c>
      <c r="AE102">
        <f>VLOOKUP($C102,'EIA Consumption'!$C:$CD,'Dashboard M4 Cost Annual'!AE$2,FALSE)</f>
        <v/>
      </c>
      <c r="AF102">
        <f>VLOOKUP($C102,'EIA Consumption'!$C:$CD,'Dashboard M4 Cost Annual'!AF$2,FALSE)</f>
        <v/>
      </c>
      <c r="AG102">
        <f>VLOOKUP($C102,'EIA Consumption'!$C:$CD,'Dashboard M4 Cost Annual'!AG$2,FALSE)</f>
        <v/>
      </c>
      <c r="AH102">
        <f>VLOOKUP($C102,'EIA Consumption'!$C:$CD,'Dashboard M4 Cost Annual'!AH$2,FALSE)</f>
        <v/>
      </c>
      <c r="AI102">
        <f>VLOOKUP($C102,'EIA Consumption'!$C:$CD,'Dashboard M4 Cost Annual'!AI$2,FALSE)</f>
        <v/>
      </c>
      <c r="AJ102">
        <f>VLOOKUP($C102,'EIA Consumption'!$C:$CD,'Dashboard M4 Cost Annual'!AJ$2,FALSE)</f>
        <v/>
      </c>
      <c r="AK102">
        <f>VLOOKUP($C102,'EIA Consumption'!$C:$CD,'Dashboard M4 Cost Annual'!AK$2,FALSE)</f>
        <v/>
      </c>
      <c r="AL102">
        <f>VLOOKUP($C102,'EIA Consumption'!$C:$CD,'Dashboard M4 Cost Annual'!AL$2,FALSE)</f>
        <v/>
      </c>
      <c r="AM102">
        <f>VLOOKUP($C102,'EIA Consumption'!$C:$CD,'Dashboard M4 Cost Annual'!AM$2,FALSE)</f>
        <v/>
      </c>
      <c r="AN102">
        <f>VLOOKUP($C102,'EIA Consumption'!$C:$CD,'Dashboard M4 Cost Annual'!AN$2,FALSE)</f>
        <v/>
      </c>
      <c r="AO102">
        <f>VLOOKUP($C102,'EIA Consumption'!$C:$CD,'Dashboard M4 Cost Annual'!AO$2,FALSE)</f>
        <v/>
      </c>
      <c r="AP102">
        <f>VLOOKUP($C102,'EIA Consumption'!$C:$CD,'Dashboard M4 Cost Annual'!AP$2,FALSE)</f>
        <v/>
      </c>
      <c r="AQ102">
        <f>VLOOKUP($C102,'EIA Consumption'!$C:$CD,'Dashboard M4 Cost Annual'!AQ$2,FALSE)</f>
        <v/>
      </c>
      <c r="AR102">
        <f>VLOOKUP($C102,'EIA Consumption'!$C:$CD,'Dashboard M4 Cost Annual'!AR$2,FALSE)</f>
        <v/>
      </c>
      <c r="AS102">
        <f>VLOOKUP($C102,'EIA Consumption'!$C:$CD,'Dashboard M4 Cost Annual'!AS$2,FALSE)</f>
        <v/>
      </c>
      <c r="AT102">
        <f>VLOOKUP($C102,'EIA Consumption'!$C:$CD,'Dashboard M4 Cost Annual'!AT$2,FALSE)</f>
        <v/>
      </c>
      <c r="AU102">
        <f>VLOOKUP($C102,'EIA Consumption'!$C:$CD,'Dashboard M4 Cost Annual'!AU$2,FALSE)</f>
        <v/>
      </c>
      <c r="AV102">
        <f>VLOOKUP($C102,'EIA Consumption'!$C:$CD,'Dashboard M4 Cost Annual'!AV$2,FALSE)</f>
        <v/>
      </c>
      <c r="AW102">
        <f>VLOOKUP($C102,'EIA Consumption'!$C:$CD,'Dashboard M4 Cost Annual'!AW$2,FALSE)</f>
        <v/>
      </c>
      <c r="AX102">
        <f>VLOOKUP($C102,'EIA Consumption'!$C:$CD,'Dashboard M4 Cost Annual'!AX$2,FALSE)</f>
        <v/>
      </c>
      <c r="AY102">
        <f>VLOOKUP($C102,'EIA Consumption'!$C:$CD,'Dashboard M4 Cost Annual'!AY$2,FALSE)</f>
        <v/>
      </c>
      <c r="AZ102">
        <f>VLOOKUP($C102,'EIA Consumption'!$C:$CD,'Dashboard M4 Cost Annual'!AZ$2,FALSE)</f>
        <v/>
      </c>
      <c r="BA102">
        <f>SQRT(SUMIF('Dashboard M4 Cost Monthly'!$G$2:$CL$2,'Dashboard M4 Cost Annual'!BA$4,'Dashboard M4 Cost Monthly'!$G182:$CL182))</f>
        <v/>
      </c>
      <c r="BB102">
        <f>SQRT(SUMIF('Dashboard M4 Cost Monthly'!$G$2:$CL$2,'Dashboard M4 Cost Annual'!BB$4,'Dashboard M4 Cost Monthly'!$G182:$CL182))</f>
        <v/>
      </c>
      <c r="BC102">
        <f>SQRT(SUMIF('Dashboard M4 Cost Monthly'!$G$2:$CL$2,'Dashboard M4 Cost Annual'!BC$4,'Dashboard M4 Cost Monthly'!$G182:$CL182))</f>
        <v/>
      </c>
      <c r="BD102">
        <f>SQRT(SUMIF('Dashboard M4 Cost Monthly'!$G$2:$CL$2,'Dashboard M4 Cost Annual'!BD$4,'Dashboard M4 Cost Monthly'!$G182:$CL182))</f>
        <v/>
      </c>
      <c r="BE102">
        <f>SQRT(SUMIF('Dashboard M4 Cost Monthly'!$G$2:$CL$2,'Dashboard M4 Cost Annual'!BE$4,'Dashboard M4 Cost Monthly'!$G182:$CL182))</f>
        <v/>
      </c>
      <c r="BF102">
        <f>SQRT(SUMIF('Dashboard M4 Cost Monthly'!$G$2:$CL$2,'Dashboard M4 Cost Annual'!BF$4,'Dashboard M4 Cost Monthly'!$G182:$CL182))</f>
        <v/>
      </c>
      <c r="BG102">
        <f>SQRT(SUMIF('Dashboard M4 Cost Monthly'!$G$2:$CL$2,'Dashboard M4 Cost Annual'!BG$4,'Dashboard M4 Cost Monthly'!$G182:$CL182))</f>
        <v/>
      </c>
      <c r="BH102">
        <f>SQRT(SUMIF('Dashboard M4 Cost Monthly'!$G$2:$KT$2,'Dashboard M4 Cost Annual'!BH$4,'Dashboard M4 Cost Monthly'!$G182:$KT182))</f>
        <v/>
      </c>
      <c r="BI102">
        <f>SQRT(SUMIF('Dashboard M4 Cost Monthly'!$G$2:$KT$2,'Dashboard M4 Cost Annual'!BI$4,'Dashboard M4 Cost Monthly'!$G182:$KT182))</f>
        <v/>
      </c>
      <c r="BJ102">
        <f>SQRT(SUMIF('Dashboard M4 Cost Monthly'!$G$2:$KT$2,'Dashboard M4 Cost Annual'!BJ$4,'Dashboard M4 Cost Monthly'!$G182:$KT182))</f>
        <v/>
      </c>
      <c r="BK102">
        <f>SQRT(SUMIF('Dashboard M4 Cost Monthly'!$G$2:$KT$2,'Dashboard M4 Cost Annual'!BK$4,'Dashboard M4 Cost Monthly'!$G182:$KT182))</f>
        <v/>
      </c>
      <c r="BL102">
        <f>SQRT(SUMIF('Dashboard M4 Cost Monthly'!$G$2:$KT$2,'Dashboard M4 Cost Annual'!BL$4,'Dashboard M4 Cost Monthly'!$G182:$KT182))</f>
        <v/>
      </c>
      <c r="BM102">
        <f>SQRT(SUMIF('Dashboard M4 Cost Monthly'!$G$2:$KT$2,'Dashboard M4 Cost Annual'!BM$4,'Dashboard M4 Cost Monthly'!$G182:$KT182))</f>
        <v/>
      </c>
      <c r="BN102">
        <f>SQRT(SUMIF('Dashboard M4 Cost Monthly'!$G$2:$KT$2,'Dashboard M4 Cost Annual'!BN$4,'Dashboard M4 Cost Monthly'!$G182:$KT182))</f>
        <v/>
      </c>
      <c r="BO102">
        <f>SQRT(SUMIF('Dashboard M4 Cost Monthly'!$G$2:$KT$2,'Dashboard M4 Cost Annual'!BO$4,'Dashboard M4 Cost Monthly'!$G182:$KT182))</f>
        <v/>
      </c>
      <c r="BP102">
        <f>SQRT(SUMIF('Dashboard M4 Cost Monthly'!$G$2:$KT$2,'Dashboard M4 Cost Annual'!BP$4,'Dashboard M4 Cost Monthly'!$G182:$KT182))</f>
        <v/>
      </c>
      <c r="BQ102">
        <f>SQRT(SUMIF('Dashboard M4 Cost Monthly'!$G$2:$KT$2,'Dashboard M4 Cost Annual'!BQ$4,'Dashboard M4 Cost Monthly'!$G182:$KT182))</f>
        <v/>
      </c>
      <c r="BR102">
        <f>SQRT(SUMIF('Dashboard M4 Cost Monthly'!$G$2:$KT$2,'Dashboard M4 Cost Annual'!BR$4,'Dashboard M4 Cost Monthly'!$G182:$KT182))</f>
        <v/>
      </c>
      <c r="BS102">
        <f>SQRT(SUMIF('Dashboard M4 Cost Monthly'!$G$2:$KT$2,'Dashboard M4 Cost Annual'!BS$4,'Dashboard M4 Cost Monthly'!$G182:$KT182))</f>
        <v/>
      </c>
      <c r="BT102">
        <f>SQRT(SUMIF('Dashboard M4 Cost Monthly'!$G$2:$KT$2,'Dashboard M4 Cost Annual'!BT$4,'Dashboard M4 Cost Monthly'!$G182:$KT182))</f>
        <v/>
      </c>
      <c r="BU102">
        <f>SQRT(SUMIF('Dashboard M4 Cost Monthly'!$G$2:$KT$2,'Dashboard M4 Cost Annual'!BU$4,'Dashboard M4 Cost Monthly'!$G182:$KT182))</f>
        <v/>
      </c>
      <c r="BV102">
        <f>SQRT(SUMIF('Dashboard M4 Cost Monthly'!$G$2:$KT$2,'Dashboard M4 Cost Annual'!BV$4,'Dashboard M4 Cost Monthly'!$G182:$KT182))</f>
        <v/>
      </c>
      <c r="BW102">
        <f>SQRT(SUMIF('Dashboard M4 Cost Monthly'!$G$2:$KT$2,'Dashboard M4 Cost Annual'!BW$4,'Dashboard M4 Cost Monthly'!$G182:$KT182))</f>
        <v/>
      </c>
      <c r="BX102">
        <f>SQRT(SUMIF('Dashboard M4 Cost Monthly'!$G$2:$KT$2,'Dashboard M4 Cost Annual'!BX$4,'Dashboard M4 Cost Monthly'!$G182:$KT182))</f>
        <v/>
      </c>
      <c r="BY102">
        <f>SQRT(SUMIF('Dashboard M4 Cost Monthly'!$G$2:$KT$2,'Dashboard M4 Cost Annual'!BY$4,'Dashboard M4 Cost Monthly'!$G182:$KT182))</f>
        <v/>
      </c>
    </row>
    <row r="103" spans="1:77">
      <c r="B103" t="s">
        <v>13</v>
      </c>
      <c r="C103" t="s">
        <v>58</v>
      </c>
      <c r="D103" t="s">
        <v>66</v>
      </c>
      <c r="G103">
        <f>VLOOKUP($C103,'EIA Consumption'!$C:$CD,'Dashboard M4 Cost Annual'!G$2,FALSE)</f>
        <v/>
      </c>
      <c r="H103">
        <f>VLOOKUP($C103,'EIA Consumption'!$C:$CD,'Dashboard M4 Cost Annual'!H$2,FALSE)</f>
        <v/>
      </c>
      <c r="I103">
        <f>VLOOKUP($C103,'EIA Consumption'!$C:$CD,'Dashboard M4 Cost Annual'!I$2,FALSE)</f>
        <v/>
      </c>
      <c r="J103">
        <f>VLOOKUP($C103,'EIA Consumption'!$C:$CD,'Dashboard M4 Cost Annual'!J$2,FALSE)</f>
        <v/>
      </c>
      <c r="K103">
        <f>VLOOKUP($C103,'EIA Consumption'!$C:$CD,'Dashboard M4 Cost Annual'!K$2,FALSE)</f>
        <v/>
      </c>
      <c r="L103">
        <f>VLOOKUP($C103,'EIA Consumption'!$C:$CD,'Dashboard M4 Cost Annual'!L$2,FALSE)</f>
        <v/>
      </c>
      <c r="M103">
        <f>VLOOKUP($C103,'EIA Consumption'!$C:$CD,'Dashboard M4 Cost Annual'!M$2,FALSE)</f>
        <v/>
      </c>
      <c r="N103">
        <f>VLOOKUP($C103,'EIA Consumption'!$C:$CD,'Dashboard M4 Cost Annual'!N$2,FALSE)</f>
        <v/>
      </c>
      <c r="O103">
        <f>VLOOKUP($C103,'EIA Consumption'!$C:$CD,'Dashboard M4 Cost Annual'!O$2,FALSE)</f>
        <v/>
      </c>
      <c r="P103">
        <f>VLOOKUP($C103,'EIA Consumption'!$C:$CD,'Dashboard M4 Cost Annual'!P$2,FALSE)</f>
        <v/>
      </c>
      <c r="Q103">
        <f>VLOOKUP($C103,'EIA Consumption'!$C:$CD,'Dashboard M4 Cost Annual'!Q$2,FALSE)</f>
        <v/>
      </c>
      <c r="R103">
        <f>VLOOKUP($C103,'EIA Consumption'!$C:$CD,'Dashboard M4 Cost Annual'!R$2,FALSE)</f>
        <v/>
      </c>
      <c r="S103">
        <f>VLOOKUP($C103,'EIA Consumption'!$C:$CD,'Dashboard M4 Cost Annual'!S$2,FALSE)</f>
        <v/>
      </c>
      <c r="T103">
        <f>VLOOKUP($C103,'EIA Consumption'!$C:$CD,'Dashboard M4 Cost Annual'!T$2,FALSE)</f>
        <v/>
      </c>
      <c r="U103">
        <f>VLOOKUP($C103,'EIA Consumption'!$C:$CD,'Dashboard M4 Cost Annual'!U$2,FALSE)</f>
        <v/>
      </c>
      <c r="V103">
        <f>VLOOKUP($C103,'EIA Consumption'!$C:$CD,'Dashboard M4 Cost Annual'!V$2,FALSE)</f>
        <v/>
      </c>
      <c r="W103">
        <f>VLOOKUP($C103,'EIA Consumption'!$C:$CD,'Dashboard M4 Cost Annual'!W$2,FALSE)</f>
        <v/>
      </c>
      <c r="X103">
        <f>VLOOKUP($C103,'EIA Consumption'!$C:$CD,'Dashboard M4 Cost Annual'!X$2,FALSE)</f>
        <v/>
      </c>
      <c r="Y103">
        <f>VLOOKUP($C103,'EIA Consumption'!$C:$CD,'Dashboard M4 Cost Annual'!Y$2,FALSE)</f>
        <v/>
      </c>
      <c r="Z103">
        <f>VLOOKUP($C103,'EIA Consumption'!$C:$CD,'Dashboard M4 Cost Annual'!Z$2,FALSE)</f>
        <v/>
      </c>
      <c r="AA103">
        <f>VLOOKUP($C103,'EIA Consumption'!$C:$CD,'Dashboard M4 Cost Annual'!AA$2,FALSE)</f>
        <v/>
      </c>
      <c r="AB103">
        <f>VLOOKUP($C103,'EIA Consumption'!$C:$CD,'Dashboard M4 Cost Annual'!AB$2,FALSE)</f>
        <v/>
      </c>
      <c r="AC103">
        <f>VLOOKUP($C103,'EIA Consumption'!$C:$CD,'Dashboard M4 Cost Annual'!AC$2,FALSE)</f>
        <v/>
      </c>
      <c r="AD103">
        <f>VLOOKUP($C103,'EIA Consumption'!$C:$CD,'Dashboard M4 Cost Annual'!AD$2,FALSE)</f>
        <v/>
      </c>
      <c r="AE103">
        <f>VLOOKUP($C103,'EIA Consumption'!$C:$CD,'Dashboard M4 Cost Annual'!AE$2,FALSE)</f>
        <v/>
      </c>
      <c r="AF103">
        <f>VLOOKUP($C103,'EIA Consumption'!$C:$CD,'Dashboard M4 Cost Annual'!AF$2,FALSE)</f>
        <v/>
      </c>
      <c r="AG103">
        <f>VLOOKUP($C103,'EIA Consumption'!$C:$CD,'Dashboard M4 Cost Annual'!AG$2,FALSE)</f>
        <v/>
      </c>
      <c r="AH103">
        <f>VLOOKUP($C103,'EIA Consumption'!$C:$CD,'Dashboard M4 Cost Annual'!AH$2,FALSE)</f>
        <v/>
      </c>
      <c r="AI103">
        <f>VLOOKUP($C103,'EIA Consumption'!$C:$CD,'Dashboard M4 Cost Annual'!AI$2,FALSE)</f>
        <v/>
      </c>
      <c r="AJ103">
        <f>VLOOKUP($C103,'EIA Consumption'!$C:$CD,'Dashboard M4 Cost Annual'!AJ$2,FALSE)</f>
        <v/>
      </c>
      <c r="AK103">
        <f>VLOOKUP($C103,'EIA Consumption'!$C:$CD,'Dashboard M4 Cost Annual'!AK$2,FALSE)</f>
        <v/>
      </c>
      <c r="AL103">
        <f>VLOOKUP($C103,'EIA Consumption'!$C:$CD,'Dashboard M4 Cost Annual'!AL$2,FALSE)</f>
        <v/>
      </c>
      <c r="AM103">
        <f>VLOOKUP($C103,'EIA Consumption'!$C:$CD,'Dashboard M4 Cost Annual'!AM$2,FALSE)</f>
        <v/>
      </c>
      <c r="AN103">
        <f>VLOOKUP($C103,'EIA Consumption'!$C:$CD,'Dashboard M4 Cost Annual'!AN$2,FALSE)</f>
        <v/>
      </c>
      <c r="AO103">
        <f>VLOOKUP($C103,'EIA Consumption'!$C:$CD,'Dashboard M4 Cost Annual'!AO$2,FALSE)</f>
        <v/>
      </c>
      <c r="AP103">
        <f>VLOOKUP($C103,'EIA Consumption'!$C:$CD,'Dashboard M4 Cost Annual'!AP$2,FALSE)</f>
        <v/>
      </c>
      <c r="AQ103">
        <f>VLOOKUP($C103,'EIA Consumption'!$C:$CD,'Dashboard M4 Cost Annual'!AQ$2,FALSE)</f>
        <v/>
      </c>
      <c r="AR103">
        <f>VLOOKUP($C103,'EIA Consumption'!$C:$CD,'Dashboard M4 Cost Annual'!AR$2,FALSE)</f>
        <v/>
      </c>
      <c r="AS103">
        <f>VLOOKUP($C103,'EIA Consumption'!$C:$CD,'Dashboard M4 Cost Annual'!AS$2,FALSE)</f>
        <v/>
      </c>
      <c r="AT103">
        <f>VLOOKUP($C103,'EIA Consumption'!$C:$CD,'Dashboard M4 Cost Annual'!AT$2,FALSE)</f>
        <v/>
      </c>
      <c r="AU103">
        <f>VLOOKUP($C103,'EIA Consumption'!$C:$CD,'Dashboard M4 Cost Annual'!AU$2,FALSE)</f>
        <v/>
      </c>
      <c r="AV103">
        <f>VLOOKUP($C103,'EIA Consumption'!$C:$CD,'Dashboard M4 Cost Annual'!AV$2,FALSE)</f>
        <v/>
      </c>
      <c r="AW103">
        <f>VLOOKUP($C103,'EIA Consumption'!$C:$CD,'Dashboard M4 Cost Annual'!AW$2,FALSE)</f>
        <v/>
      </c>
      <c r="AX103">
        <f>VLOOKUP($C103,'EIA Consumption'!$C:$CD,'Dashboard M4 Cost Annual'!AX$2,FALSE)</f>
        <v/>
      </c>
      <c r="AY103">
        <f>VLOOKUP($C103,'EIA Consumption'!$C:$CD,'Dashboard M4 Cost Annual'!AY$2,FALSE)</f>
        <v/>
      </c>
      <c r="AZ103">
        <f>VLOOKUP($C103,'EIA Consumption'!$C:$CD,'Dashboard M4 Cost Annual'!AZ$2,FALSE)</f>
        <v/>
      </c>
      <c r="BA103">
        <f>SQRT(SUMIF('Dashboard M4 Cost Monthly'!$G$2:$CL$2,'Dashboard M4 Cost Annual'!BA$4,'Dashboard M4 Cost Monthly'!$G183:$CL183))</f>
        <v/>
      </c>
      <c r="BB103">
        <f>SQRT(SUMIF('Dashboard M4 Cost Monthly'!$G$2:$CL$2,'Dashboard M4 Cost Annual'!BB$4,'Dashboard M4 Cost Monthly'!$G183:$CL183))</f>
        <v/>
      </c>
      <c r="BC103">
        <f>SQRT(SUMIF('Dashboard M4 Cost Monthly'!$G$2:$CL$2,'Dashboard M4 Cost Annual'!BC$4,'Dashboard M4 Cost Monthly'!$G183:$CL183))</f>
        <v/>
      </c>
      <c r="BD103">
        <f>SQRT(SUMIF('Dashboard M4 Cost Monthly'!$G$2:$CL$2,'Dashboard M4 Cost Annual'!BD$4,'Dashboard M4 Cost Monthly'!$G183:$CL183))</f>
        <v/>
      </c>
      <c r="BE103">
        <f>SQRT(SUMIF('Dashboard M4 Cost Monthly'!$G$2:$CL$2,'Dashboard M4 Cost Annual'!BE$4,'Dashboard M4 Cost Monthly'!$G183:$CL183))</f>
        <v/>
      </c>
      <c r="BF103">
        <f>SQRT(SUMIF('Dashboard M4 Cost Monthly'!$G$2:$CL$2,'Dashboard M4 Cost Annual'!BF$4,'Dashboard M4 Cost Monthly'!$G183:$CL183))</f>
        <v/>
      </c>
      <c r="BG103">
        <f>SQRT(SUMIF('Dashboard M4 Cost Monthly'!$G$2:$CL$2,'Dashboard M4 Cost Annual'!BG$4,'Dashboard M4 Cost Monthly'!$G183:$CL183))</f>
        <v/>
      </c>
      <c r="BH103">
        <f>SQRT(SUMIF('Dashboard M4 Cost Monthly'!$G$2:$KT$2,'Dashboard M4 Cost Annual'!BH$4,'Dashboard M4 Cost Monthly'!$G183:$KT183))</f>
        <v/>
      </c>
      <c r="BI103">
        <f>SQRT(SUMIF('Dashboard M4 Cost Monthly'!$G$2:$KT$2,'Dashboard M4 Cost Annual'!BI$4,'Dashboard M4 Cost Monthly'!$G183:$KT183))</f>
        <v/>
      </c>
      <c r="BJ103">
        <f>SQRT(SUMIF('Dashboard M4 Cost Monthly'!$G$2:$KT$2,'Dashboard M4 Cost Annual'!BJ$4,'Dashboard M4 Cost Monthly'!$G183:$KT183))</f>
        <v/>
      </c>
      <c r="BK103">
        <f>SQRT(SUMIF('Dashboard M4 Cost Monthly'!$G$2:$KT$2,'Dashboard M4 Cost Annual'!BK$4,'Dashboard M4 Cost Monthly'!$G183:$KT183))</f>
        <v/>
      </c>
      <c r="BL103">
        <f>SQRT(SUMIF('Dashboard M4 Cost Monthly'!$G$2:$KT$2,'Dashboard M4 Cost Annual'!BL$4,'Dashboard M4 Cost Monthly'!$G183:$KT183))</f>
        <v/>
      </c>
      <c r="BM103">
        <f>SQRT(SUMIF('Dashboard M4 Cost Monthly'!$G$2:$KT$2,'Dashboard M4 Cost Annual'!BM$4,'Dashboard M4 Cost Monthly'!$G183:$KT183))</f>
        <v/>
      </c>
      <c r="BN103">
        <f>SQRT(SUMIF('Dashboard M4 Cost Monthly'!$G$2:$KT$2,'Dashboard M4 Cost Annual'!BN$4,'Dashboard M4 Cost Monthly'!$G183:$KT183))</f>
        <v/>
      </c>
      <c r="BO103">
        <f>SQRT(SUMIF('Dashboard M4 Cost Monthly'!$G$2:$KT$2,'Dashboard M4 Cost Annual'!BO$4,'Dashboard M4 Cost Monthly'!$G183:$KT183))</f>
        <v/>
      </c>
      <c r="BP103">
        <f>SQRT(SUMIF('Dashboard M4 Cost Monthly'!$G$2:$KT$2,'Dashboard M4 Cost Annual'!BP$4,'Dashboard M4 Cost Monthly'!$G183:$KT183))</f>
        <v/>
      </c>
      <c r="BQ103">
        <f>SQRT(SUMIF('Dashboard M4 Cost Monthly'!$G$2:$KT$2,'Dashboard M4 Cost Annual'!BQ$4,'Dashboard M4 Cost Monthly'!$G183:$KT183))</f>
        <v/>
      </c>
      <c r="BR103">
        <f>SQRT(SUMIF('Dashboard M4 Cost Monthly'!$G$2:$KT$2,'Dashboard M4 Cost Annual'!BR$4,'Dashboard M4 Cost Monthly'!$G183:$KT183))</f>
        <v/>
      </c>
      <c r="BS103">
        <f>SQRT(SUMIF('Dashboard M4 Cost Monthly'!$G$2:$KT$2,'Dashboard M4 Cost Annual'!BS$4,'Dashboard M4 Cost Monthly'!$G183:$KT183))</f>
        <v/>
      </c>
      <c r="BT103">
        <f>SQRT(SUMIF('Dashboard M4 Cost Monthly'!$G$2:$KT$2,'Dashboard M4 Cost Annual'!BT$4,'Dashboard M4 Cost Monthly'!$G183:$KT183))</f>
        <v/>
      </c>
      <c r="BU103">
        <f>SQRT(SUMIF('Dashboard M4 Cost Monthly'!$G$2:$KT$2,'Dashboard M4 Cost Annual'!BU$4,'Dashboard M4 Cost Monthly'!$G183:$KT183))</f>
        <v/>
      </c>
      <c r="BV103">
        <f>SQRT(SUMIF('Dashboard M4 Cost Monthly'!$G$2:$KT$2,'Dashboard M4 Cost Annual'!BV$4,'Dashboard M4 Cost Monthly'!$G183:$KT183))</f>
        <v/>
      </c>
      <c r="BW103">
        <f>SQRT(SUMIF('Dashboard M4 Cost Monthly'!$G$2:$KT$2,'Dashboard M4 Cost Annual'!BW$4,'Dashboard M4 Cost Monthly'!$G183:$KT183))</f>
        <v/>
      </c>
      <c r="BX103">
        <f>SQRT(SUMIF('Dashboard M4 Cost Monthly'!$G$2:$KT$2,'Dashboard M4 Cost Annual'!BX$4,'Dashboard M4 Cost Monthly'!$G183:$KT183))</f>
        <v/>
      </c>
      <c r="BY103">
        <f>SQRT(SUMIF('Dashboard M4 Cost Monthly'!$G$2:$KT$2,'Dashboard M4 Cost Annual'!BY$4,'Dashboard M4 Cost Monthly'!$G183:$KT183))</f>
        <v/>
      </c>
    </row>
    <row r="104" spans="1:77">
      <c r="B104" t="s">
        <v>14</v>
      </c>
      <c r="C104" t="s">
        <v>59</v>
      </c>
      <c r="D104" t="s">
        <v>66</v>
      </c>
      <c r="G104">
        <f>VLOOKUP($C104,'EIA Consumption'!$C:$CD,'Dashboard M4 Cost Annual'!G$2,FALSE)</f>
        <v/>
      </c>
      <c r="H104">
        <f>VLOOKUP($C104,'EIA Consumption'!$C:$CD,'Dashboard M4 Cost Annual'!H$2,FALSE)</f>
        <v/>
      </c>
      <c r="I104">
        <f>VLOOKUP($C104,'EIA Consumption'!$C:$CD,'Dashboard M4 Cost Annual'!I$2,FALSE)</f>
        <v/>
      </c>
      <c r="J104">
        <f>VLOOKUP($C104,'EIA Consumption'!$C:$CD,'Dashboard M4 Cost Annual'!J$2,FALSE)</f>
        <v/>
      </c>
      <c r="K104">
        <f>VLOOKUP($C104,'EIA Consumption'!$C:$CD,'Dashboard M4 Cost Annual'!K$2,FALSE)</f>
        <v/>
      </c>
      <c r="L104">
        <f>VLOOKUP($C104,'EIA Consumption'!$C:$CD,'Dashboard M4 Cost Annual'!L$2,FALSE)</f>
        <v/>
      </c>
      <c r="M104">
        <f>VLOOKUP($C104,'EIA Consumption'!$C:$CD,'Dashboard M4 Cost Annual'!M$2,FALSE)</f>
        <v/>
      </c>
      <c r="N104">
        <f>VLOOKUP($C104,'EIA Consumption'!$C:$CD,'Dashboard M4 Cost Annual'!N$2,FALSE)</f>
        <v/>
      </c>
      <c r="O104">
        <f>VLOOKUP($C104,'EIA Consumption'!$C:$CD,'Dashboard M4 Cost Annual'!O$2,FALSE)</f>
        <v/>
      </c>
      <c r="P104">
        <f>VLOOKUP($C104,'EIA Consumption'!$C:$CD,'Dashboard M4 Cost Annual'!P$2,FALSE)</f>
        <v/>
      </c>
      <c r="Q104">
        <f>VLOOKUP($C104,'EIA Consumption'!$C:$CD,'Dashboard M4 Cost Annual'!Q$2,FALSE)</f>
        <v/>
      </c>
      <c r="R104">
        <f>VLOOKUP($C104,'EIA Consumption'!$C:$CD,'Dashboard M4 Cost Annual'!R$2,FALSE)</f>
        <v/>
      </c>
      <c r="S104">
        <f>VLOOKUP($C104,'EIA Consumption'!$C:$CD,'Dashboard M4 Cost Annual'!S$2,FALSE)</f>
        <v/>
      </c>
      <c r="T104">
        <f>VLOOKUP($C104,'EIA Consumption'!$C:$CD,'Dashboard M4 Cost Annual'!T$2,FALSE)</f>
        <v/>
      </c>
      <c r="U104">
        <f>VLOOKUP($C104,'EIA Consumption'!$C:$CD,'Dashboard M4 Cost Annual'!U$2,FALSE)</f>
        <v/>
      </c>
      <c r="V104">
        <f>VLOOKUP($C104,'EIA Consumption'!$C:$CD,'Dashboard M4 Cost Annual'!V$2,FALSE)</f>
        <v/>
      </c>
      <c r="W104">
        <f>VLOOKUP($C104,'EIA Consumption'!$C:$CD,'Dashboard M4 Cost Annual'!W$2,FALSE)</f>
        <v/>
      </c>
      <c r="X104">
        <f>VLOOKUP($C104,'EIA Consumption'!$C:$CD,'Dashboard M4 Cost Annual'!X$2,FALSE)</f>
        <v/>
      </c>
      <c r="Y104">
        <f>VLOOKUP($C104,'EIA Consumption'!$C:$CD,'Dashboard M4 Cost Annual'!Y$2,FALSE)</f>
        <v/>
      </c>
      <c r="Z104">
        <f>VLOOKUP($C104,'EIA Consumption'!$C:$CD,'Dashboard M4 Cost Annual'!Z$2,FALSE)</f>
        <v/>
      </c>
      <c r="AA104">
        <f>VLOOKUP($C104,'EIA Consumption'!$C:$CD,'Dashboard M4 Cost Annual'!AA$2,FALSE)</f>
        <v/>
      </c>
      <c r="AB104">
        <f>VLOOKUP($C104,'EIA Consumption'!$C:$CD,'Dashboard M4 Cost Annual'!AB$2,FALSE)</f>
        <v/>
      </c>
      <c r="AC104">
        <f>VLOOKUP($C104,'EIA Consumption'!$C:$CD,'Dashboard M4 Cost Annual'!AC$2,FALSE)</f>
        <v/>
      </c>
      <c r="AD104">
        <f>VLOOKUP($C104,'EIA Consumption'!$C:$CD,'Dashboard M4 Cost Annual'!AD$2,FALSE)</f>
        <v/>
      </c>
      <c r="AE104">
        <f>VLOOKUP($C104,'EIA Consumption'!$C:$CD,'Dashboard M4 Cost Annual'!AE$2,FALSE)</f>
        <v/>
      </c>
      <c r="AF104">
        <f>VLOOKUP($C104,'EIA Consumption'!$C:$CD,'Dashboard M4 Cost Annual'!AF$2,FALSE)</f>
        <v/>
      </c>
      <c r="AG104">
        <f>VLOOKUP($C104,'EIA Consumption'!$C:$CD,'Dashboard M4 Cost Annual'!AG$2,FALSE)</f>
        <v/>
      </c>
      <c r="AH104">
        <f>VLOOKUP($C104,'EIA Consumption'!$C:$CD,'Dashboard M4 Cost Annual'!AH$2,FALSE)</f>
        <v/>
      </c>
      <c r="AI104">
        <f>VLOOKUP($C104,'EIA Consumption'!$C:$CD,'Dashboard M4 Cost Annual'!AI$2,FALSE)</f>
        <v/>
      </c>
      <c r="AJ104">
        <f>VLOOKUP($C104,'EIA Consumption'!$C:$CD,'Dashboard M4 Cost Annual'!AJ$2,FALSE)</f>
        <v/>
      </c>
      <c r="AK104">
        <f>VLOOKUP($C104,'EIA Consumption'!$C:$CD,'Dashboard M4 Cost Annual'!AK$2,FALSE)</f>
        <v/>
      </c>
      <c r="AL104">
        <f>VLOOKUP($C104,'EIA Consumption'!$C:$CD,'Dashboard M4 Cost Annual'!AL$2,FALSE)</f>
        <v/>
      </c>
      <c r="AM104">
        <f>VLOOKUP($C104,'EIA Consumption'!$C:$CD,'Dashboard M4 Cost Annual'!AM$2,FALSE)</f>
        <v/>
      </c>
      <c r="AN104">
        <f>VLOOKUP($C104,'EIA Consumption'!$C:$CD,'Dashboard M4 Cost Annual'!AN$2,FALSE)</f>
        <v/>
      </c>
      <c r="AO104">
        <f>VLOOKUP($C104,'EIA Consumption'!$C:$CD,'Dashboard M4 Cost Annual'!AO$2,FALSE)</f>
        <v/>
      </c>
      <c r="AP104">
        <f>VLOOKUP($C104,'EIA Consumption'!$C:$CD,'Dashboard M4 Cost Annual'!AP$2,FALSE)</f>
        <v/>
      </c>
      <c r="AQ104">
        <f>VLOOKUP($C104,'EIA Consumption'!$C:$CD,'Dashboard M4 Cost Annual'!AQ$2,FALSE)</f>
        <v/>
      </c>
      <c r="AR104">
        <f>VLOOKUP($C104,'EIA Consumption'!$C:$CD,'Dashboard M4 Cost Annual'!AR$2,FALSE)</f>
        <v/>
      </c>
      <c r="AS104">
        <f>VLOOKUP($C104,'EIA Consumption'!$C:$CD,'Dashboard M4 Cost Annual'!AS$2,FALSE)</f>
        <v/>
      </c>
      <c r="AT104">
        <f>VLOOKUP($C104,'EIA Consumption'!$C:$CD,'Dashboard M4 Cost Annual'!AT$2,FALSE)</f>
        <v/>
      </c>
      <c r="AU104">
        <f>VLOOKUP($C104,'EIA Consumption'!$C:$CD,'Dashboard M4 Cost Annual'!AU$2,FALSE)</f>
        <v/>
      </c>
      <c r="AV104">
        <f>VLOOKUP($C104,'EIA Consumption'!$C:$CD,'Dashboard M4 Cost Annual'!AV$2,FALSE)</f>
        <v/>
      </c>
      <c r="AW104">
        <f>VLOOKUP($C104,'EIA Consumption'!$C:$CD,'Dashboard M4 Cost Annual'!AW$2,FALSE)</f>
        <v/>
      </c>
      <c r="AX104">
        <f>VLOOKUP($C104,'EIA Consumption'!$C:$CD,'Dashboard M4 Cost Annual'!AX$2,FALSE)</f>
        <v/>
      </c>
      <c r="AY104">
        <f>VLOOKUP($C104,'EIA Consumption'!$C:$CD,'Dashboard M4 Cost Annual'!AY$2,FALSE)</f>
        <v/>
      </c>
      <c r="AZ104">
        <f>VLOOKUP($C104,'EIA Consumption'!$C:$CD,'Dashboard M4 Cost Annual'!AZ$2,FALSE)</f>
        <v/>
      </c>
      <c r="BA104">
        <f>SQRT(SUMIF('Dashboard M4 Cost Monthly'!$G$2:$CL$2,'Dashboard M4 Cost Annual'!BA$4,'Dashboard M4 Cost Monthly'!$G184:$CL184))</f>
        <v/>
      </c>
      <c r="BB104">
        <f>SQRT(SUMIF('Dashboard M4 Cost Monthly'!$G$2:$CL$2,'Dashboard M4 Cost Annual'!BB$4,'Dashboard M4 Cost Monthly'!$G184:$CL184))</f>
        <v/>
      </c>
      <c r="BC104">
        <f>SQRT(SUMIF('Dashboard M4 Cost Monthly'!$G$2:$CL$2,'Dashboard M4 Cost Annual'!BC$4,'Dashboard M4 Cost Monthly'!$G184:$CL184))</f>
        <v/>
      </c>
      <c r="BD104">
        <f>SQRT(SUMIF('Dashboard M4 Cost Monthly'!$G$2:$CL$2,'Dashboard M4 Cost Annual'!BD$4,'Dashboard M4 Cost Monthly'!$G184:$CL184))</f>
        <v/>
      </c>
      <c r="BE104">
        <f>SQRT(SUMIF('Dashboard M4 Cost Monthly'!$G$2:$CL$2,'Dashboard M4 Cost Annual'!BE$4,'Dashboard M4 Cost Monthly'!$G184:$CL184))</f>
        <v/>
      </c>
      <c r="BF104">
        <f>SQRT(SUMIF('Dashboard M4 Cost Monthly'!$G$2:$CL$2,'Dashboard M4 Cost Annual'!BF$4,'Dashboard M4 Cost Monthly'!$G184:$CL184))</f>
        <v/>
      </c>
      <c r="BG104">
        <f>SQRT(SUMIF('Dashboard M4 Cost Monthly'!$G$2:$CL$2,'Dashboard M4 Cost Annual'!BG$4,'Dashboard M4 Cost Monthly'!$G184:$CL184))</f>
        <v/>
      </c>
      <c r="BH104">
        <f>SQRT(SUMIF('Dashboard M4 Cost Monthly'!$G$2:$KT$2,'Dashboard M4 Cost Annual'!BH$4,'Dashboard M4 Cost Monthly'!$G184:$KT184))</f>
        <v/>
      </c>
      <c r="BI104">
        <f>SQRT(SUMIF('Dashboard M4 Cost Monthly'!$G$2:$KT$2,'Dashboard M4 Cost Annual'!BI$4,'Dashboard M4 Cost Monthly'!$G184:$KT184))</f>
        <v/>
      </c>
      <c r="BJ104">
        <f>SQRT(SUMIF('Dashboard M4 Cost Monthly'!$G$2:$KT$2,'Dashboard M4 Cost Annual'!BJ$4,'Dashboard M4 Cost Monthly'!$G184:$KT184))</f>
        <v/>
      </c>
      <c r="BK104">
        <f>SQRT(SUMIF('Dashboard M4 Cost Monthly'!$G$2:$KT$2,'Dashboard M4 Cost Annual'!BK$4,'Dashboard M4 Cost Monthly'!$G184:$KT184))</f>
        <v/>
      </c>
      <c r="BL104">
        <f>SQRT(SUMIF('Dashboard M4 Cost Monthly'!$G$2:$KT$2,'Dashboard M4 Cost Annual'!BL$4,'Dashboard M4 Cost Monthly'!$G184:$KT184))</f>
        <v/>
      </c>
      <c r="BM104">
        <f>SQRT(SUMIF('Dashboard M4 Cost Monthly'!$G$2:$KT$2,'Dashboard M4 Cost Annual'!BM$4,'Dashboard M4 Cost Monthly'!$G184:$KT184))</f>
        <v/>
      </c>
      <c r="BN104">
        <f>SQRT(SUMIF('Dashboard M4 Cost Monthly'!$G$2:$KT$2,'Dashboard M4 Cost Annual'!BN$4,'Dashboard M4 Cost Monthly'!$G184:$KT184))</f>
        <v/>
      </c>
      <c r="BO104">
        <f>SQRT(SUMIF('Dashboard M4 Cost Monthly'!$G$2:$KT$2,'Dashboard M4 Cost Annual'!BO$4,'Dashboard M4 Cost Monthly'!$G184:$KT184))</f>
        <v/>
      </c>
      <c r="BP104">
        <f>SQRT(SUMIF('Dashboard M4 Cost Monthly'!$G$2:$KT$2,'Dashboard M4 Cost Annual'!BP$4,'Dashboard M4 Cost Monthly'!$G184:$KT184))</f>
        <v/>
      </c>
      <c r="BQ104">
        <f>SQRT(SUMIF('Dashboard M4 Cost Monthly'!$G$2:$KT$2,'Dashboard M4 Cost Annual'!BQ$4,'Dashboard M4 Cost Monthly'!$G184:$KT184))</f>
        <v/>
      </c>
      <c r="BR104">
        <f>SQRT(SUMIF('Dashboard M4 Cost Monthly'!$G$2:$KT$2,'Dashboard M4 Cost Annual'!BR$4,'Dashboard M4 Cost Monthly'!$G184:$KT184))</f>
        <v/>
      </c>
      <c r="BS104">
        <f>SQRT(SUMIF('Dashboard M4 Cost Monthly'!$G$2:$KT$2,'Dashboard M4 Cost Annual'!BS$4,'Dashboard M4 Cost Monthly'!$G184:$KT184))</f>
        <v/>
      </c>
      <c r="BT104">
        <f>SQRT(SUMIF('Dashboard M4 Cost Monthly'!$G$2:$KT$2,'Dashboard M4 Cost Annual'!BT$4,'Dashboard M4 Cost Monthly'!$G184:$KT184))</f>
        <v/>
      </c>
      <c r="BU104">
        <f>SQRT(SUMIF('Dashboard M4 Cost Monthly'!$G$2:$KT$2,'Dashboard M4 Cost Annual'!BU$4,'Dashboard M4 Cost Monthly'!$G184:$KT184))</f>
        <v/>
      </c>
      <c r="BV104">
        <f>SQRT(SUMIF('Dashboard M4 Cost Monthly'!$G$2:$KT$2,'Dashboard M4 Cost Annual'!BV$4,'Dashboard M4 Cost Monthly'!$G184:$KT184))</f>
        <v/>
      </c>
      <c r="BW104">
        <f>SQRT(SUMIF('Dashboard M4 Cost Monthly'!$G$2:$KT$2,'Dashboard M4 Cost Annual'!BW$4,'Dashboard M4 Cost Monthly'!$G184:$KT184))</f>
        <v/>
      </c>
      <c r="BX104">
        <f>SQRT(SUMIF('Dashboard M4 Cost Monthly'!$G$2:$KT$2,'Dashboard M4 Cost Annual'!BX$4,'Dashboard M4 Cost Monthly'!$G184:$KT184))</f>
        <v/>
      </c>
      <c r="BY104">
        <f>SQRT(SUMIF('Dashboard M4 Cost Monthly'!$G$2:$KT$2,'Dashboard M4 Cost Annual'!BY$4,'Dashboard M4 Cost Monthly'!$G184:$KT184))</f>
        <v/>
      </c>
    </row>
    <row r="105" spans="1:77">
      <c r="B105" t="s">
        <v>15</v>
      </c>
      <c r="C105" t="s">
        <v>60</v>
      </c>
      <c r="D105" t="s">
        <v>66</v>
      </c>
      <c r="G105">
        <f>VLOOKUP($C105,'EIA Consumption'!$C:$CD,'Dashboard M4 Cost Annual'!G$2,FALSE)</f>
        <v/>
      </c>
      <c r="H105">
        <f>VLOOKUP($C105,'EIA Consumption'!$C:$CD,'Dashboard M4 Cost Annual'!H$2,FALSE)</f>
        <v/>
      </c>
      <c r="I105">
        <f>VLOOKUP($C105,'EIA Consumption'!$C:$CD,'Dashboard M4 Cost Annual'!I$2,FALSE)</f>
        <v/>
      </c>
      <c r="J105">
        <f>VLOOKUP($C105,'EIA Consumption'!$C:$CD,'Dashboard M4 Cost Annual'!J$2,FALSE)</f>
        <v/>
      </c>
      <c r="K105">
        <f>VLOOKUP($C105,'EIA Consumption'!$C:$CD,'Dashboard M4 Cost Annual'!K$2,FALSE)</f>
        <v/>
      </c>
      <c r="L105">
        <f>VLOOKUP($C105,'EIA Consumption'!$C:$CD,'Dashboard M4 Cost Annual'!L$2,FALSE)</f>
        <v/>
      </c>
      <c r="M105">
        <f>VLOOKUP($C105,'EIA Consumption'!$C:$CD,'Dashboard M4 Cost Annual'!M$2,FALSE)</f>
        <v/>
      </c>
      <c r="N105">
        <f>VLOOKUP($C105,'EIA Consumption'!$C:$CD,'Dashboard M4 Cost Annual'!N$2,FALSE)</f>
        <v/>
      </c>
      <c r="O105">
        <f>VLOOKUP($C105,'EIA Consumption'!$C:$CD,'Dashboard M4 Cost Annual'!O$2,FALSE)</f>
        <v/>
      </c>
      <c r="P105">
        <f>VLOOKUP($C105,'EIA Consumption'!$C:$CD,'Dashboard M4 Cost Annual'!P$2,FALSE)</f>
        <v/>
      </c>
      <c r="Q105">
        <f>VLOOKUP($C105,'EIA Consumption'!$C:$CD,'Dashboard M4 Cost Annual'!Q$2,FALSE)</f>
        <v/>
      </c>
      <c r="R105">
        <f>VLOOKUP($C105,'EIA Consumption'!$C:$CD,'Dashboard M4 Cost Annual'!R$2,FALSE)</f>
        <v/>
      </c>
      <c r="S105">
        <f>VLOOKUP($C105,'EIA Consumption'!$C:$CD,'Dashboard M4 Cost Annual'!S$2,FALSE)</f>
        <v/>
      </c>
      <c r="T105">
        <f>VLOOKUP($C105,'EIA Consumption'!$C:$CD,'Dashboard M4 Cost Annual'!T$2,FALSE)</f>
        <v/>
      </c>
      <c r="U105">
        <f>VLOOKUP($C105,'EIA Consumption'!$C:$CD,'Dashboard M4 Cost Annual'!U$2,FALSE)</f>
        <v/>
      </c>
      <c r="V105">
        <f>VLOOKUP($C105,'EIA Consumption'!$C:$CD,'Dashboard M4 Cost Annual'!V$2,FALSE)</f>
        <v/>
      </c>
      <c r="W105">
        <f>VLOOKUP($C105,'EIA Consumption'!$C:$CD,'Dashboard M4 Cost Annual'!W$2,FALSE)</f>
        <v/>
      </c>
      <c r="X105">
        <f>VLOOKUP($C105,'EIA Consumption'!$C:$CD,'Dashboard M4 Cost Annual'!X$2,FALSE)</f>
        <v/>
      </c>
      <c r="Y105">
        <f>VLOOKUP($C105,'EIA Consumption'!$C:$CD,'Dashboard M4 Cost Annual'!Y$2,FALSE)</f>
        <v/>
      </c>
      <c r="Z105">
        <f>VLOOKUP($C105,'EIA Consumption'!$C:$CD,'Dashboard M4 Cost Annual'!Z$2,FALSE)</f>
        <v/>
      </c>
      <c r="AA105">
        <f>VLOOKUP($C105,'EIA Consumption'!$C:$CD,'Dashboard M4 Cost Annual'!AA$2,FALSE)</f>
        <v/>
      </c>
      <c r="AB105">
        <f>VLOOKUP($C105,'EIA Consumption'!$C:$CD,'Dashboard M4 Cost Annual'!AB$2,FALSE)</f>
        <v/>
      </c>
      <c r="AC105">
        <f>VLOOKUP($C105,'EIA Consumption'!$C:$CD,'Dashboard M4 Cost Annual'!AC$2,FALSE)</f>
        <v/>
      </c>
      <c r="AD105">
        <f>VLOOKUP($C105,'EIA Consumption'!$C:$CD,'Dashboard M4 Cost Annual'!AD$2,FALSE)</f>
        <v/>
      </c>
      <c r="AE105">
        <f>VLOOKUP($C105,'EIA Consumption'!$C:$CD,'Dashboard M4 Cost Annual'!AE$2,FALSE)</f>
        <v/>
      </c>
      <c r="AF105">
        <f>VLOOKUP($C105,'EIA Consumption'!$C:$CD,'Dashboard M4 Cost Annual'!AF$2,FALSE)</f>
        <v/>
      </c>
      <c r="AG105">
        <f>VLOOKUP($C105,'EIA Consumption'!$C:$CD,'Dashboard M4 Cost Annual'!AG$2,FALSE)</f>
        <v/>
      </c>
      <c r="AH105">
        <f>VLOOKUP($C105,'EIA Consumption'!$C:$CD,'Dashboard M4 Cost Annual'!AH$2,FALSE)</f>
        <v/>
      </c>
      <c r="AI105">
        <f>VLOOKUP($C105,'EIA Consumption'!$C:$CD,'Dashboard M4 Cost Annual'!AI$2,FALSE)</f>
        <v/>
      </c>
      <c r="AJ105">
        <f>VLOOKUP($C105,'EIA Consumption'!$C:$CD,'Dashboard M4 Cost Annual'!AJ$2,FALSE)</f>
        <v/>
      </c>
      <c r="AK105">
        <f>VLOOKUP($C105,'EIA Consumption'!$C:$CD,'Dashboard M4 Cost Annual'!AK$2,FALSE)</f>
        <v/>
      </c>
      <c r="AL105">
        <f>VLOOKUP($C105,'EIA Consumption'!$C:$CD,'Dashboard M4 Cost Annual'!AL$2,FALSE)</f>
        <v/>
      </c>
      <c r="AM105">
        <f>VLOOKUP($C105,'EIA Consumption'!$C:$CD,'Dashboard M4 Cost Annual'!AM$2,FALSE)</f>
        <v/>
      </c>
      <c r="AN105">
        <f>VLOOKUP($C105,'EIA Consumption'!$C:$CD,'Dashboard M4 Cost Annual'!AN$2,FALSE)</f>
        <v/>
      </c>
      <c r="AO105">
        <f>VLOOKUP($C105,'EIA Consumption'!$C:$CD,'Dashboard M4 Cost Annual'!AO$2,FALSE)</f>
        <v/>
      </c>
      <c r="AP105">
        <f>VLOOKUP($C105,'EIA Consumption'!$C:$CD,'Dashboard M4 Cost Annual'!AP$2,FALSE)</f>
        <v/>
      </c>
      <c r="AQ105">
        <f>VLOOKUP($C105,'EIA Consumption'!$C:$CD,'Dashboard M4 Cost Annual'!AQ$2,FALSE)</f>
        <v/>
      </c>
      <c r="AR105">
        <f>VLOOKUP($C105,'EIA Consumption'!$C:$CD,'Dashboard M4 Cost Annual'!AR$2,FALSE)</f>
        <v/>
      </c>
      <c r="AS105">
        <f>VLOOKUP($C105,'EIA Consumption'!$C:$CD,'Dashboard M4 Cost Annual'!AS$2,FALSE)</f>
        <v/>
      </c>
      <c r="AT105">
        <f>VLOOKUP($C105,'EIA Consumption'!$C:$CD,'Dashboard M4 Cost Annual'!AT$2,FALSE)</f>
        <v/>
      </c>
      <c r="AU105">
        <f>VLOOKUP($C105,'EIA Consumption'!$C:$CD,'Dashboard M4 Cost Annual'!AU$2,FALSE)</f>
        <v/>
      </c>
      <c r="AV105">
        <f>VLOOKUP($C105,'EIA Consumption'!$C:$CD,'Dashboard M4 Cost Annual'!AV$2,FALSE)</f>
        <v/>
      </c>
      <c r="AW105">
        <f>VLOOKUP($C105,'EIA Consumption'!$C:$CD,'Dashboard M4 Cost Annual'!AW$2,FALSE)</f>
        <v/>
      </c>
      <c r="AX105">
        <f>VLOOKUP($C105,'EIA Consumption'!$C:$CD,'Dashboard M4 Cost Annual'!AX$2,FALSE)</f>
        <v/>
      </c>
      <c r="AY105">
        <f>VLOOKUP($C105,'EIA Consumption'!$C:$CD,'Dashboard M4 Cost Annual'!AY$2,FALSE)</f>
        <v/>
      </c>
      <c r="AZ105">
        <f>VLOOKUP($C105,'EIA Consumption'!$C:$CD,'Dashboard M4 Cost Annual'!AZ$2,FALSE)</f>
        <v/>
      </c>
      <c r="BA105">
        <f>SQRT(SUMIF('Dashboard M4 Cost Monthly'!$G$2:$CL$2,'Dashboard M4 Cost Annual'!BA$4,'Dashboard M4 Cost Monthly'!$G185:$CL185))</f>
        <v/>
      </c>
      <c r="BB105">
        <f>SQRT(SUMIF('Dashboard M4 Cost Monthly'!$G$2:$CL$2,'Dashboard M4 Cost Annual'!BB$4,'Dashboard M4 Cost Monthly'!$G185:$CL185))</f>
        <v/>
      </c>
      <c r="BC105">
        <f>SQRT(SUMIF('Dashboard M4 Cost Monthly'!$G$2:$CL$2,'Dashboard M4 Cost Annual'!BC$4,'Dashboard M4 Cost Monthly'!$G185:$CL185))</f>
        <v/>
      </c>
      <c r="BD105">
        <f>SQRT(SUMIF('Dashboard M4 Cost Monthly'!$G$2:$CL$2,'Dashboard M4 Cost Annual'!BD$4,'Dashboard M4 Cost Monthly'!$G185:$CL185))</f>
        <v/>
      </c>
      <c r="BE105">
        <f>SQRT(SUMIF('Dashboard M4 Cost Monthly'!$G$2:$CL$2,'Dashboard M4 Cost Annual'!BE$4,'Dashboard M4 Cost Monthly'!$G185:$CL185))</f>
        <v/>
      </c>
      <c r="BF105">
        <f>SQRT(SUMIF('Dashboard M4 Cost Monthly'!$G$2:$CL$2,'Dashboard M4 Cost Annual'!BF$4,'Dashboard M4 Cost Monthly'!$G185:$CL185))</f>
        <v/>
      </c>
      <c r="BG105">
        <f>SQRT(SUMIF('Dashboard M4 Cost Monthly'!$G$2:$CL$2,'Dashboard M4 Cost Annual'!BG$4,'Dashboard M4 Cost Monthly'!$G185:$CL185))</f>
        <v/>
      </c>
      <c r="BH105">
        <f>SQRT(SUMIF('Dashboard M4 Cost Monthly'!$G$2:$KT$2,'Dashboard M4 Cost Annual'!BH$4,'Dashboard M4 Cost Monthly'!$G185:$KT185))</f>
        <v/>
      </c>
      <c r="BI105">
        <f>SQRT(SUMIF('Dashboard M4 Cost Monthly'!$G$2:$KT$2,'Dashboard M4 Cost Annual'!BI$4,'Dashboard M4 Cost Monthly'!$G185:$KT185))</f>
        <v/>
      </c>
      <c r="BJ105">
        <f>SQRT(SUMIF('Dashboard M4 Cost Monthly'!$G$2:$KT$2,'Dashboard M4 Cost Annual'!BJ$4,'Dashboard M4 Cost Monthly'!$G185:$KT185))</f>
        <v/>
      </c>
      <c r="BK105">
        <f>SQRT(SUMIF('Dashboard M4 Cost Monthly'!$G$2:$KT$2,'Dashboard M4 Cost Annual'!BK$4,'Dashboard M4 Cost Monthly'!$G185:$KT185))</f>
        <v/>
      </c>
      <c r="BL105">
        <f>SQRT(SUMIF('Dashboard M4 Cost Monthly'!$G$2:$KT$2,'Dashboard M4 Cost Annual'!BL$4,'Dashboard M4 Cost Monthly'!$G185:$KT185))</f>
        <v/>
      </c>
      <c r="BM105">
        <f>SQRT(SUMIF('Dashboard M4 Cost Monthly'!$G$2:$KT$2,'Dashboard M4 Cost Annual'!BM$4,'Dashboard M4 Cost Monthly'!$G185:$KT185))</f>
        <v/>
      </c>
      <c r="BN105">
        <f>SQRT(SUMIF('Dashboard M4 Cost Monthly'!$G$2:$KT$2,'Dashboard M4 Cost Annual'!BN$4,'Dashboard M4 Cost Monthly'!$G185:$KT185))</f>
        <v/>
      </c>
      <c r="BO105">
        <f>SQRT(SUMIF('Dashboard M4 Cost Monthly'!$G$2:$KT$2,'Dashboard M4 Cost Annual'!BO$4,'Dashboard M4 Cost Monthly'!$G185:$KT185))</f>
        <v/>
      </c>
      <c r="BP105">
        <f>SQRT(SUMIF('Dashboard M4 Cost Monthly'!$G$2:$KT$2,'Dashboard M4 Cost Annual'!BP$4,'Dashboard M4 Cost Monthly'!$G185:$KT185))</f>
        <v/>
      </c>
      <c r="BQ105">
        <f>SQRT(SUMIF('Dashboard M4 Cost Monthly'!$G$2:$KT$2,'Dashboard M4 Cost Annual'!BQ$4,'Dashboard M4 Cost Monthly'!$G185:$KT185))</f>
        <v/>
      </c>
      <c r="BR105">
        <f>SQRT(SUMIF('Dashboard M4 Cost Monthly'!$G$2:$KT$2,'Dashboard M4 Cost Annual'!BR$4,'Dashboard M4 Cost Monthly'!$G185:$KT185))</f>
        <v/>
      </c>
      <c r="BS105">
        <f>SQRT(SUMIF('Dashboard M4 Cost Monthly'!$G$2:$KT$2,'Dashboard M4 Cost Annual'!BS$4,'Dashboard M4 Cost Monthly'!$G185:$KT185))</f>
        <v/>
      </c>
      <c r="BT105">
        <f>SQRT(SUMIF('Dashboard M4 Cost Monthly'!$G$2:$KT$2,'Dashboard M4 Cost Annual'!BT$4,'Dashboard M4 Cost Monthly'!$G185:$KT185))</f>
        <v/>
      </c>
      <c r="BU105">
        <f>SQRT(SUMIF('Dashboard M4 Cost Monthly'!$G$2:$KT$2,'Dashboard M4 Cost Annual'!BU$4,'Dashboard M4 Cost Monthly'!$G185:$KT185))</f>
        <v/>
      </c>
      <c r="BV105">
        <f>SQRT(SUMIF('Dashboard M4 Cost Monthly'!$G$2:$KT$2,'Dashboard M4 Cost Annual'!BV$4,'Dashboard M4 Cost Monthly'!$G185:$KT185))</f>
        <v/>
      </c>
      <c r="BW105">
        <f>SQRT(SUMIF('Dashboard M4 Cost Monthly'!$G$2:$KT$2,'Dashboard M4 Cost Annual'!BW$4,'Dashboard M4 Cost Monthly'!$G185:$KT185))</f>
        <v/>
      </c>
      <c r="BX105">
        <f>SQRT(SUMIF('Dashboard M4 Cost Monthly'!$G$2:$KT$2,'Dashboard M4 Cost Annual'!BX$4,'Dashboard M4 Cost Monthly'!$G185:$KT185))</f>
        <v/>
      </c>
      <c r="BY105">
        <f>SQRT(SUMIF('Dashboard M4 Cost Monthly'!$G$2:$KT$2,'Dashboard M4 Cost Annual'!BY$4,'Dashboard M4 Cost Monthly'!$G185:$KT185))</f>
        <v/>
      </c>
    </row>
    <row r="106" spans="1:77">
      <c r="B106" t="s">
        <v>16</v>
      </c>
      <c r="C106" t="s">
        <v>61</v>
      </c>
      <c r="D106" t="s">
        <v>66</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f>SQRT(SUMIF('Dashboard M4 Cost Monthly'!$G$2:$CL$2,'Dashboard M4 Cost Annual'!BA$4,'Dashboard M4 Cost Monthly'!$G186:$CL186))</f>
        <v/>
      </c>
      <c r="BB106">
        <f>SQRT(SUMIF('Dashboard M4 Cost Monthly'!$G$2:$CL$2,'Dashboard M4 Cost Annual'!BB$4,'Dashboard M4 Cost Monthly'!$G186:$CL186))</f>
        <v/>
      </c>
      <c r="BC106">
        <f>SQRT(SUMIF('Dashboard M4 Cost Monthly'!$G$2:$CL$2,'Dashboard M4 Cost Annual'!BC$4,'Dashboard M4 Cost Monthly'!$G186:$CL186))</f>
        <v/>
      </c>
      <c r="BD106">
        <f>SQRT(SUMIF('Dashboard M4 Cost Monthly'!$G$2:$CL$2,'Dashboard M4 Cost Annual'!BD$4,'Dashboard M4 Cost Monthly'!$G186:$CL186))</f>
        <v/>
      </c>
      <c r="BE106">
        <f>SQRT(SUMIF('Dashboard M4 Cost Monthly'!$G$2:$CL$2,'Dashboard M4 Cost Annual'!BE$4,'Dashboard M4 Cost Monthly'!$G186:$CL186))</f>
        <v/>
      </c>
      <c r="BF106">
        <f>SQRT(SUMIF('Dashboard M4 Cost Monthly'!$G$2:$CL$2,'Dashboard M4 Cost Annual'!BF$4,'Dashboard M4 Cost Monthly'!$G186:$CL186))</f>
        <v/>
      </c>
      <c r="BG106">
        <f>SQRT(SUMIF('Dashboard M4 Cost Monthly'!$G$2:$CL$2,'Dashboard M4 Cost Annual'!BG$4,'Dashboard M4 Cost Monthly'!$G186:$CL186))</f>
        <v/>
      </c>
      <c r="BH106">
        <f>SQRT(SUMIF('Dashboard M4 Cost Monthly'!$G$2:$KT$2,'Dashboard M4 Cost Annual'!BH$4,'Dashboard M4 Cost Monthly'!$G186:$KT186))</f>
        <v/>
      </c>
      <c r="BI106">
        <f>SQRT(SUMIF('Dashboard M4 Cost Monthly'!$G$2:$KT$2,'Dashboard M4 Cost Annual'!BI$4,'Dashboard M4 Cost Monthly'!$G186:$KT186))</f>
        <v/>
      </c>
      <c r="BJ106">
        <f>SQRT(SUMIF('Dashboard M4 Cost Monthly'!$G$2:$KT$2,'Dashboard M4 Cost Annual'!BJ$4,'Dashboard M4 Cost Monthly'!$G186:$KT186))</f>
        <v/>
      </c>
      <c r="BK106">
        <f>SQRT(SUMIF('Dashboard M4 Cost Monthly'!$G$2:$KT$2,'Dashboard M4 Cost Annual'!BK$4,'Dashboard M4 Cost Monthly'!$G186:$KT186))</f>
        <v/>
      </c>
      <c r="BL106">
        <f>SQRT(SUMIF('Dashboard M4 Cost Monthly'!$G$2:$KT$2,'Dashboard M4 Cost Annual'!BL$4,'Dashboard M4 Cost Monthly'!$G186:$KT186))</f>
        <v/>
      </c>
      <c r="BM106">
        <f>SQRT(SUMIF('Dashboard M4 Cost Monthly'!$G$2:$KT$2,'Dashboard M4 Cost Annual'!BM$4,'Dashboard M4 Cost Monthly'!$G186:$KT186))</f>
        <v/>
      </c>
      <c r="BN106">
        <f>SQRT(SUMIF('Dashboard M4 Cost Monthly'!$G$2:$KT$2,'Dashboard M4 Cost Annual'!BN$4,'Dashboard M4 Cost Monthly'!$G186:$KT186))</f>
        <v/>
      </c>
      <c r="BO106">
        <f>SQRT(SUMIF('Dashboard M4 Cost Monthly'!$G$2:$KT$2,'Dashboard M4 Cost Annual'!BO$4,'Dashboard M4 Cost Monthly'!$G186:$KT186))</f>
        <v/>
      </c>
      <c r="BP106">
        <f>SQRT(SUMIF('Dashboard M4 Cost Monthly'!$G$2:$KT$2,'Dashboard M4 Cost Annual'!BP$4,'Dashboard M4 Cost Monthly'!$G186:$KT186))</f>
        <v/>
      </c>
      <c r="BQ106">
        <f>SQRT(SUMIF('Dashboard M4 Cost Monthly'!$G$2:$KT$2,'Dashboard M4 Cost Annual'!BQ$4,'Dashboard M4 Cost Monthly'!$G186:$KT186))</f>
        <v/>
      </c>
      <c r="BR106">
        <f>SQRT(SUMIF('Dashboard M4 Cost Monthly'!$G$2:$KT$2,'Dashboard M4 Cost Annual'!BR$4,'Dashboard M4 Cost Monthly'!$G186:$KT186))</f>
        <v/>
      </c>
      <c r="BS106">
        <f>SQRT(SUMIF('Dashboard M4 Cost Monthly'!$G$2:$KT$2,'Dashboard M4 Cost Annual'!BS$4,'Dashboard M4 Cost Monthly'!$G186:$KT186))</f>
        <v/>
      </c>
      <c r="BT106">
        <f>SQRT(SUMIF('Dashboard M4 Cost Monthly'!$G$2:$KT$2,'Dashboard M4 Cost Annual'!BT$4,'Dashboard M4 Cost Monthly'!$G186:$KT186))</f>
        <v/>
      </c>
      <c r="BU106">
        <f>SQRT(SUMIF('Dashboard M4 Cost Monthly'!$G$2:$KT$2,'Dashboard M4 Cost Annual'!BU$4,'Dashboard M4 Cost Monthly'!$G186:$KT186))</f>
        <v/>
      </c>
      <c r="BV106">
        <f>SQRT(SUMIF('Dashboard M4 Cost Monthly'!$G$2:$KT$2,'Dashboard M4 Cost Annual'!BV$4,'Dashboard M4 Cost Monthly'!$G186:$KT186))</f>
        <v/>
      </c>
      <c r="BW106">
        <f>SQRT(SUMIF('Dashboard M4 Cost Monthly'!$G$2:$KT$2,'Dashboard M4 Cost Annual'!BW$4,'Dashboard M4 Cost Monthly'!$G186:$KT186))</f>
        <v/>
      </c>
      <c r="BX106">
        <f>SQRT(SUMIF('Dashboard M4 Cost Monthly'!$G$2:$KT$2,'Dashboard M4 Cost Annual'!BX$4,'Dashboard M4 Cost Monthly'!$G186:$KT186))</f>
        <v/>
      </c>
      <c r="BY106">
        <f>SQRT(SUMIF('Dashboard M4 Cost Monthly'!$G$2:$KT$2,'Dashboard M4 Cost Annual'!BY$4,'Dashboard M4 Cost Monthly'!$G186:$KT186))</f>
        <v/>
      </c>
    </row>
    <row r="107" spans="1:77">
      <c r="B107" t="s">
        <v>17</v>
      </c>
      <c r="C107" t="s">
        <v>63</v>
      </c>
      <c r="D107" t="s">
        <v>66</v>
      </c>
      <c r="G107">
        <f>VLOOKUP($C107,'EIA Consumption'!$C:$CD,'Dashboard M4 Cost Annual'!G$2,FALSE)</f>
        <v/>
      </c>
      <c r="H107">
        <f>VLOOKUP($C107,'EIA Consumption'!$C:$CD,'Dashboard M4 Cost Annual'!H$2,FALSE)</f>
        <v/>
      </c>
      <c r="I107">
        <f>VLOOKUP($C107,'EIA Consumption'!$C:$CD,'Dashboard M4 Cost Annual'!I$2,FALSE)</f>
        <v/>
      </c>
      <c r="J107">
        <f>VLOOKUP($C107,'EIA Consumption'!$C:$CD,'Dashboard M4 Cost Annual'!J$2,FALSE)</f>
        <v/>
      </c>
      <c r="K107">
        <f>VLOOKUP($C107,'EIA Consumption'!$C:$CD,'Dashboard M4 Cost Annual'!K$2,FALSE)</f>
        <v/>
      </c>
      <c r="L107">
        <f>VLOOKUP($C107,'EIA Consumption'!$C:$CD,'Dashboard M4 Cost Annual'!L$2,FALSE)</f>
        <v/>
      </c>
      <c r="M107">
        <f>VLOOKUP($C107,'EIA Consumption'!$C:$CD,'Dashboard M4 Cost Annual'!M$2,FALSE)</f>
        <v/>
      </c>
      <c r="N107">
        <f>VLOOKUP($C107,'EIA Consumption'!$C:$CD,'Dashboard M4 Cost Annual'!N$2,FALSE)</f>
        <v/>
      </c>
      <c r="O107">
        <f>VLOOKUP($C107,'EIA Consumption'!$C:$CD,'Dashboard M4 Cost Annual'!O$2,FALSE)</f>
        <v/>
      </c>
      <c r="P107">
        <f>VLOOKUP($C107,'EIA Consumption'!$C:$CD,'Dashboard M4 Cost Annual'!P$2,FALSE)</f>
        <v/>
      </c>
      <c r="Q107">
        <f>VLOOKUP($C107,'EIA Consumption'!$C:$CD,'Dashboard M4 Cost Annual'!Q$2,FALSE)</f>
        <v/>
      </c>
      <c r="R107">
        <f>VLOOKUP($C107,'EIA Consumption'!$C:$CD,'Dashboard M4 Cost Annual'!R$2,FALSE)</f>
        <v/>
      </c>
      <c r="S107">
        <f>VLOOKUP($C107,'EIA Consumption'!$C:$CD,'Dashboard M4 Cost Annual'!S$2,FALSE)</f>
        <v/>
      </c>
      <c r="T107">
        <f>VLOOKUP($C107,'EIA Consumption'!$C:$CD,'Dashboard M4 Cost Annual'!T$2,FALSE)</f>
        <v/>
      </c>
      <c r="U107">
        <f>VLOOKUP($C107,'EIA Consumption'!$C:$CD,'Dashboard M4 Cost Annual'!U$2,FALSE)</f>
        <v/>
      </c>
      <c r="V107">
        <f>VLOOKUP($C107,'EIA Consumption'!$C:$CD,'Dashboard M4 Cost Annual'!V$2,FALSE)</f>
        <v/>
      </c>
      <c r="W107">
        <f>VLOOKUP($C107,'EIA Consumption'!$C:$CD,'Dashboard M4 Cost Annual'!W$2,FALSE)</f>
        <v/>
      </c>
      <c r="X107">
        <f>VLOOKUP($C107,'EIA Consumption'!$C:$CD,'Dashboard M4 Cost Annual'!X$2,FALSE)</f>
        <v/>
      </c>
      <c r="Y107">
        <f>VLOOKUP($C107,'EIA Consumption'!$C:$CD,'Dashboard M4 Cost Annual'!Y$2,FALSE)</f>
        <v/>
      </c>
      <c r="Z107">
        <f>VLOOKUP($C107,'EIA Consumption'!$C:$CD,'Dashboard M4 Cost Annual'!Z$2,FALSE)</f>
        <v/>
      </c>
      <c r="AA107">
        <f>VLOOKUP($C107,'EIA Consumption'!$C:$CD,'Dashboard M4 Cost Annual'!AA$2,FALSE)</f>
        <v/>
      </c>
      <c r="AB107">
        <f>VLOOKUP($C107,'EIA Consumption'!$C:$CD,'Dashboard M4 Cost Annual'!AB$2,FALSE)</f>
        <v/>
      </c>
      <c r="AC107">
        <f>VLOOKUP($C107,'EIA Consumption'!$C:$CD,'Dashboard M4 Cost Annual'!AC$2,FALSE)</f>
        <v/>
      </c>
      <c r="AD107">
        <f>VLOOKUP($C107,'EIA Consumption'!$C:$CD,'Dashboard M4 Cost Annual'!AD$2,FALSE)</f>
        <v/>
      </c>
      <c r="AE107">
        <f>VLOOKUP($C107,'EIA Consumption'!$C:$CD,'Dashboard M4 Cost Annual'!AE$2,FALSE)</f>
        <v/>
      </c>
      <c r="AF107">
        <f>VLOOKUP($C107,'EIA Consumption'!$C:$CD,'Dashboard M4 Cost Annual'!AF$2,FALSE)</f>
        <v/>
      </c>
      <c r="AG107">
        <f>VLOOKUP($C107,'EIA Consumption'!$C:$CD,'Dashboard M4 Cost Annual'!AG$2,FALSE)</f>
        <v/>
      </c>
      <c r="AH107">
        <f>VLOOKUP($C107,'EIA Consumption'!$C:$CD,'Dashboard M4 Cost Annual'!AH$2,FALSE)</f>
        <v/>
      </c>
      <c r="AI107">
        <f>VLOOKUP($C107,'EIA Consumption'!$C:$CD,'Dashboard M4 Cost Annual'!AI$2,FALSE)</f>
        <v/>
      </c>
      <c r="AJ107">
        <f>VLOOKUP($C107,'EIA Consumption'!$C:$CD,'Dashboard M4 Cost Annual'!AJ$2,FALSE)</f>
        <v/>
      </c>
      <c r="AK107">
        <f>VLOOKUP($C107,'EIA Consumption'!$C:$CD,'Dashboard M4 Cost Annual'!AK$2,FALSE)</f>
        <v/>
      </c>
      <c r="AL107">
        <f>VLOOKUP($C107,'EIA Consumption'!$C:$CD,'Dashboard M4 Cost Annual'!AL$2,FALSE)</f>
        <v/>
      </c>
      <c r="AM107">
        <f>VLOOKUP($C107,'EIA Consumption'!$C:$CD,'Dashboard M4 Cost Annual'!AM$2,FALSE)</f>
        <v/>
      </c>
      <c r="AN107">
        <f>VLOOKUP($C107,'EIA Consumption'!$C:$CD,'Dashboard M4 Cost Annual'!AN$2,FALSE)</f>
        <v/>
      </c>
      <c r="AO107">
        <f>VLOOKUP($C107,'EIA Consumption'!$C:$CD,'Dashboard M4 Cost Annual'!AO$2,FALSE)</f>
        <v/>
      </c>
      <c r="AP107">
        <f>VLOOKUP($C107,'EIA Consumption'!$C:$CD,'Dashboard M4 Cost Annual'!AP$2,FALSE)</f>
        <v/>
      </c>
      <c r="AQ107">
        <f>VLOOKUP($C107,'EIA Consumption'!$C:$CD,'Dashboard M4 Cost Annual'!AQ$2,FALSE)</f>
        <v/>
      </c>
      <c r="AR107">
        <f>VLOOKUP($C107,'EIA Consumption'!$C:$CD,'Dashboard M4 Cost Annual'!AR$2,FALSE)</f>
        <v/>
      </c>
      <c r="AS107">
        <f>VLOOKUP($C107,'EIA Consumption'!$C:$CD,'Dashboard M4 Cost Annual'!AS$2,FALSE)</f>
        <v/>
      </c>
      <c r="AT107">
        <f>VLOOKUP($C107,'EIA Consumption'!$C:$CD,'Dashboard M4 Cost Annual'!AT$2,FALSE)</f>
        <v/>
      </c>
      <c r="AU107">
        <f>VLOOKUP($C107,'EIA Consumption'!$C:$CD,'Dashboard M4 Cost Annual'!AU$2,FALSE)</f>
        <v/>
      </c>
      <c r="AV107">
        <f>VLOOKUP($C107,'EIA Consumption'!$C:$CD,'Dashboard M4 Cost Annual'!AV$2,FALSE)</f>
        <v/>
      </c>
      <c r="AW107">
        <f>VLOOKUP($C107,'EIA Consumption'!$C:$CD,'Dashboard M4 Cost Annual'!AW$2,FALSE)</f>
        <v/>
      </c>
      <c r="AX107">
        <f>VLOOKUP($C107,'EIA Consumption'!$C:$CD,'Dashboard M4 Cost Annual'!AX$2,FALSE)</f>
        <v/>
      </c>
      <c r="AY107">
        <f>VLOOKUP($C107,'EIA Consumption'!$C:$CD,'Dashboard M4 Cost Annual'!AY$2,FALSE)</f>
        <v/>
      </c>
      <c r="AZ107">
        <f>VLOOKUP($C107,'EIA Consumption'!$C:$CD,'Dashboard M4 Cost Annual'!AZ$2,FALSE)</f>
        <v/>
      </c>
      <c r="BA107">
        <f>SQRT(SUMIF('Dashboard M4 Cost Monthly'!$G$2:$CL$2,'Dashboard M4 Cost Annual'!BA$4,'Dashboard M4 Cost Monthly'!$G187:$CL187))</f>
        <v/>
      </c>
      <c r="BB107">
        <f>SQRT(SUMIF('Dashboard M4 Cost Monthly'!$G$2:$CL$2,'Dashboard M4 Cost Annual'!BB$4,'Dashboard M4 Cost Monthly'!$G187:$CL187))</f>
        <v/>
      </c>
      <c r="BC107">
        <f>SQRT(SUMIF('Dashboard M4 Cost Monthly'!$G$2:$CL$2,'Dashboard M4 Cost Annual'!BC$4,'Dashboard M4 Cost Monthly'!$G187:$CL187))</f>
        <v/>
      </c>
      <c r="BD107">
        <f>SQRT(SUMIF('Dashboard M4 Cost Monthly'!$G$2:$CL$2,'Dashboard M4 Cost Annual'!BD$4,'Dashboard M4 Cost Monthly'!$G187:$CL187))</f>
        <v/>
      </c>
      <c r="BE107">
        <f>SQRT(SUMIF('Dashboard M4 Cost Monthly'!$G$2:$CL$2,'Dashboard M4 Cost Annual'!BE$4,'Dashboard M4 Cost Monthly'!$G187:$CL187))</f>
        <v/>
      </c>
      <c r="BF107">
        <f>SQRT(SUMIF('Dashboard M4 Cost Monthly'!$G$2:$CL$2,'Dashboard M4 Cost Annual'!BF$4,'Dashboard M4 Cost Monthly'!$G187:$CL187))</f>
        <v/>
      </c>
      <c r="BG107">
        <f>SQRT(SUMIF('Dashboard M4 Cost Monthly'!$G$2:$CL$2,'Dashboard M4 Cost Annual'!BG$4,'Dashboard M4 Cost Monthly'!$G187:$CL187))</f>
        <v/>
      </c>
      <c r="BH107">
        <f>SQRT(SUMIF('Dashboard M4 Cost Monthly'!$G$2:$KT$2,'Dashboard M4 Cost Annual'!BH$4,'Dashboard M4 Cost Monthly'!$G187:$KT187))</f>
        <v/>
      </c>
      <c r="BI107">
        <f>SQRT(SUMIF('Dashboard M4 Cost Monthly'!$G$2:$KT$2,'Dashboard M4 Cost Annual'!BI$4,'Dashboard M4 Cost Monthly'!$G187:$KT187))</f>
        <v/>
      </c>
      <c r="BJ107">
        <f>SQRT(SUMIF('Dashboard M4 Cost Monthly'!$G$2:$KT$2,'Dashboard M4 Cost Annual'!BJ$4,'Dashboard M4 Cost Monthly'!$G187:$KT187))</f>
        <v/>
      </c>
      <c r="BK107">
        <f>SQRT(SUMIF('Dashboard M4 Cost Monthly'!$G$2:$KT$2,'Dashboard M4 Cost Annual'!BK$4,'Dashboard M4 Cost Monthly'!$G187:$KT187))</f>
        <v/>
      </c>
      <c r="BL107">
        <f>SQRT(SUMIF('Dashboard M4 Cost Monthly'!$G$2:$KT$2,'Dashboard M4 Cost Annual'!BL$4,'Dashboard M4 Cost Monthly'!$G187:$KT187))</f>
        <v/>
      </c>
      <c r="BM107">
        <f>SQRT(SUMIF('Dashboard M4 Cost Monthly'!$G$2:$KT$2,'Dashboard M4 Cost Annual'!BM$4,'Dashboard M4 Cost Monthly'!$G187:$KT187))</f>
        <v/>
      </c>
      <c r="BN107">
        <f>SQRT(SUMIF('Dashboard M4 Cost Monthly'!$G$2:$KT$2,'Dashboard M4 Cost Annual'!BN$4,'Dashboard M4 Cost Monthly'!$G187:$KT187))</f>
        <v/>
      </c>
      <c r="BO107">
        <f>SQRT(SUMIF('Dashboard M4 Cost Monthly'!$G$2:$KT$2,'Dashboard M4 Cost Annual'!BO$4,'Dashboard M4 Cost Monthly'!$G187:$KT187))</f>
        <v/>
      </c>
      <c r="BP107">
        <f>SQRT(SUMIF('Dashboard M4 Cost Monthly'!$G$2:$KT$2,'Dashboard M4 Cost Annual'!BP$4,'Dashboard M4 Cost Monthly'!$G187:$KT187))</f>
        <v/>
      </c>
      <c r="BQ107">
        <f>SQRT(SUMIF('Dashboard M4 Cost Monthly'!$G$2:$KT$2,'Dashboard M4 Cost Annual'!BQ$4,'Dashboard M4 Cost Monthly'!$G187:$KT187))</f>
        <v/>
      </c>
      <c r="BR107">
        <f>SQRT(SUMIF('Dashboard M4 Cost Monthly'!$G$2:$KT$2,'Dashboard M4 Cost Annual'!BR$4,'Dashboard M4 Cost Monthly'!$G187:$KT187))</f>
        <v/>
      </c>
      <c r="BS107">
        <f>SQRT(SUMIF('Dashboard M4 Cost Monthly'!$G$2:$KT$2,'Dashboard M4 Cost Annual'!BS$4,'Dashboard M4 Cost Monthly'!$G187:$KT187))</f>
        <v/>
      </c>
      <c r="BT107">
        <f>SQRT(SUMIF('Dashboard M4 Cost Monthly'!$G$2:$KT$2,'Dashboard M4 Cost Annual'!BT$4,'Dashboard M4 Cost Monthly'!$G187:$KT187))</f>
        <v/>
      </c>
      <c r="BU107">
        <f>SQRT(SUMIF('Dashboard M4 Cost Monthly'!$G$2:$KT$2,'Dashboard M4 Cost Annual'!BU$4,'Dashboard M4 Cost Monthly'!$G187:$KT187))</f>
        <v/>
      </c>
      <c r="BV107">
        <f>SQRT(SUMIF('Dashboard M4 Cost Monthly'!$G$2:$KT$2,'Dashboard M4 Cost Annual'!BV$4,'Dashboard M4 Cost Monthly'!$G187:$KT187))</f>
        <v/>
      </c>
      <c r="BW107">
        <f>SQRT(SUMIF('Dashboard M4 Cost Monthly'!$G$2:$KT$2,'Dashboard M4 Cost Annual'!BW$4,'Dashboard M4 Cost Monthly'!$G187:$KT187))</f>
        <v/>
      </c>
      <c r="BX107">
        <f>SQRT(SUMIF('Dashboard M4 Cost Monthly'!$G$2:$KT$2,'Dashboard M4 Cost Annual'!BX$4,'Dashboard M4 Cost Monthly'!$G187:$KT187))</f>
        <v/>
      </c>
      <c r="BY107">
        <f>SQRT(SUMIF('Dashboard M4 Cost Monthly'!$G$2:$KT$2,'Dashboard M4 Cost Annual'!BY$4,'Dashboard M4 Cost Monthly'!$G187:$KT187))</f>
        <v/>
      </c>
    </row>
    <row r="108" spans="1:77">
      <c r="D108" t="s">
        <v>66</v>
      </c>
      <c r="G108">
        <f>SQRT(SUMIF('Dashboard M4 Price Monthly'!$H$4:$CM$4,'Dashboard M4 Cost Annual'!G$4,'Dashboard M4 Price Monthly'!$H311:$CM311))</f>
        <v/>
      </c>
      <c r="H108">
        <f>SQRT(SUMIF('Dashboard M4 Price Monthly'!$H$4:$CM$4,'Dashboard M4 Cost Annual'!H$4,'Dashboard M4 Price Monthly'!$H311:$CM311))</f>
        <v/>
      </c>
      <c r="I108">
        <f>SQRT(SUMIF('Dashboard M4 Price Monthly'!$H$4:$CM$4,'Dashboard M4 Cost Annual'!I$4,'Dashboard M4 Price Monthly'!$H311:$CM311))</f>
        <v/>
      </c>
      <c r="J108">
        <f>SQRT(SUMIF('Dashboard M4 Price Monthly'!$H$4:$CM$4,'Dashboard M4 Cost Annual'!J$4,'Dashboard M4 Price Monthly'!$H311:$CM311))</f>
        <v/>
      </c>
      <c r="K108">
        <f>SQRT(SUMIF('Dashboard M4 Price Monthly'!$H$4:$CM$4,'Dashboard M4 Cost Annual'!K$4,'Dashboard M4 Price Monthly'!$H311:$CM311))</f>
        <v/>
      </c>
      <c r="L108">
        <f>SQRT(SUMIF('Dashboard M4 Price Monthly'!$H$4:$CM$4,'Dashboard M4 Cost Annual'!L$4,'Dashboard M4 Price Monthly'!$H311:$CM311))</f>
        <v/>
      </c>
      <c r="M108">
        <f>SQRT(SUMIF('Dashboard M4 Price Monthly'!$H$4:$CM$4,'Dashboard M4 Cost Annual'!M$4,'Dashboard M4 Price Monthly'!$H311:$CM311))</f>
        <v/>
      </c>
      <c r="N108">
        <f>SQRT(SUMIF('Dashboard M4 Price Monthly'!$H$4:$CM$4,'Dashboard M4 Cost Annual'!N$4,'Dashboard M4 Price Monthly'!$H311:$CM311))</f>
        <v/>
      </c>
      <c r="O108">
        <f>SQRT(SUMIF('Dashboard M4 Price Monthly'!$H$4:$CM$4,'Dashboard M4 Cost Annual'!O$4,'Dashboard M4 Price Monthly'!$H311:$CM311))</f>
        <v/>
      </c>
      <c r="P108">
        <f>SQRT(SUMIF('Dashboard M4 Price Monthly'!$H$4:$CM$4,'Dashboard M4 Cost Annual'!P$4,'Dashboard M4 Price Monthly'!$H311:$CM311))</f>
        <v/>
      </c>
      <c r="Q108">
        <f>SQRT(SUMIF('Dashboard M4 Price Monthly'!$H$4:$CM$4,'Dashboard M4 Cost Annual'!Q$4,'Dashboard M4 Price Monthly'!$H311:$CM311))</f>
        <v/>
      </c>
      <c r="R108">
        <f>SQRT(SUMIF('Dashboard M4 Price Monthly'!$H$4:$CM$4,'Dashboard M4 Cost Annual'!R$4,'Dashboard M4 Price Monthly'!$H311:$CM311))</f>
        <v/>
      </c>
      <c r="S108">
        <f>SQRT(SUMIF('Dashboard M4 Price Monthly'!$H$4:$CM$4,'Dashboard M4 Cost Annual'!S$4,'Dashboard M4 Price Monthly'!$H311:$CM311))</f>
        <v/>
      </c>
      <c r="T108">
        <f>SQRT(SUMIF('Dashboard M4 Price Monthly'!$H$4:$CM$4,'Dashboard M4 Cost Annual'!T$4,'Dashboard M4 Price Monthly'!$H311:$CM311))</f>
        <v/>
      </c>
      <c r="U108">
        <f>SQRT(SUMIF('Dashboard M4 Price Monthly'!$H$4:$CM$4,'Dashboard M4 Cost Annual'!U$4,'Dashboard M4 Price Monthly'!$H311:$CM311))</f>
        <v/>
      </c>
      <c r="V108">
        <f>SQRT(SUMIF('Dashboard M4 Price Monthly'!$H$4:$CM$4,'Dashboard M4 Cost Annual'!V$4,'Dashboard M4 Price Monthly'!$H311:$CM311))</f>
        <v/>
      </c>
      <c r="W108">
        <f>SQRT(SUMIF('Dashboard M4 Price Monthly'!$H$4:$CM$4,'Dashboard M4 Cost Annual'!W$4,'Dashboard M4 Price Monthly'!$H311:$CM311))</f>
        <v/>
      </c>
      <c r="X108">
        <f>SQRT(SUMIF('Dashboard M4 Price Monthly'!$H$4:$CM$4,'Dashboard M4 Cost Annual'!X$4,'Dashboard M4 Price Monthly'!$H311:$CM311))</f>
        <v/>
      </c>
      <c r="Y108">
        <f>SQRT(SUMIF('Dashboard M4 Price Monthly'!$H$4:$CM$4,'Dashboard M4 Cost Annual'!Y$4,'Dashboard M4 Price Monthly'!$H311:$CM311))</f>
        <v/>
      </c>
      <c r="Z108">
        <f>SQRT(SUMIF('Dashboard M4 Price Monthly'!$H$4:$CM$4,'Dashboard M4 Cost Annual'!Z$4,'Dashboard M4 Price Monthly'!$H311:$CM311))</f>
        <v/>
      </c>
      <c r="AA108">
        <f>SQRT(SUMIF('Dashboard M4 Price Monthly'!$H$4:$CM$4,'Dashboard M4 Cost Annual'!AA$4,'Dashboard M4 Price Monthly'!$H311:$CM311))</f>
        <v/>
      </c>
      <c r="AB108">
        <f>SQRT(SUMIF('Dashboard M4 Price Monthly'!$H$4:$CM$4,'Dashboard M4 Cost Annual'!AB$4,'Dashboard M4 Price Monthly'!$H311:$CM311))</f>
        <v/>
      </c>
      <c r="AC108">
        <f>SQRT(SUMIF('Dashboard M4 Price Monthly'!$H$4:$CM$4,'Dashboard M4 Cost Annual'!AC$4,'Dashboard M4 Price Monthly'!$H311:$CM311))</f>
        <v/>
      </c>
      <c r="AD108">
        <f>SQRT(SUMIF('Dashboard M4 Price Monthly'!$H$4:$CM$4,'Dashboard M4 Cost Annual'!AD$4,'Dashboard M4 Price Monthly'!$H311:$CM311))</f>
        <v/>
      </c>
      <c r="AE108">
        <f>SQRT(SUMIF('Dashboard M4 Price Monthly'!$H$4:$CM$4,'Dashboard M4 Cost Annual'!AE$4,'Dashboard M4 Price Monthly'!$H311:$CM311))</f>
        <v/>
      </c>
      <c r="AF108">
        <f>SQRT(SUMIF('Dashboard M4 Price Monthly'!$H$4:$CM$4,'Dashboard M4 Cost Annual'!AF$4,'Dashboard M4 Price Monthly'!$H311:$CM311))</f>
        <v/>
      </c>
      <c r="AG108">
        <f>SQRT(SUMIF('Dashboard M4 Price Monthly'!$H$4:$CM$4,'Dashboard M4 Cost Annual'!AG$4,'Dashboard M4 Price Monthly'!$H311:$CM311))</f>
        <v/>
      </c>
      <c r="AH108">
        <f>SQRT(SUMIF('Dashboard M4 Price Monthly'!$H$4:$CM$4,'Dashboard M4 Cost Annual'!AH$4,'Dashboard M4 Price Monthly'!$H311:$CM311))</f>
        <v/>
      </c>
      <c r="AI108">
        <f>SQRT(SUMIF('Dashboard M4 Price Monthly'!$H$4:$CM$4,'Dashboard M4 Cost Annual'!AI$4,'Dashboard M4 Price Monthly'!$H311:$CM311))</f>
        <v/>
      </c>
      <c r="AJ108">
        <f>SQRT(SUMIF('Dashboard M4 Price Monthly'!$H$4:$CM$4,'Dashboard M4 Cost Annual'!AJ$4,'Dashboard M4 Price Monthly'!$H311:$CM311))</f>
        <v/>
      </c>
      <c r="AK108">
        <f>SQRT(SUMIF('Dashboard M4 Price Monthly'!$H$4:$CM$4,'Dashboard M4 Cost Annual'!AK$4,'Dashboard M4 Price Monthly'!$H311:$CM311))</f>
        <v/>
      </c>
      <c r="AL108">
        <f>SQRT(SUMIF('Dashboard M4 Price Monthly'!$H$4:$CM$4,'Dashboard M4 Cost Annual'!AL$4,'Dashboard M4 Price Monthly'!$H311:$CM311))</f>
        <v/>
      </c>
      <c r="AM108">
        <f>SQRT(SUMIF('Dashboard M4 Price Monthly'!$H$4:$CM$4,'Dashboard M4 Cost Annual'!AM$4,'Dashboard M4 Price Monthly'!$H311:$CM311))</f>
        <v/>
      </c>
      <c r="AN108">
        <f>SQRT(SUMIF('Dashboard M4 Price Monthly'!$H$4:$CM$4,'Dashboard M4 Cost Annual'!AN$4,'Dashboard M4 Price Monthly'!$H311:$CM311))</f>
        <v/>
      </c>
      <c r="AO108">
        <f>SQRT(SUMIF('Dashboard M4 Price Monthly'!$H$4:$CM$4,'Dashboard M4 Cost Annual'!AO$4,'Dashboard M4 Price Monthly'!$H311:$CM311))</f>
        <v/>
      </c>
      <c r="AP108">
        <f>SQRT(SUMIF('Dashboard M4 Price Monthly'!$H$4:$CM$4,'Dashboard M4 Cost Annual'!AP$4,'Dashboard M4 Price Monthly'!$H311:$CM311))</f>
        <v/>
      </c>
      <c r="AQ108">
        <f>SQRT(SUMIF('Dashboard M4 Price Monthly'!$H$4:$CM$4,'Dashboard M4 Cost Annual'!AQ$4,'Dashboard M4 Price Monthly'!$H311:$CM311))</f>
        <v/>
      </c>
      <c r="AR108">
        <f>SQRT(SUMIF('Dashboard M4 Price Monthly'!$H$4:$CM$4,'Dashboard M4 Cost Annual'!AR$4,'Dashboard M4 Price Monthly'!$H311:$CM311))</f>
        <v/>
      </c>
      <c r="AS108">
        <f>SQRT(SUMIF('Dashboard M4 Price Monthly'!$H$4:$CM$4,'Dashboard M4 Cost Annual'!AS$4,'Dashboard M4 Price Monthly'!$H311:$CM311))</f>
        <v/>
      </c>
      <c r="AT108">
        <f>SQRT(SUMIF('Dashboard M4 Price Monthly'!$H$4:$CM$4,'Dashboard M4 Cost Annual'!AT$4,'Dashboard M4 Price Monthly'!$H311:$CM311))</f>
        <v/>
      </c>
      <c r="AU108">
        <f>SQRT(SUMIF('Dashboard M4 Price Monthly'!$H$4:$CM$4,'Dashboard M4 Cost Annual'!AU$4,'Dashboard M4 Price Monthly'!$H311:$CM311))</f>
        <v/>
      </c>
      <c r="AV108">
        <f>SQRT(SUMIF('Dashboard M4 Price Monthly'!$H$4:$CM$4,'Dashboard M4 Cost Annual'!AV$4,'Dashboard M4 Price Monthly'!$H311:$CM311))</f>
        <v/>
      </c>
      <c r="AW108">
        <f>SQRT(SUMIF('Dashboard M4 Price Monthly'!$H$4:$CM$4,'Dashboard M4 Cost Annual'!AW$4,'Dashboard M4 Price Monthly'!$H311:$CM311))</f>
        <v/>
      </c>
      <c r="AX108">
        <f>SQRT(SUMIF('Dashboard M4 Price Monthly'!$H$4:$CM$4,'Dashboard M4 Cost Annual'!AX$4,'Dashboard M4 Price Monthly'!$H311:$CM311))</f>
        <v/>
      </c>
      <c r="AY108">
        <f>SQRT(SUMIF('Dashboard M4 Price Monthly'!$H$4:$CM$4,'Dashboard M4 Cost Annual'!AY$4,'Dashboard M4 Price Monthly'!$H311:$CM311))</f>
        <v/>
      </c>
      <c r="AZ108">
        <f>SQRT(SUMIF('Dashboard M4 Price Monthly'!$H$4:$CM$4,'Dashboard M4 Cost Annual'!AZ$4,'Dashboard M4 Price Monthly'!$H311:$CM311))</f>
        <v/>
      </c>
      <c r="BA108">
        <f>SQRT(SUMIF('Dashboard M4 Cost Monthly'!$G$2:$CL$2,'Dashboard M4 Cost Annual'!BA$4,'Dashboard M4 Cost Monthly'!$G188:$CL188))</f>
        <v/>
      </c>
      <c r="BB108">
        <f>SQRT(SUMIF('Dashboard M4 Cost Monthly'!$G$2:$CL$2,'Dashboard M4 Cost Annual'!BB$4,'Dashboard M4 Cost Monthly'!$G188:$CL188))</f>
        <v/>
      </c>
      <c r="BC108">
        <f>SQRT(SUMIF('Dashboard M4 Cost Monthly'!$G$2:$CL$2,'Dashboard M4 Cost Annual'!BC$4,'Dashboard M4 Cost Monthly'!$G188:$CL188))</f>
        <v/>
      </c>
      <c r="BD108">
        <f>SQRT(SUMIF('Dashboard M4 Cost Monthly'!$G$2:$CL$2,'Dashboard M4 Cost Annual'!BD$4,'Dashboard M4 Cost Monthly'!$G188:$CL188))</f>
        <v/>
      </c>
      <c r="BE108">
        <f>SQRT(SUMIF('Dashboard M4 Cost Monthly'!$G$2:$CL$2,'Dashboard M4 Cost Annual'!BE$4,'Dashboard M4 Cost Monthly'!$G188:$CL188))</f>
        <v/>
      </c>
      <c r="BF108">
        <f>SQRT(SUMIF('Dashboard M4 Cost Monthly'!$G$2:$CL$2,'Dashboard M4 Cost Annual'!BF$4,'Dashboard M4 Cost Monthly'!$G188:$CL188))</f>
        <v/>
      </c>
      <c r="BG108">
        <f>SQRT(SUMIF('Dashboard M4 Cost Monthly'!$G$2:$CL$2,'Dashboard M4 Cost Annual'!BG$4,'Dashboard M4 Cost Monthly'!$G188:$CL188))</f>
        <v/>
      </c>
      <c r="BH108">
        <f>SQRT(SUMIF('Dashboard M4 Cost Monthly'!$G$2:$KT$2,'Dashboard M4 Cost Annual'!BH$4,'Dashboard M4 Cost Monthly'!$G188:$KT188))</f>
        <v/>
      </c>
      <c r="BI108">
        <f>SQRT(SUMIF('Dashboard M4 Cost Monthly'!$G$2:$KT$2,'Dashboard M4 Cost Annual'!BI$4,'Dashboard M4 Cost Monthly'!$G188:$KT188))</f>
        <v/>
      </c>
      <c r="BJ108">
        <f>SQRT(SUMIF('Dashboard M4 Cost Monthly'!$G$2:$KT$2,'Dashboard M4 Cost Annual'!BJ$4,'Dashboard M4 Cost Monthly'!$G188:$KT188))</f>
        <v/>
      </c>
      <c r="BK108">
        <f>SQRT(SUMIF('Dashboard M4 Cost Monthly'!$G$2:$KT$2,'Dashboard M4 Cost Annual'!BK$4,'Dashboard M4 Cost Monthly'!$G188:$KT188))</f>
        <v/>
      </c>
      <c r="BL108">
        <f>SQRT(SUMIF('Dashboard M4 Cost Monthly'!$G$2:$KT$2,'Dashboard M4 Cost Annual'!BL$4,'Dashboard M4 Cost Monthly'!$G188:$KT188))</f>
        <v/>
      </c>
      <c r="BM108">
        <f>SQRT(SUMIF('Dashboard M4 Cost Monthly'!$G$2:$KT$2,'Dashboard M4 Cost Annual'!BM$4,'Dashboard M4 Cost Monthly'!$G188:$KT188))</f>
        <v/>
      </c>
      <c r="BN108">
        <f>SQRT(SUMIF('Dashboard M4 Cost Monthly'!$G$2:$KT$2,'Dashboard M4 Cost Annual'!BN$4,'Dashboard M4 Cost Monthly'!$G188:$KT188))</f>
        <v/>
      </c>
      <c r="BO108">
        <f>SQRT(SUMIF('Dashboard M4 Cost Monthly'!$G$2:$KT$2,'Dashboard M4 Cost Annual'!BO$4,'Dashboard M4 Cost Monthly'!$G188:$KT188))</f>
        <v/>
      </c>
      <c r="BP108">
        <f>SQRT(SUMIF('Dashboard M4 Cost Monthly'!$G$2:$KT$2,'Dashboard M4 Cost Annual'!BP$4,'Dashboard M4 Cost Monthly'!$G188:$KT188))</f>
        <v/>
      </c>
      <c r="BQ108">
        <f>SQRT(SUMIF('Dashboard M4 Cost Monthly'!$G$2:$KT$2,'Dashboard M4 Cost Annual'!BQ$4,'Dashboard M4 Cost Monthly'!$G188:$KT188))</f>
        <v/>
      </c>
      <c r="BR108">
        <f>SQRT(SUMIF('Dashboard M4 Cost Monthly'!$G$2:$KT$2,'Dashboard M4 Cost Annual'!BR$4,'Dashboard M4 Cost Monthly'!$G188:$KT188))</f>
        <v/>
      </c>
      <c r="BS108">
        <f>SQRT(SUMIF('Dashboard M4 Cost Monthly'!$G$2:$KT$2,'Dashboard M4 Cost Annual'!BS$4,'Dashboard M4 Cost Monthly'!$G188:$KT188))</f>
        <v/>
      </c>
      <c r="BT108">
        <f>SQRT(SUMIF('Dashboard M4 Cost Monthly'!$G$2:$KT$2,'Dashboard M4 Cost Annual'!BT$4,'Dashboard M4 Cost Monthly'!$G188:$KT188))</f>
        <v/>
      </c>
      <c r="BU108">
        <f>SQRT(SUMIF('Dashboard M4 Cost Monthly'!$G$2:$KT$2,'Dashboard M4 Cost Annual'!BU$4,'Dashboard M4 Cost Monthly'!$G188:$KT188))</f>
        <v/>
      </c>
      <c r="BV108">
        <f>SQRT(SUMIF('Dashboard M4 Cost Monthly'!$G$2:$KT$2,'Dashboard M4 Cost Annual'!BV$4,'Dashboard M4 Cost Monthly'!$G188:$KT188))</f>
        <v/>
      </c>
      <c r="BW108">
        <f>SQRT(SUMIF('Dashboard M4 Cost Monthly'!$G$2:$KT$2,'Dashboard M4 Cost Annual'!BW$4,'Dashboard M4 Cost Monthly'!$G188:$KT188))</f>
        <v/>
      </c>
      <c r="BX108">
        <f>SQRT(SUMIF('Dashboard M4 Cost Monthly'!$G$2:$KT$2,'Dashboard M4 Cost Annual'!BX$4,'Dashboard M4 Cost Monthly'!$G188:$KT188))</f>
        <v/>
      </c>
      <c r="BY108">
        <f>SQRT(SUMIF('Dashboard M4 Cost Monthly'!$G$2:$KT$2,'Dashboard M4 Cost Annual'!BY$4,'Dashboard M4 Cost Monthly'!$G188:$KT188))</f>
        <v/>
      </c>
    </row>
    <row r="109" spans="1:77">
      <c r="A109" t="s">
        <v>36</v>
      </c>
    </row>
    <row r="110" spans="1:77">
      <c r="A110" t="s">
        <v>37</v>
      </c>
      <c r="B110" t="s">
        <v>9</v>
      </c>
      <c r="C110" t="s">
        <v>68</v>
      </c>
      <c r="D110" t="s">
        <v>66</v>
      </c>
      <c r="G110">
        <f>VLOOKUP($C110,'EIA Consumption'!$C:$CD,'Dashboard M4 Cost Annual'!G$2,FALSE)</f>
        <v/>
      </c>
      <c r="H110">
        <f>VLOOKUP($C110,'EIA Consumption'!$C:$CD,'Dashboard M4 Cost Annual'!H$2,FALSE)</f>
        <v/>
      </c>
      <c r="I110">
        <f>VLOOKUP($C110,'EIA Consumption'!$C:$CD,'Dashboard M4 Cost Annual'!I$2,FALSE)</f>
        <v/>
      </c>
      <c r="J110">
        <f>VLOOKUP($C110,'EIA Consumption'!$C:$CD,'Dashboard M4 Cost Annual'!J$2,FALSE)</f>
        <v/>
      </c>
      <c r="K110">
        <f>VLOOKUP($C110,'EIA Consumption'!$C:$CD,'Dashboard M4 Cost Annual'!K$2,FALSE)</f>
        <v/>
      </c>
      <c r="L110">
        <f>VLOOKUP($C110,'EIA Consumption'!$C:$CD,'Dashboard M4 Cost Annual'!L$2,FALSE)</f>
        <v/>
      </c>
      <c r="M110">
        <f>VLOOKUP($C110,'EIA Consumption'!$C:$CD,'Dashboard M4 Cost Annual'!M$2,FALSE)</f>
        <v/>
      </c>
      <c r="N110">
        <f>VLOOKUP($C110,'EIA Consumption'!$C:$CD,'Dashboard M4 Cost Annual'!N$2,FALSE)</f>
        <v/>
      </c>
      <c r="O110">
        <f>VLOOKUP($C110,'EIA Consumption'!$C:$CD,'Dashboard M4 Cost Annual'!O$2,FALSE)</f>
        <v/>
      </c>
      <c r="P110">
        <f>VLOOKUP($C110,'EIA Consumption'!$C:$CD,'Dashboard M4 Cost Annual'!P$2,FALSE)</f>
        <v/>
      </c>
      <c r="Q110">
        <f>VLOOKUP($C110,'EIA Consumption'!$C:$CD,'Dashboard M4 Cost Annual'!Q$2,FALSE)</f>
        <v/>
      </c>
      <c r="R110">
        <f>VLOOKUP($C110,'EIA Consumption'!$C:$CD,'Dashboard M4 Cost Annual'!R$2,FALSE)</f>
        <v/>
      </c>
      <c r="S110">
        <f>VLOOKUP($C110,'EIA Consumption'!$C:$CD,'Dashboard M4 Cost Annual'!S$2,FALSE)</f>
        <v/>
      </c>
      <c r="T110">
        <f>VLOOKUP($C110,'EIA Consumption'!$C:$CD,'Dashboard M4 Cost Annual'!T$2,FALSE)</f>
        <v/>
      </c>
      <c r="U110">
        <f>VLOOKUP($C110,'EIA Consumption'!$C:$CD,'Dashboard M4 Cost Annual'!U$2,FALSE)</f>
        <v/>
      </c>
      <c r="V110">
        <f>VLOOKUP($C110,'EIA Consumption'!$C:$CD,'Dashboard M4 Cost Annual'!V$2,FALSE)</f>
        <v/>
      </c>
      <c r="W110">
        <f>VLOOKUP($C110,'EIA Consumption'!$C:$CD,'Dashboard M4 Cost Annual'!W$2,FALSE)</f>
        <v/>
      </c>
      <c r="X110">
        <f>VLOOKUP($C110,'EIA Consumption'!$C:$CD,'Dashboard M4 Cost Annual'!X$2,FALSE)</f>
        <v/>
      </c>
      <c r="Y110">
        <f>VLOOKUP($C110,'EIA Consumption'!$C:$CD,'Dashboard M4 Cost Annual'!Y$2,FALSE)</f>
        <v/>
      </c>
      <c r="Z110">
        <f>VLOOKUP($C110,'EIA Consumption'!$C:$CD,'Dashboard M4 Cost Annual'!Z$2,FALSE)</f>
        <v/>
      </c>
      <c r="AA110">
        <f>VLOOKUP($C110,'EIA Consumption'!$C:$CD,'Dashboard M4 Cost Annual'!AA$2,FALSE)</f>
        <v/>
      </c>
      <c r="AB110">
        <f>VLOOKUP($C110,'EIA Consumption'!$C:$CD,'Dashboard M4 Cost Annual'!AB$2,FALSE)</f>
        <v/>
      </c>
      <c r="AC110">
        <f>VLOOKUP($C110,'EIA Consumption'!$C:$CD,'Dashboard M4 Cost Annual'!AC$2,FALSE)</f>
        <v/>
      </c>
      <c r="AD110">
        <f>VLOOKUP($C110,'EIA Consumption'!$C:$CD,'Dashboard M4 Cost Annual'!AD$2,FALSE)</f>
        <v/>
      </c>
      <c r="AE110">
        <f>VLOOKUP($C110,'EIA Consumption'!$C:$CD,'Dashboard M4 Cost Annual'!AE$2,FALSE)</f>
        <v/>
      </c>
      <c r="AF110">
        <f>VLOOKUP($C110,'EIA Consumption'!$C:$CD,'Dashboard M4 Cost Annual'!AF$2,FALSE)</f>
        <v/>
      </c>
      <c r="AG110">
        <f>VLOOKUP($C110,'EIA Consumption'!$C:$CD,'Dashboard M4 Cost Annual'!AG$2,FALSE)</f>
        <v/>
      </c>
      <c r="AH110">
        <f>VLOOKUP($C110,'EIA Consumption'!$C:$CD,'Dashboard M4 Cost Annual'!AH$2,FALSE)</f>
        <v/>
      </c>
      <c r="AI110">
        <f>VLOOKUP($C110,'EIA Consumption'!$C:$CD,'Dashboard M4 Cost Annual'!AI$2,FALSE)</f>
        <v/>
      </c>
      <c r="AJ110">
        <f>VLOOKUP($C110,'EIA Consumption'!$C:$CD,'Dashboard M4 Cost Annual'!AJ$2,FALSE)</f>
        <v/>
      </c>
      <c r="AK110">
        <f>VLOOKUP($C110,'EIA Consumption'!$C:$CD,'Dashboard M4 Cost Annual'!AK$2,FALSE)</f>
        <v/>
      </c>
      <c r="AL110">
        <f>VLOOKUP($C110,'EIA Consumption'!$C:$CD,'Dashboard M4 Cost Annual'!AL$2,FALSE)</f>
        <v/>
      </c>
      <c r="AM110">
        <f>VLOOKUP($C110,'EIA Consumption'!$C:$CD,'Dashboard M4 Cost Annual'!AM$2,FALSE)</f>
        <v/>
      </c>
      <c r="AN110">
        <f>VLOOKUP($C110,'EIA Consumption'!$C:$CD,'Dashboard M4 Cost Annual'!AN$2,FALSE)</f>
        <v/>
      </c>
      <c r="AO110">
        <f>VLOOKUP($C110,'EIA Consumption'!$C:$CD,'Dashboard M4 Cost Annual'!AO$2,FALSE)</f>
        <v/>
      </c>
      <c r="AP110">
        <f>VLOOKUP($C110,'EIA Consumption'!$C:$CD,'Dashboard M4 Cost Annual'!AP$2,FALSE)</f>
        <v/>
      </c>
      <c r="AQ110">
        <f>VLOOKUP($C110,'EIA Consumption'!$C:$CD,'Dashboard M4 Cost Annual'!AQ$2,FALSE)</f>
        <v/>
      </c>
      <c r="AR110">
        <f>VLOOKUP($C110,'EIA Consumption'!$C:$CD,'Dashboard M4 Cost Annual'!AR$2,FALSE)</f>
        <v/>
      </c>
      <c r="AS110">
        <f>VLOOKUP($C110,'EIA Consumption'!$C:$CD,'Dashboard M4 Cost Annual'!AS$2,FALSE)</f>
        <v/>
      </c>
      <c r="AT110">
        <f>VLOOKUP($C110,'EIA Consumption'!$C:$CD,'Dashboard M4 Cost Annual'!AT$2,FALSE)</f>
        <v/>
      </c>
      <c r="AU110">
        <f>VLOOKUP($C110,'EIA Consumption'!$C:$CD,'Dashboard M4 Cost Annual'!AU$2,FALSE)</f>
        <v/>
      </c>
      <c r="AV110">
        <f>VLOOKUP($C110,'EIA Consumption'!$C:$CD,'Dashboard M4 Cost Annual'!AV$2,FALSE)</f>
        <v/>
      </c>
      <c r="AW110">
        <f>VLOOKUP($C110,'EIA Consumption'!$C:$CD,'Dashboard M4 Cost Annual'!AW$2,FALSE)</f>
        <v/>
      </c>
      <c r="AX110">
        <f>VLOOKUP($C110,'EIA Consumption'!$C:$CD,'Dashboard M4 Cost Annual'!AX$2,FALSE)</f>
        <v/>
      </c>
      <c r="AY110">
        <f>VLOOKUP($C110,'EIA Consumption'!$C:$CD,'Dashboard M4 Cost Annual'!AY$2,FALSE)</f>
        <v/>
      </c>
      <c r="AZ110">
        <f>VLOOKUP($C110,'EIA Consumption'!$C:$CD,'Dashboard M4 Cost Annual'!AZ$2,FALSE)</f>
        <v/>
      </c>
      <c r="BA110">
        <f>SQRT(SUMIF('Dashboard M4 Cost Monthly'!$G$2:$CL$2,'Dashboard M4 Cost Annual'!BA$4,'Dashboard M4 Cost Monthly'!$G190:$CL190))</f>
        <v/>
      </c>
      <c r="BB110">
        <f>SQRT(SUMIF('Dashboard M4 Cost Monthly'!$G$2:$CL$2,'Dashboard M4 Cost Annual'!BB$4,'Dashboard M4 Cost Monthly'!$G190:$CL190))</f>
        <v/>
      </c>
      <c r="BC110">
        <f>SQRT(SUMIF('Dashboard M4 Cost Monthly'!$G$2:$CL$2,'Dashboard M4 Cost Annual'!BC$4,'Dashboard M4 Cost Monthly'!$G190:$CL190))</f>
        <v/>
      </c>
      <c r="BD110">
        <f>SQRT(SUMIF('Dashboard M4 Cost Monthly'!$G$2:$CL$2,'Dashboard M4 Cost Annual'!BD$4,'Dashboard M4 Cost Monthly'!$G190:$CL190))</f>
        <v/>
      </c>
      <c r="BE110">
        <f>SQRT(SUMIF('Dashboard M4 Cost Monthly'!$G$2:$CL$2,'Dashboard M4 Cost Annual'!BE$4,'Dashboard M4 Cost Monthly'!$G190:$CL190))</f>
        <v/>
      </c>
      <c r="BF110">
        <f>SQRT(SUMIF('Dashboard M4 Cost Monthly'!$G$2:$CL$2,'Dashboard M4 Cost Annual'!BF$4,'Dashboard M4 Cost Monthly'!$G190:$CL190))</f>
        <v/>
      </c>
      <c r="BG110">
        <f>SQRT(SUMIF('Dashboard M4 Cost Monthly'!$G$2:$CL$2,'Dashboard M4 Cost Annual'!BG$4,'Dashboard M4 Cost Monthly'!$G190:$CL190))</f>
        <v/>
      </c>
      <c r="BH110">
        <f>SQRT(SUMIF('Dashboard M4 Cost Monthly'!$G$2:$KT$2,'Dashboard M4 Cost Annual'!BH$4,'Dashboard M4 Cost Monthly'!$G190:$KT190))</f>
        <v/>
      </c>
      <c r="BI110">
        <f>SQRT(SUMIF('Dashboard M4 Cost Monthly'!$G$2:$KT$2,'Dashboard M4 Cost Annual'!BI$4,'Dashboard M4 Cost Monthly'!$G190:$KT190))</f>
        <v/>
      </c>
      <c r="BJ110">
        <f>SQRT(SUMIF('Dashboard M4 Cost Monthly'!$G$2:$KT$2,'Dashboard M4 Cost Annual'!BJ$4,'Dashboard M4 Cost Monthly'!$G190:$KT190))</f>
        <v/>
      </c>
      <c r="BK110">
        <f>SQRT(SUMIF('Dashboard M4 Cost Monthly'!$G$2:$KT$2,'Dashboard M4 Cost Annual'!BK$4,'Dashboard M4 Cost Monthly'!$G190:$KT190))</f>
        <v/>
      </c>
      <c r="BL110">
        <f>SQRT(SUMIF('Dashboard M4 Cost Monthly'!$G$2:$KT$2,'Dashboard M4 Cost Annual'!BL$4,'Dashboard M4 Cost Monthly'!$G190:$KT190))</f>
        <v/>
      </c>
      <c r="BM110">
        <f>SQRT(SUMIF('Dashboard M4 Cost Monthly'!$G$2:$KT$2,'Dashboard M4 Cost Annual'!BM$4,'Dashboard M4 Cost Monthly'!$G190:$KT190))</f>
        <v/>
      </c>
      <c r="BN110">
        <f>SQRT(SUMIF('Dashboard M4 Cost Monthly'!$G$2:$KT$2,'Dashboard M4 Cost Annual'!BN$4,'Dashboard M4 Cost Monthly'!$G190:$KT190))</f>
        <v/>
      </c>
      <c r="BO110">
        <f>SQRT(SUMIF('Dashboard M4 Cost Monthly'!$G$2:$KT$2,'Dashboard M4 Cost Annual'!BO$4,'Dashboard M4 Cost Monthly'!$G190:$KT190))</f>
        <v/>
      </c>
      <c r="BP110">
        <f>SQRT(SUMIF('Dashboard M4 Cost Monthly'!$G$2:$KT$2,'Dashboard M4 Cost Annual'!BP$4,'Dashboard M4 Cost Monthly'!$G190:$KT190))</f>
        <v/>
      </c>
      <c r="BQ110">
        <f>SQRT(SUMIF('Dashboard M4 Cost Monthly'!$G$2:$KT$2,'Dashboard M4 Cost Annual'!BQ$4,'Dashboard M4 Cost Monthly'!$G190:$KT190))</f>
        <v/>
      </c>
      <c r="BR110">
        <f>SQRT(SUMIF('Dashboard M4 Cost Monthly'!$G$2:$KT$2,'Dashboard M4 Cost Annual'!BR$4,'Dashboard M4 Cost Monthly'!$G190:$KT190))</f>
        <v/>
      </c>
      <c r="BS110">
        <f>SQRT(SUMIF('Dashboard M4 Cost Monthly'!$G$2:$KT$2,'Dashboard M4 Cost Annual'!BS$4,'Dashboard M4 Cost Monthly'!$G190:$KT190))</f>
        <v/>
      </c>
      <c r="BT110">
        <f>SQRT(SUMIF('Dashboard M4 Cost Monthly'!$G$2:$KT$2,'Dashboard M4 Cost Annual'!BT$4,'Dashboard M4 Cost Monthly'!$G190:$KT190))</f>
        <v/>
      </c>
      <c r="BU110">
        <f>SQRT(SUMIF('Dashboard M4 Cost Monthly'!$G$2:$KT$2,'Dashboard M4 Cost Annual'!BU$4,'Dashboard M4 Cost Monthly'!$G190:$KT190))</f>
        <v/>
      </c>
      <c r="BV110">
        <f>SQRT(SUMIF('Dashboard M4 Cost Monthly'!$G$2:$KT$2,'Dashboard M4 Cost Annual'!BV$4,'Dashboard M4 Cost Monthly'!$G190:$KT190))</f>
        <v/>
      </c>
      <c r="BW110">
        <f>SQRT(SUMIF('Dashboard M4 Cost Monthly'!$G$2:$KT$2,'Dashboard M4 Cost Annual'!BW$4,'Dashboard M4 Cost Monthly'!$G190:$KT190))</f>
        <v/>
      </c>
      <c r="BX110">
        <f>SQRT(SUMIF('Dashboard M4 Cost Monthly'!$G$2:$KT$2,'Dashboard M4 Cost Annual'!BX$4,'Dashboard M4 Cost Monthly'!$G190:$KT190))</f>
        <v/>
      </c>
      <c r="BY110">
        <f>SQRT(SUMIF('Dashboard M4 Cost Monthly'!$G$2:$KT$2,'Dashboard M4 Cost Annual'!BY$4,'Dashboard M4 Cost Monthly'!$G190:$KT190))</f>
        <v/>
      </c>
    </row>
    <row r="111" spans="1:77">
      <c r="B111" t="s">
        <v>10</v>
      </c>
      <c r="C111" t="s">
        <v>39</v>
      </c>
      <c r="D111" t="s">
        <v>66</v>
      </c>
      <c r="G111">
        <f>VLOOKUP($C111,'EIA Consumption'!$C:$CD,'Dashboard M4 Cost Annual'!G$2,FALSE)</f>
        <v/>
      </c>
      <c r="H111">
        <f>VLOOKUP($C111,'EIA Consumption'!$C:$CD,'Dashboard M4 Cost Annual'!H$2,FALSE)</f>
        <v/>
      </c>
      <c r="I111">
        <f>VLOOKUP($C111,'EIA Consumption'!$C:$CD,'Dashboard M4 Cost Annual'!I$2,FALSE)</f>
        <v/>
      </c>
      <c r="J111">
        <f>VLOOKUP($C111,'EIA Consumption'!$C:$CD,'Dashboard M4 Cost Annual'!J$2,FALSE)</f>
        <v/>
      </c>
      <c r="K111">
        <f>VLOOKUP($C111,'EIA Consumption'!$C:$CD,'Dashboard M4 Cost Annual'!K$2,FALSE)</f>
        <v/>
      </c>
      <c r="L111">
        <f>VLOOKUP($C111,'EIA Consumption'!$C:$CD,'Dashboard M4 Cost Annual'!L$2,FALSE)</f>
        <v/>
      </c>
      <c r="M111">
        <f>VLOOKUP($C111,'EIA Consumption'!$C:$CD,'Dashboard M4 Cost Annual'!M$2,FALSE)</f>
        <v/>
      </c>
      <c r="N111">
        <f>VLOOKUP($C111,'EIA Consumption'!$C:$CD,'Dashboard M4 Cost Annual'!N$2,FALSE)</f>
        <v/>
      </c>
      <c r="O111">
        <f>VLOOKUP($C111,'EIA Consumption'!$C:$CD,'Dashboard M4 Cost Annual'!O$2,FALSE)</f>
        <v/>
      </c>
      <c r="P111">
        <f>VLOOKUP($C111,'EIA Consumption'!$C:$CD,'Dashboard M4 Cost Annual'!P$2,FALSE)</f>
        <v/>
      </c>
      <c r="Q111">
        <f>VLOOKUP($C111,'EIA Consumption'!$C:$CD,'Dashboard M4 Cost Annual'!Q$2,FALSE)</f>
        <v/>
      </c>
      <c r="R111">
        <f>VLOOKUP($C111,'EIA Consumption'!$C:$CD,'Dashboard M4 Cost Annual'!R$2,FALSE)</f>
        <v/>
      </c>
      <c r="S111">
        <f>VLOOKUP($C111,'EIA Consumption'!$C:$CD,'Dashboard M4 Cost Annual'!S$2,FALSE)</f>
        <v/>
      </c>
      <c r="T111">
        <f>VLOOKUP($C111,'EIA Consumption'!$C:$CD,'Dashboard M4 Cost Annual'!T$2,FALSE)</f>
        <v/>
      </c>
      <c r="U111">
        <f>VLOOKUP($C111,'EIA Consumption'!$C:$CD,'Dashboard M4 Cost Annual'!U$2,FALSE)</f>
        <v/>
      </c>
      <c r="V111">
        <f>VLOOKUP($C111,'EIA Consumption'!$C:$CD,'Dashboard M4 Cost Annual'!V$2,FALSE)</f>
        <v/>
      </c>
      <c r="W111">
        <f>VLOOKUP($C111,'EIA Consumption'!$C:$CD,'Dashboard M4 Cost Annual'!W$2,FALSE)</f>
        <v/>
      </c>
      <c r="X111">
        <f>VLOOKUP($C111,'EIA Consumption'!$C:$CD,'Dashboard M4 Cost Annual'!X$2,FALSE)</f>
        <v/>
      </c>
      <c r="Y111">
        <f>VLOOKUP($C111,'EIA Consumption'!$C:$CD,'Dashboard M4 Cost Annual'!Y$2,FALSE)</f>
        <v/>
      </c>
      <c r="Z111">
        <f>VLOOKUP($C111,'EIA Consumption'!$C:$CD,'Dashboard M4 Cost Annual'!Z$2,FALSE)</f>
        <v/>
      </c>
      <c r="AA111">
        <f>VLOOKUP($C111,'EIA Consumption'!$C:$CD,'Dashboard M4 Cost Annual'!AA$2,FALSE)</f>
        <v/>
      </c>
      <c r="AB111">
        <f>VLOOKUP($C111,'EIA Consumption'!$C:$CD,'Dashboard M4 Cost Annual'!AB$2,FALSE)</f>
        <v/>
      </c>
      <c r="AC111">
        <f>VLOOKUP($C111,'EIA Consumption'!$C:$CD,'Dashboard M4 Cost Annual'!AC$2,FALSE)</f>
        <v/>
      </c>
      <c r="AD111">
        <f>VLOOKUP($C111,'EIA Consumption'!$C:$CD,'Dashboard M4 Cost Annual'!AD$2,FALSE)</f>
        <v/>
      </c>
      <c r="AE111">
        <f>VLOOKUP($C111,'EIA Consumption'!$C:$CD,'Dashboard M4 Cost Annual'!AE$2,FALSE)</f>
        <v/>
      </c>
      <c r="AF111">
        <f>VLOOKUP($C111,'EIA Consumption'!$C:$CD,'Dashboard M4 Cost Annual'!AF$2,FALSE)</f>
        <v/>
      </c>
      <c r="AG111">
        <f>VLOOKUP($C111,'EIA Consumption'!$C:$CD,'Dashboard M4 Cost Annual'!AG$2,FALSE)</f>
        <v/>
      </c>
      <c r="AH111">
        <f>VLOOKUP($C111,'EIA Consumption'!$C:$CD,'Dashboard M4 Cost Annual'!AH$2,FALSE)</f>
        <v/>
      </c>
      <c r="AI111">
        <f>VLOOKUP($C111,'EIA Consumption'!$C:$CD,'Dashboard M4 Cost Annual'!AI$2,FALSE)</f>
        <v/>
      </c>
      <c r="AJ111">
        <f>VLOOKUP($C111,'EIA Consumption'!$C:$CD,'Dashboard M4 Cost Annual'!AJ$2,FALSE)</f>
        <v/>
      </c>
      <c r="AK111">
        <f>VLOOKUP($C111,'EIA Consumption'!$C:$CD,'Dashboard M4 Cost Annual'!AK$2,FALSE)</f>
        <v/>
      </c>
      <c r="AL111">
        <f>VLOOKUP($C111,'EIA Consumption'!$C:$CD,'Dashboard M4 Cost Annual'!AL$2,FALSE)</f>
        <v/>
      </c>
      <c r="AM111">
        <f>VLOOKUP($C111,'EIA Consumption'!$C:$CD,'Dashboard M4 Cost Annual'!AM$2,FALSE)</f>
        <v/>
      </c>
      <c r="AN111">
        <f>VLOOKUP($C111,'EIA Consumption'!$C:$CD,'Dashboard M4 Cost Annual'!AN$2,FALSE)</f>
        <v/>
      </c>
      <c r="AO111">
        <f>VLOOKUP($C111,'EIA Consumption'!$C:$CD,'Dashboard M4 Cost Annual'!AO$2,FALSE)</f>
        <v/>
      </c>
      <c r="AP111">
        <f>VLOOKUP($C111,'EIA Consumption'!$C:$CD,'Dashboard M4 Cost Annual'!AP$2,FALSE)</f>
        <v/>
      </c>
      <c r="AQ111">
        <f>VLOOKUP($C111,'EIA Consumption'!$C:$CD,'Dashboard M4 Cost Annual'!AQ$2,FALSE)</f>
        <v/>
      </c>
      <c r="AR111">
        <f>VLOOKUP($C111,'EIA Consumption'!$C:$CD,'Dashboard M4 Cost Annual'!AR$2,FALSE)</f>
        <v/>
      </c>
      <c r="AS111">
        <f>VLOOKUP($C111,'EIA Consumption'!$C:$CD,'Dashboard M4 Cost Annual'!AS$2,FALSE)</f>
        <v/>
      </c>
      <c r="AT111">
        <f>VLOOKUP($C111,'EIA Consumption'!$C:$CD,'Dashboard M4 Cost Annual'!AT$2,FALSE)</f>
        <v/>
      </c>
      <c r="AU111">
        <f>VLOOKUP($C111,'EIA Consumption'!$C:$CD,'Dashboard M4 Cost Annual'!AU$2,FALSE)</f>
        <v/>
      </c>
      <c r="AV111">
        <f>VLOOKUP($C111,'EIA Consumption'!$C:$CD,'Dashboard M4 Cost Annual'!AV$2,FALSE)</f>
        <v/>
      </c>
      <c r="AW111">
        <f>VLOOKUP($C111,'EIA Consumption'!$C:$CD,'Dashboard M4 Cost Annual'!AW$2,FALSE)</f>
        <v/>
      </c>
      <c r="AX111">
        <f>VLOOKUP($C111,'EIA Consumption'!$C:$CD,'Dashboard M4 Cost Annual'!AX$2,FALSE)</f>
        <v/>
      </c>
      <c r="AY111">
        <f>VLOOKUP($C111,'EIA Consumption'!$C:$CD,'Dashboard M4 Cost Annual'!AY$2,FALSE)</f>
        <v/>
      </c>
      <c r="AZ111">
        <f>VLOOKUP($C111,'EIA Consumption'!$C:$CD,'Dashboard M4 Cost Annual'!AZ$2,FALSE)</f>
        <v/>
      </c>
      <c r="BA111">
        <f>SQRT(SUMIF('Dashboard M4 Cost Monthly'!$G$2:$CL$2,'Dashboard M4 Cost Annual'!BA$4,'Dashboard M4 Cost Monthly'!$G191:$CL191))</f>
        <v/>
      </c>
      <c r="BB111">
        <f>SQRT(SUMIF('Dashboard M4 Cost Monthly'!$G$2:$CL$2,'Dashboard M4 Cost Annual'!BB$4,'Dashboard M4 Cost Monthly'!$G191:$CL191))</f>
        <v/>
      </c>
      <c r="BC111">
        <f>SQRT(SUMIF('Dashboard M4 Cost Monthly'!$G$2:$CL$2,'Dashboard M4 Cost Annual'!BC$4,'Dashboard M4 Cost Monthly'!$G191:$CL191))</f>
        <v/>
      </c>
      <c r="BD111">
        <f>SQRT(SUMIF('Dashboard M4 Cost Monthly'!$G$2:$CL$2,'Dashboard M4 Cost Annual'!BD$4,'Dashboard M4 Cost Monthly'!$G191:$CL191))</f>
        <v/>
      </c>
      <c r="BE111">
        <f>SQRT(SUMIF('Dashboard M4 Cost Monthly'!$G$2:$CL$2,'Dashboard M4 Cost Annual'!BE$4,'Dashboard M4 Cost Monthly'!$G191:$CL191))</f>
        <v/>
      </c>
      <c r="BF111">
        <f>SQRT(SUMIF('Dashboard M4 Cost Monthly'!$G$2:$CL$2,'Dashboard M4 Cost Annual'!BF$4,'Dashboard M4 Cost Monthly'!$G191:$CL191))</f>
        <v/>
      </c>
      <c r="BG111">
        <f>SQRT(SUMIF('Dashboard M4 Cost Monthly'!$G$2:$CL$2,'Dashboard M4 Cost Annual'!BG$4,'Dashboard M4 Cost Monthly'!$G191:$CL191))</f>
        <v/>
      </c>
      <c r="BH111">
        <f>SQRT(SUMIF('Dashboard M4 Cost Monthly'!$G$2:$KT$2,'Dashboard M4 Cost Annual'!BH$4,'Dashboard M4 Cost Monthly'!$G191:$KT191))</f>
        <v/>
      </c>
      <c r="BI111">
        <f>SQRT(SUMIF('Dashboard M4 Cost Monthly'!$G$2:$KT$2,'Dashboard M4 Cost Annual'!BI$4,'Dashboard M4 Cost Monthly'!$G191:$KT191))</f>
        <v/>
      </c>
      <c r="BJ111">
        <f>SQRT(SUMIF('Dashboard M4 Cost Monthly'!$G$2:$KT$2,'Dashboard M4 Cost Annual'!BJ$4,'Dashboard M4 Cost Monthly'!$G191:$KT191))</f>
        <v/>
      </c>
      <c r="BK111">
        <f>SQRT(SUMIF('Dashboard M4 Cost Monthly'!$G$2:$KT$2,'Dashboard M4 Cost Annual'!BK$4,'Dashboard M4 Cost Monthly'!$G191:$KT191))</f>
        <v/>
      </c>
      <c r="BL111">
        <f>SQRT(SUMIF('Dashboard M4 Cost Monthly'!$G$2:$KT$2,'Dashboard M4 Cost Annual'!BL$4,'Dashboard M4 Cost Monthly'!$G191:$KT191))</f>
        <v/>
      </c>
      <c r="BM111">
        <f>SQRT(SUMIF('Dashboard M4 Cost Monthly'!$G$2:$KT$2,'Dashboard M4 Cost Annual'!BM$4,'Dashboard M4 Cost Monthly'!$G191:$KT191))</f>
        <v/>
      </c>
      <c r="BN111">
        <f>SQRT(SUMIF('Dashboard M4 Cost Monthly'!$G$2:$KT$2,'Dashboard M4 Cost Annual'!BN$4,'Dashboard M4 Cost Monthly'!$G191:$KT191))</f>
        <v/>
      </c>
      <c r="BO111">
        <f>SQRT(SUMIF('Dashboard M4 Cost Monthly'!$G$2:$KT$2,'Dashboard M4 Cost Annual'!BO$4,'Dashboard M4 Cost Monthly'!$G191:$KT191))</f>
        <v/>
      </c>
      <c r="BP111">
        <f>SQRT(SUMIF('Dashboard M4 Cost Monthly'!$G$2:$KT$2,'Dashboard M4 Cost Annual'!BP$4,'Dashboard M4 Cost Monthly'!$G191:$KT191))</f>
        <v/>
      </c>
      <c r="BQ111">
        <f>SQRT(SUMIF('Dashboard M4 Cost Monthly'!$G$2:$KT$2,'Dashboard M4 Cost Annual'!BQ$4,'Dashboard M4 Cost Monthly'!$G191:$KT191))</f>
        <v/>
      </c>
      <c r="BR111">
        <f>SQRT(SUMIF('Dashboard M4 Cost Monthly'!$G$2:$KT$2,'Dashboard M4 Cost Annual'!BR$4,'Dashboard M4 Cost Monthly'!$G191:$KT191))</f>
        <v/>
      </c>
      <c r="BS111">
        <f>SQRT(SUMIF('Dashboard M4 Cost Monthly'!$G$2:$KT$2,'Dashboard M4 Cost Annual'!BS$4,'Dashboard M4 Cost Monthly'!$G191:$KT191))</f>
        <v/>
      </c>
      <c r="BT111">
        <f>SQRT(SUMIF('Dashboard M4 Cost Monthly'!$G$2:$KT$2,'Dashboard M4 Cost Annual'!BT$4,'Dashboard M4 Cost Monthly'!$G191:$KT191))</f>
        <v/>
      </c>
      <c r="BU111">
        <f>SQRT(SUMIF('Dashboard M4 Cost Monthly'!$G$2:$KT$2,'Dashboard M4 Cost Annual'!BU$4,'Dashboard M4 Cost Monthly'!$G191:$KT191))</f>
        <v/>
      </c>
      <c r="BV111">
        <f>SQRT(SUMIF('Dashboard M4 Cost Monthly'!$G$2:$KT$2,'Dashboard M4 Cost Annual'!BV$4,'Dashboard M4 Cost Monthly'!$G191:$KT191))</f>
        <v/>
      </c>
      <c r="BW111">
        <f>SQRT(SUMIF('Dashboard M4 Cost Monthly'!$G$2:$KT$2,'Dashboard M4 Cost Annual'!BW$4,'Dashboard M4 Cost Monthly'!$G191:$KT191))</f>
        <v/>
      </c>
      <c r="BX111">
        <f>SQRT(SUMIF('Dashboard M4 Cost Monthly'!$G$2:$KT$2,'Dashboard M4 Cost Annual'!BX$4,'Dashboard M4 Cost Monthly'!$G191:$KT191))</f>
        <v/>
      </c>
      <c r="BY111">
        <f>SQRT(SUMIF('Dashboard M4 Cost Monthly'!$G$2:$KT$2,'Dashboard M4 Cost Annual'!BY$4,'Dashboard M4 Cost Monthly'!$G191:$KT191))</f>
        <v/>
      </c>
    </row>
    <row r="112" spans="1:77">
      <c r="B112" t="s">
        <v>11</v>
      </c>
      <c r="C112" t="s">
        <v>25</v>
      </c>
      <c r="D112" t="s">
        <v>66</v>
      </c>
      <c r="G112">
        <f>VLOOKUP($C112,'EIA Consumption'!$C:$CD,'Dashboard M4 Cost Annual'!G$2,FALSE)</f>
        <v/>
      </c>
      <c r="H112">
        <f>VLOOKUP($C112,'EIA Consumption'!$C:$CD,'Dashboard M4 Cost Annual'!H$2,FALSE)</f>
        <v/>
      </c>
      <c r="I112">
        <f>VLOOKUP($C112,'EIA Consumption'!$C:$CD,'Dashboard M4 Cost Annual'!I$2,FALSE)</f>
        <v/>
      </c>
      <c r="J112">
        <f>VLOOKUP($C112,'EIA Consumption'!$C:$CD,'Dashboard M4 Cost Annual'!J$2,FALSE)</f>
        <v/>
      </c>
      <c r="K112">
        <f>VLOOKUP($C112,'EIA Consumption'!$C:$CD,'Dashboard M4 Cost Annual'!K$2,FALSE)</f>
        <v/>
      </c>
      <c r="L112">
        <f>VLOOKUP($C112,'EIA Consumption'!$C:$CD,'Dashboard M4 Cost Annual'!L$2,FALSE)</f>
        <v/>
      </c>
      <c r="M112">
        <f>VLOOKUP($C112,'EIA Consumption'!$C:$CD,'Dashboard M4 Cost Annual'!M$2,FALSE)</f>
        <v/>
      </c>
      <c r="N112">
        <f>VLOOKUP($C112,'EIA Consumption'!$C:$CD,'Dashboard M4 Cost Annual'!N$2,FALSE)</f>
        <v/>
      </c>
      <c r="O112">
        <f>VLOOKUP($C112,'EIA Consumption'!$C:$CD,'Dashboard M4 Cost Annual'!O$2,FALSE)</f>
        <v/>
      </c>
      <c r="P112">
        <f>VLOOKUP($C112,'EIA Consumption'!$C:$CD,'Dashboard M4 Cost Annual'!P$2,FALSE)</f>
        <v/>
      </c>
      <c r="Q112">
        <f>VLOOKUP($C112,'EIA Consumption'!$C:$CD,'Dashboard M4 Cost Annual'!Q$2,FALSE)</f>
        <v/>
      </c>
      <c r="R112">
        <f>VLOOKUP($C112,'EIA Consumption'!$C:$CD,'Dashboard M4 Cost Annual'!R$2,FALSE)</f>
        <v/>
      </c>
      <c r="S112">
        <f>VLOOKUP($C112,'EIA Consumption'!$C:$CD,'Dashboard M4 Cost Annual'!S$2,FALSE)</f>
        <v/>
      </c>
      <c r="T112">
        <f>VLOOKUP($C112,'EIA Consumption'!$C:$CD,'Dashboard M4 Cost Annual'!T$2,FALSE)</f>
        <v/>
      </c>
      <c r="U112">
        <f>VLOOKUP($C112,'EIA Consumption'!$C:$CD,'Dashboard M4 Cost Annual'!U$2,FALSE)</f>
        <v/>
      </c>
      <c r="V112">
        <f>VLOOKUP($C112,'EIA Consumption'!$C:$CD,'Dashboard M4 Cost Annual'!V$2,FALSE)</f>
        <v/>
      </c>
      <c r="W112">
        <f>VLOOKUP($C112,'EIA Consumption'!$C:$CD,'Dashboard M4 Cost Annual'!W$2,FALSE)</f>
        <v/>
      </c>
      <c r="X112">
        <f>VLOOKUP($C112,'EIA Consumption'!$C:$CD,'Dashboard M4 Cost Annual'!X$2,FALSE)</f>
        <v/>
      </c>
      <c r="Y112">
        <f>VLOOKUP($C112,'EIA Consumption'!$C:$CD,'Dashboard M4 Cost Annual'!Y$2,FALSE)</f>
        <v/>
      </c>
      <c r="Z112">
        <f>VLOOKUP($C112,'EIA Consumption'!$C:$CD,'Dashboard M4 Cost Annual'!Z$2,FALSE)</f>
        <v/>
      </c>
      <c r="AA112">
        <f>VLOOKUP($C112,'EIA Consumption'!$C:$CD,'Dashboard M4 Cost Annual'!AA$2,FALSE)</f>
        <v/>
      </c>
      <c r="AB112">
        <f>VLOOKUP($C112,'EIA Consumption'!$C:$CD,'Dashboard M4 Cost Annual'!AB$2,FALSE)</f>
        <v/>
      </c>
      <c r="AC112">
        <f>VLOOKUP($C112,'EIA Consumption'!$C:$CD,'Dashboard M4 Cost Annual'!AC$2,FALSE)</f>
        <v/>
      </c>
      <c r="AD112">
        <f>VLOOKUP($C112,'EIA Consumption'!$C:$CD,'Dashboard M4 Cost Annual'!AD$2,FALSE)</f>
        <v/>
      </c>
      <c r="AE112">
        <f>VLOOKUP($C112,'EIA Consumption'!$C:$CD,'Dashboard M4 Cost Annual'!AE$2,FALSE)</f>
        <v/>
      </c>
      <c r="AF112">
        <f>VLOOKUP($C112,'EIA Consumption'!$C:$CD,'Dashboard M4 Cost Annual'!AF$2,FALSE)</f>
        <v/>
      </c>
      <c r="AG112">
        <f>VLOOKUP($C112,'EIA Consumption'!$C:$CD,'Dashboard M4 Cost Annual'!AG$2,FALSE)</f>
        <v/>
      </c>
      <c r="AH112">
        <f>VLOOKUP($C112,'EIA Consumption'!$C:$CD,'Dashboard M4 Cost Annual'!AH$2,FALSE)</f>
        <v/>
      </c>
      <c r="AI112">
        <f>VLOOKUP($C112,'EIA Consumption'!$C:$CD,'Dashboard M4 Cost Annual'!AI$2,FALSE)</f>
        <v/>
      </c>
      <c r="AJ112">
        <f>VLOOKUP($C112,'EIA Consumption'!$C:$CD,'Dashboard M4 Cost Annual'!AJ$2,FALSE)</f>
        <v/>
      </c>
      <c r="AK112">
        <f>VLOOKUP($C112,'EIA Consumption'!$C:$CD,'Dashboard M4 Cost Annual'!AK$2,FALSE)</f>
        <v/>
      </c>
      <c r="AL112">
        <f>VLOOKUP($C112,'EIA Consumption'!$C:$CD,'Dashboard M4 Cost Annual'!AL$2,FALSE)</f>
        <v/>
      </c>
      <c r="AM112">
        <f>VLOOKUP($C112,'EIA Consumption'!$C:$CD,'Dashboard M4 Cost Annual'!AM$2,FALSE)</f>
        <v/>
      </c>
      <c r="AN112">
        <f>VLOOKUP($C112,'EIA Consumption'!$C:$CD,'Dashboard M4 Cost Annual'!AN$2,FALSE)</f>
        <v/>
      </c>
      <c r="AO112">
        <f>VLOOKUP($C112,'EIA Consumption'!$C:$CD,'Dashboard M4 Cost Annual'!AO$2,FALSE)</f>
        <v/>
      </c>
      <c r="AP112">
        <f>VLOOKUP($C112,'EIA Consumption'!$C:$CD,'Dashboard M4 Cost Annual'!AP$2,FALSE)</f>
        <v/>
      </c>
      <c r="AQ112">
        <f>VLOOKUP($C112,'EIA Consumption'!$C:$CD,'Dashboard M4 Cost Annual'!AQ$2,FALSE)</f>
        <v/>
      </c>
      <c r="AR112">
        <f>VLOOKUP($C112,'EIA Consumption'!$C:$CD,'Dashboard M4 Cost Annual'!AR$2,FALSE)</f>
        <v/>
      </c>
      <c r="AS112">
        <f>VLOOKUP($C112,'EIA Consumption'!$C:$CD,'Dashboard M4 Cost Annual'!AS$2,FALSE)</f>
        <v/>
      </c>
      <c r="AT112">
        <f>VLOOKUP($C112,'EIA Consumption'!$C:$CD,'Dashboard M4 Cost Annual'!AT$2,FALSE)</f>
        <v/>
      </c>
      <c r="AU112">
        <f>VLOOKUP($C112,'EIA Consumption'!$C:$CD,'Dashboard M4 Cost Annual'!AU$2,FALSE)</f>
        <v/>
      </c>
      <c r="AV112">
        <f>VLOOKUP($C112,'EIA Consumption'!$C:$CD,'Dashboard M4 Cost Annual'!AV$2,FALSE)</f>
        <v/>
      </c>
      <c r="AW112">
        <f>VLOOKUP($C112,'EIA Consumption'!$C:$CD,'Dashboard M4 Cost Annual'!AW$2,FALSE)</f>
        <v/>
      </c>
      <c r="AX112">
        <f>VLOOKUP($C112,'EIA Consumption'!$C:$CD,'Dashboard M4 Cost Annual'!AX$2,FALSE)</f>
        <v/>
      </c>
      <c r="AY112">
        <f>VLOOKUP($C112,'EIA Consumption'!$C:$CD,'Dashboard M4 Cost Annual'!AY$2,FALSE)</f>
        <v/>
      </c>
      <c r="AZ112">
        <f>VLOOKUP($C112,'EIA Consumption'!$C:$CD,'Dashboard M4 Cost Annual'!AZ$2,FALSE)</f>
        <v/>
      </c>
      <c r="BA112">
        <f>SQRT(SUMIF('Dashboard M4 Cost Monthly'!$G$2:$CL$2,'Dashboard M4 Cost Annual'!BA$4,'Dashboard M4 Cost Monthly'!$G192:$CL192))</f>
        <v/>
      </c>
      <c r="BB112">
        <f>SQRT(SUMIF('Dashboard M4 Cost Monthly'!$G$2:$CL$2,'Dashboard M4 Cost Annual'!BB$4,'Dashboard M4 Cost Monthly'!$G192:$CL192))</f>
        <v/>
      </c>
      <c r="BC112">
        <f>SQRT(SUMIF('Dashboard M4 Cost Monthly'!$G$2:$CL$2,'Dashboard M4 Cost Annual'!BC$4,'Dashboard M4 Cost Monthly'!$G192:$CL192))</f>
        <v/>
      </c>
      <c r="BD112">
        <f>SQRT(SUMIF('Dashboard M4 Cost Monthly'!$G$2:$CL$2,'Dashboard M4 Cost Annual'!BD$4,'Dashboard M4 Cost Monthly'!$G192:$CL192))</f>
        <v/>
      </c>
      <c r="BE112">
        <f>SQRT(SUMIF('Dashboard M4 Cost Monthly'!$G$2:$CL$2,'Dashboard M4 Cost Annual'!BE$4,'Dashboard M4 Cost Monthly'!$G192:$CL192))</f>
        <v/>
      </c>
      <c r="BF112">
        <f>SQRT(SUMIF('Dashboard M4 Cost Monthly'!$G$2:$CL$2,'Dashboard M4 Cost Annual'!BF$4,'Dashboard M4 Cost Monthly'!$G192:$CL192))</f>
        <v/>
      </c>
      <c r="BG112">
        <f>SQRT(SUMIF('Dashboard M4 Cost Monthly'!$G$2:$CL$2,'Dashboard M4 Cost Annual'!BG$4,'Dashboard M4 Cost Monthly'!$G192:$CL192))</f>
        <v/>
      </c>
      <c r="BH112">
        <f>SQRT(SUMIF('Dashboard M4 Cost Monthly'!$G$2:$KT$2,'Dashboard M4 Cost Annual'!BH$4,'Dashboard M4 Cost Monthly'!$G192:$KT192))</f>
        <v/>
      </c>
      <c r="BI112">
        <f>SQRT(SUMIF('Dashboard M4 Cost Monthly'!$G$2:$KT$2,'Dashboard M4 Cost Annual'!BI$4,'Dashboard M4 Cost Monthly'!$G192:$KT192))</f>
        <v/>
      </c>
      <c r="BJ112">
        <f>SQRT(SUMIF('Dashboard M4 Cost Monthly'!$G$2:$KT$2,'Dashboard M4 Cost Annual'!BJ$4,'Dashboard M4 Cost Monthly'!$G192:$KT192))</f>
        <v/>
      </c>
      <c r="BK112">
        <f>SQRT(SUMIF('Dashboard M4 Cost Monthly'!$G$2:$KT$2,'Dashboard M4 Cost Annual'!BK$4,'Dashboard M4 Cost Monthly'!$G192:$KT192))</f>
        <v/>
      </c>
      <c r="BL112">
        <f>SQRT(SUMIF('Dashboard M4 Cost Monthly'!$G$2:$KT$2,'Dashboard M4 Cost Annual'!BL$4,'Dashboard M4 Cost Monthly'!$G192:$KT192))</f>
        <v/>
      </c>
      <c r="BM112">
        <f>SQRT(SUMIF('Dashboard M4 Cost Monthly'!$G$2:$KT$2,'Dashboard M4 Cost Annual'!BM$4,'Dashboard M4 Cost Monthly'!$G192:$KT192))</f>
        <v/>
      </c>
      <c r="BN112">
        <f>SQRT(SUMIF('Dashboard M4 Cost Monthly'!$G$2:$KT$2,'Dashboard M4 Cost Annual'!BN$4,'Dashboard M4 Cost Monthly'!$G192:$KT192))</f>
        <v/>
      </c>
      <c r="BO112">
        <f>SQRT(SUMIF('Dashboard M4 Cost Monthly'!$G$2:$KT$2,'Dashboard M4 Cost Annual'!BO$4,'Dashboard M4 Cost Monthly'!$G192:$KT192))</f>
        <v/>
      </c>
      <c r="BP112">
        <f>SQRT(SUMIF('Dashboard M4 Cost Monthly'!$G$2:$KT$2,'Dashboard M4 Cost Annual'!BP$4,'Dashboard M4 Cost Monthly'!$G192:$KT192))</f>
        <v/>
      </c>
      <c r="BQ112">
        <f>SQRT(SUMIF('Dashboard M4 Cost Monthly'!$G$2:$KT$2,'Dashboard M4 Cost Annual'!BQ$4,'Dashboard M4 Cost Monthly'!$G192:$KT192))</f>
        <v/>
      </c>
      <c r="BR112">
        <f>SQRT(SUMIF('Dashboard M4 Cost Monthly'!$G$2:$KT$2,'Dashboard M4 Cost Annual'!BR$4,'Dashboard M4 Cost Monthly'!$G192:$KT192))</f>
        <v/>
      </c>
      <c r="BS112">
        <f>SQRT(SUMIF('Dashboard M4 Cost Monthly'!$G$2:$KT$2,'Dashboard M4 Cost Annual'!BS$4,'Dashboard M4 Cost Monthly'!$G192:$KT192))</f>
        <v/>
      </c>
      <c r="BT112">
        <f>SQRT(SUMIF('Dashboard M4 Cost Monthly'!$G$2:$KT$2,'Dashboard M4 Cost Annual'!BT$4,'Dashboard M4 Cost Monthly'!$G192:$KT192))</f>
        <v/>
      </c>
      <c r="BU112">
        <f>SQRT(SUMIF('Dashboard M4 Cost Monthly'!$G$2:$KT$2,'Dashboard M4 Cost Annual'!BU$4,'Dashboard M4 Cost Monthly'!$G192:$KT192))</f>
        <v/>
      </c>
      <c r="BV112">
        <f>SQRT(SUMIF('Dashboard M4 Cost Monthly'!$G$2:$KT$2,'Dashboard M4 Cost Annual'!BV$4,'Dashboard M4 Cost Monthly'!$G192:$KT192))</f>
        <v/>
      </c>
      <c r="BW112">
        <f>SQRT(SUMIF('Dashboard M4 Cost Monthly'!$G$2:$KT$2,'Dashboard M4 Cost Annual'!BW$4,'Dashboard M4 Cost Monthly'!$G192:$KT192))</f>
        <v/>
      </c>
      <c r="BX112">
        <f>SQRT(SUMIF('Dashboard M4 Cost Monthly'!$G$2:$KT$2,'Dashboard M4 Cost Annual'!BX$4,'Dashboard M4 Cost Monthly'!$G192:$KT192))</f>
        <v/>
      </c>
      <c r="BY112">
        <f>SQRT(SUMIF('Dashboard M4 Cost Monthly'!$G$2:$KT$2,'Dashboard M4 Cost Annual'!BY$4,'Dashboard M4 Cost Monthly'!$G192:$KT192))</f>
        <v/>
      </c>
    </row>
    <row r="113" spans="1:77">
      <c r="B113" t="s">
        <v>12</v>
      </c>
      <c r="C113" t="s">
        <v>69</v>
      </c>
      <c r="D113" t="s">
        <v>66</v>
      </c>
      <c r="G113">
        <f>VLOOKUP($C113,'EIA Consumption'!$C:$CD,'Dashboard M4 Cost Annual'!G$2,FALSE)</f>
        <v/>
      </c>
      <c r="H113">
        <f>VLOOKUP($C113,'EIA Consumption'!$C:$CD,'Dashboard M4 Cost Annual'!H$2,FALSE)</f>
        <v/>
      </c>
      <c r="I113">
        <f>VLOOKUP($C113,'EIA Consumption'!$C:$CD,'Dashboard M4 Cost Annual'!I$2,FALSE)</f>
        <v/>
      </c>
      <c r="J113">
        <f>VLOOKUP($C113,'EIA Consumption'!$C:$CD,'Dashboard M4 Cost Annual'!J$2,FALSE)</f>
        <v/>
      </c>
      <c r="K113">
        <f>VLOOKUP($C113,'EIA Consumption'!$C:$CD,'Dashboard M4 Cost Annual'!K$2,FALSE)</f>
        <v/>
      </c>
      <c r="L113">
        <f>VLOOKUP($C113,'EIA Consumption'!$C:$CD,'Dashboard M4 Cost Annual'!L$2,FALSE)</f>
        <v/>
      </c>
      <c r="M113">
        <f>VLOOKUP($C113,'EIA Consumption'!$C:$CD,'Dashboard M4 Cost Annual'!M$2,FALSE)</f>
        <v/>
      </c>
      <c r="N113">
        <f>VLOOKUP($C113,'EIA Consumption'!$C:$CD,'Dashboard M4 Cost Annual'!N$2,FALSE)</f>
        <v/>
      </c>
      <c r="O113">
        <f>VLOOKUP($C113,'EIA Consumption'!$C:$CD,'Dashboard M4 Cost Annual'!O$2,FALSE)</f>
        <v/>
      </c>
      <c r="P113">
        <f>VLOOKUP($C113,'EIA Consumption'!$C:$CD,'Dashboard M4 Cost Annual'!P$2,FALSE)</f>
        <v/>
      </c>
      <c r="Q113">
        <f>VLOOKUP($C113,'EIA Consumption'!$C:$CD,'Dashboard M4 Cost Annual'!Q$2,FALSE)</f>
        <v/>
      </c>
      <c r="R113">
        <f>VLOOKUP($C113,'EIA Consumption'!$C:$CD,'Dashboard M4 Cost Annual'!R$2,FALSE)</f>
        <v/>
      </c>
      <c r="S113">
        <f>VLOOKUP($C113,'EIA Consumption'!$C:$CD,'Dashboard M4 Cost Annual'!S$2,FALSE)</f>
        <v/>
      </c>
      <c r="T113">
        <f>VLOOKUP($C113,'EIA Consumption'!$C:$CD,'Dashboard M4 Cost Annual'!T$2,FALSE)</f>
        <v/>
      </c>
      <c r="U113">
        <f>VLOOKUP($C113,'EIA Consumption'!$C:$CD,'Dashboard M4 Cost Annual'!U$2,FALSE)</f>
        <v/>
      </c>
      <c r="V113">
        <f>VLOOKUP($C113,'EIA Consumption'!$C:$CD,'Dashboard M4 Cost Annual'!V$2,FALSE)</f>
        <v/>
      </c>
      <c r="W113">
        <f>VLOOKUP($C113,'EIA Consumption'!$C:$CD,'Dashboard M4 Cost Annual'!W$2,FALSE)</f>
        <v/>
      </c>
      <c r="X113">
        <f>VLOOKUP($C113,'EIA Consumption'!$C:$CD,'Dashboard M4 Cost Annual'!X$2,FALSE)</f>
        <v/>
      </c>
      <c r="Y113">
        <f>VLOOKUP($C113,'EIA Consumption'!$C:$CD,'Dashboard M4 Cost Annual'!Y$2,FALSE)</f>
        <v/>
      </c>
      <c r="Z113">
        <f>VLOOKUP($C113,'EIA Consumption'!$C:$CD,'Dashboard M4 Cost Annual'!Z$2,FALSE)</f>
        <v/>
      </c>
      <c r="AA113">
        <f>VLOOKUP($C113,'EIA Consumption'!$C:$CD,'Dashboard M4 Cost Annual'!AA$2,FALSE)</f>
        <v/>
      </c>
      <c r="AB113">
        <f>VLOOKUP($C113,'EIA Consumption'!$C:$CD,'Dashboard M4 Cost Annual'!AB$2,FALSE)</f>
        <v/>
      </c>
      <c r="AC113">
        <f>VLOOKUP($C113,'EIA Consumption'!$C:$CD,'Dashboard M4 Cost Annual'!AC$2,FALSE)</f>
        <v/>
      </c>
      <c r="AD113">
        <f>VLOOKUP($C113,'EIA Consumption'!$C:$CD,'Dashboard M4 Cost Annual'!AD$2,FALSE)</f>
        <v/>
      </c>
      <c r="AE113">
        <f>VLOOKUP($C113,'EIA Consumption'!$C:$CD,'Dashboard M4 Cost Annual'!AE$2,FALSE)</f>
        <v/>
      </c>
      <c r="AF113">
        <f>VLOOKUP($C113,'EIA Consumption'!$C:$CD,'Dashboard M4 Cost Annual'!AF$2,FALSE)</f>
        <v/>
      </c>
      <c r="AG113">
        <f>VLOOKUP($C113,'EIA Consumption'!$C:$CD,'Dashboard M4 Cost Annual'!AG$2,FALSE)</f>
        <v/>
      </c>
      <c r="AH113">
        <f>VLOOKUP($C113,'EIA Consumption'!$C:$CD,'Dashboard M4 Cost Annual'!AH$2,FALSE)</f>
        <v/>
      </c>
      <c r="AI113">
        <f>VLOOKUP($C113,'EIA Consumption'!$C:$CD,'Dashboard M4 Cost Annual'!AI$2,FALSE)</f>
        <v/>
      </c>
      <c r="AJ113">
        <f>VLOOKUP($C113,'EIA Consumption'!$C:$CD,'Dashboard M4 Cost Annual'!AJ$2,FALSE)</f>
        <v/>
      </c>
      <c r="AK113">
        <f>VLOOKUP($C113,'EIA Consumption'!$C:$CD,'Dashboard M4 Cost Annual'!AK$2,FALSE)</f>
        <v/>
      </c>
      <c r="AL113">
        <f>VLOOKUP($C113,'EIA Consumption'!$C:$CD,'Dashboard M4 Cost Annual'!AL$2,FALSE)</f>
        <v/>
      </c>
      <c r="AM113">
        <f>VLOOKUP($C113,'EIA Consumption'!$C:$CD,'Dashboard M4 Cost Annual'!AM$2,FALSE)</f>
        <v/>
      </c>
      <c r="AN113">
        <f>VLOOKUP($C113,'EIA Consumption'!$C:$CD,'Dashboard M4 Cost Annual'!AN$2,FALSE)</f>
        <v/>
      </c>
      <c r="AO113">
        <f>VLOOKUP($C113,'EIA Consumption'!$C:$CD,'Dashboard M4 Cost Annual'!AO$2,FALSE)</f>
        <v/>
      </c>
      <c r="AP113">
        <f>VLOOKUP($C113,'EIA Consumption'!$C:$CD,'Dashboard M4 Cost Annual'!AP$2,FALSE)</f>
        <v/>
      </c>
      <c r="AQ113">
        <f>VLOOKUP($C113,'EIA Consumption'!$C:$CD,'Dashboard M4 Cost Annual'!AQ$2,FALSE)</f>
        <v/>
      </c>
      <c r="AR113">
        <f>VLOOKUP($C113,'EIA Consumption'!$C:$CD,'Dashboard M4 Cost Annual'!AR$2,FALSE)</f>
        <v/>
      </c>
      <c r="AS113">
        <f>VLOOKUP($C113,'EIA Consumption'!$C:$CD,'Dashboard M4 Cost Annual'!AS$2,FALSE)</f>
        <v/>
      </c>
      <c r="AT113">
        <f>VLOOKUP($C113,'EIA Consumption'!$C:$CD,'Dashboard M4 Cost Annual'!AT$2,FALSE)</f>
        <v/>
      </c>
      <c r="AU113">
        <f>VLOOKUP($C113,'EIA Consumption'!$C:$CD,'Dashboard M4 Cost Annual'!AU$2,FALSE)</f>
        <v/>
      </c>
      <c r="AV113">
        <f>VLOOKUP($C113,'EIA Consumption'!$C:$CD,'Dashboard M4 Cost Annual'!AV$2,FALSE)</f>
        <v/>
      </c>
      <c r="AW113">
        <f>VLOOKUP($C113,'EIA Consumption'!$C:$CD,'Dashboard M4 Cost Annual'!AW$2,FALSE)</f>
        <v/>
      </c>
      <c r="AX113">
        <f>VLOOKUP($C113,'EIA Consumption'!$C:$CD,'Dashboard M4 Cost Annual'!AX$2,FALSE)</f>
        <v/>
      </c>
      <c r="AY113">
        <f>VLOOKUP($C113,'EIA Consumption'!$C:$CD,'Dashboard M4 Cost Annual'!AY$2,FALSE)</f>
        <v/>
      </c>
      <c r="AZ113">
        <f>VLOOKUP($C113,'EIA Consumption'!$C:$CD,'Dashboard M4 Cost Annual'!AZ$2,FALSE)</f>
        <v/>
      </c>
      <c r="BA113">
        <f>SQRT(SUMIF('Dashboard M4 Cost Monthly'!$G$2:$CL$2,'Dashboard M4 Cost Annual'!BA$4,'Dashboard M4 Cost Monthly'!$G193:$CL193))</f>
        <v/>
      </c>
      <c r="BB113">
        <f>SQRT(SUMIF('Dashboard M4 Cost Monthly'!$G$2:$CL$2,'Dashboard M4 Cost Annual'!BB$4,'Dashboard M4 Cost Monthly'!$G193:$CL193))</f>
        <v/>
      </c>
      <c r="BC113">
        <f>SQRT(SUMIF('Dashboard M4 Cost Monthly'!$G$2:$CL$2,'Dashboard M4 Cost Annual'!BC$4,'Dashboard M4 Cost Monthly'!$G193:$CL193))</f>
        <v/>
      </c>
      <c r="BD113">
        <f>SQRT(SUMIF('Dashboard M4 Cost Monthly'!$G$2:$CL$2,'Dashboard M4 Cost Annual'!BD$4,'Dashboard M4 Cost Monthly'!$G193:$CL193))</f>
        <v/>
      </c>
      <c r="BE113">
        <f>SQRT(SUMIF('Dashboard M4 Cost Monthly'!$G$2:$CL$2,'Dashboard M4 Cost Annual'!BE$4,'Dashboard M4 Cost Monthly'!$G193:$CL193))</f>
        <v/>
      </c>
      <c r="BF113">
        <f>SQRT(SUMIF('Dashboard M4 Cost Monthly'!$G$2:$CL$2,'Dashboard M4 Cost Annual'!BF$4,'Dashboard M4 Cost Monthly'!$G193:$CL193))</f>
        <v/>
      </c>
      <c r="BG113">
        <f>SQRT(SUMIF('Dashboard M4 Cost Monthly'!$G$2:$CL$2,'Dashboard M4 Cost Annual'!BG$4,'Dashboard M4 Cost Monthly'!$G193:$CL193))</f>
        <v/>
      </c>
      <c r="BH113">
        <f>SQRT(SUMIF('Dashboard M4 Cost Monthly'!$G$2:$KT$2,'Dashboard M4 Cost Annual'!BH$4,'Dashboard M4 Cost Monthly'!$G193:$KT193))</f>
        <v/>
      </c>
      <c r="BI113">
        <f>SQRT(SUMIF('Dashboard M4 Cost Monthly'!$G$2:$KT$2,'Dashboard M4 Cost Annual'!BI$4,'Dashboard M4 Cost Monthly'!$G193:$KT193))</f>
        <v/>
      </c>
      <c r="BJ113">
        <f>SQRT(SUMIF('Dashboard M4 Cost Monthly'!$G$2:$KT$2,'Dashboard M4 Cost Annual'!BJ$4,'Dashboard M4 Cost Monthly'!$G193:$KT193))</f>
        <v/>
      </c>
      <c r="BK113">
        <f>SQRT(SUMIF('Dashboard M4 Cost Monthly'!$G$2:$KT$2,'Dashboard M4 Cost Annual'!BK$4,'Dashboard M4 Cost Monthly'!$G193:$KT193))</f>
        <v/>
      </c>
      <c r="BL113">
        <f>SQRT(SUMIF('Dashboard M4 Cost Monthly'!$G$2:$KT$2,'Dashboard M4 Cost Annual'!BL$4,'Dashboard M4 Cost Monthly'!$G193:$KT193))</f>
        <v/>
      </c>
      <c r="BM113">
        <f>SQRT(SUMIF('Dashboard M4 Cost Monthly'!$G$2:$KT$2,'Dashboard M4 Cost Annual'!BM$4,'Dashboard M4 Cost Monthly'!$G193:$KT193))</f>
        <v/>
      </c>
      <c r="BN113">
        <f>SQRT(SUMIF('Dashboard M4 Cost Monthly'!$G$2:$KT$2,'Dashboard M4 Cost Annual'!BN$4,'Dashboard M4 Cost Monthly'!$G193:$KT193))</f>
        <v/>
      </c>
      <c r="BO113">
        <f>SQRT(SUMIF('Dashboard M4 Cost Monthly'!$G$2:$KT$2,'Dashboard M4 Cost Annual'!BO$4,'Dashboard M4 Cost Monthly'!$G193:$KT193))</f>
        <v/>
      </c>
      <c r="BP113">
        <f>SQRT(SUMIF('Dashboard M4 Cost Monthly'!$G$2:$KT$2,'Dashboard M4 Cost Annual'!BP$4,'Dashboard M4 Cost Monthly'!$G193:$KT193))</f>
        <v/>
      </c>
      <c r="BQ113">
        <f>SQRT(SUMIF('Dashboard M4 Cost Monthly'!$G$2:$KT$2,'Dashboard M4 Cost Annual'!BQ$4,'Dashboard M4 Cost Monthly'!$G193:$KT193))</f>
        <v/>
      </c>
      <c r="BR113">
        <f>SQRT(SUMIF('Dashboard M4 Cost Monthly'!$G$2:$KT$2,'Dashboard M4 Cost Annual'!BR$4,'Dashboard M4 Cost Monthly'!$G193:$KT193))</f>
        <v/>
      </c>
      <c r="BS113">
        <f>SQRT(SUMIF('Dashboard M4 Cost Monthly'!$G$2:$KT$2,'Dashboard M4 Cost Annual'!BS$4,'Dashboard M4 Cost Monthly'!$G193:$KT193))</f>
        <v/>
      </c>
      <c r="BT113">
        <f>SQRT(SUMIF('Dashboard M4 Cost Monthly'!$G$2:$KT$2,'Dashboard M4 Cost Annual'!BT$4,'Dashboard M4 Cost Monthly'!$G193:$KT193))</f>
        <v/>
      </c>
      <c r="BU113">
        <f>SQRT(SUMIF('Dashboard M4 Cost Monthly'!$G$2:$KT$2,'Dashboard M4 Cost Annual'!BU$4,'Dashboard M4 Cost Monthly'!$G193:$KT193))</f>
        <v/>
      </c>
      <c r="BV113">
        <f>SQRT(SUMIF('Dashboard M4 Cost Monthly'!$G$2:$KT$2,'Dashboard M4 Cost Annual'!BV$4,'Dashboard M4 Cost Monthly'!$G193:$KT193))</f>
        <v/>
      </c>
      <c r="BW113">
        <f>SQRT(SUMIF('Dashboard M4 Cost Monthly'!$G$2:$KT$2,'Dashboard M4 Cost Annual'!BW$4,'Dashboard M4 Cost Monthly'!$G193:$KT193))</f>
        <v/>
      </c>
      <c r="BX113">
        <f>SQRT(SUMIF('Dashboard M4 Cost Monthly'!$G$2:$KT$2,'Dashboard M4 Cost Annual'!BX$4,'Dashboard M4 Cost Monthly'!$G193:$KT193))</f>
        <v/>
      </c>
      <c r="BY113">
        <f>SQRT(SUMIF('Dashboard M4 Cost Monthly'!$G$2:$KT$2,'Dashboard M4 Cost Annual'!BY$4,'Dashboard M4 Cost Monthly'!$G193:$KT193))</f>
        <v/>
      </c>
    </row>
    <row r="114" spans="1:77">
      <c r="B114" t="s">
        <v>13</v>
      </c>
      <c r="C114" t="s">
        <v>70</v>
      </c>
      <c r="D114" t="s">
        <v>66</v>
      </c>
      <c r="G114">
        <f>VLOOKUP($C114,'EIA Consumption'!$C:$CD,'Dashboard M4 Cost Annual'!G$2,FALSE)</f>
        <v/>
      </c>
      <c r="H114">
        <f>VLOOKUP($C114,'EIA Consumption'!$C:$CD,'Dashboard M4 Cost Annual'!H$2,FALSE)</f>
        <v/>
      </c>
      <c r="I114">
        <f>VLOOKUP($C114,'EIA Consumption'!$C:$CD,'Dashboard M4 Cost Annual'!I$2,FALSE)</f>
        <v/>
      </c>
      <c r="J114">
        <f>VLOOKUP($C114,'EIA Consumption'!$C:$CD,'Dashboard M4 Cost Annual'!J$2,FALSE)</f>
        <v/>
      </c>
      <c r="K114">
        <f>VLOOKUP($C114,'EIA Consumption'!$C:$CD,'Dashboard M4 Cost Annual'!K$2,FALSE)</f>
        <v/>
      </c>
      <c r="L114">
        <f>VLOOKUP($C114,'EIA Consumption'!$C:$CD,'Dashboard M4 Cost Annual'!L$2,FALSE)</f>
        <v/>
      </c>
      <c r="M114">
        <f>VLOOKUP($C114,'EIA Consumption'!$C:$CD,'Dashboard M4 Cost Annual'!M$2,FALSE)</f>
        <v/>
      </c>
      <c r="N114">
        <f>VLOOKUP($C114,'EIA Consumption'!$C:$CD,'Dashboard M4 Cost Annual'!N$2,FALSE)</f>
        <v/>
      </c>
      <c r="O114">
        <f>VLOOKUP($C114,'EIA Consumption'!$C:$CD,'Dashboard M4 Cost Annual'!O$2,FALSE)</f>
        <v/>
      </c>
      <c r="P114">
        <f>VLOOKUP($C114,'EIA Consumption'!$C:$CD,'Dashboard M4 Cost Annual'!P$2,FALSE)</f>
        <v/>
      </c>
      <c r="Q114">
        <f>VLOOKUP($C114,'EIA Consumption'!$C:$CD,'Dashboard M4 Cost Annual'!Q$2,FALSE)</f>
        <v/>
      </c>
      <c r="R114">
        <f>VLOOKUP($C114,'EIA Consumption'!$C:$CD,'Dashboard M4 Cost Annual'!R$2,FALSE)</f>
        <v/>
      </c>
      <c r="S114">
        <f>VLOOKUP($C114,'EIA Consumption'!$C:$CD,'Dashboard M4 Cost Annual'!S$2,FALSE)</f>
        <v/>
      </c>
      <c r="T114">
        <f>VLOOKUP($C114,'EIA Consumption'!$C:$CD,'Dashboard M4 Cost Annual'!T$2,FALSE)</f>
        <v/>
      </c>
      <c r="U114">
        <f>VLOOKUP($C114,'EIA Consumption'!$C:$CD,'Dashboard M4 Cost Annual'!U$2,FALSE)</f>
        <v/>
      </c>
      <c r="V114">
        <f>VLOOKUP($C114,'EIA Consumption'!$C:$CD,'Dashboard M4 Cost Annual'!V$2,FALSE)</f>
        <v/>
      </c>
      <c r="W114">
        <f>VLOOKUP($C114,'EIA Consumption'!$C:$CD,'Dashboard M4 Cost Annual'!W$2,FALSE)</f>
        <v/>
      </c>
      <c r="X114">
        <f>VLOOKUP($C114,'EIA Consumption'!$C:$CD,'Dashboard M4 Cost Annual'!X$2,FALSE)</f>
        <v/>
      </c>
      <c r="Y114">
        <f>VLOOKUP($C114,'EIA Consumption'!$C:$CD,'Dashboard M4 Cost Annual'!Y$2,FALSE)</f>
        <v/>
      </c>
      <c r="Z114">
        <f>VLOOKUP($C114,'EIA Consumption'!$C:$CD,'Dashboard M4 Cost Annual'!Z$2,FALSE)</f>
        <v/>
      </c>
      <c r="AA114">
        <f>VLOOKUP($C114,'EIA Consumption'!$C:$CD,'Dashboard M4 Cost Annual'!AA$2,FALSE)</f>
        <v/>
      </c>
      <c r="AB114">
        <f>VLOOKUP($C114,'EIA Consumption'!$C:$CD,'Dashboard M4 Cost Annual'!AB$2,FALSE)</f>
        <v/>
      </c>
      <c r="AC114">
        <f>VLOOKUP($C114,'EIA Consumption'!$C:$CD,'Dashboard M4 Cost Annual'!AC$2,FALSE)</f>
        <v/>
      </c>
      <c r="AD114">
        <f>VLOOKUP($C114,'EIA Consumption'!$C:$CD,'Dashboard M4 Cost Annual'!AD$2,FALSE)</f>
        <v/>
      </c>
      <c r="AE114">
        <f>VLOOKUP($C114,'EIA Consumption'!$C:$CD,'Dashboard M4 Cost Annual'!AE$2,FALSE)</f>
        <v/>
      </c>
      <c r="AF114">
        <f>VLOOKUP($C114,'EIA Consumption'!$C:$CD,'Dashboard M4 Cost Annual'!AF$2,FALSE)</f>
        <v/>
      </c>
      <c r="AG114">
        <f>VLOOKUP($C114,'EIA Consumption'!$C:$CD,'Dashboard M4 Cost Annual'!AG$2,FALSE)</f>
        <v/>
      </c>
      <c r="AH114">
        <f>VLOOKUP($C114,'EIA Consumption'!$C:$CD,'Dashboard M4 Cost Annual'!AH$2,FALSE)</f>
        <v/>
      </c>
      <c r="AI114">
        <f>VLOOKUP($C114,'EIA Consumption'!$C:$CD,'Dashboard M4 Cost Annual'!AI$2,FALSE)</f>
        <v/>
      </c>
      <c r="AJ114">
        <f>VLOOKUP($C114,'EIA Consumption'!$C:$CD,'Dashboard M4 Cost Annual'!AJ$2,FALSE)</f>
        <v/>
      </c>
      <c r="AK114">
        <f>VLOOKUP($C114,'EIA Consumption'!$C:$CD,'Dashboard M4 Cost Annual'!AK$2,FALSE)</f>
        <v/>
      </c>
      <c r="AL114">
        <f>VLOOKUP($C114,'EIA Consumption'!$C:$CD,'Dashboard M4 Cost Annual'!AL$2,FALSE)</f>
        <v/>
      </c>
      <c r="AM114">
        <f>VLOOKUP($C114,'EIA Consumption'!$C:$CD,'Dashboard M4 Cost Annual'!AM$2,FALSE)</f>
        <v/>
      </c>
      <c r="AN114">
        <f>VLOOKUP($C114,'EIA Consumption'!$C:$CD,'Dashboard M4 Cost Annual'!AN$2,FALSE)</f>
        <v/>
      </c>
      <c r="AO114">
        <f>VLOOKUP($C114,'EIA Consumption'!$C:$CD,'Dashboard M4 Cost Annual'!AO$2,FALSE)</f>
        <v/>
      </c>
      <c r="AP114">
        <f>VLOOKUP($C114,'EIA Consumption'!$C:$CD,'Dashboard M4 Cost Annual'!AP$2,FALSE)</f>
        <v/>
      </c>
      <c r="AQ114">
        <f>VLOOKUP($C114,'EIA Consumption'!$C:$CD,'Dashboard M4 Cost Annual'!AQ$2,FALSE)</f>
        <v/>
      </c>
      <c r="AR114">
        <f>VLOOKUP($C114,'EIA Consumption'!$C:$CD,'Dashboard M4 Cost Annual'!AR$2,FALSE)</f>
        <v/>
      </c>
      <c r="AS114">
        <f>VLOOKUP($C114,'EIA Consumption'!$C:$CD,'Dashboard M4 Cost Annual'!AS$2,FALSE)</f>
        <v/>
      </c>
      <c r="AT114">
        <f>VLOOKUP($C114,'EIA Consumption'!$C:$CD,'Dashboard M4 Cost Annual'!AT$2,FALSE)</f>
        <v/>
      </c>
      <c r="AU114">
        <f>VLOOKUP($C114,'EIA Consumption'!$C:$CD,'Dashboard M4 Cost Annual'!AU$2,FALSE)</f>
        <v/>
      </c>
      <c r="AV114">
        <f>VLOOKUP($C114,'EIA Consumption'!$C:$CD,'Dashboard M4 Cost Annual'!AV$2,FALSE)</f>
        <v/>
      </c>
      <c r="AW114">
        <f>VLOOKUP($C114,'EIA Consumption'!$C:$CD,'Dashboard M4 Cost Annual'!AW$2,FALSE)</f>
        <v/>
      </c>
      <c r="AX114">
        <f>VLOOKUP($C114,'EIA Consumption'!$C:$CD,'Dashboard M4 Cost Annual'!AX$2,FALSE)</f>
        <v/>
      </c>
      <c r="AY114">
        <f>VLOOKUP($C114,'EIA Consumption'!$C:$CD,'Dashboard M4 Cost Annual'!AY$2,FALSE)</f>
        <v/>
      </c>
      <c r="AZ114">
        <f>VLOOKUP($C114,'EIA Consumption'!$C:$CD,'Dashboard M4 Cost Annual'!AZ$2,FALSE)</f>
        <v/>
      </c>
      <c r="BA114">
        <f>SQRT(SUMIF('Dashboard M4 Cost Monthly'!$G$2:$CL$2,'Dashboard M4 Cost Annual'!BA$4,'Dashboard M4 Cost Monthly'!$G194:$CL194))</f>
        <v/>
      </c>
      <c r="BB114">
        <f>SQRT(SUMIF('Dashboard M4 Cost Monthly'!$G$2:$CL$2,'Dashboard M4 Cost Annual'!BB$4,'Dashboard M4 Cost Monthly'!$G194:$CL194))</f>
        <v/>
      </c>
      <c r="BC114">
        <f>SQRT(SUMIF('Dashboard M4 Cost Monthly'!$G$2:$CL$2,'Dashboard M4 Cost Annual'!BC$4,'Dashboard M4 Cost Monthly'!$G194:$CL194))</f>
        <v/>
      </c>
      <c r="BD114">
        <f>SQRT(SUMIF('Dashboard M4 Cost Monthly'!$G$2:$CL$2,'Dashboard M4 Cost Annual'!BD$4,'Dashboard M4 Cost Monthly'!$G194:$CL194))</f>
        <v/>
      </c>
      <c r="BE114">
        <f>SQRT(SUMIF('Dashboard M4 Cost Monthly'!$G$2:$CL$2,'Dashboard M4 Cost Annual'!BE$4,'Dashboard M4 Cost Monthly'!$G194:$CL194))</f>
        <v/>
      </c>
      <c r="BF114">
        <f>SQRT(SUMIF('Dashboard M4 Cost Monthly'!$G$2:$CL$2,'Dashboard M4 Cost Annual'!BF$4,'Dashboard M4 Cost Monthly'!$G194:$CL194))</f>
        <v/>
      </c>
      <c r="BG114">
        <f>SQRT(SUMIF('Dashboard M4 Cost Monthly'!$G$2:$CL$2,'Dashboard M4 Cost Annual'!BG$4,'Dashboard M4 Cost Monthly'!$G194:$CL194))</f>
        <v/>
      </c>
      <c r="BH114">
        <f>SQRT(SUMIF('Dashboard M4 Cost Monthly'!$G$2:$KT$2,'Dashboard M4 Cost Annual'!BH$4,'Dashboard M4 Cost Monthly'!$G194:$KT194))</f>
        <v/>
      </c>
      <c r="BI114">
        <f>SQRT(SUMIF('Dashboard M4 Cost Monthly'!$G$2:$KT$2,'Dashboard M4 Cost Annual'!BI$4,'Dashboard M4 Cost Monthly'!$G194:$KT194))</f>
        <v/>
      </c>
      <c r="BJ114">
        <f>SQRT(SUMIF('Dashboard M4 Cost Monthly'!$G$2:$KT$2,'Dashboard M4 Cost Annual'!BJ$4,'Dashboard M4 Cost Monthly'!$G194:$KT194))</f>
        <v/>
      </c>
      <c r="BK114">
        <f>SQRT(SUMIF('Dashboard M4 Cost Monthly'!$G$2:$KT$2,'Dashboard M4 Cost Annual'!BK$4,'Dashboard M4 Cost Monthly'!$G194:$KT194))</f>
        <v/>
      </c>
      <c r="BL114">
        <f>SQRT(SUMIF('Dashboard M4 Cost Monthly'!$G$2:$KT$2,'Dashboard M4 Cost Annual'!BL$4,'Dashboard M4 Cost Monthly'!$G194:$KT194))</f>
        <v/>
      </c>
      <c r="BM114">
        <f>SQRT(SUMIF('Dashboard M4 Cost Monthly'!$G$2:$KT$2,'Dashboard M4 Cost Annual'!BM$4,'Dashboard M4 Cost Monthly'!$G194:$KT194))</f>
        <v/>
      </c>
      <c r="BN114">
        <f>SQRT(SUMIF('Dashboard M4 Cost Monthly'!$G$2:$KT$2,'Dashboard M4 Cost Annual'!BN$4,'Dashboard M4 Cost Monthly'!$G194:$KT194))</f>
        <v/>
      </c>
      <c r="BO114">
        <f>SQRT(SUMIF('Dashboard M4 Cost Monthly'!$G$2:$KT$2,'Dashboard M4 Cost Annual'!BO$4,'Dashboard M4 Cost Monthly'!$G194:$KT194))</f>
        <v/>
      </c>
      <c r="BP114">
        <f>SQRT(SUMIF('Dashboard M4 Cost Monthly'!$G$2:$KT$2,'Dashboard M4 Cost Annual'!BP$4,'Dashboard M4 Cost Monthly'!$G194:$KT194))</f>
        <v/>
      </c>
      <c r="BQ114">
        <f>SQRT(SUMIF('Dashboard M4 Cost Monthly'!$G$2:$KT$2,'Dashboard M4 Cost Annual'!BQ$4,'Dashboard M4 Cost Monthly'!$G194:$KT194))</f>
        <v/>
      </c>
      <c r="BR114">
        <f>SQRT(SUMIF('Dashboard M4 Cost Monthly'!$G$2:$KT$2,'Dashboard M4 Cost Annual'!BR$4,'Dashboard M4 Cost Monthly'!$G194:$KT194))</f>
        <v/>
      </c>
      <c r="BS114">
        <f>SQRT(SUMIF('Dashboard M4 Cost Monthly'!$G$2:$KT$2,'Dashboard M4 Cost Annual'!BS$4,'Dashboard M4 Cost Monthly'!$G194:$KT194))</f>
        <v/>
      </c>
      <c r="BT114">
        <f>SQRT(SUMIF('Dashboard M4 Cost Monthly'!$G$2:$KT$2,'Dashboard M4 Cost Annual'!BT$4,'Dashboard M4 Cost Monthly'!$G194:$KT194))</f>
        <v/>
      </c>
      <c r="BU114">
        <f>SQRT(SUMIF('Dashboard M4 Cost Monthly'!$G$2:$KT$2,'Dashboard M4 Cost Annual'!BU$4,'Dashboard M4 Cost Monthly'!$G194:$KT194))</f>
        <v/>
      </c>
      <c r="BV114">
        <f>SQRT(SUMIF('Dashboard M4 Cost Monthly'!$G$2:$KT$2,'Dashboard M4 Cost Annual'!BV$4,'Dashboard M4 Cost Monthly'!$G194:$KT194))</f>
        <v/>
      </c>
      <c r="BW114">
        <f>SQRT(SUMIF('Dashboard M4 Cost Monthly'!$G$2:$KT$2,'Dashboard M4 Cost Annual'!BW$4,'Dashboard M4 Cost Monthly'!$G194:$KT194))</f>
        <v/>
      </c>
      <c r="BX114">
        <f>SQRT(SUMIF('Dashboard M4 Cost Monthly'!$G$2:$KT$2,'Dashboard M4 Cost Annual'!BX$4,'Dashboard M4 Cost Monthly'!$G194:$KT194))</f>
        <v/>
      </c>
      <c r="BY114">
        <f>SQRT(SUMIF('Dashboard M4 Cost Monthly'!$G$2:$KT$2,'Dashboard M4 Cost Annual'!BY$4,'Dashboard M4 Cost Monthly'!$G194:$KT194))</f>
        <v/>
      </c>
    </row>
    <row r="115" spans="1:77">
      <c r="B115" t="s">
        <v>14</v>
      </c>
      <c r="C115" t="s">
        <v>71</v>
      </c>
      <c r="D115" t="s">
        <v>66</v>
      </c>
      <c r="G115">
        <f>VLOOKUP($C115,'EIA Consumption'!$C:$CD,'Dashboard M4 Cost Annual'!G$2,FALSE)</f>
        <v/>
      </c>
      <c r="H115">
        <f>VLOOKUP($C115,'EIA Consumption'!$C:$CD,'Dashboard M4 Cost Annual'!H$2,FALSE)</f>
        <v/>
      </c>
      <c r="I115">
        <f>VLOOKUP($C115,'EIA Consumption'!$C:$CD,'Dashboard M4 Cost Annual'!I$2,FALSE)</f>
        <v/>
      </c>
      <c r="J115">
        <f>VLOOKUP($C115,'EIA Consumption'!$C:$CD,'Dashboard M4 Cost Annual'!J$2,FALSE)</f>
        <v/>
      </c>
      <c r="K115">
        <f>VLOOKUP($C115,'EIA Consumption'!$C:$CD,'Dashboard M4 Cost Annual'!K$2,FALSE)</f>
        <v/>
      </c>
      <c r="L115">
        <f>VLOOKUP($C115,'EIA Consumption'!$C:$CD,'Dashboard M4 Cost Annual'!L$2,FALSE)</f>
        <v/>
      </c>
      <c r="M115">
        <f>VLOOKUP($C115,'EIA Consumption'!$C:$CD,'Dashboard M4 Cost Annual'!M$2,FALSE)</f>
        <v/>
      </c>
      <c r="N115">
        <f>VLOOKUP($C115,'EIA Consumption'!$C:$CD,'Dashboard M4 Cost Annual'!N$2,FALSE)</f>
        <v/>
      </c>
      <c r="O115">
        <f>VLOOKUP($C115,'EIA Consumption'!$C:$CD,'Dashboard M4 Cost Annual'!O$2,FALSE)</f>
        <v/>
      </c>
      <c r="P115">
        <f>VLOOKUP($C115,'EIA Consumption'!$C:$CD,'Dashboard M4 Cost Annual'!P$2,FALSE)</f>
        <v/>
      </c>
      <c r="Q115">
        <f>VLOOKUP($C115,'EIA Consumption'!$C:$CD,'Dashboard M4 Cost Annual'!Q$2,FALSE)</f>
        <v/>
      </c>
      <c r="R115">
        <f>VLOOKUP($C115,'EIA Consumption'!$C:$CD,'Dashboard M4 Cost Annual'!R$2,FALSE)</f>
        <v/>
      </c>
      <c r="S115">
        <f>VLOOKUP($C115,'EIA Consumption'!$C:$CD,'Dashboard M4 Cost Annual'!S$2,FALSE)</f>
        <v/>
      </c>
      <c r="T115">
        <f>VLOOKUP($C115,'EIA Consumption'!$C:$CD,'Dashboard M4 Cost Annual'!T$2,FALSE)</f>
        <v/>
      </c>
      <c r="U115">
        <f>VLOOKUP($C115,'EIA Consumption'!$C:$CD,'Dashboard M4 Cost Annual'!U$2,FALSE)</f>
        <v/>
      </c>
      <c r="V115">
        <f>VLOOKUP($C115,'EIA Consumption'!$C:$CD,'Dashboard M4 Cost Annual'!V$2,FALSE)</f>
        <v/>
      </c>
      <c r="W115">
        <f>VLOOKUP($C115,'EIA Consumption'!$C:$CD,'Dashboard M4 Cost Annual'!W$2,FALSE)</f>
        <v/>
      </c>
      <c r="X115">
        <f>VLOOKUP($C115,'EIA Consumption'!$C:$CD,'Dashboard M4 Cost Annual'!X$2,FALSE)</f>
        <v/>
      </c>
      <c r="Y115">
        <f>VLOOKUP($C115,'EIA Consumption'!$C:$CD,'Dashboard M4 Cost Annual'!Y$2,FALSE)</f>
        <v/>
      </c>
      <c r="Z115">
        <f>VLOOKUP($C115,'EIA Consumption'!$C:$CD,'Dashboard M4 Cost Annual'!Z$2,FALSE)</f>
        <v/>
      </c>
      <c r="AA115">
        <f>VLOOKUP($C115,'EIA Consumption'!$C:$CD,'Dashboard M4 Cost Annual'!AA$2,FALSE)</f>
        <v/>
      </c>
      <c r="AB115">
        <f>VLOOKUP($C115,'EIA Consumption'!$C:$CD,'Dashboard M4 Cost Annual'!AB$2,FALSE)</f>
        <v/>
      </c>
      <c r="AC115">
        <f>VLOOKUP($C115,'EIA Consumption'!$C:$CD,'Dashboard M4 Cost Annual'!AC$2,FALSE)</f>
        <v/>
      </c>
      <c r="AD115">
        <f>VLOOKUP($C115,'EIA Consumption'!$C:$CD,'Dashboard M4 Cost Annual'!AD$2,FALSE)</f>
        <v/>
      </c>
      <c r="AE115">
        <f>VLOOKUP($C115,'EIA Consumption'!$C:$CD,'Dashboard M4 Cost Annual'!AE$2,FALSE)</f>
        <v/>
      </c>
      <c r="AF115">
        <f>VLOOKUP($C115,'EIA Consumption'!$C:$CD,'Dashboard M4 Cost Annual'!AF$2,FALSE)</f>
        <v/>
      </c>
      <c r="AG115">
        <f>VLOOKUP($C115,'EIA Consumption'!$C:$CD,'Dashboard M4 Cost Annual'!AG$2,FALSE)</f>
        <v/>
      </c>
      <c r="AH115">
        <f>VLOOKUP($C115,'EIA Consumption'!$C:$CD,'Dashboard M4 Cost Annual'!AH$2,FALSE)</f>
        <v/>
      </c>
      <c r="AI115">
        <f>VLOOKUP($C115,'EIA Consumption'!$C:$CD,'Dashboard M4 Cost Annual'!AI$2,FALSE)</f>
        <v/>
      </c>
      <c r="AJ115">
        <f>VLOOKUP($C115,'EIA Consumption'!$C:$CD,'Dashboard M4 Cost Annual'!AJ$2,FALSE)</f>
        <v/>
      </c>
      <c r="AK115">
        <f>VLOOKUP($C115,'EIA Consumption'!$C:$CD,'Dashboard M4 Cost Annual'!AK$2,FALSE)</f>
        <v/>
      </c>
      <c r="AL115">
        <f>VLOOKUP($C115,'EIA Consumption'!$C:$CD,'Dashboard M4 Cost Annual'!AL$2,FALSE)</f>
        <v/>
      </c>
      <c r="AM115">
        <f>VLOOKUP($C115,'EIA Consumption'!$C:$CD,'Dashboard M4 Cost Annual'!AM$2,FALSE)</f>
        <v/>
      </c>
      <c r="AN115">
        <f>VLOOKUP($C115,'EIA Consumption'!$C:$CD,'Dashboard M4 Cost Annual'!AN$2,FALSE)</f>
        <v/>
      </c>
      <c r="AO115">
        <f>VLOOKUP($C115,'EIA Consumption'!$C:$CD,'Dashboard M4 Cost Annual'!AO$2,FALSE)</f>
        <v/>
      </c>
      <c r="AP115">
        <f>VLOOKUP($C115,'EIA Consumption'!$C:$CD,'Dashboard M4 Cost Annual'!AP$2,FALSE)</f>
        <v/>
      </c>
      <c r="AQ115">
        <f>VLOOKUP($C115,'EIA Consumption'!$C:$CD,'Dashboard M4 Cost Annual'!AQ$2,FALSE)</f>
        <v/>
      </c>
      <c r="AR115">
        <f>VLOOKUP($C115,'EIA Consumption'!$C:$CD,'Dashboard M4 Cost Annual'!AR$2,FALSE)</f>
        <v/>
      </c>
      <c r="AS115">
        <f>VLOOKUP($C115,'EIA Consumption'!$C:$CD,'Dashboard M4 Cost Annual'!AS$2,FALSE)</f>
        <v/>
      </c>
      <c r="AT115">
        <f>VLOOKUP($C115,'EIA Consumption'!$C:$CD,'Dashboard M4 Cost Annual'!AT$2,FALSE)</f>
        <v/>
      </c>
      <c r="AU115">
        <f>VLOOKUP($C115,'EIA Consumption'!$C:$CD,'Dashboard M4 Cost Annual'!AU$2,FALSE)</f>
        <v/>
      </c>
      <c r="AV115">
        <f>VLOOKUP($C115,'EIA Consumption'!$C:$CD,'Dashboard M4 Cost Annual'!AV$2,FALSE)</f>
        <v/>
      </c>
      <c r="AW115">
        <f>VLOOKUP($C115,'EIA Consumption'!$C:$CD,'Dashboard M4 Cost Annual'!AW$2,FALSE)</f>
        <v/>
      </c>
      <c r="AX115">
        <f>VLOOKUP($C115,'EIA Consumption'!$C:$CD,'Dashboard M4 Cost Annual'!AX$2,FALSE)</f>
        <v/>
      </c>
      <c r="AY115">
        <f>VLOOKUP($C115,'EIA Consumption'!$C:$CD,'Dashboard M4 Cost Annual'!AY$2,FALSE)</f>
        <v/>
      </c>
      <c r="AZ115">
        <f>VLOOKUP($C115,'EIA Consumption'!$C:$CD,'Dashboard M4 Cost Annual'!AZ$2,FALSE)</f>
        <v/>
      </c>
      <c r="BA115">
        <f>SQRT(SUMIF('Dashboard M4 Cost Monthly'!$G$2:$CL$2,'Dashboard M4 Cost Annual'!BA$4,'Dashboard M4 Cost Monthly'!$G195:$CL195))</f>
        <v/>
      </c>
      <c r="BB115">
        <f>SQRT(SUMIF('Dashboard M4 Cost Monthly'!$G$2:$CL$2,'Dashboard M4 Cost Annual'!BB$4,'Dashboard M4 Cost Monthly'!$G195:$CL195))</f>
        <v/>
      </c>
      <c r="BC115">
        <f>SQRT(SUMIF('Dashboard M4 Cost Monthly'!$G$2:$CL$2,'Dashboard M4 Cost Annual'!BC$4,'Dashboard M4 Cost Monthly'!$G195:$CL195))</f>
        <v/>
      </c>
      <c r="BD115">
        <f>SQRT(SUMIF('Dashboard M4 Cost Monthly'!$G$2:$CL$2,'Dashboard M4 Cost Annual'!BD$4,'Dashboard M4 Cost Monthly'!$G195:$CL195))</f>
        <v/>
      </c>
      <c r="BE115">
        <f>SQRT(SUMIF('Dashboard M4 Cost Monthly'!$G$2:$CL$2,'Dashboard M4 Cost Annual'!BE$4,'Dashboard M4 Cost Monthly'!$G195:$CL195))</f>
        <v/>
      </c>
      <c r="BF115">
        <f>SQRT(SUMIF('Dashboard M4 Cost Monthly'!$G$2:$CL$2,'Dashboard M4 Cost Annual'!BF$4,'Dashboard M4 Cost Monthly'!$G195:$CL195))</f>
        <v/>
      </c>
      <c r="BG115">
        <f>SQRT(SUMIF('Dashboard M4 Cost Monthly'!$G$2:$CL$2,'Dashboard M4 Cost Annual'!BG$4,'Dashboard M4 Cost Monthly'!$G195:$CL195))</f>
        <v/>
      </c>
      <c r="BH115">
        <f>SQRT(SUMIF('Dashboard M4 Cost Monthly'!$G$2:$KT$2,'Dashboard M4 Cost Annual'!BH$4,'Dashboard M4 Cost Monthly'!$G195:$KT195))</f>
        <v/>
      </c>
      <c r="BI115">
        <f>SQRT(SUMIF('Dashboard M4 Cost Monthly'!$G$2:$KT$2,'Dashboard M4 Cost Annual'!BI$4,'Dashboard M4 Cost Monthly'!$G195:$KT195))</f>
        <v/>
      </c>
      <c r="BJ115">
        <f>SQRT(SUMIF('Dashboard M4 Cost Monthly'!$G$2:$KT$2,'Dashboard M4 Cost Annual'!BJ$4,'Dashboard M4 Cost Monthly'!$G195:$KT195))</f>
        <v/>
      </c>
      <c r="BK115">
        <f>SQRT(SUMIF('Dashboard M4 Cost Monthly'!$G$2:$KT$2,'Dashboard M4 Cost Annual'!BK$4,'Dashboard M4 Cost Monthly'!$G195:$KT195))</f>
        <v/>
      </c>
      <c r="BL115">
        <f>SQRT(SUMIF('Dashboard M4 Cost Monthly'!$G$2:$KT$2,'Dashboard M4 Cost Annual'!BL$4,'Dashboard M4 Cost Monthly'!$G195:$KT195))</f>
        <v/>
      </c>
      <c r="BM115">
        <f>SQRT(SUMIF('Dashboard M4 Cost Monthly'!$G$2:$KT$2,'Dashboard M4 Cost Annual'!BM$4,'Dashboard M4 Cost Monthly'!$G195:$KT195))</f>
        <v/>
      </c>
      <c r="BN115">
        <f>SQRT(SUMIF('Dashboard M4 Cost Monthly'!$G$2:$KT$2,'Dashboard M4 Cost Annual'!BN$4,'Dashboard M4 Cost Monthly'!$G195:$KT195))</f>
        <v/>
      </c>
      <c r="BO115">
        <f>SQRT(SUMIF('Dashboard M4 Cost Monthly'!$G$2:$KT$2,'Dashboard M4 Cost Annual'!BO$4,'Dashboard M4 Cost Monthly'!$G195:$KT195))</f>
        <v/>
      </c>
      <c r="BP115">
        <f>SQRT(SUMIF('Dashboard M4 Cost Monthly'!$G$2:$KT$2,'Dashboard M4 Cost Annual'!BP$4,'Dashboard M4 Cost Monthly'!$G195:$KT195))</f>
        <v/>
      </c>
      <c r="BQ115">
        <f>SQRT(SUMIF('Dashboard M4 Cost Monthly'!$G$2:$KT$2,'Dashboard M4 Cost Annual'!BQ$4,'Dashboard M4 Cost Monthly'!$G195:$KT195))</f>
        <v/>
      </c>
      <c r="BR115">
        <f>SQRT(SUMIF('Dashboard M4 Cost Monthly'!$G$2:$KT$2,'Dashboard M4 Cost Annual'!BR$4,'Dashboard M4 Cost Monthly'!$G195:$KT195))</f>
        <v/>
      </c>
      <c r="BS115">
        <f>SQRT(SUMIF('Dashboard M4 Cost Monthly'!$G$2:$KT$2,'Dashboard M4 Cost Annual'!BS$4,'Dashboard M4 Cost Monthly'!$G195:$KT195))</f>
        <v/>
      </c>
      <c r="BT115">
        <f>SQRT(SUMIF('Dashboard M4 Cost Monthly'!$G$2:$KT$2,'Dashboard M4 Cost Annual'!BT$4,'Dashboard M4 Cost Monthly'!$G195:$KT195))</f>
        <v/>
      </c>
      <c r="BU115">
        <f>SQRT(SUMIF('Dashboard M4 Cost Monthly'!$G$2:$KT$2,'Dashboard M4 Cost Annual'!BU$4,'Dashboard M4 Cost Monthly'!$G195:$KT195))</f>
        <v/>
      </c>
      <c r="BV115">
        <f>SQRT(SUMIF('Dashboard M4 Cost Monthly'!$G$2:$KT$2,'Dashboard M4 Cost Annual'!BV$4,'Dashboard M4 Cost Monthly'!$G195:$KT195))</f>
        <v/>
      </c>
      <c r="BW115">
        <f>SQRT(SUMIF('Dashboard M4 Cost Monthly'!$G$2:$KT$2,'Dashboard M4 Cost Annual'!BW$4,'Dashboard M4 Cost Monthly'!$G195:$KT195))</f>
        <v/>
      </c>
      <c r="BX115">
        <f>SQRT(SUMIF('Dashboard M4 Cost Monthly'!$G$2:$KT$2,'Dashboard M4 Cost Annual'!BX$4,'Dashboard M4 Cost Monthly'!$G195:$KT195))</f>
        <v/>
      </c>
      <c r="BY115">
        <f>SQRT(SUMIF('Dashboard M4 Cost Monthly'!$G$2:$KT$2,'Dashboard M4 Cost Annual'!BY$4,'Dashboard M4 Cost Monthly'!$G195:$KT195))</f>
        <v/>
      </c>
    </row>
    <row r="116" spans="1:77">
      <c r="B116" t="s">
        <v>15</v>
      </c>
      <c r="C116" t="s">
        <v>72</v>
      </c>
      <c r="D116" t="s">
        <v>66</v>
      </c>
      <c r="G116">
        <f>VLOOKUP($C116,'EIA Consumption'!$C:$CD,'Dashboard M4 Cost Annual'!G$2,FALSE)</f>
        <v/>
      </c>
      <c r="H116">
        <f>VLOOKUP($C116,'EIA Consumption'!$C:$CD,'Dashboard M4 Cost Annual'!H$2,FALSE)</f>
        <v/>
      </c>
      <c r="I116">
        <f>VLOOKUP($C116,'EIA Consumption'!$C:$CD,'Dashboard M4 Cost Annual'!I$2,FALSE)</f>
        <v/>
      </c>
      <c r="J116">
        <f>VLOOKUP($C116,'EIA Consumption'!$C:$CD,'Dashboard M4 Cost Annual'!J$2,FALSE)</f>
        <v/>
      </c>
      <c r="K116">
        <f>VLOOKUP($C116,'EIA Consumption'!$C:$CD,'Dashboard M4 Cost Annual'!K$2,FALSE)</f>
        <v/>
      </c>
      <c r="L116">
        <f>VLOOKUP($C116,'EIA Consumption'!$C:$CD,'Dashboard M4 Cost Annual'!L$2,FALSE)</f>
        <v/>
      </c>
      <c r="M116">
        <f>VLOOKUP($C116,'EIA Consumption'!$C:$CD,'Dashboard M4 Cost Annual'!M$2,FALSE)</f>
        <v/>
      </c>
      <c r="N116">
        <f>VLOOKUP($C116,'EIA Consumption'!$C:$CD,'Dashboard M4 Cost Annual'!N$2,FALSE)</f>
        <v/>
      </c>
      <c r="O116">
        <f>VLOOKUP($C116,'EIA Consumption'!$C:$CD,'Dashboard M4 Cost Annual'!O$2,FALSE)</f>
        <v/>
      </c>
      <c r="P116">
        <f>VLOOKUP($C116,'EIA Consumption'!$C:$CD,'Dashboard M4 Cost Annual'!P$2,FALSE)</f>
        <v/>
      </c>
      <c r="Q116">
        <f>VLOOKUP($C116,'EIA Consumption'!$C:$CD,'Dashboard M4 Cost Annual'!Q$2,FALSE)</f>
        <v/>
      </c>
      <c r="R116">
        <f>VLOOKUP($C116,'EIA Consumption'!$C:$CD,'Dashboard M4 Cost Annual'!R$2,FALSE)</f>
        <v/>
      </c>
      <c r="S116">
        <f>VLOOKUP($C116,'EIA Consumption'!$C:$CD,'Dashboard M4 Cost Annual'!S$2,FALSE)</f>
        <v/>
      </c>
      <c r="T116">
        <f>VLOOKUP($C116,'EIA Consumption'!$C:$CD,'Dashboard M4 Cost Annual'!T$2,FALSE)</f>
        <v/>
      </c>
      <c r="U116">
        <f>VLOOKUP($C116,'EIA Consumption'!$C:$CD,'Dashboard M4 Cost Annual'!U$2,FALSE)</f>
        <v/>
      </c>
      <c r="V116">
        <f>VLOOKUP($C116,'EIA Consumption'!$C:$CD,'Dashboard M4 Cost Annual'!V$2,FALSE)</f>
        <v/>
      </c>
      <c r="W116">
        <f>VLOOKUP($C116,'EIA Consumption'!$C:$CD,'Dashboard M4 Cost Annual'!W$2,FALSE)</f>
        <v/>
      </c>
      <c r="X116">
        <f>VLOOKUP($C116,'EIA Consumption'!$C:$CD,'Dashboard M4 Cost Annual'!X$2,FALSE)</f>
        <v/>
      </c>
      <c r="Y116">
        <f>VLOOKUP($C116,'EIA Consumption'!$C:$CD,'Dashboard M4 Cost Annual'!Y$2,FALSE)</f>
        <v/>
      </c>
      <c r="Z116">
        <f>VLOOKUP($C116,'EIA Consumption'!$C:$CD,'Dashboard M4 Cost Annual'!Z$2,FALSE)</f>
        <v/>
      </c>
      <c r="AA116">
        <f>VLOOKUP($C116,'EIA Consumption'!$C:$CD,'Dashboard M4 Cost Annual'!AA$2,FALSE)</f>
        <v/>
      </c>
      <c r="AB116">
        <f>VLOOKUP($C116,'EIA Consumption'!$C:$CD,'Dashboard M4 Cost Annual'!AB$2,FALSE)</f>
        <v/>
      </c>
      <c r="AC116">
        <f>VLOOKUP($C116,'EIA Consumption'!$C:$CD,'Dashboard M4 Cost Annual'!AC$2,FALSE)</f>
        <v/>
      </c>
      <c r="AD116">
        <f>VLOOKUP($C116,'EIA Consumption'!$C:$CD,'Dashboard M4 Cost Annual'!AD$2,FALSE)</f>
        <v/>
      </c>
      <c r="AE116">
        <f>VLOOKUP($C116,'EIA Consumption'!$C:$CD,'Dashboard M4 Cost Annual'!AE$2,FALSE)</f>
        <v/>
      </c>
      <c r="AF116">
        <f>VLOOKUP($C116,'EIA Consumption'!$C:$CD,'Dashboard M4 Cost Annual'!AF$2,FALSE)</f>
        <v/>
      </c>
      <c r="AG116">
        <f>VLOOKUP($C116,'EIA Consumption'!$C:$CD,'Dashboard M4 Cost Annual'!AG$2,FALSE)</f>
        <v/>
      </c>
      <c r="AH116">
        <f>VLOOKUP($C116,'EIA Consumption'!$C:$CD,'Dashboard M4 Cost Annual'!AH$2,FALSE)</f>
        <v/>
      </c>
      <c r="AI116">
        <f>VLOOKUP($C116,'EIA Consumption'!$C:$CD,'Dashboard M4 Cost Annual'!AI$2,FALSE)</f>
        <v/>
      </c>
      <c r="AJ116">
        <f>VLOOKUP($C116,'EIA Consumption'!$C:$CD,'Dashboard M4 Cost Annual'!AJ$2,FALSE)</f>
        <v/>
      </c>
      <c r="AK116">
        <f>VLOOKUP($C116,'EIA Consumption'!$C:$CD,'Dashboard M4 Cost Annual'!AK$2,FALSE)</f>
        <v/>
      </c>
      <c r="AL116">
        <f>VLOOKUP($C116,'EIA Consumption'!$C:$CD,'Dashboard M4 Cost Annual'!AL$2,FALSE)</f>
        <v/>
      </c>
      <c r="AM116">
        <f>VLOOKUP($C116,'EIA Consumption'!$C:$CD,'Dashboard M4 Cost Annual'!AM$2,FALSE)</f>
        <v/>
      </c>
      <c r="AN116">
        <f>VLOOKUP($C116,'EIA Consumption'!$C:$CD,'Dashboard M4 Cost Annual'!AN$2,FALSE)</f>
        <v/>
      </c>
      <c r="AO116">
        <f>VLOOKUP($C116,'EIA Consumption'!$C:$CD,'Dashboard M4 Cost Annual'!AO$2,FALSE)</f>
        <v/>
      </c>
      <c r="AP116">
        <f>VLOOKUP($C116,'EIA Consumption'!$C:$CD,'Dashboard M4 Cost Annual'!AP$2,FALSE)</f>
        <v/>
      </c>
      <c r="AQ116">
        <f>VLOOKUP($C116,'EIA Consumption'!$C:$CD,'Dashboard M4 Cost Annual'!AQ$2,FALSE)</f>
        <v/>
      </c>
      <c r="AR116">
        <f>VLOOKUP($C116,'EIA Consumption'!$C:$CD,'Dashboard M4 Cost Annual'!AR$2,FALSE)</f>
        <v/>
      </c>
      <c r="AS116">
        <f>VLOOKUP($C116,'EIA Consumption'!$C:$CD,'Dashboard M4 Cost Annual'!AS$2,FALSE)</f>
        <v/>
      </c>
      <c r="AT116">
        <f>VLOOKUP($C116,'EIA Consumption'!$C:$CD,'Dashboard M4 Cost Annual'!AT$2,FALSE)</f>
        <v/>
      </c>
      <c r="AU116">
        <f>VLOOKUP($C116,'EIA Consumption'!$C:$CD,'Dashboard M4 Cost Annual'!AU$2,FALSE)</f>
        <v/>
      </c>
      <c r="AV116">
        <f>VLOOKUP($C116,'EIA Consumption'!$C:$CD,'Dashboard M4 Cost Annual'!AV$2,FALSE)</f>
        <v/>
      </c>
      <c r="AW116">
        <f>VLOOKUP($C116,'EIA Consumption'!$C:$CD,'Dashboard M4 Cost Annual'!AW$2,FALSE)</f>
        <v/>
      </c>
      <c r="AX116">
        <f>VLOOKUP($C116,'EIA Consumption'!$C:$CD,'Dashboard M4 Cost Annual'!AX$2,FALSE)</f>
        <v/>
      </c>
      <c r="AY116">
        <f>VLOOKUP($C116,'EIA Consumption'!$C:$CD,'Dashboard M4 Cost Annual'!AY$2,FALSE)</f>
        <v/>
      </c>
      <c r="AZ116">
        <f>VLOOKUP($C116,'EIA Consumption'!$C:$CD,'Dashboard M4 Cost Annual'!AZ$2,FALSE)</f>
        <v/>
      </c>
      <c r="BA116">
        <f>SQRT(SUMIF('Dashboard M4 Cost Monthly'!$G$2:$CL$2,'Dashboard M4 Cost Annual'!BA$4,'Dashboard M4 Cost Monthly'!$G196:$CL196))</f>
        <v/>
      </c>
      <c r="BB116">
        <f>SQRT(SUMIF('Dashboard M4 Cost Monthly'!$G$2:$CL$2,'Dashboard M4 Cost Annual'!BB$4,'Dashboard M4 Cost Monthly'!$G196:$CL196))</f>
        <v/>
      </c>
      <c r="BC116">
        <f>SQRT(SUMIF('Dashboard M4 Cost Monthly'!$G$2:$CL$2,'Dashboard M4 Cost Annual'!BC$4,'Dashboard M4 Cost Monthly'!$G196:$CL196))</f>
        <v/>
      </c>
      <c r="BD116">
        <f>SQRT(SUMIF('Dashboard M4 Cost Monthly'!$G$2:$CL$2,'Dashboard M4 Cost Annual'!BD$4,'Dashboard M4 Cost Monthly'!$G196:$CL196))</f>
        <v/>
      </c>
      <c r="BE116">
        <f>SQRT(SUMIF('Dashboard M4 Cost Monthly'!$G$2:$CL$2,'Dashboard M4 Cost Annual'!BE$4,'Dashboard M4 Cost Monthly'!$G196:$CL196))</f>
        <v/>
      </c>
      <c r="BF116">
        <f>SQRT(SUMIF('Dashboard M4 Cost Monthly'!$G$2:$CL$2,'Dashboard M4 Cost Annual'!BF$4,'Dashboard M4 Cost Monthly'!$G196:$CL196))</f>
        <v/>
      </c>
      <c r="BG116">
        <f>SQRT(SUMIF('Dashboard M4 Cost Monthly'!$G$2:$CL$2,'Dashboard M4 Cost Annual'!BG$4,'Dashboard M4 Cost Monthly'!$G196:$CL196))</f>
        <v/>
      </c>
      <c r="BH116">
        <f>SQRT(SUMIF('Dashboard M4 Cost Monthly'!$G$2:$KT$2,'Dashboard M4 Cost Annual'!BH$4,'Dashboard M4 Cost Monthly'!$G196:$KT196))</f>
        <v/>
      </c>
      <c r="BI116">
        <f>SQRT(SUMIF('Dashboard M4 Cost Monthly'!$G$2:$KT$2,'Dashboard M4 Cost Annual'!BI$4,'Dashboard M4 Cost Monthly'!$G196:$KT196))</f>
        <v/>
      </c>
      <c r="BJ116">
        <f>SQRT(SUMIF('Dashboard M4 Cost Monthly'!$G$2:$KT$2,'Dashboard M4 Cost Annual'!BJ$4,'Dashboard M4 Cost Monthly'!$G196:$KT196))</f>
        <v/>
      </c>
      <c r="BK116">
        <f>SQRT(SUMIF('Dashboard M4 Cost Monthly'!$G$2:$KT$2,'Dashboard M4 Cost Annual'!BK$4,'Dashboard M4 Cost Monthly'!$G196:$KT196))</f>
        <v/>
      </c>
      <c r="BL116">
        <f>SQRT(SUMIF('Dashboard M4 Cost Monthly'!$G$2:$KT$2,'Dashboard M4 Cost Annual'!BL$4,'Dashboard M4 Cost Monthly'!$G196:$KT196))</f>
        <v/>
      </c>
      <c r="BM116">
        <f>SQRT(SUMIF('Dashboard M4 Cost Monthly'!$G$2:$KT$2,'Dashboard M4 Cost Annual'!BM$4,'Dashboard M4 Cost Monthly'!$G196:$KT196))</f>
        <v/>
      </c>
      <c r="BN116">
        <f>SQRT(SUMIF('Dashboard M4 Cost Monthly'!$G$2:$KT$2,'Dashboard M4 Cost Annual'!BN$4,'Dashboard M4 Cost Monthly'!$G196:$KT196))</f>
        <v/>
      </c>
      <c r="BO116">
        <f>SQRT(SUMIF('Dashboard M4 Cost Monthly'!$G$2:$KT$2,'Dashboard M4 Cost Annual'!BO$4,'Dashboard M4 Cost Monthly'!$G196:$KT196))</f>
        <v/>
      </c>
      <c r="BP116">
        <f>SQRT(SUMIF('Dashboard M4 Cost Monthly'!$G$2:$KT$2,'Dashboard M4 Cost Annual'!BP$4,'Dashboard M4 Cost Monthly'!$G196:$KT196))</f>
        <v/>
      </c>
      <c r="BQ116">
        <f>SQRT(SUMIF('Dashboard M4 Cost Monthly'!$G$2:$KT$2,'Dashboard M4 Cost Annual'!BQ$4,'Dashboard M4 Cost Monthly'!$G196:$KT196))</f>
        <v/>
      </c>
      <c r="BR116">
        <f>SQRT(SUMIF('Dashboard M4 Cost Monthly'!$G$2:$KT$2,'Dashboard M4 Cost Annual'!BR$4,'Dashboard M4 Cost Monthly'!$G196:$KT196))</f>
        <v/>
      </c>
      <c r="BS116">
        <f>SQRT(SUMIF('Dashboard M4 Cost Monthly'!$G$2:$KT$2,'Dashboard M4 Cost Annual'!BS$4,'Dashboard M4 Cost Monthly'!$G196:$KT196))</f>
        <v/>
      </c>
      <c r="BT116">
        <f>SQRT(SUMIF('Dashboard M4 Cost Monthly'!$G$2:$KT$2,'Dashboard M4 Cost Annual'!BT$4,'Dashboard M4 Cost Monthly'!$G196:$KT196))</f>
        <v/>
      </c>
      <c r="BU116">
        <f>SQRT(SUMIF('Dashboard M4 Cost Monthly'!$G$2:$KT$2,'Dashboard M4 Cost Annual'!BU$4,'Dashboard M4 Cost Monthly'!$G196:$KT196))</f>
        <v/>
      </c>
      <c r="BV116">
        <f>SQRT(SUMIF('Dashboard M4 Cost Monthly'!$G$2:$KT$2,'Dashboard M4 Cost Annual'!BV$4,'Dashboard M4 Cost Monthly'!$G196:$KT196))</f>
        <v/>
      </c>
      <c r="BW116">
        <f>SQRT(SUMIF('Dashboard M4 Cost Monthly'!$G$2:$KT$2,'Dashboard M4 Cost Annual'!BW$4,'Dashboard M4 Cost Monthly'!$G196:$KT196))</f>
        <v/>
      </c>
      <c r="BX116">
        <f>SQRT(SUMIF('Dashboard M4 Cost Monthly'!$G$2:$KT$2,'Dashboard M4 Cost Annual'!BX$4,'Dashboard M4 Cost Monthly'!$G196:$KT196))</f>
        <v/>
      </c>
      <c r="BY116">
        <f>SQRT(SUMIF('Dashboard M4 Cost Monthly'!$G$2:$KT$2,'Dashboard M4 Cost Annual'!BY$4,'Dashboard M4 Cost Monthly'!$G196:$KT196))</f>
        <v/>
      </c>
    </row>
    <row r="117" spans="1:77">
      <c r="B117" t="s">
        <v>16</v>
      </c>
      <c r="C117" t="s">
        <v>25</v>
      </c>
      <c r="D117" t="s">
        <v>66</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f>SQRT(SUMIF('Dashboard M4 Cost Monthly'!$G$2:$CL$2,'Dashboard M4 Cost Annual'!BA$4,'Dashboard M4 Cost Monthly'!$G197:$CL197))</f>
        <v/>
      </c>
      <c r="BB117">
        <f>SQRT(SUMIF('Dashboard M4 Cost Monthly'!$G$2:$CL$2,'Dashboard M4 Cost Annual'!BB$4,'Dashboard M4 Cost Monthly'!$G197:$CL197))</f>
        <v/>
      </c>
      <c r="BC117">
        <f>SQRT(SUMIF('Dashboard M4 Cost Monthly'!$G$2:$CL$2,'Dashboard M4 Cost Annual'!BC$4,'Dashboard M4 Cost Monthly'!$G197:$CL197))</f>
        <v/>
      </c>
      <c r="BD117">
        <f>SQRT(SUMIF('Dashboard M4 Cost Monthly'!$G$2:$CL$2,'Dashboard M4 Cost Annual'!BD$4,'Dashboard M4 Cost Monthly'!$G197:$CL197))</f>
        <v/>
      </c>
      <c r="BE117">
        <f>SQRT(SUMIF('Dashboard M4 Cost Monthly'!$G$2:$CL$2,'Dashboard M4 Cost Annual'!BE$4,'Dashboard M4 Cost Monthly'!$G197:$CL197))</f>
        <v/>
      </c>
      <c r="BF117">
        <f>SQRT(SUMIF('Dashboard M4 Cost Monthly'!$G$2:$CL$2,'Dashboard M4 Cost Annual'!BF$4,'Dashboard M4 Cost Monthly'!$G197:$CL197))</f>
        <v/>
      </c>
      <c r="BG117">
        <f>SQRT(SUMIF('Dashboard M4 Cost Monthly'!$G$2:$CL$2,'Dashboard M4 Cost Annual'!BG$4,'Dashboard M4 Cost Monthly'!$G197:$CL197))</f>
        <v/>
      </c>
      <c r="BH117">
        <f>SQRT(SUMIF('Dashboard M4 Cost Monthly'!$G$2:$KT$2,'Dashboard M4 Cost Annual'!BH$4,'Dashboard M4 Cost Monthly'!$G197:$KT197))</f>
        <v/>
      </c>
      <c r="BI117">
        <f>SQRT(SUMIF('Dashboard M4 Cost Monthly'!$G$2:$KT$2,'Dashboard M4 Cost Annual'!BI$4,'Dashboard M4 Cost Monthly'!$G197:$KT197))</f>
        <v/>
      </c>
      <c r="BJ117">
        <f>SQRT(SUMIF('Dashboard M4 Cost Monthly'!$G$2:$KT$2,'Dashboard M4 Cost Annual'!BJ$4,'Dashboard M4 Cost Monthly'!$G197:$KT197))</f>
        <v/>
      </c>
      <c r="BK117">
        <f>SQRT(SUMIF('Dashboard M4 Cost Monthly'!$G$2:$KT$2,'Dashboard M4 Cost Annual'!BK$4,'Dashboard M4 Cost Monthly'!$G197:$KT197))</f>
        <v/>
      </c>
      <c r="BL117">
        <f>SQRT(SUMIF('Dashboard M4 Cost Monthly'!$G$2:$KT$2,'Dashboard M4 Cost Annual'!BL$4,'Dashboard M4 Cost Monthly'!$G197:$KT197))</f>
        <v/>
      </c>
      <c r="BM117">
        <f>SQRT(SUMIF('Dashboard M4 Cost Monthly'!$G$2:$KT$2,'Dashboard M4 Cost Annual'!BM$4,'Dashboard M4 Cost Monthly'!$G197:$KT197))</f>
        <v/>
      </c>
      <c r="BN117">
        <f>SQRT(SUMIF('Dashboard M4 Cost Monthly'!$G$2:$KT$2,'Dashboard M4 Cost Annual'!BN$4,'Dashboard M4 Cost Monthly'!$G197:$KT197))</f>
        <v/>
      </c>
      <c r="BO117">
        <f>SQRT(SUMIF('Dashboard M4 Cost Monthly'!$G$2:$KT$2,'Dashboard M4 Cost Annual'!BO$4,'Dashboard M4 Cost Monthly'!$G197:$KT197))</f>
        <v/>
      </c>
      <c r="BP117">
        <f>SQRT(SUMIF('Dashboard M4 Cost Monthly'!$G$2:$KT$2,'Dashboard M4 Cost Annual'!BP$4,'Dashboard M4 Cost Monthly'!$G197:$KT197))</f>
        <v/>
      </c>
      <c r="BQ117">
        <f>SQRT(SUMIF('Dashboard M4 Cost Monthly'!$G$2:$KT$2,'Dashboard M4 Cost Annual'!BQ$4,'Dashboard M4 Cost Monthly'!$G197:$KT197))</f>
        <v/>
      </c>
      <c r="BR117">
        <f>SQRT(SUMIF('Dashboard M4 Cost Monthly'!$G$2:$KT$2,'Dashboard M4 Cost Annual'!BR$4,'Dashboard M4 Cost Monthly'!$G197:$KT197))</f>
        <v/>
      </c>
      <c r="BS117">
        <f>SQRT(SUMIF('Dashboard M4 Cost Monthly'!$G$2:$KT$2,'Dashboard M4 Cost Annual'!BS$4,'Dashboard M4 Cost Monthly'!$G197:$KT197))</f>
        <v/>
      </c>
      <c r="BT117">
        <f>SQRT(SUMIF('Dashboard M4 Cost Monthly'!$G$2:$KT$2,'Dashboard M4 Cost Annual'!BT$4,'Dashboard M4 Cost Monthly'!$G197:$KT197))</f>
        <v/>
      </c>
      <c r="BU117">
        <f>SQRT(SUMIF('Dashboard M4 Cost Monthly'!$G$2:$KT$2,'Dashboard M4 Cost Annual'!BU$4,'Dashboard M4 Cost Monthly'!$G197:$KT197))</f>
        <v/>
      </c>
      <c r="BV117">
        <f>SQRT(SUMIF('Dashboard M4 Cost Monthly'!$G$2:$KT$2,'Dashboard M4 Cost Annual'!BV$4,'Dashboard M4 Cost Monthly'!$G197:$KT197))</f>
        <v/>
      </c>
      <c r="BW117">
        <f>SQRT(SUMIF('Dashboard M4 Cost Monthly'!$G$2:$KT$2,'Dashboard M4 Cost Annual'!BW$4,'Dashboard M4 Cost Monthly'!$G197:$KT197))</f>
        <v/>
      </c>
      <c r="BX117">
        <f>SQRT(SUMIF('Dashboard M4 Cost Monthly'!$G$2:$KT$2,'Dashboard M4 Cost Annual'!BX$4,'Dashboard M4 Cost Monthly'!$G197:$KT197))</f>
        <v/>
      </c>
      <c r="BY117">
        <f>SQRT(SUMIF('Dashboard M4 Cost Monthly'!$G$2:$KT$2,'Dashboard M4 Cost Annual'!BY$4,'Dashboard M4 Cost Monthly'!$G197:$KT197))</f>
        <v/>
      </c>
    </row>
    <row r="118" spans="1:77">
      <c r="B118" t="s">
        <v>17</v>
      </c>
      <c r="C118" t="s">
        <v>44</v>
      </c>
      <c r="D118" t="s">
        <v>66</v>
      </c>
      <c r="G118">
        <f>VLOOKUP($C118,'EIA Consumption'!$C:$CD,'Dashboard M4 Cost Annual'!G$2,FALSE)</f>
        <v/>
      </c>
      <c r="H118">
        <f>VLOOKUP($C118,'EIA Consumption'!$C:$CD,'Dashboard M4 Cost Annual'!H$2,FALSE)</f>
        <v/>
      </c>
      <c r="I118">
        <f>VLOOKUP($C118,'EIA Consumption'!$C:$CD,'Dashboard M4 Cost Annual'!I$2,FALSE)</f>
        <v/>
      </c>
      <c r="J118">
        <f>VLOOKUP($C118,'EIA Consumption'!$C:$CD,'Dashboard M4 Cost Annual'!J$2,FALSE)</f>
        <v/>
      </c>
      <c r="K118">
        <f>VLOOKUP($C118,'EIA Consumption'!$C:$CD,'Dashboard M4 Cost Annual'!K$2,FALSE)</f>
        <v/>
      </c>
      <c r="L118">
        <f>VLOOKUP($C118,'EIA Consumption'!$C:$CD,'Dashboard M4 Cost Annual'!L$2,FALSE)</f>
        <v/>
      </c>
      <c r="M118">
        <f>VLOOKUP($C118,'EIA Consumption'!$C:$CD,'Dashboard M4 Cost Annual'!M$2,FALSE)</f>
        <v/>
      </c>
      <c r="N118">
        <f>VLOOKUP($C118,'EIA Consumption'!$C:$CD,'Dashboard M4 Cost Annual'!N$2,FALSE)</f>
        <v/>
      </c>
      <c r="O118">
        <f>VLOOKUP($C118,'EIA Consumption'!$C:$CD,'Dashboard M4 Cost Annual'!O$2,FALSE)</f>
        <v/>
      </c>
      <c r="P118">
        <f>VLOOKUP($C118,'EIA Consumption'!$C:$CD,'Dashboard M4 Cost Annual'!P$2,FALSE)</f>
        <v/>
      </c>
      <c r="Q118">
        <f>VLOOKUP($C118,'EIA Consumption'!$C:$CD,'Dashboard M4 Cost Annual'!Q$2,FALSE)</f>
        <v/>
      </c>
      <c r="R118">
        <f>VLOOKUP($C118,'EIA Consumption'!$C:$CD,'Dashboard M4 Cost Annual'!R$2,FALSE)</f>
        <v/>
      </c>
      <c r="S118">
        <f>VLOOKUP($C118,'EIA Consumption'!$C:$CD,'Dashboard M4 Cost Annual'!S$2,FALSE)</f>
        <v/>
      </c>
      <c r="T118">
        <f>VLOOKUP($C118,'EIA Consumption'!$C:$CD,'Dashboard M4 Cost Annual'!T$2,FALSE)</f>
        <v/>
      </c>
      <c r="U118">
        <f>VLOOKUP($C118,'EIA Consumption'!$C:$CD,'Dashboard M4 Cost Annual'!U$2,FALSE)</f>
        <v/>
      </c>
      <c r="V118">
        <f>VLOOKUP($C118,'EIA Consumption'!$C:$CD,'Dashboard M4 Cost Annual'!V$2,FALSE)</f>
        <v/>
      </c>
      <c r="W118">
        <f>VLOOKUP($C118,'EIA Consumption'!$C:$CD,'Dashboard M4 Cost Annual'!W$2,FALSE)</f>
        <v/>
      </c>
      <c r="X118">
        <f>VLOOKUP($C118,'EIA Consumption'!$C:$CD,'Dashboard M4 Cost Annual'!X$2,FALSE)</f>
        <v/>
      </c>
      <c r="Y118">
        <f>VLOOKUP($C118,'EIA Consumption'!$C:$CD,'Dashboard M4 Cost Annual'!Y$2,FALSE)</f>
        <v/>
      </c>
      <c r="Z118">
        <f>VLOOKUP($C118,'EIA Consumption'!$C:$CD,'Dashboard M4 Cost Annual'!Z$2,FALSE)</f>
        <v/>
      </c>
      <c r="AA118">
        <f>VLOOKUP($C118,'EIA Consumption'!$C:$CD,'Dashboard M4 Cost Annual'!AA$2,FALSE)</f>
        <v/>
      </c>
      <c r="AB118">
        <f>VLOOKUP($C118,'EIA Consumption'!$C:$CD,'Dashboard M4 Cost Annual'!AB$2,FALSE)</f>
        <v/>
      </c>
      <c r="AC118">
        <f>VLOOKUP($C118,'EIA Consumption'!$C:$CD,'Dashboard M4 Cost Annual'!AC$2,FALSE)</f>
        <v/>
      </c>
      <c r="AD118">
        <f>VLOOKUP($C118,'EIA Consumption'!$C:$CD,'Dashboard M4 Cost Annual'!AD$2,FALSE)</f>
        <v/>
      </c>
      <c r="AE118">
        <f>VLOOKUP($C118,'EIA Consumption'!$C:$CD,'Dashboard M4 Cost Annual'!AE$2,FALSE)</f>
        <v/>
      </c>
      <c r="AF118">
        <f>VLOOKUP($C118,'EIA Consumption'!$C:$CD,'Dashboard M4 Cost Annual'!AF$2,FALSE)</f>
        <v/>
      </c>
      <c r="AG118">
        <f>VLOOKUP($C118,'EIA Consumption'!$C:$CD,'Dashboard M4 Cost Annual'!AG$2,FALSE)</f>
        <v/>
      </c>
      <c r="AH118">
        <f>VLOOKUP($C118,'EIA Consumption'!$C:$CD,'Dashboard M4 Cost Annual'!AH$2,FALSE)</f>
        <v/>
      </c>
      <c r="AI118">
        <f>VLOOKUP($C118,'EIA Consumption'!$C:$CD,'Dashboard M4 Cost Annual'!AI$2,FALSE)</f>
        <v/>
      </c>
      <c r="AJ118">
        <f>VLOOKUP($C118,'EIA Consumption'!$C:$CD,'Dashboard M4 Cost Annual'!AJ$2,FALSE)</f>
        <v/>
      </c>
      <c r="AK118">
        <f>VLOOKUP($C118,'EIA Consumption'!$C:$CD,'Dashboard M4 Cost Annual'!AK$2,FALSE)</f>
        <v/>
      </c>
      <c r="AL118">
        <f>VLOOKUP($C118,'EIA Consumption'!$C:$CD,'Dashboard M4 Cost Annual'!AL$2,FALSE)</f>
        <v/>
      </c>
      <c r="AM118">
        <f>VLOOKUP($C118,'EIA Consumption'!$C:$CD,'Dashboard M4 Cost Annual'!AM$2,FALSE)</f>
        <v/>
      </c>
      <c r="AN118">
        <f>VLOOKUP($C118,'EIA Consumption'!$C:$CD,'Dashboard M4 Cost Annual'!AN$2,FALSE)</f>
        <v/>
      </c>
      <c r="AO118">
        <f>VLOOKUP($C118,'EIA Consumption'!$C:$CD,'Dashboard M4 Cost Annual'!AO$2,FALSE)</f>
        <v/>
      </c>
      <c r="AP118">
        <f>VLOOKUP($C118,'EIA Consumption'!$C:$CD,'Dashboard M4 Cost Annual'!AP$2,FALSE)</f>
        <v/>
      </c>
      <c r="AQ118">
        <f>VLOOKUP($C118,'EIA Consumption'!$C:$CD,'Dashboard M4 Cost Annual'!AQ$2,FALSE)</f>
        <v/>
      </c>
      <c r="AR118">
        <f>VLOOKUP($C118,'EIA Consumption'!$C:$CD,'Dashboard M4 Cost Annual'!AR$2,FALSE)</f>
        <v/>
      </c>
      <c r="AS118">
        <f>VLOOKUP($C118,'EIA Consumption'!$C:$CD,'Dashboard M4 Cost Annual'!AS$2,FALSE)</f>
        <v/>
      </c>
      <c r="AT118">
        <f>VLOOKUP($C118,'EIA Consumption'!$C:$CD,'Dashboard M4 Cost Annual'!AT$2,FALSE)</f>
        <v/>
      </c>
      <c r="AU118">
        <f>VLOOKUP($C118,'EIA Consumption'!$C:$CD,'Dashboard M4 Cost Annual'!AU$2,FALSE)</f>
        <v/>
      </c>
      <c r="AV118">
        <f>VLOOKUP($C118,'EIA Consumption'!$C:$CD,'Dashboard M4 Cost Annual'!AV$2,FALSE)</f>
        <v/>
      </c>
      <c r="AW118">
        <f>VLOOKUP($C118,'EIA Consumption'!$C:$CD,'Dashboard M4 Cost Annual'!AW$2,FALSE)</f>
        <v/>
      </c>
      <c r="AX118">
        <f>VLOOKUP($C118,'EIA Consumption'!$C:$CD,'Dashboard M4 Cost Annual'!AX$2,FALSE)</f>
        <v/>
      </c>
      <c r="AY118">
        <f>VLOOKUP($C118,'EIA Consumption'!$C:$CD,'Dashboard M4 Cost Annual'!AY$2,FALSE)</f>
        <v/>
      </c>
      <c r="AZ118">
        <f>VLOOKUP($C118,'EIA Consumption'!$C:$CD,'Dashboard M4 Cost Annual'!AZ$2,FALSE)</f>
        <v/>
      </c>
      <c r="BA118">
        <f>SQRT(SUMIF('Dashboard M4 Cost Monthly'!$G$2:$CL$2,'Dashboard M4 Cost Annual'!BA$4,'Dashboard M4 Cost Monthly'!$G198:$CL198))</f>
        <v/>
      </c>
      <c r="BB118">
        <f>SQRT(SUMIF('Dashboard M4 Cost Monthly'!$G$2:$CL$2,'Dashboard M4 Cost Annual'!BB$4,'Dashboard M4 Cost Monthly'!$G198:$CL198))</f>
        <v/>
      </c>
      <c r="BC118">
        <f>SQRT(SUMIF('Dashboard M4 Cost Monthly'!$G$2:$CL$2,'Dashboard M4 Cost Annual'!BC$4,'Dashboard M4 Cost Monthly'!$G198:$CL198))</f>
        <v/>
      </c>
      <c r="BD118">
        <f>SQRT(SUMIF('Dashboard M4 Cost Monthly'!$G$2:$CL$2,'Dashboard M4 Cost Annual'!BD$4,'Dashboard M4 Cost Monthly'!$G198:$CL198))</f>
        <v/>
      </c>
      <c r="BE118">
        <f>SQRT(SUMIF('Dashboard M4 Cost Monthly'!$G$2:$CL$2,'Dashboard M4 Cost Annual'!BE$4,'Dashboard M4 Cost Monthly'!$G198:$CL198))</f>
        <v/>
      </c>
      <c r="BF118">
        <f>SQRT(SUMIF('Dashboard M4 Cost Monthly'!$G$2:$CL$2,'Dashboard M4 Cost Annual'!BF$4,'Dashboard M4 Cost Monthly'!$G198:$CL198))</f>
        <v/>
      </c>
      <c r="BG118">
        <f>SQRT(SUMIF('Dashboard M4 Cost Monthly'!$G$2:$CL$2,'Dashboard M4 Cost Annual'!BG$4,'Dashboard M4 Cost Monthly'!$G198:$CL198))</f>
        <v/>
      </c>
      <c r="BH118">
        <f>SQRT(SUMIF('Dashboard M4 Cost Monthly'!$G$2:$KT$2,'Dashboard M4 Cost Annual'!BH$4,'Dashboard M4 Cost Monthly'!$G198:$KT198))</f>
        <v/>
      </c>
      <c r="BI118">
        <f>SQRT(SUMIF('Dashboard M4 Cost Monthly'!$G$2:$KT$2,'Dashboard M4 Cost Annual'!BI$4,'Dashboard M4 Cost Monthly'!$G198:$KT198))</f>
        <v/>
      </c>
      <c r="BJ118">
        <f>SQRT(SUMIF('Dashboard M4 Cost Monthly'!$G$2:$KT$2,'Dashboard M4 Cost Annual'!BJ$4,'Dashboard M4 Cost Monthly'!$G198:$KT198))</f>
        <v/>
      </c>
      <c r="BK118">
        <f>SQRT(SUMIF('Dashboard M4 Cost Monthly'!$G$2:$KT$2,'Dashboard M4 Cost Annual'!BK$4,'Dashboard M4 Cost Monthly'!$G198:$KT198))</f>
        <v/>
      </c>
      <c r="BL118">
        <f>SQRT(SUMIF('Dashboard M4 Cost Monthly'!$G$2:$KT$2,'Dashboard M4 Cost Annual'!BL$4,'Dashboard M4 Cost Monthly'!$G198:$KT198))</f>
        <v/>
      </c>
      <c r="BM118">
        <f>SQRT(SUMIF('Dashboard M4 Cost Monthly'!$G$2:$KT$2,'Dashboard M4 Cost Annual'!BM$4,'Dashboard M4 Cost Monthly'!$G198:$KT198))</f>
        <v/>
      </c>
      <c r="BN118">
        <f>SQRT(SUMIF('Dashboard M4 Cost Monthly'!$G$2:$KT$2,'Dashboard M4 Cost Annual'!BN$4,'Dashboard M4 Cost Monthly'!$G198:$KT198))</f>
        <v/>
      </c>
      <c r="BO118">
        <f>SQRT(SUMIF('Dashboard M4 Cost Monthly'!$G$2:$KT$2,'Dashboard M4 Cost Annual'!BO$4,'Dashboard M4 Cost Monthly'!$G198:$KT198))</f>
        <v/>
      </c>
      <c r="BP118">
        <f>SQRT(SUMIF('Dashboard M4 Cost Monthly'!$G$2:$KT$2,'Dashboard M4 Cost Annual'!BP$4,'Dashboard M4 Cost Monthly'!$G198:$KT198))</f>
        <v/>
      </c>
      <c r="BQ118">
        <f>SQRT(SUMIF('Dashboard M4 Cost Monthly'!$G$2:$KT$2,'Dashboard M4 Cost Annual'!BQ$4,'Dashboard M4 Cost Monthly'!$G198:$KT198))</f>
        <v/>
      </c>
      <c r="BR118">
        <f>SQRT(SUMIF('Dashboard M4 Cost Monthly'!$G$2:$KT$2,'Dashboard M4 Cost Annual'!BR$4,'Dashboard M4 Cost Monthly'!$G198:$KT198))</f>
        <v/>
      </c>
      <c r="BS118">
        <f>SQRT(SUMIF('Dashboard M4 Cost Monthly'!$G$2:$KT$2,'Dashboard M4 Cost Annual'!BS$4,'Dashboard M4 Cost Monthly'!$G198:$KT198))</f>
        <v/>
      </c>
      <c r="BT118">
        <f>SQRT(SUMIF('Dashboard M4 Cost Monthly'!$G$2:$KT$2,'Dashboard M4 Cost Annual'!BT$4,'Dashboard M4 Cost Monthly'!$G198:$KT198))</f>
        <v/>
      </c>
      <c r="BU118">
        <f>SQRT(SUMIF('Dashboard M4 Cost Monthly'!$G$2:$KT$2,'Dashboard M4 Cost Annual'!BU$4,'Dashboard M4 Cost Monthly'!$G198:$KT198))</f>
        <v/>
      </c>
      <c r="BV118">
        <f>SQRT(SUMIF('Dashboard M4 Cost Monthly'!$G$2:$KT$2,'Dashboard M4 Cost Annual'!BV$4,'Dashboard M4 Cost Monthly'!$G198:$KT198))</f>
        <v/>
      </c>
      <c r="BW118">
        <f>SQRT(SUMIF('Dashboard M4 Cost Monthly'!$G$2:$KT$2,'Dashboard M4 Cost Annual'!BW$4,'Dashboard M4 Cost Monthly'!$G198:$KT198))</f>
        <v/>
      </c>
      <c r="BX118">
        <f>SQRT(SUMIF('Dashboard M4 Cost Monthly'!$G$2:$KT$2,'Dashboard M4 Cost Annual'!BX$4,'Dashboard M4 Cost Monthly'!$G198:$KT198))</f>
        <v/>
      </c>
      <c r="BY118">
        <f>SQRT(SUMIF('Dashboard M4 Cost Monthly'!$G$2:$KT$2,'Dashboard M4 Cost Annual'!BY$4,'Dashboard M4 Cost Monthly'!$G198:$KT198))</f>
        <v/>
      </c>
    </row>
    <row r="119" spans="1:77">
      <c r="D119" t="s">
        <v>66</v>
      </c>
      <c r="G119">
        <f>SQRT(SUMIF('Dashboard M4 Price Monthly'!$H$4:$CM$4,'Dashboard M4 Cost Annual'!G$4,'Dashboard M4 Price Monthly'!$H313:$CM313))</f>
        <v/>
      </c>
      <c r="H119">
        <f>SQRT(SUMIF('Dashboard M4 Price Monthly'!$H$4:$CM$4,'Dashboard M4 Cost Annual'!H$4,'Dashboard M4 Price Monthly'!$H313:$CM313))</f>
        <v/>
      </c>
      <c r="I119">
        <f>SQRT(SUMIF('Dashboard M4 Price Monthly'!$H$4:$CM$4,'Dashboard M4 Cost Annual'!I$4,'Dashboard M4 Price Monthly'!$H313:$CM313))</f>
        <v/>
      </c>
      <c r="J119">
        <f>SQRT(SUMIF('Dashboard M4 Price Monthly'!$H$4:$CM$4,'Dashboard M4 Cost Annual'!J$4,'Dashboard M4 Price Monthly'!$H313:$CM313))</f>
        <v/>
      </c>
      <c r="K119">
        <f>SQRT(SUMIF('Dashboard M4 Price Monthly'!$H$4:$CM$4,'Dashboard M4 Cost Annual'!K$4,'Dashboard M4 Price Monthly'!$H313:$CM313))</f>
        <v/>
      </c>
      <c r="L119">
        <f>SQRT(SUMIF('Dashboard M4 Price Monthly'!$H$4:$CM$4,'Dashboard M4 Cost Annual'!L$4,'Dashboard M4 Price Monthly'!$H313:$CM313))</f>
        <v/>
      </c>
      <c r="M119">
        <f>SQRT(SUMIF('Dashboard M4 Price Monthly'!$H$4:$CM$4,'Dashboard M4 Cost Annual'!M$4,'Dashboard M4 Price Monthly'!$H313:$CM313))</f>
        <v/>
      </c>
      <c r="N119">
        <f>SQRT(SUMIF('Dashboard M4 Price Monthly'!$H$4:$CM$4,'Dashboard M4 Cost Annual'!N$4,'Dashboard M4 Price Monthly'!$H313:$CM313))</f>
        <v/>
      </c>
      <c r="O119">
        <f>SQRT(SUMIF('Dashboard M4 Price Monthly'!$H$4:$CM$4,'Dashboard M4 Cost Annual'!O$4,'Dashboard M4 Price Monthly'!$H313:$CM313))</f>
        <v/>
      </c>
      <c r="P119">
        <f>SQRT(SUMIF('Dashboard M4 Price Monthly'!$H$4:$CM$4,'Dashboard M4 Cost Annual'!P$4,'Dashboard M4 Price Monthly'!$H313:$CM313))</f>
        <v/>
      </c>
      <c r="Q119">
        <f>SQRT(SUMIF('Dashboard M4 Price Monthly'!$H$4:$CM$4,'Dashboard M4 Cost Annual'!Q$4,'Dashboard M4 Price Monthly'!$H313:$CM313))</f>
        <v/>
      </c>
      <c r="R119">
        <f>SQRT(SUMIF('Dashboard M4 Price Monthly'!$H$4:$CM$4,'Dashboard M4 Cost Annual'!R$4,'Dashboard M4 Price Monthly'!$H313:$CM313))</f>
        <v/>
      </c>
      <c r="S119">
        <f>SQRT(SUMIF('Dashboard M4 Price Monthly'!$H$4:$CM$4,'Dashboard M4 Cost Annual'!S$4,'Dashboard M4 Price Monthly'!$H313:$CM313))</f>
        <v/>
      </c>
      <c r="T119">
        <f>SQRT(SUMIF('Dashboard M4 Price Monthly'!$H$4:$CM$4,'Dashboard M4 Cost Annual'!T$4,'Dashboard M4 Price Monthly'!$H313:$CM313))</f>
        <v/>
      </c>
      <c r="U119">
        <f>SQRT(SUMIF('Dashboard M4 Price Monthly'!$H$4:$CM$4,'Dashboard M4 Cost Annual'!U$4,'Dashboard M4 Price Monthly'!$H313:$CM313))</f>
        <v/>
      </c>
      <c r="V119">
        <f>SQRT(SUMIF('Dashboard M4 Price Monthly'!$H$4:$CM$4,'Dashboard M4 Cost Annual'!V$4,'Dashboard M4 Price Monthly'!$H313:$CM313))</f>
        <v/>
      </c>
      <c r="W119">
        <f>SQRT(SUMIF('Dashboard M4 Price Monthly'!$H$4:$CM$4,'Dashboard M4 Cost Annual'!W$4,'Dashboard M4 Price Monthly'!$H313:$CM313))</f>
        <v/>
      </c>
      <c r="X119">
        <f>SQRT(SUMIF('Dashboard M4 Price Monthly'!$H$4:$CM$4,'Dashboard M4 Cost Annual'!X$4,'Dashboard M4 Price Monthly'!$H313:$CM313))</f>
        <v/>
      </c>
      <c r="Y119">
        <f>SQRT(SUMIF('Dashboard M4 Price Monthly'!$H$4:$CM$4,'Dashboard M4 Cost Annual'!Y$4,'Dashboard M4 Price Monthly'!$H313:$CM313))</f>
        <v/>
      </c>
      <c r="Z119">
        <f>SQRT(SUMIF('Dashboard M4 Price Monthly'!$H$4:$CM$4,'Dashboard M4 Cost Annual'!Z$4,'Dashboard M4 Price Monthly'!$H313:$CM313))</f>
        <v/>
      </c>
      <c r="AA119">
        <f>SQRT(SUMIF('Dashboard M4 Price Monthly'!$H$4:$CM$4,'Dashboard M4 Cost Annual'!AA$4,'Dashboard M4 Price Monthly'!$H313:$CM313))</f>
        <v/>
      </c>
      <c r="AB119">
        <f>SQRT(SUMIF('Dashboard M4 Price Monthly'!$H$4:$CM$4,'Dashboard M4 Cost Annual'!AB$4,'Dashboard M4 Price Monthly'!$H313:$CM313))</f>
        <v/>
      </c>
      <c r="AC119">
        <f>SQRT(SUMIF('Dashboard M4 Price Monthly'!$H$4:$CM$4,'Dashboard M4 Cost Annual'!AC$4,'Dashboard M4 Price Monthly'!$H313:$CM313))</f>
        <v/>
      </c>
      <c r="AD119">
        <f>SQRT(SUMIF('Dashboard M4 Price Monthly'!$H$4:$CM$4,'Dashboard M4 Cost Annual'!AD$4,'Dashboard M4 Price Monthly'!$H313:$CM313))</f>
        <v/>
      </c>
      <c r="AE119">
        <f>SQRT(SUMIF('Dashboard M4 Price Monthly'!$H$4:$CM$4,'Dashboard M4 Cost Annual'!AE$4,'Dashboard M4 Price Monthly'!$H313:$CM313))</f>
        <v/>
      </c>
      <c r="AF119">
        <f>SQRT(SUMIF('Dashboard M4 Price Monthly'!$H$4:$CM$4,'Dashboard M4 Cost Annual'!AF$4,'Dashboard M4 Price Monthly'!$H313:$CM313))</f>
        <v/>
      </c>
      <c r="AG119">
        <f>SQRT(SUMIF('Dashboard M4 Price Monthly'!$H$4:$CM$4,'Dashboard M4 Cost Annual'!AG$4,'Dashboard M4 Price Monthly'!$H313:$CM313))</f>
        <v/>
      </c>
      <c r="AH119">
        <f>SQRT(SUMIF('Dashboard M4 Price Monthly'!$H$4:$CM$4,'Dashboard M4 Cost Annual'!AH$4,'Dashboard M4 Price Monthly'!$H313:$CM313))</f>
        <v/>
      </c>
      <c r="AI119">
        <f>SQRT(SUMIF('Dashboard M4 Price Monthly'!$H$4:$CM$4,'Dashboard M4 Cost Annual'!AI$4,'Dashboard M4 Price Monthly'!$H313:$CM313))</f>
        <v/>
      </c>
      <c r="AJ119">
        <f>SQRT(SUMIF('Dashboard M4 Price Monthly'!$H$4:$CM$4,'Dashboard M4 Cost Annual'!AJ$4,'Dashboard M4 Price Monthly'!$H313:$CM313))</f>
        <v/>
      </c>
      <c r="AK119">
        <f>SQRT(SUMIF('Dashboard M4 Price Monthly'!$H$4:$CM$4,'Dashboard M4 Cost Annual'!AK$4,'Dashboard M4 Price Monthly'!$H313:$CM313))</f>
        <v/>
      </c>
      <c r="AL119">
        <f>SQRT(SUMIF('Dashboard M4 Price Monthly'!$H$4:$CM$4,'Dashboard M4 Cost Annual'!AL$4,'Dashboard M4 Price Monthly'!$H313:$CM313))</f>
        <v/>
      </c>
      <c r="AM119">
        <f>SQRT(SUMIF('Dashboard M4 Price Monthly'!$H$4:$CM$4,'Dashboard M4 Cost Annual'!AM$4,'Dashboard M4 Price Monthly'!$H313:$CM313))</f>
        <v/>
      </c>
      <c r="AN119">
        <f>SQRT(SUMIF('Dashboard M4 Price Monthly'!$H$4:$CM$4,'Dashboard M4 Cost Annual'!AN$4,'Dashboard M4 Price Monthly'!$H313:$CM313))</f>
        <v/>
      </c>
      <c r="AO119">
        <f>SQRT(SUMIF('Dashboard M4 Price Monthly'!$H$4:$CM$4,'Dashboard M4 Cost Annual'!AO$4,'Dashboard M4 Price Monthly'!$H313:$CM313))</f>
        <v/>
      </c>
      <c r="AP119">
        <f>SQRT(SUMIF('Dashboard M4 Price Monthly'!$H$4:$CM$4,'Dashboard M4 Cost Annual'!AP$4,'Dashboard M4 Price Monthly'!$H313:$CM313))</f>
        <v/>
      </c>
      <c r="AQ119">
        <f>SQRT(SUMIF('Dashboard M4 Price Monthly'!$H$4:$CM$4,'Dashboard M4 Cost Annual'!AQ$4,'Dashboard M4 Price Monthly'!$H313:$CM313))</f>
        <v/>
      </c>
      <c r="AR119">
        <f>SQRT(SUMIF('Dashboard M4 Price Monthly'!$H$4:$CM$4,'Dashboard M4 Cost Annual'!AR$4,'Dashboard M4 Price Monthly'!$H313:$CM313))</f>
        <v/>
      </c>
      <c r="AS119">
        <f>SQRT(SUMIF('Dashboard M4 Price Monthly'!$H$4:$CM$4,'Dashboard M4 Cost Annual'!AS$4,'Dashboard M4 Price Monthly'!$H313:$CM313))</f>
        <v/>
      </c>
      <c r="AT119">
        <f>SQRT(SUMIF('Dashboard M4 Price Monthly'!$H$4:$CM$4,'Dashboard M4 Cost Annual'!AT$4,'Dashboard M4 Price Monthly'!$H313:$CM313))</f>
        <v/>
      </c>
      <c r="AU119">
        <f>SQRT(SUMIF('Dashboard M4 Price Monthly'!$H$4:$CM$4,'Dashboard M4 Cost Annual'!AU$4,'Dashboard M4 Price Monthly'!$H313:$CM313))</f>
        <v/>
      </c>
      <c r="AV119">
        <f>SQRT(SUMIF('Dashboard M4 Price Monthly'!$H$4:$CM$4,'Dashboard M4 Cost Annual'!AV$4,'Dashboard M4 Price Monthly'!$H313:$CM313))</f>
        <v/>
      </c>
      <c r="AW119">
        <f>SQRT(SUMIF('Dashboard M4 Price Monthly'!$H$4:$CM$4,'Dashboard M4 Cost Annual'!AW$4,'Dashboard M4 Price Monthly'!$H313:$CM313))</f>
        <v/>
      </c>
      <c r="AX119">
        <f>SQRT(SUMIF('Dashboard M4 Price Monthly'!$H$4:$CM$4,'Dashboard M4 Cost Annual'!AX$4,'Dashboard M4 Price Monthly'!$H313:$CM313))</f>
        <v/>
      </c>
      <c r="AY119">
        <f>SQRT(SUMIF('Dashboard M4 Price Monthly'!$H$4:$CM$4,'Dashboard M4 Cost Annual'!AY$4,'Dashboard M4 Price Monthly'!$H313:$CM313))</f>
        <v/>
      </c>
      <c r="AZ119">
        <f>SQRT(SUMIF('Dashboard M4 Price Monthly'!$H$4:$CM$4,'Dashboard M4 Cost Annual'!AZ$4,'Dashboard M4 Price Monthly'!$H313:$CM313))</f>
        <v/>
      </c>
      <c r="BA119">
        <f>SQRT(SUMIF('Dashboard M4 Cost Monthly'!$G$2:$CL$2,'Dashboard M4 Cost Annual'!BA$4,'Dashboard M4 Cost Monthly'!$G199:$CL199))</f>
        <v/>
      </c>
      <c r="BB119">
        <f>SQRT(SUMIF('Dashboard M4 Cost Monthly'!$G$2:$CL$2,'Dashboard M4 Cost Annual'!BB$4,'Dashboard M4 Cost Monthly'!$G199:$CL199))</f>
        <v/>
      </c>
      <c r="BC119">
        <f>SQRT(SUMIF('Dashboard M4 Cost Monthly'!$G$2:$CL$2,'Dashboard M4 Cost Annual'!BC$4,'Dashboard M4 Cost Monthly'!$G199:$CL199))</f>
        <v/>
      </c>
      <c r="BD119">
        <f>SQRT(SUMIF('Dashboard M4 Cost Monthly'!$G$2:$CL$2,'Dashboard M4 Cost Annual'!BD$4,'Dashboard M4 Cost Monthly'!$G199:$CL199))</f>
        <v/>
      </c>
      <c r="BE119">
        <f>SQRT(SUMIF('Dashboard M4 Cost Monthly'!$G$2:$CL$2,'Dashboard M4 Cost Annual'!BE$4,'Dashboard M4 Cost Monthly'!$G199:$CL199))</f>
        <v/>
      </c>
      <c r="BF119">
        <f>SQRT(SUMIF('Dashboard M4 Cost Monthly'!$G$2:$CL$2,'Dashboard M4 Cost Annual'!BF$4,'Dashboard M4 Cost Monthly'!$G199:$CL199))</f>
        <v/>
      </c>
      <c r="BG119">
        <f>SQRT(SUMIF('Dashboard M4 Cost Monthly'!$G$2:$CL$2,'Dashboard M4 Cost Annual'!BG$4,'Dashboard M4 Cost Monthly'!$G199:$CL199))</f>
        <v/>
      </c>
      <c r="BH119">
        <f>SQRT(SUMIF('Dashboard M4 Cost Monthly'!$G$2:$KT$2,'Dashboard M4 Cost Annual'!BH$4,'Dashboard M4 Cost Monthly'!$G199:$KT199))</f>
        <v/>
      </c>
      <c r="BI119">
        <f>SQRT(SUMIF('Dashboard M4 Cost Monthly'!$G$2:$KT$2,'Dashboard M4 Cost Annual'!BI$4,'Dashboard M4 Cost Monthly'!$G199:$KT199))</f>
        <v/>
      </c>
      <c r="BJ119">
        <f>SQRT(SUMIF('Dashboard M4 Cost Monthly'!$G$2:$KT$2,'Dashboard M4 Cost Annual'!BJ$4,'Dashboard M4 Cost Monthly'!$G199:$KT199))</f>
        <v/>
      </c>
      <c r="BK119">
        <f>SQRT(SUMIF('Dashboard M4 Cost Monthly'!$G$2:$KT$2,'Dashboard M4 Cost Annual'!BK$4,'Dashboard M4 Cost Monthly'!$G199:$KT199))</f>
        <v/>
      </c>
      <c r="BL119">
        <f>SQRT(SUMIF('Dashboard M4 Cost Monthly'!$G$2:$KT$2,'Dashboard M4 Cost Annual'!BL$4,'Dashboard M4 Cost Monthly'!$G199:$KT199))</f>
        <v/>
      </c>
      <c r="BM119">
        <f>SQRT(SUMIF('Dashboard M4 Cost Monthly'!$G$2:$KT$2,'Dashboard M4 Cost Annual'!BM$4,'Dashboard M4 Cost Monthly'!$G199:$KT199))</f>
        <v/>
      </c>
      <c r="BN119">
        <f>SQRT(SUMIF('Dashboard M4 Cost Monthly'!$G$2:$KT$2,'Dashboard M4 Cost Annual'!BN$4,'Dashboard M4 Cost Monthly'!$G199:$KT199))</f>
        <v/>
      </c>
      <c r="BO119">
        <f>SQRT(SUMIF('Dashboard M4 Cost Monthly'!$G$2:$KT$2,'Dashboard M4 Cost Annual'!BO$4,'Dashboard M4 Cost Monthly'!$G199:$KT199))</f>
        <v/>
      </c>
      <c r="BP119">
        <f>SQRT(SUMIF('Dashboard M4 Cost Monthly'!$G$2:$KT$2,'Dashboard M4 Cost Annual'!BP$4,'Dashboard M4 Cost Monthly'!$G199:$KT199))</f>
        <v/>
      </c>
      <c r="BQ119">
        <f>SQRT(SUMIF('Dashboard M4 Cost Monthly'!$G$2:$KT$2,'Dashboard M4 Cost Annual'!BQ$4,'Dashboard M4 Cost Monthly'!$G199:$KT199))</f>
        <v/>
      </c>
      <c r="BR119">
        <f>SQRT(SUMIF('Dashboard M4 Cost Monthly'!$G$2:$KT$2,'Dashboard M4 Cost Annual'!BR$4,'Dashboard M4 Cost Monthly'!$G199:$KT199))</f>
        <v/>
      </c>
      <c r="BS119">
        <f>SQRT(SUMIF('Dashboard M4 Cost Monthly'!$G$2:$KT$2,'Dashboard M4 Cost Annual'!BS$4,'Dashboard M4 Cost Monthly'!$G199:$KT199))</f>
        <v/>
      </c>
      <c r="BT119">
        <f>SQRT(SUMIF('Dashboard M4 Cost Monthly'!$G$2:$KT$2,'Dashboard M4 Cost Annual'!BT$4,'Dashboard M4 Cost Monthly'!$G199:$KT199))</f>
        <v/>
      </c>
      <c r="BU119">
        <f>SQRT(SUMIF('Dashboard M4 Cost Monthly'!$G$2:$KT$2,'Dashboard M4 Cost Annual'!BU$4,'Dashboard M4 Cost Monthly'!$G199:$KT199))</f>
        <v/>
      </c>
      <c r="BV119">
        <f>SQRT(SUMIF('Dashboard M4 Cost Monthly'!$G$2:$KT$2,'Dashboard M4 Cost Annual'!BV$4,'Dashboard M4 Cost Monthly'!$G199:$KT199))</f>
        <v/>
      </c>
      <c r="BW119">
        <f>SQRT(SUMIF('Dashboard M4 Cost Monthly'!$G$2:$KT$2,'Dashboard M4 Cost Annual'!BW$4,'Dashboard M4 Cost Monthly'!$G199:$KT199))</f>
        <v/>
      </c>
      <c r="BX119">
        <f>SQRT(SUMIF('Dashboard M4 Cost Monthly'!$G$2:$KT$2,'Dashboard M4 Cost Annual'!BX$4,'Dashboard M4 Cost Monthly'!$G199:$KT199))</f>
        <v/>
      </c>
      <c r="BY119">
        <f>SQRT(SUMIF('Dashboard M4 Cost Monthly'!$G$2:$KT$2,'Dashboard M4 Cost Annual'!BY$4,'Dashboard M4 Cost Monthly'!$G199:$KT199))</f>
        <v/>
      </c>
    </row>
    <row r="120" spans="1:77">
      <c r="A120" t="s">
        <v>5</v>
      </c>
    </row>
    <row r="121" spans="1:77">
      <c r="B121" t="s">
        <v>9</v>
      </c>
      <c r="C121" t="s">
        <v>54</v>
      </c>
      <c r="D121" t="s">
        <v>66</v>
      </c>
      <c r="G121">
        <f>VLOOKUP($C121,'EIA Consumption'!$C:$CD,'Dashboard M4 Cost Annual'!G$2,FALSE)</f>
        <v/>
      </c>
      <c r="H121">
        <f>VLOOKUP($C121,'EIA Consumption'!$C:$CD,'Dashboard M4 Cost Annual'!H$2,FALSE)</f>
        <v/>
      </c>
      <c r="I121">
        <f>VLOOKUP($C121,'EIA Consumption'!$C:$CD,'Dashboard M4 Cost Annual'!I$2,FALSE)</f>
        <v/>
      </c>
      <c r="J121">
        <f>VLOOKUP($C121,'EIA Consumption'!$C:$CD,'Dashboard M4 Cost Annual'!J$2,FALSE)</f>
        <v/>
      </c>
      <c r="K121">
        <f>VLOOKUP($C121,'EIA Consumption'!$C:$CD,'Dashboard M4 Cost Annual'!K$2,FALSE)</f>
        <v/>
      </c>
      <c r="L121">
        <f>VLOOKUP($C121,'EIA Consumption'!$C:$CD,'Dashboard M4 Cost Annual'!L$2,FALSE)</f>
        <v/>
      </c>
      <c r="M121">
        <f>VLOOKUP($C121,'EIA Consumption'!$C:$CD,'Dashboard M4 Cost Annual'!M$2,FALSE)</f>
        <v/>
      </c>
      <c r="N121">
        <f>VLOOKUP($C121,'EIA Consumption'!$C:$CD,'Dashboard M4 Cost Annual'!N$2,FALSE)</f>
        <v/>
      </c>
      <c r="O121">
        <f>VLOOKUP($C121,'EIA Consumption'!$C:$CD,'Dashboard M4 Cost Annual'!O$2,FALSE)</f>
        <v/>
      </c>
      <c r="P121">
        <f>VLOOKUP($C121,'EIA Consumption'!$C:$CD,'Dashboard M4 Cost Annual'!P$2,FALSE)</f>
        <v/>
      </c>
      <c r="Q121">
        <f>VLOOKUP($C121,'EIA Consumption'!$C:$CD,'Dashboard M4 Cost Annual'!Q$2,FALSE)</f>
        <v/>
      </c>
      <c r="R121">
        <f>VLOOKUP($C121,'EIA Consumption'!$C:$CD,'Dashboard M4 Cost Annual'!R$2,FALSE)</f>
        <v/>
      </c>
      <c r="S121">
        <f>VLOOKUP($C121,'EIA Consumption'!$C:$CD,'Dashboard M4 Cost Annual'!S$2,FALSE)</f>
        <v/>
      </c>
      <c r="T121">
        <f>VLOOKUP($C121,'EIA Consumption'!$C:$CD,'Dashboard M4 Cost Annual'!T$2,FALSE)</f>
        <v/>
      </c>
      <c r="U121">
        <f>VLOOKUP($C121,'EIA Consumption'!$C:$CD,'Dashboard M4 Cost Annual'!U$2,FALSE)</f>
        <v/>
      </c>
      <c r="V121">
        <f>VLOOKUP($C121,'EIA Consumption'!$C:$CD,'Dashboard M4 Cost Annual'!V$2,FALSE)</f>
        <v/>
      </c>
      <c r="W121">
        <f>VLOOKUP($C121,'EIA Consumption'!$C:$CD,'Dashboard M4 Cost Annual'!W$2,FALSE)</f>
        <v/>
      </c>
      <c r="X121">
        <f>VLOOKUP($C121,'EIA Consumption'!$C:$CD,'Dashboard M4 Cost Annual'!X$2,FALSE)</f>
        <v/>
      </c>
      <c r="Y121">
        <f>VLOOKUP($C121,'EIA Consumption'!$C:$CD,'Dashboard M4 Cost Annual'!Y$2,FALSE)</f>
        <v/>
      </c>
      <c r="Z121">
        <f>VLOOKUP($C121,'EIA Consumption'!$C:$CD,'Dashboard M4 Cost Annual'!Z$2,FALSE)</f>
        <v/>
      </c>
      <c r="AA121">
        <f>VLOOKUP($C121,'EIA Consumption'!$C:$CD,'Dashboard M4 Cost Annual'!AA$2,FALSE)</f>
        <v/>
      </c>
      <c r="AB121">
        <f>VLOOKUP($C121,'EIA Consumption'!$C:$CD,'Dashboard M4 Cost Annual'!AB$2,FALSE)</f>
        <v/>
      </c>
      <c r="AC121">
        <f>VLOOKUP($C121,'EIA Consumption'!$C:$CD,'Dashboard M4 Cost Annual'!AC$2,FALSE)</f>
        <v/>
      </c>
      <c r="AD121">
        <f>VLOOKUP($C121,'EIA Consumption'!$C:$CD,'Dashboard M4 Cost Annual'!AD$2,FALSE)</f>
        <v/>
      </c>
      <c r="AE121">
        <f>VLOOKUP($C121,'EIA Consumption'!$C:$CD,'Dashboard M4 Cost Annual'!AE$2,FALSE)</f>
        <v/>
      </c>
      <c r="AF121">
        <f>VLOOKUP($C121,'EIA Consumption'!$C:$CD,'Dashboard M4 Cost Annual'!AF$2,FALSE)</f>
        <v/>
      </c>
      <c r="AG121">
        <f>VLOOKUP($C121,'EIA Consumption'!$C:$CD,'Dashboard M4 Cost Annual'!AG$2,FALSE)</f>
        <v/>
      </c>
      <c r="AH121">
        <f>VLOOKUP($C121,'EIA Consumption'!$C:$CD,'Dashboard M4 Cost Annual'!AH$2,FALSE)</f>
        <v/>
      </c>
      <c r="AI121">
        <f>VLOOKUP($C121,'EIA Consumption'!$C:$CD,'Dashboard M4 Cost Annual'!AI$2,FALSE)</f>
        <v/>
      </c>
      <c r="AJ121">
        <f>VLOOKUP($C121,'EIA Consumption'!$C:$CD,'Dashboard M4 Cost Annual'!AJ$2,FALSE)</f>
        <v/>
      </c>
      <c r="AK121">
        <f>VLOOKUP($C121,'EIA Consumption'!$C:$CD,'Dashboard M4 Cost Annual'!AK$2,FALSE)</f>
        <v/>
      </c>
      <c r="AL121">
        <f>VLOOKUP($C121,'EIA Consumption'!$C:$CD,'Dashboard M4 Cost Annual'!AL$2,FALSE)</f>
        <v/>
      </c>
      <c r="AM121">
        <f>VLOOKUP($C121,'EIA Consumption'!$C:$CD,'Dashboard M4 Cost Annual'!AM$2,FALSE)</f>
        <v/>
      </c>
      <c r="AN121">
        <f>VLOOKUP($C121,'EIA Consumption'!$C:$CD,'Dashboard M4 Cost Annual'!AN$2,FALSE)</f>
        <v/>
      </c>
      <c r="AO121">
        <f>VLOOKUP($C121,'EIA Consumption'!$C:$CD,'Dashboard M4 Cost Annual'!AO$2,FALSE)</f>
        <v/>
      </c>
      <c r="AP121">
        <f>VLOOKUP($C121,'EIA Consumption'!$C:$CD,'Dashboard M4 Cost Annual'!AP$2,FALSE)</f>
        <v/>
      </c>
      <c r="AQ121">
        <f>VLOOKUP($C121,'EIA Consumption'!$C:$CD,'Dashboard M4 Cost Annual'!AQ$2,FALSE)</f>
        <v/>
      </c>
      <c r="AR121">
        <f>VLOOKUP($C121,'EIA Consumption'!$C:$CD,'Dashboard M4 Cost Annual'!AR$2,FALSE)</f>
        <v/>
      </c>
      <c r="AS121">
        <f>VLOOKUP($C121,'EIA Consumption'!$C:$CD,'Dashboard M4 Cost Annual'!AS$2,FALSE)</f>
        <v/>
      </c>
      <c r="AT121">
        <f>VLOOKUP($C121,'EIA Consumption'!$C:$CD,'Dashboard M4 Cost Annual'!AT$2,FALSE)</f>
        <v/>
      </c>
      <c r="AU121">
        <f>VLOOKUP($C121,'EIA Consumption'!$C:$CD,'Dashboard M4 Cost Annual'!AU$2,FALSE)</f>
        <v/>
      </c>
      <c r="AV121">
        <f>VLOOKUP($C121,'EIA Consumption'!$C:$CD,'Dashboard M4 Cost Annual'!AV$2,FALSE)</f>
        <v/>
      </c>
      <c r="AW121">
        <f>VLOOKUP($C121,'EIA Consumption'!$C:$CD,'Dashboard M4 Cost Annual'!AW$2,FALSE)</f>
        <v/>
      </c>
      <c r="AX121">
        <f>VLOOKUP($C121,'EIA Consumption'!$C:$CD,'Dashboard M4 Cost Annual'!AX$2,FALSE)</f>
        <v/>
      </c>
      <c r="AY121">
        <f>VLOOKUP($C121,'EIA Consumption'!$C:$CD,'Dashboard M4 Cost Annual'!AY$2,FALSE)</f>
        <v/>
      </c>
      <c r="AZ121">
        <f>VLOOKUP($C121,'EIA Consumption'!$C:$CD,'Dashboard M4 Cost Annual'!AZ$2,FALSE)</f>
        <v/>
      </c>
      <c r="BA121">
        <f>SQRT(SUMIF('Dashboard M4 Cost Monthly'!$G$2:$CL$2,'Dashboard M4 Cost Annual'!BA$4,'Dashboard M4 Cost Monthly'!$G201:$CL201))</f>
        <v/>
      </c>
      <c r="BB121">
        <f>SQRT(SUMIF('Dashboard M4 Cost Monthly'!$G$2:$CL$2,'Dashboard M4 Cost Annual'!BB$4,'Dashboard M4 Cost Monthly'!$G201:$CL201))</f>
        <v/>
      </c>
      <c r="BC121">
        <f>SQRT(SUMIF('Dashboard M4 Cost Monthly'!$G$2:$CL$2,'Dashboard M4 Cost Annual'!BC$4,'Dashboard M4 Cost Monthly'!$G201:$CL201))</f>
        <v/>
      </c>
      <c r="BD121">
        <f>SQRT(SUMIF('Dashboard M4 Cost Monthly'!$G$2:$CL$2,'Dashboard M4 Cost Annual'!BD$4,'Dashboard M4 Cost Monthly'!$G201:$CL201))</f>
        <v/>
      </c>
      <c r="BE121">
        <f>SQRT(SUMIF('Dashboard M4 Cost Monthly'!$G$2:$CL$2,'Dashboard M4 Cost Annual'!BE$4,'Dashboard M4 Cost Monthly'!$G201:$CL201))</f>
        <v/>
      </c>
      <c r="BF121">
        <f>SQRT(SUMIF('Dashboard M4 Cost Monthly'!$G$2:$CL$2,'Dashboard M4 Cost Annual'!BF$4,'Dashboard M4 Cost Monthly'!$G201:$CL201))</f>
        <v/>
      </c>
      <c r="BG121">
        <f>SQRT(SUMIF('Dashboard M4 Cost Monthly'!$G$2:$CL$2,'Dashboard M4 Cost Annual'!BG$4,'Dashboard M4 Cost Monthly'!$G201:$CL201))</f>
        <v/>
      </c>
      <c r="BH121">
        <f>SQRT(SUMIF('Dashboard M4 Cost Monthly'!$G$2:$KT$2,'Dashboard M4 Cost Annual'!BH$4,'Dashboard M4 Cost Monthly'!$G201:$KT201))</f>
        <v/>
      </c>
      <c r="BI121">
        <f>SQRT(SUMIF('Dashboard M4 Cost Monthly'!$G$2:$KT$2,'Dashboard M4 Cost Annual'!BI$4,'Dashboard M4 Cost Monthly'!$G201:$KT201))</f>
        <v/>
      </c>
      <c r="BJ121">
        <f>SQRT(SUMIF('Dashboard M4 Cost Monthly'!$G$2:$KT$2,'Dashboard M4 Cost Annual'!BJ$4,'Dashboard M4 Cost Monthly'!$G201:$KT201))</f>
        <v/>
      </c>
      <c r="BK121">
        <f>SQRT(SUMIF('Dashboard M4 Cost Monthly'!$G$2:$KT$2,'Dashboard M4 Cost Annual'!BK$4,'Dashboard M4 Cost Monthly'!$G201:$KT201))</f>
        <v/>
      </c>
      <c r="BL121">
        <f>SQRT(SUMIF('Dashboard M4 Cost Monthly'!$G$2:$KT$2,'Dashboard M4 Cost Annual'!BL$4,'Dashboard M4 Cost Monthly'!$G201:$KT201))</f>
        <v/>
      </c>
      <c r="BM121">
        <f>SQRT(SUMIF('Dashboard M4 Cost Monthly'!$G$2:$KT$2,'Dashboard M4 Cost Annual'!BM$4,'Dashboard M4 Cost Monthly'!$G201:$KT201))</f>
        <v/>
      </c>
      <c r="BN121">
        <f>SQRT(SUMIF('Dashboard M4 Cost Monthly'!$G$2:$KT$2,'Dashboard M4 Cost Annual'!BN$4,'Dashboard M4 Cost Monthly'!$G201:$KT201))</f>
        <v/>
      </c>
      <c r="BO121">
        <f>SQRT(SUMIF('Dashboard M4 Cost Monthly'!$G$2:$KT$2,'Dashboard M4 Cost Annual'!BO$4,'Dashboard M4 Cost Monthly'!$G201:$KT201))</f>
        <v/>
      </c>
      <c r="BP121">
        <f>SQRT(SUMIF('Dashboard M4 Cost Monthly'!$G$2:$KT$2,'Dashboard M4 Cost Annual'!BP$4,'Dashboard M4 Cost Monthly'!$G201:$KT201))</f>
        <v/>
      </c>
      <c r="BQ121">
        <f>SQRT(SUMIF('Dashboard M4 Cost Monthly'!$G$2:$KT$2,'Dashboard M4 Cost Annual'!BQ$4,'Dashboard M4 Cost Monthly'!$G201:$KT201))</f>
        <v/>
      </c>
      <c r="BR121">
        <f>SQRT(SUMIF('Dashboard M4 Cost Monthly'!$G$2:$KT$2,'Dashboard M4 Cost Annual'!BR$4,'Dashboard M4 Cost Monthly'!$G201:$KT201))</f>
        <v/>
      </c>
      <c r="BS121">
        <f>SQRT(SUMIF('Dashboard M4 Cost Monthly'!$G$2:$KT$2,'Dashboard M4 Cost Annual'!BS$4,'Dashboard M4 Cost Monthly'!$G201:$KT201))</f>
        <v/>
      </c>
      <c r="BT121">
        <f>SQRT(SUMIF('Dashboard M4 Cost Monthly'!$G$2:$KT$2,'Dashboard M4 Cost Annual'!BT$4,'Dashboard M4 Cost Monthly'!$G201:$KT201))</f>
        <v/>
      </c>
      <c r="BU121">
        <f>SQRT(SUMIF('Dashboard M4 Cost Monthly'!$G$2:$KT$2,'Dashboard M4 Cost Annual'!BU$4,'Dashboard M4 Cost Monthly'!$G201:$KT201))</f>
        <v/>
      </c>
      <c r="BV121">
        <f>SQRT(SUMIF('Dashboard M4 Cost Monthly'!$G$2:$KT$2,'Dashboard M4 Cost Annual'!BV$4,'Dashboard M4 Cost Monthly'!$G201:$KT201))</f>
        <v/>
      </c>
      <c r="BW121">
        <f>SQRT(SUMIF('Dashboard M4 Cost Monthly'!$G$2:$KT$2,'Dashboard M4 Cost Annual'!BW$4,'Dashboard M4 Cost Monthly'!$G201:$KT201))</f>
        <v/>
      </c>
      <c r="BX121">
        <f>SQRT(SUMIF('Dashboard M4 Cost Monthly'!$G$2:$KT$2,'Dashboard M4 Cost Annual'!BX$4,'Dashboard M4 Cost Monthly'!$G201:$KT201))</f>
        <v/>
      </c>
      <c r="BY121">
        <f>SQRT(SUMIF('Dashboard M4 Cost Monthly'!$G$2:$KT$2,'Dashboard M4 Cost Annual'!BY$4,'Dashboard M4 Cost Monthly'!$G201:$KT201))</f>
        <v/>
      </c>
    </row>
    <row r="122" spans="1:77">
      <c r="B122" t="s">
        <v>10</v>
      </c>
      <c r="C122" t="s">
        <v>55</v>
      </c>
      <c r="D122" t="s">
        <v>66</v>
      </c>
      <c r="G122">
        <f>VLOOKUP($C122,'EIA Consumption'!$C:$CD,'Dashboard M4 Cost Annual'!G$2,FALSE)</f>
        <v/>
      </c>
      <c r="H122">
        <f>VLOOKUP($C122,'EIA Consumption'!$C:$CD,'Dashboard M4 Cost Annual'!H$2,FALSE)</f>
        <v/>
      </c>
      <c r="I122">
        <f>VLOOKUP($C122,'EIA Consumption'!$C:$CD,'Dashboard M4 Cost Annual'!I$2,FALSE)</f>
        <v/>
      </c>
      <c r="J122">
        <f>VLOOKUP($C122,'EIA Consumption'!$C:$CD,'Dashboard M4 Cost Annual'!J$2,FALSE)</f>
        <v/>
      </c>
      <c r="K122">
        <f>VLOOKUP($C122,'EIA Consumption'!$C:$CD,'Dashboard M4 Cost Annual'!K$2,FALSE)</f>
        <v/>
      </c>
      <c r="L122">
        <f>VLOOKUP($C122,'EIA Consumption'!$C:$CD,'Dashboard M4 Cost Annual'!L$2,FALSE)</f>
        <v/>
      </c>
      <c r="M122">
        <f>VLOOKUP($C122,'EIA Consumption'!$C:$CD,'Dashboard M4 Cost Annual'!M$2,FALSE)</f>
        <v/>
      </c>
      <c r="N122">
        <f>VLOOKUP($C122,'EIA Consumption'!$C:$CD,'Dashboard M4 Cost Annual'!N$2,FALSE)</f>
        <v/>
      </c>
      <c r="O122">
        <f>VLOOKUP($C122,'EIA Consumption'!$C:$CD,'Dashboard M4 Cost Annual'!O$2,FALSE)</f>
        <v/>
      </c>
      <c r="P122">
        <f>VLOOKUP($C122,'EIA Consumption'!$C:$CD,'Dashboard M4 Cost Annual'!P$2,FALSE)</f>
        <v/>
      </c>
      <c r="Q122">
        <f>VLOOKUP($C122,'EIA Consumption'!$C:$CD,'Dashboard M4 Cost Annual'!Q$2,FALSE)</f>
        <v/>
      </c>
      <c r="R122">
        <f>VLOOKUP($C122,'EIA Consumption'!$C:$CD,'Dashboard M4 Cost Annual'!R$2,FALSE)</f>
        <v/>
      </c>
      <c r="S122">
        <f>VLOOKUP($C122,'EIA Consumption'!$C:$CD,'Dashboard M4 Cost Annual'!S$2,FALSE)</f>
        <v/>
      </c>
      <c r="T122">
        <f>VLOOKUP($C122,'EIA Consumption'!$C:$CD,'Dashboard M4 Cost Annual'!T$2,FALSE)</f>
        <v/>
      </c>
      <c r="U122">
        <f>VLOOKUP($C122,'EIA Consumption'!$C:$CD,'Dashboard M4 Cost Annual'!U$2,FALSE)</f>
        <v/>
      </c>
      <c r="V122">
        <f>VLOOKUP($C122,'EIA Consumption'!$C:$CD,'Dashboard M4 Cost Annual'!V$2,FALSE)</f>
        <v/>
      </c>
      <c r="W122">
        <f>VLOOKUP($C122,'EIA Consumption'!$C:$CD,'Dashboard M4 Cost Annual'!W$2,FALSE)</f>
        <v/>
      </c>
      <c r="X122">
        <f>VLOOKUP($C122,'EIA Consumption'!$C:$CD,'Dashboard M4 Cost Annual'!X$2,FALSE)</f>
        <v/>
      </c>
      <c r="Y122">
        <f>VLOOKUP($C122,'EIA Consumption'!$C:$CD,'Dashboard M4 Cost Annual'!Y$2,FALSE)</f>
        <v/>
      </c>
      <c r="Z122">
        <f>VLOOKUP($C122,'EIA Consumption'!$C:$CD,'Dashboard M4 Cost Annual'!Z$2,FALSE)</f>
        <v/>
      </c>
      <c r="AA122">
        <f>VLOOKUP($C122,'EIA Consumption'!$C:$CD,'Dashboard M4 Cost Annual'!AA$2,FALSE)</f>
        <v/>
      </c>
      <c r="AB122">
        <f>VLOOKUP($C122,'EIA Consumption'!$C:$CD,'Dashboard M4 Cost Annual'!AB$2,FALSE)</f>
        <v/>
      </c>
      <c r="AC122">
        <f>VLOOKUP($C122,'EIA Consumption'!$C:$CD,'Dashboard M4 Cost Annual'!AC$2,FALSE)</f>
        <v/>
      </c>
      <c r="AD122">
        <f>VLOOKUP($C122,'EIA Consumption'!$C:$CD,'Dashboard M4 Cost Annual'!AD$2,FALSE)</f>
        <v/>
      </c>
      <c r="AE122">
        <f>VLOOKUP($C122,'EIA Consumption'!$C:$CD,'Dashboard M4 Cost Annual'!AE$2,FALSE)</f>
        <v/>
      </c>
      <c r="AF122">
        <f>VLOOKUP($C122,'EIA Consumption'!$C:$CD,'Dashboard M4 Cost Annual'!AF$2,FALSE)</f>
        <v/>
      </c>
      <c r="AG122">
        <f>VLOOKUP($C122,'EIA Consumption'!$C:$CD,'Dashboard M4 Cost Annual'!AG$2,FALSE)</f>
        <v/>
      </c>
      <c r="AH122">
        <f>VLOOKUP($C122,'EIA Consumption'!$C:$CD,'Dashboard M4 Cost Annual'!AH$2,FALSE)</f>
        <v/>
      </c>
      <c r="AI122">
        <f>VLOOKUP($C122,'EIA Consumption'!$C:$CD,'Dashboard M4 Cost Annual'!AI$2,FALSE)</f>
        <v/>
      </c>
      <c r="AJ122">
        <f>VLOOKUP($C122,'EIA Consumption'!$C:$CD,'Dashboard M4 Cost Annual'!AJ$2,FALSE)</f>
        <v/>
      </c>
      <c r="AK122">
        <f>VLOOKUP($C122,'EIA Consumption'!$C:$CD,'Dashboard M4 Cost Annual'!AK$2,FALSE)</f>
        <v/>
      </c>
      <c r="AL122">
        <f>VLOOKUP($C122,'EIA Consumption'!$C:$CD,'Dashboard M4 Cost Annual'!AL$2,FALSE)</f>
        <v/>
      </c>
      <c r="AM122">
        <f>VLOOKUP($C122,'EIA Consumption'!$C:$CD,'Dashboard M4 Cost Annual'!AM$2,FALSE)</f>
        <v/>
      </c>
      <c r="AN122">
        <f>VLOOKUP($C122,'EIA Consumption'!$C:$CD,'Dashboard M4 Cost Annual'!AN$2,FALSE)</f>
        <v/>
      </c>
      <c r="AO122">
        <f>VLOOKUP($C122,'EIA Consumption'!$C:$CD,'Dashboard M4 Cost Annual'!AO$2,FALSE)</f>
        <v/>
      </c>
      <c r="AP122">
        <f>VLOOKUP($C122,'EIA Consumption'!$C:$CD,'Dashboard M4 Cost Annual'!AP$2,FALSE)</f>
        <v/>
      </c>
      <c r="AQ122">
        <f>VLOOKUP($C122,'EIA Consumption'!$C:$CD,'Dashboard M4 Cost Annual'!AQ$2,FALSE)</f>
        <v/>
      </c>
      <c r="AR122">
        <f>VLOOKUP($C122,'EIA Consumption'!$C:$CD,'Dashboard M4 Cost Annual'!AR$2,FALSE)</f>
        <v/>
      </c>
      <c r="AS122">
        <f>VLOOKUP($C122,'EIA Consumption'!$C:$CD,'Dashboard M4 Cost Annual'!AS$2,FALSE)</f>
        <v/>
      </c>
      <c r="AT122">
        <f>VLOOKUP($C122,'EIA Consumption'!$C:$CD,'Dashboard M4 Cost Annual'!AT$2,FALSE)</f>
        <v/>
      </c>
      <c r="AU122">
        <f>VLOOKUP($C122,'EIA Consumption'!$C:$CD,'Dashboard M4 Cost Annual'!AU$2,FALSE)</f>
        <v/>
      </c>
      <c r="AV122">
        <f>VLOOKUP($C122,'EIA Consumption'!$C:$CD,'Dashboard M4 Cost Annual'!AV$2,FALSE)</f>
        <v/>
      </c>
      <c r="AW122">
        <f>VLOOKUP($C122,'EIA Consumption'!$C:$CD,'Dashboard M4 Cost Annual'!AW$2,FALSE)</f>
        <v/>
      </c>
      <c r="AX122">
        <f>VLOOKUP($C122,'EIA Consumption'!$C:$CD,'Dashboard M4 Cost Annual'!AX$2,FALSE)</f>
        <v/>
      </c>
      <c r="AY122">
        <f>VLOOKUP($C122,'EIA Consumption'!$C:$CD,'Dashboard M4 Cost Annual'!AY$2,FALSE)</f>
        <v/>
      </c>
      <c r="AZ122">
        <f>VLOOKUP($C122,'EIA Consumption'!$C:$CD,'Dashboard M4 Cost Annual'!AZ$2,FALSE)</f>
        <v/>
      </c>
      <c r="BA122">
        <f>SQRT(SUMIF('Dashboard M4 Cost Monthly'!$G$2:$CL$2,'Dashboard M4 Cost Annual'!BA$4,'Dashboard M4 Cost Monthly'!$G202:$CL202))</f>
        <v/>
      </c>
      <c r="BB122">
        <f>SQRT(SUMIF('Dashboard M4 Cost Monthly'!$G$2:$CL$2,'Dashboard M4 Cost Annual'!BB$4,'Dashboard M4 Cost Monthly'!$G202:$CL202))</f>
        <v/>
      </c>
      <c r="BC122">
        <f>SQRT(SUMIF('Dashboard M4 Cost Monthly'!$G$2:$CL$2,'Dashboard M4 Cost Annual'!BC$4,'Dashboard M4 Cost Monthly'!$G202:$CL202))</f>
        <v/>
      </c>
      <c r="BD122">
        <f>SQRT(SUMIF('Dashboard M4 Cost Monthly'!$G$2:$CL$2,'Dashboard M4 Cost Annual'!BD$4,'Dashboard M4 Cost Monthly'!$G202:$CL202))</f>
        <v/>
      </c>
      <c r="BE122">
        <f>SQRT(SUMIF('Dashboard M4 Cost Monthly'!$G$2:$CL$2,'Dashboard M4 Cost Annual'!BE$4,'Dashboard M4 Cost Monthly'!$G202:$CL202))</f>
        <v/>
      </c>
      <c r="BF122">
        <f>SQRT(SUMIF('Dashboard M4 Cost Monthly'!$G$2:$CL$2,'Dashboard M4 Cost Annual'!BF$4,'Dashboard M4 Cost Monthly'!$G202:$CL202))</f>
        <v/>
      </c>
      <c r="BG122">
        <f>SQRT(SUMIF('Dashboard M4 Cost Monthly'!$G$2:$CL$2,'Dashboard M4 Cost Annual'!BG$4,'Dashboard M4 Cost Monthly'!$G202:$CL202))</f>
        <v/>
      </c>
      <c r="BH122">
        <f>SQRT(SUMIF('Dashboard M4 Cost Monthly'!$G$2:$KT$2,'Dashboard M4 Cost Annual'!BH$4,'Dashboard M4 Cost Monthly'!$G202:$KT202))</f>
        <v/>
      </c>
      <c r="BI122">
        <f>SQRT(SUMIF('Dashboard M4 Cost Monthly'!$G$2:$KT$2,'Dashboard M4 Cost Annual'!BI$4,'Dashboard M4 Cost Monthly'!$G202:$KT202))</f>
        <v/>
      </c>
      <c r="BJ122">
        <f>SQRT(SUMIF('Dashboard M4 Cost Monthly'!$G$2:$KT$2,'Dashboard M4 Cost Annual'!BJ$4,'Dashboard M4 Cost Monthly'!$G202:$KT202))</f>
        <v/>
      </c>
      <c r="BK122">
        <f>SQRT(SUMIF('Dashboard M4 Cost Monthly'!$G$2:$KT$2,'Dashboard M4 Cost Annual'!BK$4,'Dashboard M4 Cost Monthly'!$G202:$KT202))</f>
        <v/>
      </c>
      <c r="BL122">
        <f>SQRT(SUMIF('Dashboard M4 Cost Monthly'!$G$2:$KT$2,'Dashboard M4 Cost Annual'!BL$4,'Dashboard M4 Cost Monthly'!$G202:$KT202))</f>
        <v/>
      </c>
      <c r="BM122">
        <f>SQRT(SUMIF('Dashboard M4 Cost Monthly'!$G$2:$KT$2,'Dashboard M4 Cost Annual'!BM$4,'Dashboard M4 Cost Monthly'!$G202:$KT202))</f>
        <v/>
      </c>
      <c r="BN122">
        <f>SQRT(SUMIF('Dashboard M4 Cost Monthly'!$G$2:$KT$2,'Dashboard M4 Cost Annual'!BN$4,'Dashboard M4 Cost Monthly'!$G202:$KT202))</f>
        <v/>
      </c>
      <c r="BO122">
        <f>SQRT(SUMIF('Dashboard M4 Cost Monthly'!$G$2:$KT$2,'Dashboard M4 Cost Annual'!BO$4,'Dashboard M4 Cost Monthly'!$G202:$KT202))</f>
        <v/>
      </c>
      <c r="BP122">
        <f>SQRT(SUMIF('Dashboard M4 Cost Monthly'!$G$2:$KT$2,'Dashboard M4 Cost Annual'!BP$4,'Dashboard M4 Cost Monthly'!$G202:$KT202))</f>
        <v/>
      </c>
      <c r="BQ122">
        <f>SQRT(SUMIF('Dashboard M4 Cost Monthly'!$G$2:$KT$2,'Dashboard M4 Cost Annual'!BQ$4,'Dashboard M4 Cost Monthly'!$G202:$KT202))</f>
        <v/>
      </c>
      <c r="BR122">
        <f>SQRT(SUMIF('Dashboard M4 Cost Monthly'!$G$2:$KT$2,'Dashboard M4 Cost Annual'!BR$4,'Dashboard M4 Cost Monthly'!$G202:$KT202))</f>
        <v/>
      </c>
      <c r="BS122">
        <f>SQRT(SUMIF('Dashboard M4 Cost Monthly'!$G$2:$KT$2,'Dashboard M4 Cost Annual'!BS$4,'Dashboard M4 Cost Monthly'!$G202:$KT202))</f>
        <v/>
      </c>
      <c r="BT122">
        <f>SQRT(SUMIF('Dashboard M4 Cost Monthly'!$G$2:$KT$2,'Dashboard M4 Cost Annual'!BT$4,'Dashboard M4 Cost Monthly'!$G202:$KT202))</f>
        <v/>
      </c>
      <c r="BU122">
        <f>SQRT(SUMIF('Dashboard M4 Cost Monthly'!$G$2:$KT$2,'Dashboard M4 Cost Annual'!BU$4,'Dashboard M4 Cost Monthly'!$G202:$KT202))</f>
        <v/>
      </c>
      <c r="BV122">
        <f>SQRT(SUMIF('Dashboard M4 Cost Monthly'!$G$2:$KT$2,'Dashboard M4 Cost Annual'!BV$4,'Dashboard M4 Cost Monthly'!$G202:$KT202))</f>
        <v/>
      </c>
      <c r="BW122">
        <f>SQRT(SUMIF('Dashboard M4 Cost Monthly'!$G$2:$KT$2,'Dashboard M4 Cost Annual'!BW$4,'Dashboard M4 Cost Monthly'!$G202:$KT202))</f>
        <v/>
      </c>
      <c r="BX122">
        <f>SQRT(SUMIF('Dashboard M4 Cost Monthly'!$G$2:$KT$2,'Dashboard M4 Cost Annual'!BX$4,'Dashboard M4 Cost Monthly'!$G202:$KT202))</f>
        <v/>
      </c>
      <c r="BY122">
        <f>SQRT(SUMIF('Dashboard M4 Cost Monthly'!$G$2:$KT$2,'Dashboard M4 Cost Annual'!BY$4,'Dashboard M4 Cost Monthly'!$G202:$KT202))</f>
        <v/>
      </c>
    </row>
    <row r="123" spans="1:77">
      <c r="B123" t="s">
        <v>11</v>
      </c>
      <c r="C123" t="s">
        <v>56</v>
      </c>
      <c r="D123" t="s">
        <v>66</v>
      </c>
      <c r="G123">
        <f>VLOOKUP($C123,'EIA Consumption'!$C:$CD,'Dashboard M4 Cost Annual'!G$2,FALSE)</f>
        <v/>
      </c>
      <c r="H123">
        <f>VLOOKUP($C123,'EIA Consumption'!$C:$CD,'Dashboard M4 Cost Annual'!H$2,FALSE)</f>
        <v/>
      </c>
      <c r="I123">
        <f>VLOOKUP($C123,'EIA Consumption'!$C:$CD,'Dashboard M4 Cost Annual'!I$2,FALSE)</f>
        <v/>
      </c>
      <c r="J123">
        <f>VLOOKUP($C123,'EIA Consumption'!$C:$CD,'Dashboard M4 Cost Annual'!J$2,FALSE)</f>
        <v/>
      </c>
      <c r="K123">
        <f>VLOOKUP($C123,'EIA Consumption'!$C:$CD,'Dashboard M4 Cost Annual'!K$2,FALSE)</f>
        <v/>
      </c>
      <c r="L123">
        <f>VLOOKUP($C123,'EIA Consumption'!$C:$CD,'Dashboard M4 Cost Annual'!L$2,FALSE)</f>
        <v/>
      </c>
      <c r="M123">
        <f>VLOOKUP($C123,'EIA Consumption'!$C:$CD,'Dashboard M4 Cost Annual'!M$2,FALSE)</f>
        <v/>
      </c>
      <c r="N123">
        <f>VLOOKUP($C123,'EIA Consumption'!$C:$CD,'Dashboard M4 Cost Annual'!N$2,FALSE)</f>
        <v/>
      </c>
      <c r="O123">
        <f>VLOOKUP($C123,'EIA Consumption'!$C:$CD,'Dashboard M4 Cost Annual'!O$2,FALSE)</f>
        <v/>
      </c>
      <c r="P123">
        <f>VLOOKUP($C123,'EIA Consumption'!$C:$CD,'Dashboard M4 Cost Annual'!P$2,FALSE)</f>
        <v/>
      </c>
      <c r="Q123">
        <f>VLOOKUP($C123,'EIA Consumption'!$C:$CD,'Dashboard M4 Cost Annual'!Q$2,FALSE)</f>
        <v/>
      </c>
      <c r="R123">
        <f>VLOOKUP($C123,'EIA Consumption'!$C:$CD,'Dashboard M4 Cost Annual'!R$2,FALSE)</f>
        <v/>
      </c>
      <c r="S123">
        <f>VLOOKUP($C123,'EIA Consumption'!$C:$CD,'Dashboard M4 Cost Annual'!S$2,FALSE)</f>
        <v/>
      </c>
      <c r="T123">
        <f>VLOOKUP($C123,'EIA Consumption'!$C:$CD,'Dashboard M4 Cost Annual'!T$2,FALSE)</f>
        <v/>
      </c>
      <c r="U123">
        <f>VLOOKUP($C123,'EIA Consumption'!$C:$CD,'Dashboard M4 Cost Annual'!U$2,FALSE)</f>
        <v/>
      </c>
      <c r="V123">
        <f>VLOOKUP($C123,'EIA Consumption'!$C:$CD,'Dashboard M4 Cost Annual'!V$2,FALSE)</f>
        <v/>
      </c>
      <c r="W123">
        <f>VLOOKUP($C123,'EIA Consumption'!$C:$CD,'Dashboard M4 Cost Annual'!W$2,FALSE)</f>
        <v/>
      </c>
      <c r="X123">
        <f>VLOOKUP($C123,'EIA Consumption'!$C:$CD,'Dashboard M4 Cost Annual'!X$2,FALSE)</f>
        <v/>
      </c>
      <c r="Y123">
        <f>VLOOKUP($C123,'EIA Consumption'!$C:$CD,'Dashboard M4 Cost Annual'!Y$2,FALSE)</f>
        <v/>
      </c>
      <c r="Z123">
        <f>VLOOKUP($C123,'EIA Consumption'!$C:$CD,'Dashboard M4 Cost Annual'!Z$2,FALSE)</f>
        <v/>
      </c>
      <c r="AA123">
        <f>VLOOKUP($C123,'EIA Consumption'!$C:$CD,'Dashboard M4 Cost Annual'!AA$2,FALSE)</f>
        <v/>
      </c>
      <c r="AB123">
        <f>VLOOKUP($C123,'EIA Consumption'!$C:$CD,'Dashboard M4 Cost Annual'!AB$2,FALSE)</f>
        <v/>
      </c>
      <c r="AC123">
        <f>VLOOKUP($C123,'EIA Consumption'!$C:$CD,'Dashboard M4 Cost Annual'!AC$2,FALSE)</f>
        <v/>
      </c>
      <c r="AD123">
        <f>VLOOKUP($C123,'EIA Consumption'!$C:$CD,'Dashboard M4 Cost Annual'!AD$2,FALSE)</f>
        <v/>
      </c>
      <c r="AE123">
        <f>VLOOKUP($C123,'EIA Consumption'!$C:$CD,'Dashboard M4 Cost Annual'!AE$2,FALSE)</f>
        <v/>
      </c>
      <c r="AF123">
        <f>VLOOKUP($C123,'EIA Consumption'!$C:$CD,'Dashboard M4 Cost Annual'!AF$2,FALSE)</f>
        <v/>
      </c>
      <c r="AG123">
        <f>VLOOKUP($C123,'EIA Consumption'!$C:$CD,'Dashboard M4 Cost Annual'!AG$2,FALSE)</f>
        <v/>
      </c>
      <c r="AH123">
        <f>VLOOKUP($C123,'EIA Consumption'!$C:$CD,'Dashboard M4 Cost Annual'!AH$2,FALSE)</f>
        <v/>
      </c>
      <c r="AI123">
        <f>VLOOKUP($C123,'EIA Consumption'!$C:$CD,'Dashboard M4 Cost Annual'!AI$2,FALSE)</f>
        <v/>
      </c>
      <c r="AJ123">
        <f>VLOOKUP($C123,'EIA Consumption'!$C:$CD,'Dashboard M4 Cost Annual'!AJ$2,FALSE)</f>
        <v/>
      </c>
      <c r="AK123">
        <f>VLOOKUP($C123,'EIA Consumption'!$C:$CD,'Dashboard M4 Cost Annual'!AK$2,FALSE)</f>
        <v/>
      </c>
      <c r="AL123">
        <f>VLOOKUP($C123,'EIA Consumption'!$C:$CD,'Dashboard M4 Cost Annual'!AL$2,FALSE)</f>
        <v/>
      </c>
      <c r="AM123">
        <f>VLOOKUP($C123,'EIA Consumption'!$C:$CD,'Dashboard M4 Cost Annual'!AM$2,FALSE)</f>
        <v/>
      </c>
      <c r="AN123">
        <f>VLOOKUP($C123,'EIA Consumption'!$C:$CD,'Dashboard M4 Cost Annual'!AN$2,FALSE)</f>
        <v/>
      </c>
      <c r="AO123">
        <f>VLOOKUP($C123,'EIA Consumption'!$C:$CD,'Dashboard M4 Cost Annual'!AO$2,FALSE)</f>
        <v/>
      </c>
      <c r="AP123">
        <f>VLOOKUP($C123,'EIA Consumption'!$C:$CD,'Dashboard M4 Cost Annual'!AP$2,FALSE)</f>
        <v/>
      </c>
      <c r="AQ123">
        <f>VLOOKUP($C123,'EIA Consumption'!$C:$CD,'Dashboard M4 Cost Annual'!AQ$2,FALSE)</f>
        <v/>
      </c>
      <c r="AR123">
        <f>VLOOKUP($C123,'EIA Consumption'!$C:$CD,'Dashboard M4 Cost Annual'!AR$2,FALSE)</f>
        <v/>
      </c>
      <c r="AS123">
        <f>VLOOKUP($C123,'EIA Consumption'!$C:$CD,'Dashboard M4 Cost Annual'!AS$2,FALSE)</f>
        <v/>
      </c>
      <c r="AT123">
        <f>VLOOKUP($C123,'EIA Consumption'!$C:$CD,'Dashboard M4 Cost Annual'!AT$2,FALSE)</f>
        <v/>
      </c>
      <c r="AU123">
        <f>VLOOKUP($C123,'EIA Consumption'!$C:$CD,'Dashboard M4 Cost Annual'!AU$2,FALSE)</f>
        <v/>
      </c>
      <c r="AV123">
        <f>VLOOKUP($C123,'EIA Consumption'!$C:$CD,'Dashboard M4 Cost Annual'!AV$2,FALSE)</f>
        <v/>
      </c>
      <c r="AW123">
        <f>VLOOKUP($C123,'EIA Consumption'!$C:$CD,'Dashboard M4 Cost Annual'!AW$2,FALSE)</f>
        <v/>
      </c>
      <c r="AX123">
        <f>VLOOKUP($C123,'EIA Consumption'!$C:$CD,'Dashboard M4 Cost Annual'!AX$2,FALSE)</f>
        <v/>
      </c>
      <c r="AY123">
        <f>VLOOKUP($C123,'EIA Consumption'!$C:$CD,'Dashboard M4 Cost Annual'!AY$2,FALSE)</f>
        <v/>
      </c>
      <c r="AZ123">
        <f>VLOOKUP($C123,'EIA Consumption'!$C:$CD,'Dashboard M4 Cost Annual'!AZ$2,FALSE)</f>
        <v/>
      </c>
      <c r="BA123">
        <f>SQRT(SUMIF('Dashboard M4 Cost Monthly'!$G$2:$CL$2,'Dashboard M4 Cost Annual'!BA$4,'Dashboard M4 Cost Monthly'!$G203:$CL203))</f>
        <v/>
      </c>
      <c r="BB123">
        <f>SQRT(SUMIF('Dashboard M4 Cost Monthly'!$G$2:$CL$2,'Dashboard M4 Cost Annual'!BB$4,'Dashboard M4 Cost Monthly'!$G203:$CL203))</f>
        <v/>
      </c>
      <c r="BC123">
        <f>SQRT(SUMIF('Dashboard M4 Cost Monthly'!$G$2:$CL$2,'Dashboard M4 Cost Annual'!BC$4,'Dashboard M4 Cost Monthly'!$G203:$CL203))</f>
        <v/>
      </c>
      <c r="BD123">
        <f>SQRT(SUMIF('Dashboard M4 Cost Monthly'!$G$2:$CL$2,'Dashboard M4 Cost Annual'!BD$4,'Dashboard M4 Cost Monthly'!$G203:$CL203))</f>
        <v/>
      </c>
      <c r="BE123">
        <f>SQRT(SUMIF('Dashboard M4 Cost Monthly'!$G$2:$CL$2,'Dashboard M4 Cost Annual'!BE$4,'Dashboard M4 Cost Monthly'!$G203:$CL203))</f>
        <v/>
      </c>
      <c r="BF123">
        <f>SQRT(SUMIF('Dashboard M4 Cost Monthly'!$G$2:$CL$2,'Dashboard M4 Cost Annual'!BF$4,'Dashboard M4 Cost Monthly'!$G203:$CL203))</f>
        <v/>
      </c>
      <c r="BG123">
        <f>SQRT(SUMIF('Dashboard M4 Cost Monthly'!$G$2:$CL$2,'Dashboard M4 Cost Annual'!BG$4,'Dashboard M4 Cost Monthly'!$G203:$CL203))</f>
        <v/>
      </c>
      <c r="BH123">
        <f>SQRT(SUMIF('Dashboard M4 Cost Monthly'!$G$2:$KT$2,'Dashboard M4 Cost Annual'!BH$4,'Dashboard M4 Cost Monthly'!$G203:$KT203))</f>
        <v/>
      </c>
      <c r="BI123">
        <f>SQRT(SUMIF('Dashboard M4 Cost Monthly'!$G$2:$KT$2,'Dashboard M4 Cost Annual'!BI$4,'Dashboard M4 Cost Monthly'!$G203:$KT203))</f>
        <v/>
      </c>
      <c r="BJ123">
        <f>SQRT(SUMIF('Dashboard M4 Cost Monthly'!$G$2:$KT$2,'Dashboard M4 Cost Annual'!BJ$4,'Dashboard M4 Cost Monthly'!$G203:$KT203))</f>
        <v/>
      </c>
      <c r="BK123">
        <f>SQRT(SUMIF('Dashboard M4 Cost Monthly'!$G$2:$KT$2,'Dashboard M4 Cost Annual'!BK$4,'Dashboard M4 Cost Monthly'!$G203:$KT203))</f>
        <v/>
      </c>
      <c r="BL123">
        <f>SQRT(SUMIF('Dashboard M4 Cost Monthly'!$G$2:$KT$2,'Dashboard M4 Cost Annual'!BL$4,'Dashboard M4 Cost Monthly'!$G203:$KT203))</f>
        <v/>
      </c>
      <c r="BM123">
        <f>SQRT(SUMIF('Dashboard M4 Cost Monthly'!$G$2:$KT$2,'Dashboard M4 Cost Annual'!BM$4,'Dashboard M4 Cost Monthly'!$G203:$KT203))</f>
        <v/>
      </c>
      <c r="BN123">
        <f>SQRT(SUMIF('Dashboard M4 Cost Monthly'!$G$2:$KT$2,'Dashboard M4 Cost Annual'!BN$4,'Dashboard M4 Cost Monthly'!$G203:$KT203))</f>
        <v/>
      </c>
      <c r="BO123">
        <f>SQRT(SUMIF('Dashboard M4 Cost Monthly'!$G$2:$KT$2,'Dashboard M4 Cost Annual'!BO$4,'Dashboard M4 Cost Monthly'!$G203:$KT203))</f>
        <v/>
      </c>
      <c r="BP123">
        <f>SQRT(SUMIF('Dashboard M4 Cost Monthly'!$G$2:$KT$2,'Dashboard M4 Cost Annual'!BP$4,'Dashboard M4 Cost Monthly'!$G203:$KT203))</f>
        <v/>
      </c>
      <c r="BQ123">
        <f>SQRT(SUMIF('Dashboard M4 Cost Monthly'!$G$2:$KT$2,'Dashboard M4 Cost Annual'!BQ$4,'Dashboard M4 Cost Monthly'!$G203:$KT203))</f>
        <v/>
      </c>
      <c r="BR123">
        <f>SQRT(SUMIF('Dashboard M4 Cost Monthly'!$G$2:$KT$2,'Dashboard M4 Cost Annual'!BR$4,'Dashboard M4 Cost Monthly'!$G203:$KT203))</f>
        <v/>
      </c>
      <c r="BS123">
        <f>SQRT(SUMIF('Dashboard M4 Cost Monthly'!$G$2:$KT$2,'Dashboard M4 Cost Annual'!BS$4,'Dashboard M4 Cost Monthly'!$G203:$KT203))</f>
        <v/>
      </c>
      <c r="BT123">
        <f>SQRT(SUMIF('Dashboard M4 Cost Monthly'!$G$2:$KT$2,'Dashboard M4 Cost Annual'!BT$4,'Dashboard M4 Cost Monthly'!$G203:$KT203))</f>
        <v/>
      </c>
      <c r="BU123">
        <f>SQRT(SUMIF('Dashboard M4 Cost Monthly'!$G$2:$KT$2,'Dashboard M4 Cost Annual'!BU$4,'Dashboard M4 Cost Monthly'!$G203:$KT203))</f>
        <v/>
      </c>
      <c r="BV123">
        <f>SQRT(SUMIF('Dashboard M4 Cost Monthly'!$G$2:$KT$2,'Dashboard M4 Cost Annual'!BV$4,'Dashboard M4 Cost Monthly'!$G203:$KT203))</f>
        <v/>
      </c>
      <c r="BW123">
        <f>SQRT(SUMIF('Dashboard M4 Cost Monthly'!$G$2:$KT$2,'Dashboard M4 Cost Annual'!BW$4,'Dashboard M4 Cost Monthly'!$G203:$KT203))</f>
        <v/>
      </c>
      <c r="BX123">
        <f>SQRT(SUMIF('Dashboard M4 Cost Monthly'!$G$2:$KT$2,'Dashboard M4 Cost Annual'!BX$4,'Dashboard M4 Cost Monthly'!$G203:$KT203))</f>
        <v/>
      </c>
      <c r="BY123">
        <f>SQRT(SUMIF('Dashboard M4 Cost Monthly'!$G$2:$KT$2,'Dashboard M4 Cost Annual'!BY$4,'Dashboard M4 Cost Monthly'!$G203:$KT203))</f>
        <v/>
      </c>
    </row>
    <row r="124" spans="1:77">
      <c r="B124" t="s">
        <v>12</v>
      </c>
      <c r="C124" t="s">
        <v>57</v>
      </c>
      <c r="D124" t="s">
        <v>66</v>
      </c>
      <c r="G124">
        <f>VLOOKUP($C124,'EIA Consumption'!$C:$CD,'Dashboard M4 Cost Annual'!G$2,FALSE)</f>
        <v/>
      </c>
      <c r="H124">
        <f>VLOOKUP($C124,'EIA Consumption'!$C:$CD,'Dashboard M4 Cost Annual'!H$2,FALSE)</f>
        <v/>
      </c>
      <c r="I124">
        <f>VLOOKUP($C124,'EIA Consumption'!$C:$CD,'Dashboard M4 Cost Annual'!I$2,FALSE)</f>
        <v/>
      </c>
      <c r="J124">
        <f>VLOOKUP($C124,'EIA Consumption'!$C:$CD,'Dashboard M4 Cost Annual'!J$2,FALSE)</f>
        <v/>
      </c>
      <c r="K124">
        <f>VLOOKUP($C124,'EIA Consumption'!$C:$CD,'Dashboard M4 Cost Annual'!K$2,FALSE)</f>
        <v/>
      </c>
      <c r="L124">
        <f>VLOOKUP($C124,'EIA Consumption'!$C:$CD,'Dashboard M4 Cost Annual'!L$2,FALSE)</f>
        <v/>
      </c>
      <c r="M124">
        <f>VLOOKUP($C124,'EIA Consumption'!$C:$CD,'Dashboard M4 Cost Annual'!M$2,FALSE)</f>
        <v/>
      </c>
      <c r="N124">
        <f>VLOOKUP($C124,'EIA Consumption'!$C:$CD,'Dashboard M4 Cost Annual'!N$2,FALSE)</f>
        <v/>
      </c>
      <c r="O124">
        <f>VLOOKUP($C124,'EIA Consumption'!$C:$CD,'Dashboard M4 Cost Annual'!O$2,FALSE)</f>
        <v/>
      </c>
      <c r="P124">
        <f>VLOOKUP($C124,'EIA Consumption'!$C:$CD,'Dashboard M4 Cost Annual'!P$2,FALSE)</f>
        <v/>
      </c>
      <c r="Q124">
        <f>VLOOKUP($C124,'EIA Consumption'!$C:$CD,'Dashboard M4 Cost Annual'!Q$2,FALSE)</f>
        <v/>
      </c>
      <c r="R124">
        <f>VLOOKUP($C124,'EIA Consumption'!$C:$CD,'Dashboard M4 Cost Annual'!R$2,FALSE)</f>
        <v/>
      </c>
      <c r="S124">
        <f>VLOOKUP($C124,'EIA Consumption'!$C:$CD,'Dashboard M4 Cost Annual'!S$2,FALSE)</f>
        <v/>
      </c>
      <c r="T124">
        <f>VLOOKUP($C124,'EIA Consumption'!$C:$CD,'Dashboard M4 Cost Annual'!T$2,FALSE)</f>
        <v/>
      </c>
      <c r="U124">
        <f>VLOOKUP($C124,'EIA Consumption'!$C:$CD,'Dashboard M4 Cost Annual'!U$2,FALSE)</f>
        <v/>
      </c>
      <c r="V124">
        <f>VLOOKUP($C124,'EIA Consumption'!$C:$CD,'Dashboard M4 Cost Annual'!V$2,FALSE)</f>
        <v/>
      </c>
      <c r="W124">
        <f>VLOOKUP($C124,'EIA Consumption'!$C:$CD,'Dashboard M4 Cost Annual'!W$2,FALSE)</f>
        <v/>
      </c>
      <c r="X124">
        <f>VLOOKUP($C124,'EIA Consumption'!$C:$CD,'Dashboard M4 Cost Annual'!X$2,FALSE)</f>
        <v/>
      </c>
      <c r="Y124">
        <f>VLOOKUP($C124,'EIA Consumption'!$C:$CD,'Dashboard M4 Cost Annual'!Y$2,FALSE)</f>
        <v/>
      </c>
      <c r="Z124">
        <f>VLOOKUP($C124,'EIA Consumption'!$C:$CD,'Dashboard M4 Cost Annual'!Z$2,FALSE)</f>
        <v/>
      </c>
      <c r="AA124">
        <f>VLOOKUP($C124,'EIA Consumption'!$C:$CD,'Dashboard M4 Cost Annual'!AA$2,FALSE)</f>
        <v/>
      </c>
      <c r="AB124">
        <f>VLOOKUP($C124,'EIA Consumption'!$C:$CD,'Dashboard M4 Cost Annual'!AB$2,FALSE)</f>
        <v/>
      </c>
      <c r="AC124">
        <f>VLOOKUP($C124,'EIA Consumption'!$C:$CD,'Dashboard M4 Cost Annual'!AC$2,FALSE)</f>
        <v/>
      </c>
      <c r="AD124">
        <f>VLOOKUP($C124,'EIA Consumption'!$C:$CD,'Dashboard M4 Cost Annual'!AD$2,FALSE)</f>
        <v/>
      </c>
      <c r="AE124">
        <f>VLOOKUP($C124,'EIA Consumption'!$C:$CD,'Dashboard M4 Cost Annual'!AE$2,FALSE)</f>
        <v/>
      </c>
      <c r="AF124">
        <f>VLOOKUP($C124,'EIA Consumption'!$C:$CD,'Dashboard M4 Cost Annual'!AF$2,FALSE)</f>
        <v/>
      </c>
      <c r="AG124">
        <f>VLOOKUP($C124,'EIA Consumption'!$C:$CD,'Dashboard M4 Cost Annual'!AG$2,FALSE)</f>
        <v/>
      </c>
      <c r="AH124">
        <f>VLOOKUP($C124,'EIA Consumption'!$C:$CD,'Dashboard M4 Cost Annual'!AH$2,FALSE)</f>
        <v/>
      </c>
      <c r="AI124">
        <f>VLOOKUP($C124,'EIA Consumption'!$C:$CD,'Dashboard M4 Cost Annual'!AI$2,FALSE)</f>
        <v/>
      </c>
      <c r="AJ124">
        <f>VLOOKUP($C124,'EIA Consumption'!$C:$CD,'Dashboard M4 Cost Annual'!AJ$2,FALSE)</f>
        <v/>
      </c>
      <c r="AK124">
        <f>VLOOKUP($C124,'EIA Consumption'!$C:$CD,'Dashboard M4 Cost Annual'!AK$2,FALSE)</f>
        <v/>
      </c>
      <c r="AL124">
        <f>VLOOKUP($C124,'EIA Consumption'!$C:$CD,'Dashboard M4 Cost Annual'!AL$2,FALSE)</f>
        <v/>
      </c>
      <c r="AM124">
        <f>VLOOKUP($C124,'EIA Consumption'!$C:$CD,'Dashboard M4 Cost Annual'!AM$2,FALSE)</f>
        <v/>
      </c>
      <c r="AN124">
        <f>VLOOKUP($C124,'EIA Consumption'!$C:$CD,'Dashboard M4 Cost Annual'!AN$2,FALSE)</f>
        <v/>
      </c>
      <c r="AO124">
        <f>VLOOKUP($C124,'EIA Consumption'!$C:$CD,'Dashboard M4 Cost Annual'!AO$2,FALSE)</f>
        <v/>
      </c>
      <c r="AP124">
        <f>VLOOKUP($C124,'EIA Consumption'!$C:$CD,'Dashboard M4 Cost Annual'!AP$2,FALSE)</f>
        <v/>
      </c>
      <c r="AQ124">
        <f>VLOOKUP($C124,'EIA Consumption'!$C:$CD,'Dashboard M4 Cost Annual'!AQ$2,FALSE)</f>
        <v/>
      </c>
      <c r="AR124">
        <f>VLOOKUP($C124,'EIA Consumption'!$C:$CD,'Dashboard M4 Cost Annual'!AR$2,FALSE)</f>
        <v/>
      </c>
      <c r="AS124">
        <f>VLOOKUP($C124,'EIA Consumption'!$C:$CD,'Dashboard M4 Cost Annual'!AS$2,FALSE)</f>
        <v/>
      </c>
      <c r="AT124">
        <f>VLOOKUP($C124,'EIA Consumption'!$C:$CD,'Dashboard M4 Cost Annual'!AT$2,FALSE)</f>
        <v/>
      </c>
      <c r="AU124">
        <f>VLOOKUP($C124,'EIA Consumption'!$C:$CD,'Dashboard M4 Cost Annual'!AU$2,FALSE)</f>
        <v/>
      </c>
      <c r="AV124">
        <f>VLOOKUP($C124,'EIA Consumption'!$C:$CD,'Dashboard M4 Cost Annual'!AV$2,FALSE)</f>
        <v/>
      </c>
      <c r="AW124">
        <f>VLOOKUP($C124,'EIA Consumption'!$C:$CD,'Dashboard M4 Cost Annual'!AW$2,FALSE)</f>
        <v/>
      </c>
      <c r="AX124">
        <f>VLOOKUP($C124,'EIA Consumption'!$C:$CD,'Dashboard M4 Cost Annual'!AX$2,FALSE)</f>
        <v/>
      </c>
      <c r="AY124">
        <f>VLOOKUP($C124,'EIA Consumption'!$C:$CD,'Dashboard M4 Cost Annual'!AY$2,FALSE)</f>
        <v/>
      </c>
      <c r="AZ124">
        <f>VLOOKUP($C124,'EIA Consumption'!$C:$CD,'Dashboard M4 Cost Annual'!AZ$2,FALSE)</f>
        <v/>
      </c>
      <c r="BA124">
        <f>SQRT(SUMIF('Dashboard M4 Cost Monthly'!$G$2:$CL$2,'Dashboard M4 Cost Annual'!BA$4,'Dashboard M4 Cost Monthly'!$G204:$CL204))</f>
        <v/>
      </c>
      <c r="BB124">
        <f>SQRT(SUMIF('Dashboard M4 Cost Monthly'!$G$2:$CL$2,'Dashboard M4 Cost Annual'!BB$4,'Dashboard M4 Cost Monthly'!$G204:$CL204))</f>
        <v/>
      </c>
      <c r="BC124">
        <f>SQRT(SUMIF('Dashboard M4 Cost Monthly'!$G$2:$CL$2,'Dashboard M4 Cost Annual'!BC$4,'Dashboard M4 Cost Monthly'!$G204:$CL204))</f>
        <v/>
      </c>
      <c r="BD124">
        <f>SQRT(SUMIF('Dashboard M4 Cost Monthly'!$G$2:$CL$2,'Dashboard M4 Cost Annual'!BD$4,'Dashboard M4 Cost Monthly'!$G204:$CL204))</f>
        <v/>
      </c>
      <c r="BE124">
        <f>SQRT(SUMIF('Dashboard M4 Cost Monthly'!$G$2:$CL$2,'Dashboard M4 Cost Annual'!BE$4,'Dashboard M4 Cost Monthly'!$G204:$CL204))</f>
        <v/>
      </c>
      <c r="BF124">
        <f>SQRT(SUMIF('Dashboard M4 Cost Monthly'!$G$2:$CL$2,'Dashboard M4 Cost Annual'!BF$4,'Dashboard M4 Cost Monthly'!$G204:$CL204))</f>
        <v/>
      </c>
      <c r="BG124">
        <f>SQRT(SUMIF('Dashboard M4 Cost Monthly'!$G$2:$CL$2,'Dashboard M4 Cost Annual'!BG$4,'Dashboard M4 Cost Monthly'!$G204:$CL204))</f>
        <v/>
      </c>
      <c r="BH124">
        <f>SQRT(SUMIF('Dashboard M4 Cost Monthly'!$G$2:$KT$2,'Dashboard M4 Cost Annual'!BH$4,'Dashboard M4 Cost Monthly'!$G204:$KT204))</f>
        <v/>
      </c>
      <c r="BI124">
        <f>SQRT(SUMIF('Dashboard M4 Cost Monthly'!$G$2:$KT$2,'Dashboard M4 Cost Annual'!BI$4,'Dashboard M4 Cost Monthly'!$G204:$KT204))</f>
        <v/>
      </c>
      <c r="BJ124">
        <f>SQRT(SUMIF('Dashboard M4 Cost Monthly'!$G$2:$KT$2,'Dashboard M4 Cost Annual'!BJ$4,'Dashboard M4 Cost Monthly'!$G204:$KT204))</f>
        <v/>
      </c>
      <c r="BK124">
        <f>SQRT(SUMIF('Dashboard M4 Cost Monthly'!$G$2:$KT$2,'Dashboard M4 Cost Annual'!BK$4,'Dashboard M4 Cost Monthly'!$G204:$KT204))</f>
        <v/>
      </c>
      <c r="BL124">
        <f>SQRT(SUMIF('Dashboard M4 Cost Monthly'!$G$2:$KT$2,'Dashboard M4 Cost Annual'!BL$4,'Dashboard M4 Cost Monthly'!$G204:$KT204))</f>
        <v/>
      </c>
      <c r="BM124">
        <f>SQRT(SUMIF('Dashboard M4 Cost Monthly'!$G$2:$KT$2,'Dashboard M4 Cost Annual'!BM$4,'Dashboard M4 Cost Monthly'!$G204:$KT204))</f>
        <v/>
      </c>
      <c r="BN124">
        <f>SQRT(SUMIF('Dashboard M4 Cost Monthly'!$G$2:$KT$2,'Dashboard M4 Cost Annual'!BN$4,'Dashboard M4 Cost Monthly'!$G204:$KT204))</f>
        <v/>
      </c>
      <c r="BO124">
        <f>SQRT(SUMIF('Dashboard M4 Cost Monthly'!$G$2:$KT$2,'Dashboard M4 Cost Annual'!BO$4,'Dashboard M4 Cost Monthly'!$G204:$KT204))</f>
        <v/>
      </c>
      <c r="BP124">
        <f>SQRT(SUMIF('Dashboard M4 Cost Monthly'!$G$2:$KT$2,'Dashboard M4 Cost Annual'!BP$4,'Dashboard M4 Cost Monthly'!$G204:$KT204))</f>
        <v/>
      </c>
      <c r="BQ124">
        <f>SQRT(SUMIF('Dashboard M4 Cost Monthly'!$G$2:$KT$2,'Dashboard M4 Cost Annual'!BQ$4,'Dashboard M4 Cost Monthly'!$G204:$KT204))</f>
        <v/>
      </c>
      <c r="BR124">
        <f>SQRT(SUMIF('Dashboard M4 Cost Monthly'!$G$2:$KT$2,'Dashboard M4 Cost Annual'!BR$4,'Dashboard M4 Cost Monthly'!$G204:$KT204))</f>
        <v/>
      </c>
      <c r="BS124">
        <f>SQRT(SUMIF('Dashboard M4 Cost Monthly'!$G$2:$KT$2,'Dashboard M4 Cost Annual'!BS$4,'Dashboard M4 Cost Monthly'!$G204:$KT204))</f>
        <v/>
      </c>
      <c r="BT124">
        <f>SQRT(SUMIF('Dashboard M4 Cost Monthly'!$G$2:$KT$2,'Dashboard M4 Cost Annual'!BT$4,'Dashboard M4 Cost Monthly'!$G204:$KT204))</f>
        <v/>
      </c>
      <c r="BU124">
        <f>SQRT(SUMIF('Dashboard M4 Cost Monthly'!$G$2:$KT$2,'Dashboard M4 Cost Annual'!BU$4,'Dashboard M4 Cost Monthly'!$G204:$KT204))</f>
        <v/>
      </c>
      <c r="BV124">
        <f>SQRT(SUMIF('Dashboard M4 Cost Monthly'!$G$2:$KT$2,'Dashboard M4 Cost Annual'!BV$4,'Dashboard M4 Cost Monthly'!$G204:$KT204))</f>
        <v/>
      </c>
      <c r="BW124">
        <f>SQRT(SUMIF('Dashboard M4 Cost Monthly'!$G$2:$KT$2,'Dashboard M4 Cost Annual'!BW$4,'Dashboard M4 Cost Monthly'!$G204:$KT204))</f>
        <v/>
      </c>
      <c r="BX124">
        <f>SQRT(SUMIF('Dashboard M4 Cost Monthly'!$G$2:$KT$2,'Dashboard M4 Cost Annual'!BX$4,'Dashboard M4 Cost Monthly'!$G204:$KT204))</f>
        <v/>
      </c>
      <c r="BY124">
        <f>SQRT(SUMIF('Dashboard M4 Cost Monthly'!$G$2:$KT$2,'Dashboard M4 Cost Annual'!BY$4,'Dashboard M4 Cost Monthly'!$G204:$KT204))</f>
        <v/>
      </c>
    </row>
    <row r="125" spans="1:77">
      <c r="B125" t="s">
        <v>13</v>
      </c>
      <c r="C125" t="s">
        <v>58</v>
      </c>
      <c r="D125" t="s">
        <v>66</v>
      </c>
      <c r="G125">
        <f>VLOOKUP($C125,'EIA Consumption'!$C:$CD,'Dashboard M4 Cost Annual'!G$2,FALSE)</f>
        <v/>
      </c>
      <c r="H125">
        <f>VLOOKUP($C125,'EIA Consumption'!$C:$CD,'Dashboard M4 Cost Annual'!H$2,FALSE)</f>
        <v/>
      </c>
      <c r="I125">
        <f>VLOOKUP($C125,'EIA Consumption'!$C:$CD,'Dashboard M4 Cost Annual'!I$2,FALSE)</f>
        <v/>
      </c>
      <c r="J125">
        <f>VLOOKUP($C125,'EIA Consumption'!$C:$CD,'Dashboard M4 Cost Annual'!J$2,FALSE)</f>
        <v/>
      </c>
      <c r="K125">
        <f>VLOOKUP($C125,'EIA Consumption'!$C:$CD,'Dashboard M4 Cost Annual'!K$2,FALSE)</f>
        <v/>
      </c>
      <c r="L125">
        <f>VLOOKUP($C125,'EIA Consumption'!$C:$CD,'Dashboard M4 Cost Annual'!L$2,FALSE)</f>
        <v/>
      </c>
      <c r="M125">
        <f>VLOOKUP($C125,'EIA Consumption'!$C:$CD,'Dashboard M4 Cost Annual'!M$2,FALSE)</f>
        <v/>
      </c>
      <c r="N125">
        <f>VLOOKUP($C125,'EIA Consumption'!$C:$CD,'Dashboard M4 Cost Annual'!N$2,FALSE)</f>
        <v/>
      </c>
      <c r="O125">
        <f>VLOOKUP($C125,'EIA Consumption'!$C:$CD,'Dashboard M4 Cost Annual'!O$2,FALSE)</f>
        <v/>
      </c>
      <c r="P125">
        <f>VLOOKUP($C125,'EIA Consumption'!$C:$CD,'Dashboard M4 Cost Annual'!P$2,FALSE)</f>
        <v/>
      </c>
      <c r="Q125">
        <f>VLOOKUP($C125,'EIA Consumption'!$C:$CD,'Dashboard M4 Cost Annual'!Q$2,FALSE)</f>
        <v/>
      </c>
      <c r="R125">
        <f>VLOOKUP($C125,'EIA Consumption'!$C:$CD,'Dashboard M4 Cost Annual'!R$2,FALSE)</f>
        <v/>
      </c>
      <c r="S125">
        <f>VLOOKUP($C125,'EIA Consumption'!$C:$CD,'Dashboard M4 Cost Annual'!S$2,FALSE)</f>
        <v/>
      </c>
      <c r="T125">
        <f>VLOOKUP($C125,'EIA Consumption'!$C:$CD,'Dashboard M4 Cost Annual'!T$2,FALSE)</f>
        <v/>
      </c>
      <c r="U125">
        <f>VLOOKUP($C125,'EIA Consumption'!$C:$CD,'Dashboard M4 Cost Annual'!U$2,FALSE)</f>
        <v/>
      </c>
      <c r="V125">
        <f>VLOOKUP($C125,'EIA Consumption'!$C:$CD,'Dashboard M4 Cost Annual'!V$2,FALSE)</f>
        <v/>
      </c>
      <c r="W125">
        <f>VLOOKUP($C125,'EIA Consumption'!$C:$CD,'Dashboard M4 Cost Annual'!W$2,FALSE)</f>
        <v/>
      </c>
      <c r="X125">
        <f>VLOOKUP($C125,'EIA Consumption'!$C:$CD,'Dashboard M4 Cost Annual'!X$2,FALSE)</f>
        <v/>
      </c>
      <c r="Y125">
        <f>VLOOKUP($C125,'EIA Consumption'!$C:$CD,'Dashboard M4 Cost Annual'!Y$2,FALSE)</f>
        <v/>
      </c>
      <c r="Z125">
        <f>VLOOKUP($C125,'EIA Consumption'!$C:$CD,'Dashboard M4 Cost Annual'!Z$2,FALSE)</f>
        <v/>
      </c>
      <c r="AA125">
        <f>VLOOKUP($C125,'EIA Consumption'!$C:$CD,'Dashboard M4 Cost Annual'!AA$2,FALSE)</f>
        <v/>
      </c>
      <c r="AB125">
        <f>VLOOKUP($C125,'EIA Consumption'!$C:$CD,'Dashboard M4 Cost Annual'!AB$2,FALSE)</f>
        <v/>
      </c>
      <c r="AC125">
        <f>VLOOKUP($C125,'EIA Consumption'!$C:$CD,'Dashboard M4 Cost Annual'!AC$2,FALSE)</f>
        <v/>
      </c>
      <c r="AD125">
        <f>VLOOKUP($C125,'EIA Consumption'!$C:$CD,'Dashboard M4 Cost Annual'!AD$2,FALSE)</f>
        <v/>
      </c>
      <c r="AE125">
        <f>VLOOKUP($C125,'EIA Consumption'!$C:$CD,'Dashboard M4 Cost Annual'!AE$2,FALSE)</f>
        <v/>
      </c>
      <c r="AF125">
        <f>VLOOKUP($C125,'EIA Consumption'!$C:$CD,'Dashboard M4 Cost Annual'!AF$2,FALSE)</f>
        <v/>
      </c>
      <c r="AG125">
        <f>VLOOKUP($C125,'EIA Consumption'!$C:$CD,'Dashboard M4 Cost Annual'!AG$2,FALSE)</f>
        <v/>
      </c>
      <c r="AH125">
        <f>VLOOKUP($C125,'EIA Consumption'!$C:$CD,'Dashboard M4 Cost Annual'!AH$2,FALSE)</f>
        <v/>
      </c>
      <c r="AI125">
        <f>VLOOKUP($C125,'EIA Consumption'!$C:$CD,'Dashboard M4 Cost Annual'!AI$2,FALSE)</f>
        <v/>
      </c>
      <c r="AJ125">
        <f>VLOOKUP($C125,'EIA Consumption'!$C:$CD,'Dashboard M4 Cost Annual'!AJ$2,FALSE)</f>
        <v/>
      </c>
      <c r="AK125">
        <f>VLOOKUP($C125,'EIA Consumption'!$C:$CD,'Dashboard M4 Cost Annual'!AK$2,FALSE)</f>
        <v/>
      </c>
      <c r="AL125">
        <f>VLOOKUP($C125,'EIA Consumption'!$C:$CD,'Dashboard M4 Cost Annual'!AL$2,FALSE)</f>
        <v/>
      </c>
      <c r="AM125">
        <f>VLOOKUP($C125,'EIA Consumption'!$C:$CD,'Dashboard M4 Cost Annual'!AM$2,FALSE)</f>
        <v/>
      </c>
      <c r="AN125">
        <f>VLOOKUP($C125,'EIA Consumption'!$C:$CD,'Dashboard M4 Cost Annual'!AN$2,FALSE)</f>
        <v/>
      </c>
      <c r="AO125">
        <f>VLOOKUP($C125,'EIA Consumption'!$C:$CD,'Dashboard M4 Cost Annual'!AO$2,FALSE)</f>
        <v/>
      </c>
      <c r="AP125">
        <f>VLOOKUP($C125,'EIA Consumption'!$C:$CD,'Dashboard M4 Cost Annual'!AP$2,FALSE)</f>
        <v/>
      </c>
      <c r="AQ125">
        <f>VLOOKUP($C125,'EIA Consumption'!$C:$CD,'Dashboard M4 Cost Annual'!AQ$2,FALSE)</f>
        <v/>
      </c>
      <c r="AR125">
        <f>VLOOKUP($C125,'EIA Consumption'!$C:$CD,'Dashboard M4 Cost Annual'!AR$2,FALSE)</f>
        <v/>
      </c>
      <c r="AS125">
        <f>VLOOKUP($C125,'EIA Consumption'!$C:$CD,'Dashboard M4 Cost Annual'!AS$2,FALSE)</f>
        <v/>
      </c>
      <c r="AT125">
        <f>VLOOKUP($C125,'EIA Consumption'!$C:$CD,'Dashboard M4 Cost Annual'!AT$2,FALSE)</f>
        <v/>
      </c>
      <c r="AU125">
        <f>VLOOKUP($C125,'EIA Consumption'!$C:$CD,'Dashboard M4 Cost Annual'!AU$2,FALSE)</f>
        <v/>
      </c>
      <c r="AV125">
        <f>VLOOKUP($C125,'EIA Consumption'!$C:$CD,'Dashboard M4 Cost Annual'!AV$2,FALSE)</f>
        <v/>
      </c>
      <c r="AW125">
        <f>VLOOKUP($C125,'EIA Consumption'!$C:$CD,'Dashboard M4 Cost Annual'!AW$2,FALSE)</f>
        <v/>
      </c>
      <c r="AX125">
        <f>VLOOKUP($C125,'EIA Consumption'!$C:$CD,'Dashboard M4 Cost Annual'!AX$2,FALSE)</f>
        <v/>
      </c>
      <c r="AY125">
        <f>VLOOKUP($C125,'EIA Consumption'!$C:$CD,'Dashboard M4 Cost Annual'!AY$2,FALSE)</f>
        <v/>
      </c>
      <c r="AZ125">
        <f>VLOOKUP($C125,'EIA Consumption'!$C:$CD,'Dashboard M4 Cost Annual'!AZ$2,FALSE)</f>
        <v/>
      </c>
      <c r="BA125">
        <f>SQRT(SUMIF('Dashboard M4 Cost Monthly'!$G$2:$CL$2,'Dashboard M4 Cost Annual'!BA$4,'Dashboard M4 Cost Monthly'!$G205:$CL205))</f>
        <v/>
      </c>
      <c r="BB125">
        <f>SQRT(SUMIF('Dashboard M4 Cost Monthly'!$G$2:$CL$2,'Dashboard M4 Cost Annual'!BB$4,'Dashboard M4 Cost Monthly'!$G205:$CL205))</f>
        <v/>
      </c>
      <c r="BC125">
        <f>SQRT(SUMIF('Dashboard M4 Cost Monthly'!$G$2:$CL$2,'Dashboard M4 Cost Annual'!BC$4,'Dashboard M4 Cost Monthly'!$G205:$CL205))</f>
        <v/>
      </c>
      <c r="BD125">
        <f>SQRT(SUMIF('Dashboard M4 Cost Monthly'!$G$2:$CL$2,'Dashboard M4 Cost Annual'!BD$4,'Dashboard M4 Cost Monthly'!$G205:$CL205))</f>
        <v/>
      </c>
      <c r="BE125">
        <f>SQRT(SUMIF('Dashboard M4 Cost Monthly'!$G$2:$CL$2,'Dashboard M4 Cost Annual'!BE$4,'Dashboard M4 Cost Monthly'!$G205:$CL205))</f>
        <v/>
      </c>
      <c r="BF125">
        <f>SQRT(SUMIF('Dashboard M4 Cost Monthly'!$G$2:$CL$2,'Dashboard M4 Cost Annual'!BF$4,'Dashboard M4 Cost Monthly'!$G205:$CL205))</f>
        <v/>
      </c>
      <c r="BG125">
        <f>SQRT(SUMIF('Dashboard M4 Cost Monthly'!$G$2:$CL$2,'Dashboard M4 Cost Annual'!BG$4,'Dashboard M4 Cost Monthly'!$G205:$CL205))</f>
        <v/>
      </c>
      <c r="BH125">
        <f>SQRT(SUMIF('Dashboard M4 Cost Monthly'!$G$2:$KT$2,'Dashboard M4 Cost Annual'!BH$4,'Dashboard M4 Cost Monthly'!$G205:$KT205))</f>
        <v/>
      </c>
      <c r="BI125">
        <f>SQRT(SUMIF('Dashboard M4 Cost Monthly'!$G$2:$KT$2,'Dashboard M4 Cost Annual'!BI$4,'Dashboard M4 Cost Monthly'!$G205:$KT205))</f>
        <v/>
      </c>
      <c r="BJ125">
        <f>SQRT(SUMIF('Dashboard M4 Cost Monthly'!$G$2:$KT$2,'Dashboard M4 Cost Annual'!BJ$4,'Dashboard M4 Cost Monthly'!$G205:$KT205))</f>
        <v/>
      </c>
      <c r="BK125">
        <f>SQRT(SUMIF('Dashboard M4 Cost Monthly'!$G$2:$KT$2,'Dashboard M4 Cost Annual'!BK$4,'Dashboard M4 Cost Monthly'!$G205:$KT205))</f>
        <v/>
      </c>
      <c r="BL125">
        <f>SQRT(SUMIF('Dashboard M4 Cost Monthly'!$G$2:$KT$2,'Dashboard M4 Cost Annual'!BL$4,'Dashboard M4 Cost Monthly'!$G205:$KT205))</f>
        <v/>
      </c>
      <c r="BM125">
        <f>SQRT(SUMIF('Dashboard M4 Cost Monthly'!$G$2:$KT$2,'Dashboard M4 Cost Annual'!BM$4,'Dashboard M4 Cost Monthly'!$G205:$KT205))</f>
        <v/>
      </c>
      <c r="BN125">
        <f>SQRT(SUMIF('Dashboard M4 Cost Monthly'!$G$2:$KT$2,'Dashboard M4 Cost Annual'!BN$4,'Dashboard M4 Cost Monthly'!$G205:$KT205))</f>
        <v/>
      </c>
      <c r="BO125">
        <f>SQRT(SUMIF('Dashboard M4 Cost Monthly'!$G$2:$KT$2,'Dashboard M4 Cost Annual'!BO$4,'Dashboard M4 Cost Monthly'!$G205:$KT205))</f>
        <v/>
      </c>
      <c r="BP125">
        <f>SQRT(SUMIF('Dashboard M4 Cost Monthly'!$G$2:$KT$2,'Dashboard M4 Cost Annual'!BP$4,'Dashboard M4 Cost Monthly'!$G205:$KT205))</f>
        <v/>
      </c>
      <c r="BQ125">
        <f>SQRT(SUMIF('Dashboard M4 Cost Monthly'!$G$2:$KT$2,'Dashboard M4 Cost Annual'!BQ$4,'Dashboard M4 Cost Monthly'!$G205:$KT205))</f>
        <v/>
      </c>
      <c r="BR125">
        <f>SQRT(SUMIF('Dashboard M4 Cost Monthly'!$G$2:$KT$2,'Dashboard M4 Cost Annual'!BR$4,'Dashboard M4 Cost Monthly'!$G205:$KT205))</f>
        <v/>
      </c>
      <c r="BS125">
        <f>SQRT(SUMIF('Dashboard M4 Cost Monthly'!$G$2:$KT$2,'Dashboard M4 Cost Annual'!BS$4,'Dashboard M4 Cost Monthly'!$G205:$KT205))</f>
        <v/>
      </c>
      <c r="BT125">
        <f>SQRT(SUMIF('Dashboard M4 Cost Monthly'!$G$2:$KT$2,'Dashboard M4 Cost Annual'!BT$4,'Dashboard M4 Cost Monthly'!$G205:$KT205))</f>
        <v/>
      </c>
      <c r="BU125">
        <f>SQRT(SUMIF('Dashboard M4 Cost Monthly'!$G$2:$KT$2,'Dashboard M4 Cost Annual'!BU$4,'Dashboard M4 Cost Monthly'!$G205:$KT205))</f>
        <v/>
      </c>
      <c r="BV125">
        <f>SQRT(SUMIF('Dashboard M4 Cost Monthly'!$G$2:$KT$2,'Dashboard M4 Cost Annual'!BV$4,'Dashboard M4 Cost Monthly'!$G205:$KT205))</f>
        <v/>
      </c>
      <c r="BW125">
        <f>SQRT(SUMIF('Dashboard M4 Cost Monthly'!$G$2:$KT$2,'Dashboard M4 Cost Annual'!BW$4,'Dashboard M4 Cost Monthly'!$G205:$KT205))</f>
        <v/>
      </c>
      <c r="BX125">
        <f>SQRT(SUMIF('Dashboard M4 Cost Monthly'!$G$2:$KT$2,'Dashboard M4 Cost Annual'!BX$4,'Dashboard M4 Cost Monthly'!$G205:$KT205))</f>
        <v/>
      </c>
      <c r="BY125">
        <f>SQRT(SUMIF('Dashboard M4 Cost Monthly'!$G$2:$KT$2,'Dashboard M4 Cost Annual'!BY$4,'Dashboard M4 Cost Monthly'!$G205:$KT205))</f>
        <v/>
      </c>
    </row>
    <row r="126" spans="1:77">
      <c r="B126" t="s">
        <v>14</v>
      </c>
      <c r="C126" t="s">
        <v>59</v>
      </c>
      <c r="D126" t="s">
        <v>66</v>
      </c>
      <c r="G126">
        <f>VLOOKUP($C126,'EIA Consumption'!$C:$CD,'Dashboard M4 Cost Annual'!G$2,FALSE)</f>
        <v/>
      </c>
      <c r="H126">
        <f>VLOOKUP($C126,'EIA Consumption'!$C:$CD,'Dashboard M4 Cost Annual'!H$2,FALSE)</f>
        <v/>
      </c>
      <c r="I126">
        <f>VLOOKUP($C126,'EIA Consumption'!$C:$CD,'Dashboard M4 Cost Annual'!I$2,FALSE)</f>
        <v/>
      </c>
      <c r="J126">
        <f>VLOOKUP($C126,'EIA Consumption'!$C:$CD,'Dashboard M4 Cost Annual'!J$2,FALSE)</f>
        <v/>
      </c>
      <c r="K126">
        <f>VLOOKUP($C126,'EIA Consumption'!$C:$CD,'Dashboard M4 Cost Annual'!K$2,FALSE)</f>
        <v/>
      </c>
      <c r="L126">
        <f>VLOOKUP($C126,'EIA Consumption'!$C:$CD,'Dashboard M4 Cost Annual'!L$2,FALSE)</f>
        <v/>
      </c>
      <c r="M126">
        <f>VLOOKUP($C126,'EIA Consumption'!$C:$CD,'Dashboard M4 Cost Annual'!M$2,FALSE)</f>
        <v/>
      </c>
      <c r="N126">
        <f>VLOOKUP($C126,'EIA Consumption'!$C:$CD,'Dashboard M4 Cost Annual'!N$2,FALSE)</f>
        <v/>
      </c>
      <c r="O126">
        <f>VLOOKUP($C126,'EIA Consumption'!$C:$CD,'Dashboard M4 Cost Annual'!O$2,FALSE)</f>
        <v/>
      </c>
      <c r="P126">
        <f>VLOOKUP($C126,'EIA Consumption'!$C:$CD,'Dashboard M4 Cost Annual'!P$2,FALSE)</f>
        <v/>
      </c>
      <c r="Q126">
        <f>VLOOKUP($C126,'EIA Consumption'!$C:$CD,'Dashboard M4 Cost Annual'!Q$2,FALSE)</f>
        <v/>
      </c>
      <c r="R126">
        <f>VLOOKUP($C126,'EIA Consumption'!$C:$CD,'Dashboard M4 Cost Annual'!R$2,FALSE)</f>
        <v/>
      </c>
      <c r="S126">
        <f>VLOOKUP($C126,'EIA Consumption'!$C:$CD,'Dashboard M4 Cost Annual'!S$2,FALSE)</f>
        <v/>
      </c>
      <c r="T126">
        <f>VLOOKUP($C126,'EIA Consumption'!$C:$CD,'Dashboard M4 Cost Annual'!T$2,FALSE)</f>
        <v/>
      </c>
      <c r="U126">
        <f>VLOOKUP($C126,'EIA Consumption'!$C:$CD,'Dashboard M4 Cost Annual'!U$2,FALSE)</f>
        <v/>
      </c>
      <c r="V126">
        <f>VLOOKUP($C126,'EIA Consumption'!$C:$CD,'Dashboard M4 Cost Annual'!V$2,FALSE)</f>
        <v/>
      </c>
      <c r="W126">
        <f>VLOOKUP($C126,'EIA Consumption'!$C:$CD,'Dashboard M4 Cost Annual'!W$2,FALSE)</f>
        <v/>
      </c>
      <c r="X126">
        <f>VLOOKUP($C126,'EIA Consumption'!$C:$CD,'Dashboard M4 Cost Annual'!X$2,FALSE)</f>
        <v/>
      </c>
      <c r="Y126">
        <f>VLOOKUP($C126,'EIA Consumption'!$C:$CD,'Dashboard M4 Cost Annual'!Y$2,FALSE)</f>
        <v/>
      </c>
      <c r="Z126">
        <f>VLOOKUP($C126,'EIA Consumption'!$C:$CD,'Dashboard M4 Cost Annual'!Z$2,FALSE)</f>
        <v/>
      </c>
      <c r="AA126">
        <f>VLOOKUP($C126,'EIA Consumption'!$C:$CD,'Dashboard M4 Cost Annual'!AA$2,FALSE)</f>
        <v/>
      </c>
      <c r="AB126">
        <f>VLOOKUP($C126,'EIA Consumption'!$C:$CD,'Dashboard M4 Cost Annual'!AB$2,FALSE)</f>
        <v/>
      </c>
      <c r="AC126">
        <f>VLOOKUP($C126,'EIA Consumption'!$C:$CD,'Dashboard M4 Cost Annual'!AC$2,FALSE)</f>
        <v/>
      </c>
      <c r="AD126">
        <f>VLOOKUP($C126,'EIA Consumption'!$C:$CD,'Dashboard M4 Cost Annual'!AD$2,FALSE)</f>
        <v/>
      </c>
      <c r="AE126">
        <f>VLOOKUP($C126,'EIA Consumption'!$C:$CD,'Dashboard M4 Cost Annual'!AE$2,FALSE)</f>
        <v/>
      </c>
      <c r="AF126">
        <f>VLOOKUP($C126,'EIA Consumption'!$C:$CD,'Dashboard M4 Cost Annual'!AF$2,FALSE)</f>
        <v/>
      </c>
      <c r="AG126">
        <f>VLOOKUP($C126,'EIA Consumption'!$C:$CD,'Dashboard M4 Cost Annual'!AG$2,FALSE)</f>
        <v/>
      </c>
      <c r="AH126">
        <f>VLOOKUP($C126,'EIA Consumption'!$C:$CD,'Dashboard M4 Cost Annual'!AH$2,FALSE)</f>
        <v/>
      </c>
      <c r="AI126">
        <f>VLOOKUP($C126,'EIA Consumption'!$C:$CD,'Dashboard M4 Cost Annual'!AI$2,FALSE)</f>
        <v/>
      </c>
      <c r="AJ126">
        <f>VLOOKUP($C126,'EIA Consumption'!$C:$CD,'Dashboard M4 Cost Annual'!AJ$2,FALSE)</f>
        <v/>
      </c>
      <c r="AK126">
        <f>VLOOKUP($C126,'EIA Consumption'!$C:$CD,'Dashboard M4 Cost Annual'!AK$2,FALSE)</f>
        <v/>
      </c>
      <c r="AL126">
        <f>VLOOKUP($C126,'EIA Consumption'!$C:$CD,'Dashboard M4 Cost Annual'!AL$2,FALSE)</f>
        <v/>
      </c>
      <c r="AM126">
        <f>VLOOKUP($C126,'EIA Consumption'!$C:$CD,'Dashboard M4 Cost Annual'!AM$2,FALSE)</f>
        <v/>
      </c>
      <c r="AN126">
        <f>VLOOKUP($C126,'EIA Consumption'!$C:$CD,'Dashboard M4 Cost Annual'!AN$2,FALSE)</f>
        <v/>
      </c>
      <c r="AO126">
        <f>VLOOKUP($C126,'EIA Consumption'!$C:$CD,'Dashboard M4 Cost Annual'!AO$2,FALSE)</f>
        <v/>
      </c>
      <c r="AP126">
        <f>VLOOKUP($C126,'EIA Consumption'!$C:$CD,'Dashboard M4 Cost Annual'!AP$2,FALSE)</f>
        <v/>
      </c>
      <c r="AQ126">
        <f>VLOOKUP($C126,'EIA Consumption'!$C:$CD,'Dashboard M4 Cost Annual'!AQ$2,FALSE)</f>
        <v/>
      </c>
      <c r="AR126">
        <f>VLOOKUP($C126,'EIA Consumption'!$C:$CD,'Dashboard M4 Cost Annual'!AR$2,FALSE)</f>
        <v/>
      </c>
      <c r="AS126">
        <f>VLOOKUP($C126,'EIA Consumption'!$C:$CD,'Dashboard M4 Cost Annual'!AS$2,FALSE)</f>
        <v/>
      </c>
      <c r="AT126">
        <f>VLOOKUP($C126,'EIA Consumption'!$C:$CD,'Dashboard M4 Cost Annual'!AT$2,FALSE)</f>
        <v/>
      </c>
      <c r="AU126">
        <f>VLOOKUP($C126,'EIA Consumption'!$C:$CD,'Dashboard M4 Cost Annual'!AU$2,FALSE)</f>
        <v/>
      </c>
      <c r="AV126">
        <f>VLOOKUP($C126,'EIA Consumption'!$C:$CD,'Dashboard M4 Cost Annual'!AV$2,FALSE)</f>
        <v/>
      </c>
      <c r="AW126">
        <f>VLOOKUP($C126,'EIA Consumption'!$C:$CD,'Dashboard M4 Cost Annual'!AW$2,FALSE)</f>
        <v/>
      </c>
      <c r="AX126">
        <f>VLOOKUP($C126,'EIA Consumption'!$C:$CD,'Dashboard M4 Cost Annual'!AX$2,FALSE)</f>
        <v/>
      </c>
      <c r="AY126">
        <f>VLOOKUP($C126,'EIA Consumption'!$C:$CD,'Dashboard M4 Cost Annual'!AY$2,FALSE)</f>
        <v/>
      </c>
      <c r="AZ126">
        <f>VLOOKUP($C126,'EIA Consumption'!$C:$CD,'Dashboard M4 Cost Annual'!AZ$2,FALSE)</f>
        <v/>
      </c>
      <c r="BA126">
        <f>SQRT(SUMIF('Dashboard M4 Cost Monthly'!$G$2:$CL$2,'Dashboard M4 Cost Annual'!BA$4,'Dashboard M4 Cost Monthly'!$G206:$CL206))</f>
        <v/>
      </c>
      <c r="BB126">
        <f>SQRT(SUMIF('Dashboard M4 Cost Monthly'!$G$2:$CL$2,'Dashboard M4 Cost Annual'!BB$4,'Dashboard M4 Cost Monthly'!$G206:$CL206))</f>
        <v/>
      </c>
      <c r="BC126">
        <f>SQRT(SUMIF('Dashboard M4 Cost Monthly'!$G$2:$CL$2,'Dashboard M4 Cost Annual'!BC$4,'Dashboard M4 Cost Monthly'!$G206:$CL206))</f>
        <v/>
      </c>
      <c r="BD126">
        <f>SQRT(SUMIF('Dashboard M4 Cost Monthly'!$G$2:$CL$2,'Dashboard M4 Cost Annual'!BD$4,'Dashboard M4 Cost Monthly'!$G206:$CL206))</f>
        <v/>
      </c>
      <c r="BE126">
        <f>SQRT(SUMIF('Dashboard M4 Cost Monthly'!$G$2:$CL$2,'Dashboard M4 Cost Annual'!BE$4,'Dashboard M4 Cost Monthly'!$G206:$CL206))</f>
        <v/>
      </c>
      <c r="BF126">
        <f>SQRT(SUMIF('Dashboard M4 Cost Monthly'!$G$2:$CL$2,'Dashboard M4 Cost Annual'!BF$4,'Dashboard M4 Cost Monthly'!$G206:$CL206))</f>
        <v/>
      </c>
      <c r="BG126">
        <f>SQRT(SUMIF('Dashboard M4 Cost Monthly'!$G$2:$CL$2,'Dashboard M4 Cost Annual'!BG$4,'Dashboard M4 Cost Monthly'!$G206:$CL206))</f>
        <v/>
      </c>
      <c r="BH126">
        <f>SQRT(SUMIF('Dashboard M4 Cost Monthly'!$G$2:$KT$2,'Dashboard M4 Cost Annual'!BH$4,'Dashboard M4 Cost Monthly'!$G206:$KT206))</f>
        <v/>
      </c>
      <c r="BI126">
        <f>SQRT(SUMIF('Dashboard M4 Cost Monthly'!$G$2:$KT$2,'Dashboard M4 Cost Annual'!BI$4,'Dashboard M4 Cost Monthly'!$G206:$KT206))</f>
        <v/>
      </c>
      <c r="BJ126">
        <f>SQRT(SUMIF('Dashboard M4 Cost Monthly'!$G$2:$KT$2,'Dashboard M4 Cost Annual'!BJ$4,'Dashboard M4 Cost Monthly'!$G206:$KT206))</f>
        <v/>
      </c>
      <c r="BK126">
        <f>SQRT(SUMIF('Dashboard M4 Cost Monthly'!$G$2:$KT$2,'Dashboard M4 Cost Annual'!BK$4,'Dashboard M4 Cost Monthly'!$G206:$KT206))</f>
        <v/>
      </c>
      <c r="BL126">
        <f>SQRT(SUMIF('Dashboard M4 Cost Monthly'!$G$2:$KT$2,'Dashboard M4 Cost Annual'!BL$4,'Dashboard M4 Cost Monthly'!$G206:$KT206))</f>
        <v/>
      </c>
      <c r="BM126">
        <f>SQRT(SUMIF('Dashboard M4 Cost Monthly'!$G$2:$KT$2,'Dashboard M4 Cost Annual'!BM$4,'Dashboard M4 Cost Monthly'!$G206:$KT206))</f>
        <v/>
      </c>
      <c r="BN126">
        <f>SQRT(SUMIF('Dashboard M4 Cost Monthly'!$G$2:$KT$2,'Dashboard M4 Cost Annual'!BN$4,'Dashboard M4 Cost Monthly'!$G206:$KT206))</f>
        <v/>
      </c>
      <c r="BO126">
        <f>SQRT(SUMIF('Dashboard M4 Cost Monthly'!$G$2:$KT$2,'Dashboard M4 Cost Annual'!BO$4,'Dashboard M4 Cost Monthly'!$G206:$KT206))</f>
        <v/>
      </c>
      <c r="BP126">
        <f>SQRT(SUMIF('Dashboard M4 Cost Monthly'!$G$2:$KT$2,'Dashboard M4 Cost Annual'!BP$4,'Dashboard M4 Cost Monthly'!$G206:$KT206))</f>
        <v/>
      </c>
      <c r="BQ126">
        <f>SQRT(SUMIF('Dashboard M4 Cost Monthly'!$G$2:$KT$2,'Dashboard M4 Cost Annual'!BQ$4,'Dashboard M4 Cost Monthly'!$G206:$KT206))</f>
        <v/>
      </c>
      <c r="BR126">
        <f>SQRT(SUMIF('Dashboard M4 Cost Monthly'!$G$2:$KT$2,'Dashboard M4 Cost Annual'!BR$4,'Dashboard M4 Cost Monthly'!$G206:$KT206))</f>
        <v/>
      </c>
      <c r="BS126">
        <f>SQRT(SUMIF('Dashboard M4 Cost Monthly'!$G$2:$KT$2,'Dashboard M4 Cost Annual'!BS$4,'Dashboard M4 Cost Monthly'!$G206:$KT206))</f>
        <v/>
      </c>
      <c r="BT126">
        <f>SQRT(SUMIF('Dashboard M4 Cost Monthly'!$G$2:$KT$2,'Dashboard M4 Cost Annual'!BT$4,'Dashboard M4 Cost Monthly'!$G206:$KT206))</f>
        <v/>
      </c>
      <c r="BU126">
        <f>SQRT(SUMIF('Dashboard M4 Cost Monthly'!$G$2:$KT$2,'Dashboard M4 Cost Annual'!BU$4,'Dashboard M4 Cost Monthly'!$G206:$KT206))</f>
        <v/>
      </c>
      <c r="BV126">
        <f>SQRT(SUMIF('Dashboard M4 Cost Monthly'!$G$2:$KT$2,'Dashboard M4 Cost Annual'!BV$4,'Dashboard M4 Cost Monthly'!$G206:$KT206))</f>
        <v/>
      </c>
      <c r="BW126">
        <f>SQRT(SUMIF('Dashboard M4 Cost Monthly'!$G$2:$KT$2,'Dashboard M4 Cost Annual'!BW$4,'Dashboard M4 Cost Monthly'!$G206:$KT206))</f>
        <v/>
      </c>
      <c r="BX126">
        <f>SQRT(SUMIF('Dashboard M4 Cost Monthly'!$G$2:$KT$2,'Dashboard M4 Cost Annual'!BX$4,'Dashboard M4 Cost Monthly'!$G206:$KT206))</f>
        <v/>
      </c>
      <c r="BY126">
        <f>SQRT(SUMIF('Dashboard M4 Cost Monthly'!$G$2:$KT$2,'Dashboard M4 Cost Annual'!BY$4,'Dashboard M4 Cost Monthly'!$G206:$KT206))</f>
        <v/>
      </c>
    </row>
    <row r="127" spans="1:77">
      <c r="B127" t="s">
        <v>15</v>
      </c>
      <c r="C127" t="s">
        <v>60</v>
      </c>
      <c r="D127" t="s">
        <v>66</v>
      </c>
      <c r="G127">
        <f>VLOOKUP($C127,'EIA Consumption'!$C:$CD,'Dashboard M4 Cost Annual'!G$2,FALSE)</f>
        <v/>
      </c>
      <c r="H127">
        <f>VLOOKUP($C127,'EIA Consumption'!$C:$CD,'Dashboard M4 Cost Annual'!H$2,FALSE)</f>
        <v/>
      </c>
      <c r="I127">
        <f>VLOOKUP($C127,'EIA Consumption'!$C:$CD,'Dashboard M4 Cost Annual'!I$2,FALSE)</f>
        <v/>
      </c>
      <c r="J127">
        <f>VLOOKUP($C127,'EIA Consumption'!$C:$CD,'Dashboard M4 Cost Annual'!J$2,FALSE)</f>
        <v/>
      </c>
      <c r="K127">
        <f>VLOOKUP($C127,'EIA Consumption'!$C:$CD,'Dashboard M4 Cost Annual'!K$2,FALSE)</f>
        <v/>
      </c>
      <c r="L127">
        <f>VLOOKUP($C127,'EIA Consumption'!$C:$CD,'Dashboard M4 Cost Annual'!L$2,FALSE)</f>
        <v/>
      </c>
      <c r="M127">
        <f>VLOOKUP($C127,'EIA Consumption'!$C:$CD,'Dashboard M4 Cost Annual'!M$2,FALSE)</f>
        <v/>
      </c>
      <c r="N127">
        <f>VLOOKUP($C127,'EIA Consumption'!$C:$CD,'Dashboard M4 Cost Annual'!N$2,FALSE)</f>
        <v/>
      </c>
      <c r="O127">
        <f>VLOOKUP($C127,'EIA Consumption'!$C:$CD,'Dashboard M4 Cost Annual'!O$2,FALSE)</f>
        <v/>
      </c>
      <c r="P127">
        <f>VLOOKUP($C127,'EIA Consumption'!$C:$CD,'Dashboard M4 Cost Annual'!P$2,FALSE)</f>
        <v/>
      </c>
      <c r="Q127">
        <f>VLOOKUP($C127,'EIA Consumption'!$C:$CD,'Dashboard M4 Cost Annual'!Q$2,FALSE)</f>
        <v/>
      </c>
      <c r="R127">
        <f>VLOOKUP($C127,'EIA Consumption'!$C:$CD,'Dashboard M4 Cost Annual'!R$2,FALSE)</f>
        <v/>
      </c>
      <c r="S127">
        <f>VLOOKUP($C127,'EIA Consumption'!$C:$CD,'Dashboard M4 Cost Annual'!S$2,FALSE)</f>
        <v/>
      </c>
      <c r="T127">
        <f>VLOOKUP($C127,'EIA Consumption'!$C:$CD,'Dashboard M4 Cost Annual'!T$2,FALSE)</f>
        <v/>
      </c>
      <c r="U127">
        <f>VLOOKUP($C127,'EIA Consumption'!$C:$CD,'Dashboard M4 Cost Annual'!U$2,FALSE)</f>
        <v/>
      </c>
      <c r="V127">
        <f>VLOOKUP($C127,'EIA Consumption'!$C:$CD,'Dashboard M4 Cost Annual'!V$2,FALSE)</f>
        <v/>
      </c>
      <c r="W127">
        <f>VLOOKUP($C127,'EIA Consumption'!$C:$CD,'Dashboard M4 Cost Annual'!W$2,FALSE)</f>
        <v/>
      </c>
      <c r="X127">
        <f>VLOOKUP($C127,'EIA Consumption'!$C:$CD,'Dashboard M4 Cost Annual'!X$2,FALSE)</f>
        <v/>
      </c>
      <c r="Y127">
        <f>VLOOKUP($C127,'EIA Consumption'!$C:$CD,'Dashboard M4 Cost Annual'!Y$2,FALSE)</f>
        <v/>
      </c>
      <c r="Z127">
        <f>VLOOKUP($C127,'EIA Consumption'!$C:$CD,'Dashboard M4 Cost Annual'!Z$2,FALSE)</f>
        <v/>
      </c>
      <c r="AA127">
        <f>VLOOKUP($C127,'EIA Consumption'!$C:$CD,'Dashboard M4 Cost Annual'!AA$2,FALSE)</f>
        <v/>
      </c>
      <c r="AB127">
        <f>VLOOKUP($C127,'EIA Consumption'!$C:$CD,'Dashboard M4 Cost Annual'!AB$2,FALSE)</f>
        <v/>
      </c>
      <c r="AC127">
        <f>VLOOKUP($C127,'EIA Consumption'!$C:$CD,'Dashboard M4 Cost Annual'!AC$2,FALSE)</f>
        <v/>
      </c>
      <c r="AD127">
        <f>VLOOKUP($C127,'EIA Consumption'!$C:$CD,'Dashboard M4 Cost Annual'!AD$2,FALSE)</f>
        <v/>
      </c>
      <c r="AE127">
        <f>VLOOKUP($C127,'EIA Consumption'!$C:$CD,'Dashboard M4 Cost Annual'!AE$2,FALSE)</f>
        <v/>
      </c>
      <c r="AF127">
        <f>VLOOKUP($C127,'EIA Consumption'!$C:$CD,'Dashboard M4 Cost Annual'!AF$2,FALSE)</f>
        <v/>
      </c>
      <c r="AG127">
        <f>VLOOKUP($C127,'EIA Consumption'!$C:$CD,'Dashboard M4 Cost Annual'!AG$2,FALSE)</f>
        <v/>
      </c>
      <c r="AH127">
        <f>VLOOKUP($C127,'EIA Consumption'!$C:$CD,'Dashboard M4 Cost Annual'!AH$2,FALSE)</f>
        <v/>
      </c>
      <c r="AI127">
        <f>VLOOKUP($C127,'EIA Consumption'!$C:$CD,'Dashboard M4 Cost Annual'!AI$2,FALSE)</f>
        <v/>
      </c>
      <c r="AJ127">
        <f>VLOOKUP($C127,'EIA Consumption'!$C:$CD,'Dashboard M4 Cost Annual'!AJ$2,FALSE)</f>
        <v/>
      </c>
      <c r="AK127">
        <f>VLOOKUP($C127,'EIA Consumption'!$C:$CD,'Dashboard M4 Cost Annual'!AK$2,FALSE)</f>
        <v/>
      </c>
      <c r="AL127">
        <f>VLOOKUP($C127,'EIA Consumption'!$C:$CD,'Dashboard M4 Cost Annual'!AL$2,FALSE)</f>
        <v/>
      </c>
      <c r="AM127">
        <f>VLOOKUP($C127,'EIA Consumption'!$C:$CD,'Dashboard M4 Cost Annual'!AM$2,FALSE)</f>
        <v/>
      </c>
      <c r="AN127">
        <f>VLOOKUP($C127,'EIA Consumption'!$C:$CD,'Dashboard M4 Cost Annual'!AN$2,FALSE)</f>
        <v/>
      </c>
      <c r="AO127">
        <f>VLOOKUP($C127,'EIA Consumption'!$C:$CD,'Dashboard M4 Cost Annual'!AO$2,FALSE)</f>
        <v/>
      </c>
      <c r="AP127">
        <f>VLOOKUP($C127,'EIA Consumption'!$C:$CD,'Dashboard M4 Cost Annual'!AP$2,FALSE)</f>
        <v/>
      </c>
      <c r="AQ127">
        <f>VLOOKUP($C127,'EIA Consumption'!$C:$CD,'Dashboard M4 Cost Annual'!AQ$2,FALSE)</f>
        <v/>
      </c>
      <c r="AR127">
        <f>VLOOKUP($C127,'EIA Consumption'!$C:$CD,'Dashboard M4 Cost Annual'!AR$2,FALSE)</f>
        <v/>
      </c>
      <c r="AS127">
        <f>VLOOKUP($C127,'EIA Consumption'!$C:$CD,'Dashboard M4 Cost Annual'!AS$2,FALSE)</f>
        <v/>
      </c>
      <c r="AT127">
        <f>VLOOKUP($C127,'EIA Consumption'!$C:$CD,'Dashboard M4 Cost Annual'!AT$2,FALSE)</f>
        <v/>
      </c>
      <c r="AU127">
        <f>VLOOKUP($C127,'EIA Consumption'!$C:$CD,'Dashboard M4 Cost Annual'!AU$2,FALSE)</f>
        <v/>
      </c>
      <c r="AV127">
        <f>VLOOKUP($C127,'EIA Consumption'!$C:$CD,'Dashboard M4 Cost Annual'!AV$2,FALSE)</f>
        <v/>
      </c>
      <c r="AW127">
        <f>VLOOKUP($C127,'EIA Consumption'!$C:$CD,'Dashboard M4 Cost Annual'!AW$2,FALSE)</f>
        <v/>
      </c>
      <c r="AX127">
        <f>VLOOKUP($C127,'EIA Consumption'!$C:$CD,'Dashboard M4 Cost Annual'!AX$2,FALSE)</f>
        <v/>
      </c>
      <c r="AY127">
        <f>VLOOKUP($C127,'EIA Consumption'!$C:$CD,'Dashboard M4 Cost Annual'!AY$2,FALSE)</f>
        <v/>
      </c>
      <c r="AZ127">
        <f>VLOOKUP($C127,'EIA Consumption'!$C:$CD,'Dashboard M4 Cost Annual'!AZ$2,FALSE)</f>
        <v/>
      </c>
      <c r="BA127">
        <f>SQRT(SUMIF('Dashboard M4 Cost Monthly'!$G$2:$CL$2,'Dashboard M4 Cost Annual'!BA$4,'Dashboard M4 Cost Monthly'!$G207:$CL207))</f>
        <v/>
      </c>
      <c r="BB127">
        <f>SQRT(SUMIF('Dashboard M4 Cost Monthly'!$G$2:$CL$2,'Dashboard M4 Cost Annual'!BB$4,'Dashboard M4 Cost Monthly'!$G207:$CL207))</f>
        <v/>
      </c>
      <c r="BC127">
        <f>SQRT(SUMIF('Dashboard M4 Cost Monthly'!$G$2:$CL$2,'Dashboard M4 Cost Annual'!BC$4,'Dashboard M4 Cost Monthly'!$G207:$CL207))</f>
        <v/>
      </c>
      <c r="BD127">
        <f>SQRT(SUMIF('Dashboard M4 Cost Monthly'!$G$2:$CL$2,'Dashboard M4 Cost Annual'!BD$4,'Dashboard M4 Cost Monthly'!$G207:$CL207))</f>
        <v/>
      </c>
      <c r="BE127">
        <f>SQRT(SUMIF('Dashboard M4 Cost Monthly'!$G$2:$CL$2,'Dashboard M4 Cost Annual'!BE$4,'Dashboard M4 Cost Monthly'!$G207:$CL207))</f>
        <v/>
      </c>
      <c r="BF127">
        <f>SQRT(SUMIF('Dashboard M4 Cost Monthly'!$G$2:$CL$2,'Dashboard M4 Cost Annual'!BF$4,'Dashboard M4 Cost Monthly'!$G207:$CL207))</f>
        <v/>
      </c>
      <c r="BG127">
        <f>SQRT(SUMIF('Dashboard M4 Cost Monthly'!$G$2:$CL$2,'Dashboard M4 Cost Annual'!BG$4,'Dashboard M4 Cost Monthly'!$G207:$CL207))</f>
        <v/>
      </c>
      <c r="BH127">
        <f>SQRT(SUMIF('Dashboard M4 Cost Monthly'!$G$2:$KT$2,'Dashboard M4 Cost Annual'!BH$4,'Dashboard M4 Cost Monthly'!$G207:$KT207))</f>
        <v/>
      </c>
      <c r="BI127">
        <f>SQRT(SUMIF('Dashboard M4 Cost Monthly'!$G$2:$KT$2,'Dashboard M4 Cost Annual'!BI$4,'Dashboard M4 Cost Monthly'!$G207:$KT207))</f>
        <v/>
      </c>
      <c r="BJ127">
        <f>SQRT(SUMIF('Dashboard M4 Cost Monthly'!$G$2:$KT$2,'Dashboard M4 Cost Annual'!BJ$4,'Dashboard M4 Cost Monthly'!$G207:$KT207))</f>
        <v/>
      </c>
      <c r="BK127">
        <f>SQRT(SUMIF('Dashboard M4 Cost Monthly'!$G$2:$KT$2,'Dashboard M4 Cost Annual'!BK$4,'Dashboard M4 Cost Monthly'!$G207:$KT207))</f>
        <v/>
      </c>
      <c r="BL127">
        <f>SQRT(SUMIF('Dashboard M4 Cost Monthly'!$G$2:$KT$2,'Dashboard M4 Cost Annual'!BL$4,'Dashboard M4 Cost Monthly'!$G207:$KT207))</f>
        <v/>
      </c>
      <c r="BM127">
        <f>SQRT(SUMIF('Dashboard M4 Cost Monthly'!$G$2:$KT$2,'Dashboard M4 Cost Annual'!BM$4,'Dashboard M4 Cost Monthly'!$G207:$KT207))</f>
        <v/>
      </c>
      <c r="BN127">
        <f>SQRT(SUMIF('Dashboard M4 Cost Monthly'!$G$2:$KT$2,'Dashboard M4 Cost Annual'!BN$4,'Dashboard M4 Cost Monthly'!$G207:$KT207))</f>
        <v/>
      </c>
      <c r="BO127">
        <f>SQRT(SUMIF('Dashboard M4 Cost Monthly'!$G$2:$KT$2,'Dashboard M4 Cost Annual'!BO$4,'Dashboard M4 Cost Monthly'!$G207:$KT207))</f>
        <v/>
      </c>
      <c r="BP127">
        <f>SQRT(SUMIF('Dashboard M4 Cost Monthly'!$G$2:$KT$2,'Dashboard M4 Cost Annual'!BP$4,'Dashboard M4 Cost Monthly'!$G207:$KT207))</f>
        <v/>
      </c>
      <c r="BQ127">
        <f>SQRT(SUMIF('Dashboard M4 Cost Monthly'!$G$2:$KT$2,'Dashboard M4 Cost Annual'!BQ$4,'Dashboard M4 Cost Monthly'!$G207:$KT207))</f>
        <v/>
      </c>
      <c r="BR127">
        <f>SQRT(SUMIF('Dashboard M4 Cost Monthly'!$G$2:$KT$2,'Dashboard M4 Cost Annual'!BR$4,'Dashboard M4 Cost Monthly'!$G207:$KT207))</f>
        <v/>
      </c>
      <c r="BS127">
        <f>SQRT(SUMIF('Dashboard M4 Cost Monthly'!$G$2:$KT$2,'Dashboard M4 Cost Annual'!BS$4,'Dashboard M4 Cost Monthly'!$G207:$KT207))</f>
        <v/>
      </c>
      <c r="BT127">
        <f>SQRT(SUMIF('Dashboard M4 Cost Monthly'!$G$2:$KT$2,'Dashboard M4 Cost Annual'!BT$4,'Dashboard M4 Cost Monthly'!$G207:$KT207))</f>
        <v/>
      </c>
      <c r="BU127">
        <f>SQRT(SUMIF('Dashboard M4 Cost Monthly'!$G$2:$KT$2,'Dashboard M4 Cost Annual'!BU$4,'Dashboard M4 Cost Monthly'!$G207:$KT207))</f>
        <v/>
      </c>
      <c r="BV127">
        <f>SQRT(SUMIF('Dashboard M4 Cost Monthly'!$G$2:$KT$2,'Dashboard M4 Cost Annual'!BV$4,'Dashboard M4 Cost Monthly'!$G207:$KT207))</f>
        <v/>
      </c>
      <c r="BW127">
        <f>SQRT(SUMIF('Dashboard M4 Cost Monthly'!$G$2:$KT$2,'Dashboard M4 Cost Annual'!BW$4,'Dashboard M4 Cost Monthly'!$G207:$KT207))</f>
        <v/>
      </c>
      <c r="BX127">
        <f>SQRT(SUMIF('Dashboard M4 Cost Monthly'!$G$2:$KT$2,'Dashboard M4 Cost Annual'!BX$4,'Dashboard M4 Cost Monthly'!$G207:$KT207))</f>
        <v/>
      </c>
      <c r="BY127">
        <f>SQRT(SUMIF('Dashboard M4 Cost Monthly'!$G$2:$KT$2,'Dashboard M4 Cost Annual'!BY$4,'Dashboard M4 Cost Monthly'!$G207:$KT207))</f>
        <v/>
      </c>
    </row>
    <row r="128" spans="1:77">
      <c r="B128" t="s">
        <v>16</v>
      </c>
      <c r="C128" t="s">
        <v>61</v>
      </c>
      <c r="D128" t="s">
        <v>66</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f>SQRT(SUMIF('Dashboard M4 Cost Monthly'!$G$2:$CL$2,'Dashboard M4 Cost Annual'!BA$4,'Dashboard M4 Cost Monthly'!$G208:$CL208))</f>
        <v/>
      </c>
      <c r="BB128">
        <f>SQRT(SUMIF('Dashboard M4 Cost Monthly'!$G$2:$CL$2,'Dashboard M4 Cost Annual'!BB$4,'Dashboard M4 Cost Monthly'!$G208:$CL208))</f>
        <v/>
      </c>
      <c r="BC128">
        <f>SQRT(SUMIF('Dashboard M4 Cost Monthly'!$G$2:$CL$2,'Dashboard M4 Cost Annual'!BC$4,'Dashboard M4 Cost Monthly'!$G208:$CL208))</f>
        <v/>
      </c>
      <c r="BD128">
        <f>SQRT(SUMIF('Dashboard M4 Cost Monthly'!$G$2:$CL$2,'Dashboard M4 Cost Annual'!BD$4,'Dashboard M4 Cost Monthly'!$G208:$CL208))</f>
        <v/>
      </c>
      <c r="BE128">
        <f>SQRT(SUMIF('Dashboard M4 Cost Monthly'!$G$2:$CL$2,'Dashboard M4 Cost Annual'!BE$4,'Dashboard M4 Cost Monthly'!$G208:$CL208))</f>
        <v/>
      </c>
      <c r="BF128">
        <f>SQRT(SUMIF('Dashboard M4 Cost Monthly'!$G$2:$CL$2,'Dashboard M4 Cost Annual'!BF$4,'Dashboard M4 Cost Monthly'!$G208:$CL208))</f>
        <v/>
      </c>
      <c r="BG128">
        <f>SQRT(SUMIF('Dashboard M4 Cost Monthly'!$G$2:$CL$2,'Dashboard M4 Cost Annual'!BG$4,'Dashboard M4 Cost Monthly'!$G208:$CL208))</f>
        <v/>
      </c>
      <c r="BH128">
        <f>SQRT(SUMIF('Dashboard M4 Cost Monthly'!$G$2:$KT$2,'Dashboard M4 Cost Annual'!BH$4,'Dashboard M4 Cost Monthly'!$G208:$KT208))</f>
        <v/>
      </c>
      <c r="BI128">
        <f>SQRT(SUMIF('Dashboard M4 Cost Monthly'!$G$2:$KT$2,'Dashboard M4 Cost Annual'!BI$4,'Dashboard M4 Cost Monthly'!$G208:$KT208))</f>
        <v/>
      </c>
      <c r="BJ128">
        <f>SQRT(SUMIF('Dashboard M4 Cost Monthly'!$G$2:$KT$2,'Dashboard M4 Cost Annual'!BJ$4,'Dashboard M4 Cost Monthly'!$G208:$KT208))</f>
        <v/>
      </c>
      <c r="BK128">
        <f>SQRT(SUMIF('Dashboard M4 Cost Monthly'!$G$2:$KT$2,'Dashboard M4 Cost Annual'!BK$4,'Dashboard M4 Cost Monthly'!$G208:$KT208))</f>
        <v/>
      </c>
      <c r="BL128">
        <f>SQRT(SUMIF('Dashboard M4 Cost Monthly'!$G$2:$KT$2,'Dashboard M4 Cost Annual'!BL$4,'Dashboard M4 Cost Monthly'!$G208:$KT208))</f>
        <v/>
      </c>
      <c r="BM128">
        <f>SQRT(SUMIF('Dashboard M4 Cost Monthly'!$G$2:$KT$2,'Dashboard M4 Cost Annual'!BM$4,'Dashboard M4 Cost Monthly'!$G208:$KT208))</f>
        <v/>
      </c>
      <c r="BN128">
        <f>SQRT(SUMIF('Dashboard M4 Cost Monthly'!$G$2:$KT$2,'Dashboard M4 Cost Annual'!BN$4,'Dashboard M4 Cost Monthly'!$G208:$KT208))</f>
        <v/>
      </c>
      <c r="BO128">
        <f>SQRT(SUMIF('Dashboard M4 Cost Monthly'!$G$2:$KT$2,'Dashboard M4 Cost Annual'!BO$4,'Dashboard M4 Cost Monthly'!$G208:$KT208))</f>
        <v/>
      </c>
      <c r="BP128">
        <f>SQRT(SUMIF('Dashboard M4 Cost Monthly'!$G$2:$KT$2,'Dashboard M4 Cost Annual'!BP$4,'Dashboard M4 Cost Monthly'!$G208:$KT208))</f>
        <v/>
      </c>
      <c r="BQ128">
        <f>SQRT(SUMIF('Dashboard M4 Cost Monthly'!$G$2:$KT$2,'Dashboard M4 Cost Annual'!BQ$4,'Dashboard M4 Cost Monthly'!$G208:$KT208))</f>
        <v/>
      </c>
      <c r="BR128">
        <f>SQRT(SUMIF('Dashboard M4 Cost Monthly'!$G$2:$KT$2,'Dashboard M4 Cost Annual'!BR$4,'Dashboard M4 Cost Monthly'!$G208:$KT208))</f>
        <v/>
      </c>
      <c r="BS128">
        <f>SQRT(SUMIF('Dashboard M4 Cost Monthly'!$G$2:$KT$2,'Dashboard M4 Cost Annual'!BS$4,'Dashboard M4 Cost Monthly'!$G208:$KT208))</f>
        <v/>
      </c>
      <c r="BT128">
        <f>SQRT(SUMIF('Dashboard M4 Cost Monthly'!$G$2:$KT$2,'Dashboard M4 Cost Annual'!BT$4,'Dashboard M4 Cost Monthly'!$G208:$KT208))</f>
        <v/>
      </c>
      <c r="BU128">
        <f>SQRT(SUMIF('Dashboard M4 Cost Monthly'!$G$2:$KT$2,'Dashboard M4 Cost Annual'!BU$4,'Dashboard M4 Cost Monthly'!$G208:$KT208))</f>
        <v/>
      </c>
      <c r="BV128">
        <f>SQRT(SUMIF('Dashboard M4 Cost Monthly'!$G$2:$KT$2,'Dashboard M4 Cost Annual'!BV$4,'Dashboard M4 Cost Monthly'!$G208:$KT208))</f>
        <v/>
      </c>
      <c r="BW128">
        <f>SQRT(SUMIF('Dashboard M4 Cost Monthly'!$G$2:$KT$2,'Dashboard M4 Cost Annual'!BW$4,'Dashboard M4 Cost Monthly'!$G208:$KT208))</f>
        <v/>
      </c>
      <c r="BX128">
        <f>SQRT(SUMIF('Dashboard M4 Cost Monthly'!$G$2:$KT$2,'Dashboard M4 Cost Annual'!BX$4,'Dashboard M4 Cost Monthly'!$G208:$KT208))</f>
        <v/>
      </c>
      <c r="BY128">
        <f>SQRT(SUMIF('Dashboard M4 Cost Monthly'!$G$2:$KT$2,'Dashboard M4 Cost Annual'!BY$4,'Dashboard M4 Cost Monthly'!$G208:$KT208))</f>
        <v/>
      </c>
    </row>
    <row r="129" spans="1:77">
      <c r="B129" t="s">
        <v>17</v>
      </c>
      <c r="C129" t="s">
        <v>63</v>
      </c>
      <c r="D129" t="s">
        <v>66</v>
      </c>
      <c r="G129">
        <f>VLOOKUP($C129,'EIA Consumption'!$C:$CD,'Dashboard M4 Cost Annual'!G$2,FALSE)</f>
        <v/>
      </c>
      <c r="H129">
        <f>VLOOKUP($C129,'EIA Consumption'!$C:$CD,'Dashboard M4 Cost Annual'!H$2,FALSE)</f>
        <v/>
      </c>
      <c r="I129">
        <f>VLOOKUP($C129,'EIA Consumption'!$C:$CD,'Dashboard M4 Cost Annual'!I$2,FALSE)</f>
        <v/>
      </c>
      <c r="J129">
        <f>VLOOKUP($C129,'EIA Consumption'!$C:$CD,'Dashboard M4 Cost Annual'!J$2,FALSE)</f>
        <v/>
      </c>
      <c r="K129">
        <f>VLOOKUP($C129,'EIA Consumption'!$C:$CD,'Dashboard M4 Cost Annual'!K$2,FALSE)</f>
        <v/>
      </c>
      <c r="L129">
        <f>VLOOKUP($C129,'EIA Consumption'!$C:$CD,'Dashboard M4 Cost Annual'!L$2,FALSE)</f>
        <v/>
      </c>
      <c r="M129">
        <f>VLOOKUP($C129,'EIA Consumption'!$C:$CD,'Dashboard M4 Cost Annual'!M$2,FALSE)</f>
        <v/>
      </c>
      <c r="N129">
        <f>VLOOKUP($C129,'EIA Consumption'!$C:$CD,'Dashboard M4 Cost Annual'!N$2,FALSE)</f>
        <v/>
      </c>
      <c r="O129">
        <f>VLOOKUP($C129,'EIA Consumption'!$C:$CD,'Dashboard M4 Cost Annual'!O$2,FALSE)</f>
        <v/>
      </c>
      <c r="P129">
        <f>VLOOKUP($C129,'EIA Consumption'!$C:$CD,'Dashboard M4 Cost Annual'!P$2,FALSE)</f>
        <v/>
      </c>
      <c r="Q129">
        <f>VLOOKUP($C129,'EIA Consumption'!$C:$CD,'Dashboard M4 Cost Annual'!Q$2,FALSE)</f>
        <v/>
      </c>
      <c r="R129">
        <f>VLOOKUP($C129,'EIA Consumption'!$C:$CD,'Dashboard M4 Cost Annual'!R$2,FALSE)</f>
        <v/>
      </c>
      <c r="S129">
        <f>VLOOKUP($C129,'EIA Consumption'!$C:$CD,'Dashboard M4 Cost Annual'!S$2,FALSE)</f>
        <v/>
      </c>
      <c r="T129">
        <f>VLOOKUP($C129,'EIA Consumption'!$C:$CD,'Dashboard M4 Cost Annual'!T$2,FALSE)</f>
        <v/>
      </c>
      <c r="U129">
        <f>VLOOKUP($C129,'EIA Consumption'!$C:$CD,'Dashboard M4 Cost Annual'!U$2,FALSE)</f>
        <v/>
      </c>
      <c r="V129">
        <f>VLOOKUP($C129,'EIA Consumption'!$C:$CD,'Dashboard M4 Cost Annual'!V$2,FALSE)</f>
        <v/>
      </c>
      <c r="W129">
        <f>VLOOKUP($C129,'EIA Consumption'!$C:$CD,'Dashboard M4 Cost Annual'!W$2,FALSE)</f>
        <v/>
      </c>
      <c r="X129">
        <f>VLOOKUP($C129,'EIA Consumption'!$C:$CD,'Dashboard M4 Cost Annual'!X$2,FALSE)</f>
        <v/>
      </c>
      <c r="Y129">
        <f>VLOOKUP($C129,'EIA Consumption'!$C:$CD,'Dashboard M4 Cost Annual'!Y$2,FALSE)</f>
        <v/>
      </c>
      <c r="Z129">
        <f>VLOOKUP($C129,'EIA Consumption'!$C:$CD,'Dashboard M4 Cost Annual'!Z$2,FALSE)</f>
        <v/>
      </c>
      <c r="AA129">
        <f>VLOOKUP($C129,'EIA Consumption'!$C:$CD,'Dashboard M4 Cost Annual'!AA$2,FALSE)</f>
        <v/>
      </c>
      <c r="AB129">
        <f>VLOOKUP($C129,'EIA Consumption'!$C:$CD,'Dashboard M4 Cost Annual'!AB$2,FALSE)</f>
        <v/>
      </c>
      <c r="AC129">
        <f>VLOOKUP($C129,'EIA Consumption'!$C:$CD,'Dashboard M4 Cost Annual'!AC$2,FALSE)</f>
        <v/>
      </c>
      <c r="AD129">
        <f>VLOOKUP($C129,'EIA Consumption'!$C:$CD,'Dashboard M4 Cost Annual'!AD$2,FALSE)</f>
        <v/>
      </c>
      <c r="AE129">
        <f>VLOOKUP($C129,'EIA Consumption'!$C:$CD,'Dashboard M4 Cost Annual'!AE$2,FALSE)</f>
        <v/>
      </c>
      <c r="AF129">
        <f>VLOOKUP($C129,'EIA Consumption'!$C:$CD,'Dashboard M4 Cost Annual'!AF$2,FALSE)</f>
        <v/>
      </c>
      <c r="AG129">
        <f>VLOOKUP($C129,'EIA Consumption'!$C:$CD,'Dashboard M4 Cost Annual'!AG$2,FALSE)</f>
        <v/>
      </c>
      <c r="AH129">
        <f>VLOOKUP($C129,'EIA Consumption'!$C:$CD,'Dashboard M4 Cost Annual'!AH$2,FALSE)</f>
        <v/>
      </c>
      <c r="AI129">
        <f>VLOOKUP($C129,'EIA Consumption'!$C:$CD,'Dashboard M4 Cost Annual'!AI$2,FALSE)</f>
        <v/>
      </c>
      <c r="AJ129">
        <f>VLOOKUP($C129,'EIA Consumption'!$C:$CD,'Dashboard M4 Cost Annual'!AJ$2,FALSE)</f>
        <v/>
      </c>
      <c r="AK129">
        <f>VLOOKUP($C129,'EIA Consumption'!$C:$CD,'Dashboard M4 Cost Annual'!AK$2,FALSE)</f>
        <v/>
      </c>
      <c r="AL129">
        <f>VLOOKUP($C129,'EIA Consumption'!$C:$CD,'Dashboard M4 Cost Annual'!AL$2,FALSE)</f>
        <v/>
      </c>
      <c r="AM129">
        <f>VLOOKUP($C129,'EIA Consumption'!$C:$CD,'Dashboard M4 Cost Annual'!AM$2,FALSE)</f>
        <v/>
      </c>
      <c r="AN129">
        <f>VLOOKUP($C129,'EIA Consumption'!$C:$CD,'Dashboard M4 Cost Annual'!AN$2,FALSE)</f>
        <v/>
      </c>
      <c r="AO129">
        <f>VLOOKUP($C129,'EIA Consumption'!$C:$CD,'Dashboard M4 Cost Annual'!AO$2,FALSE)</f>
        <v/>
      </c>
      <c r="AP129">
        <f>VLOOKUP($C129,'EIA Consumption'!$C:$CD,'Dashboard M4 Cost Annual'!AP$2,FALSE)</f>
        <v/>
      </c>
      <c r="AQ129">
        <f>VLOOKUP($C129,'EIA Consumption'!$C:$CD,'Dashboard M4 Cost Annual'!AQ$2,FALSE)</f>
        <v/>
      </c>
      <c r="AR129">
        <f>VLOOKUP($C129,'EIA Consumption'!$C:$CD,'Dashboard M4 Cost Annual'!AR$2,FALSE)</f>
        <v/>
      </c>
      <c r="AS129">
        <f>VLOOKUP($C129,'EIA Consumption'!$C:$CD,'Dashboard M4 Cost Annual'!AS$2,FALSE)</f>
        <v/>
      </c>
      <c r="AT129">
        <f>VLOOKUP($C129,'EIA Consumption'!$C:$CD,'Dashboard M4 Cost Annual'!AT$2,FALSE)</f>
        <v/>
      </c>
      <c r="AU129">
        <f>VLOOKUP($C129,'EIA Consumption'!$C:$CD,'Dashboard M4 Cost Annual'!AU$2,FALSE)</f>
        <v/>
      </c>
      <c r="AV129">
        <f>VLOOKUP($C129,'EIA Consumption'!$C:$CD,'Dashboard M4 Cost Annual'!AV$2,FALSE)</f>
        <v/>
      </c>
      <c r="AW129">
        <f>VLOOKUP($C129,'EIA Consumption'!$C:$CD,'Dashboard M4 Cost Annual'!AW$2,FALSE)</f>
        <v/>
      </c>
      <c r="AX129">
        <f>VLOOKUP($C129,'EIA Consumption'!$C:$CD,'Dashboard M4 Cost Annual'!AX$2,FALSE)</f>
        <v/>
      </c>
      <c r="AY129">
        <f>VLOOKUP($C129,'EIA Consumption'!$C:$CD,'Dashboard M4 Cost Annual'!AY$2,FALSE)</f>
        <v/>
      </c>
      <c r="AZ129">
        <f>VLOOKUP($C129,'EIA Consumption'!$C:$CD,'Dashboard M4 Cost Annual'!AZ$2,FALSE)</f>
        <v/>
      </c>
      <c r="BA129">
        <f>SQRT(SUMIF('Dashboard M4 Cost Monthly'!$G$2:$CL$2,'Dashboard M4 Cost Annual'!BA$4,'Dashboard M4 Cost Monthly'!$G209:$CL209))</f>
        <v/>
      </c>
      <c r="BB129">
        <f>SQRT(SUMIF('Dashboard M4 Cost Monthly'!$G$2:$CL$2,'Dashboard M4 Cost Annual'!BB$4,'Dashboard M4 Cost Monthly'!$G209:$CL209))</f>
        <v/>
      </c>
      <c r="BC129">
        <f>SQRT(SUMIF('Dashboard M4 Cost Monthly'!$G$2:$CL$2,'Dashboard M4 Cost Annual'!BC$4,'Dashboard M4 Cost Monthly'!$G209:$CL209))</f>
        <v/>
      </c>
      <c r="BD129">
        <f>SQRT(SUMIF('Dashboard M4 Cost Monthly'!$G$2:$CL$2,'Dashboard M4 Cost Annual'!BD$4,'Dashboard M4 Cost Monthly'!$G209:$CL209))</f>
        <v/>
      </c>
      <c r="BE129">
        <f>SQRT(SUMIF('Dashboard M4 Cost Monthly'!$G$2:$CL$2,'Dashboard M4 Cost Annual'!BE$4,'Dashboard M4 Cost Monthly'!$G209:$CL209))</f>
        <v/>
      </c>
      <c r="BF129">
        <f>SQRT(SUMIF('Dashboard M4 Cost Monthly'!$G$2:$CL$2,'Dashboard M4 Cost Annual'!BF$4,'Dashboard M4 Cost Monthly'!$G209:$CL209))</f>
        <v/>
      </c>
      <c r="BG129">
        <f>SQRT(SUMIF('Dashboard M4 Cost Monthly'!$G$2:$CL$2,'Dashboard M4 Cost Annual'!BG$4,'Dashboard M4 Cost Monthly'!$G209:$CL209))</f>
        <v/>
      </c>
      <c r="BH129">
        <f>SQRT(SUMIF('Dashboard M4 Cost Monthly'!$G$2:$KT$2,'Dashboard M4 Cost Annual'!BH$4,'Dashboard M4 Cost Monthly'!$G209:$KT209))</f>
        <v/>
      </c>
      <c r="BI129">
        <f>SQRT(SUMIF('Dashboard M4 Cost Monthly'!$G$2:$KT$2,'Dashboard M4 Cost Annual'!BI$4,'Dashboard M4 Cost Monthly'!$G209:$KT209))</f>
        <v/>
      </c>
      <c r="BJ129">
        <f>SQRT(SUMIF('Dashboard M4 Cost Monthly'!$G$2:$KT$2,'Dashboard M4 Cost Annual'!BJ$4,'Dashboard M4 Cost Monthly'!$G209:$KT209))</f>
        <v/>
      </c>
      <c r="BK129">
        <f>SQRT(SUMIF('Dashboard M4 Cost Monthly'!$G$2:$KT$2,'Dashboard M4 Cost Annual'!BK$4,'Dashboard M4 Cost Monthly'!$G209:$KT209))</f>
        <v/>
      </c>
      <c r="BL129">
        <f>SQRT(SUMIF('Dashboard M4 Cost Monthly'!$G$2:$KT$2,'Dashboard M4 Cost Annual'!BL$4,'Dashboard M4 Cost Monthly'!$G209:$KT209))</f>
        <v/>
      </c>
      <c r="BM129">
        <f>SQRT(SUMIF('Dashboard M4 Cost Monthly'!$G$2:$KT$2,'Dashboard M4 Cost Annual'!BM$4,'Dashboard M4 Cost Monthly'!$G209:$KT209))</f>
        <v/>
      </c>
      <c r="BN129">
        <f>SQRT(SUMIF('Dashboard M4 Cost Monthly'!$G$2:$KT$2,'Dashboard M4 Cost Annual'!BN$4,'Dashboard M4 Cost Monthly'!$G209:$KT209))</f>
        <v/>
      </c>
      <c r="BO129">
        <f>SQRT(SUMIF('Dashboard M4 Cost Monthly'!$G$2:$KT$2,'Dashboard M4 Cost Annual'!BO$4,'Dashboard M4 Cost Monthly'!$G209:$KT209))</f>
        <v/>
      </c>
      <c r="BP129">
        <f>SQRT(SUMIF('Dashboard M4 Cost Monthly'!$G$2:$KT$2,'Dashboard M4 Cost Annual'!BP$4,'Dashboard M4 Cost Monthly'!$G209:$KT209))</f>
        <v/>
      </c>
      <c r="BQ129">
        <f>SQRT(SUMIF('Dashboard M4 Cost Monthly'!$G$2:$KT$2,'Dashboard M4 Cost Annual'!BQ$4,'Dashboard M4 Cost Monthly'!$G209:$KT209))</f>
        <v/>
      </c>
      <c r="BR129">
        <f>SQRT(SUMIF('Dashboard M4 Cost Monthly'!$G$2:$KT$2,'Dashboard M4 Cost Annual'!BR$4,'Dashboard M4 Cost Monthly'!$G209:$KT209))</f>
        <v/>
      </c>
      <c r="BS129">
        <f>SQRT(SUMIF('Dashboard M4 Cost Monthly'!$G$2:$KT$2,'Dashboard M4 Cost Annual'!BS$4,'Dashboard M4 Cost Monthly'!$G209:$KT209))</f>
        <v/>
      </c>
      <c r="BT129">
        <f>SQRT(SUMIF('Dashboard M4 Cost Monthly'!$G$2:$KT$2,'Dashboard M4 Cost Annual'!BT$4,'Dashboard M4 Cost Monthly'!$G209:$KT209))</f>
        <v/>
      </c>
      <c r="BU129">
        <f>SQRT(SUMIF('Dashboard M4 Cost Monthly'!$G$2:$KT$2,'Dashboard M4 Cost Annual'!BU$4,'Dashboard M4 Cost Monthly'!$G209:$KT209))</f>
        <v/>
      </c>
      <c r="BV129">
        <f>SQRT(SUMIF('Dashboard M4 Cost Monthly'!$G$2:$KT$2,'Dashboard M4 Cost Annual'!BV$4,'Dashboard M4 Cost Monthly'!$G209:$KT209))</f>
        <v/>
      </c>
      <c r="BW129">
        <f>SQRT(SUMIF('Dashboard M4 Cost Monthly'!$G$2:$KT$2,'Dashboard M4 Cost Annual'!BW$4,'Dashboard M4 Cost Monthly'!$G209:$KT209))</f>
        <v/>
      </c>
      <c r="BX129">
        <f>SQRT(SUMIF('Dashboard M4 Cost Monthly'!$G$2:$KT$2,'Dashboard M4 Cost Annual'!BX$4,'Dashboard M4 Cost Monthly'!$G209:$KT209))</f>
        <v/>
      </c>
      <c r="BY129">
        <f>SQRT(SUMIF('Dashboard M4 Cost Monthly'!$G$2:$KT$2,'Dashboard M4 Cost Annual'!BY$4,'Dashboard M4 Cost Monthly'!$G209:$KT209))</f>
        <v/>
      </c>
    </row>
    <row r="130" spans="1:77">
      <c r="D130" t="s">
        <v>66</v>
      </c>
      <c r="G130">
        <f>SQRT(SUMIF('Dashboard M4 Price Monthly'!$H$4:$CM$4,'Dashboard M4 Cost Annual'!G$4,'Dashboard M4 Price Monthly'!$H315:$CM315))</f>
        <v/>
      </c>
      <c r="H130">
        <f>SQRT(SUMIF('Dashboard M4 Price Monthly'!$H$4:$CM$4,'Dashboard M4 Cost Annual'!H$4,'Dashboard M4 Price Monthly'!$H315:$CM315))</f>
        <v/>
      </c>
      <c r="I130">
        <f>SQRT(SUMIF('Dashboard M4 Price Monthly'!$H$4:$CM$4,'Dashboard M4 Cost Annual'!I$4,'Dashboard M4 Price Monthly'!$H315:$CM315))</f>
        <v/>
      </c>
      <c r="J130">
        <f>SQRT(SUMIF('Dashboard M4 Price Monthly'!$H$4:$CM$4,'Dashboard M4 Cost Annual'!J$4,'Dashboard M4 Price Monthly'!$H315:$CM315))</f>
        <v/>
      </c>
      <c r="K130">
        <f>SQRT(SUMIF('Dashboard M4 Price Monthly'!$H$4:$CM$4,'Dashboard M4 Cost Annual'!K$4,'Dashboard M4 Price Monthly'!$H315:$CM315))</f>
        <v/>
      </c>
      <c r="L130">
        <f>SQRT(SUMIF('Dashboard M4 Price Monthly'!$H$4:$CM$4,'Dashboard M4 Cost Annual'!L$4,'Dashboard M4 Price Monthly'!$H315:$CM315))</f>
        <v/>
      </c>
      <c r="M130">
        <f>SQRT(SUMIF('Dashboard M4 Price Monthly'!$H$4:$CM$4,'Dashboard M4 Cost Annual'!M$4,'Dashboard M4 Price Monthly'!$H315:$CM315))</f>
        <v/>
      </c>
      <c r="N130">
        <f>SQRT(SUMIF('Dashboard M4 Price Monthly'!$H$4:$CM$4,'Dashboard M4 Cost Annual'!N$4,'Dashboard M4 Price Monthly'!$H315:$CM315))</f>
        <v/>
      </c>
      <c r="O130">
        <f>SQRT(SUMIF('Dashboard M4 Price Monthly'!$H$4:$CM$4,'Dashboard M4 Cost Annual'!O$4,'Dashboard M4 Price Monthly'!$H315:$CM315))</f>
        <v/>
      </c>
      <c r="P130">
        <f>SQRT(SUMIF('Dashboard M4 Price Monthly'!$H$4:$CM$4,'Dashboard M4 Cost Annual'!P$4,'Dashboard M4 Price Monthly'!$H315:$CM315))</f>
        <v/>
      </c>
      <c r="Q130">
        <f>SQRT(SUMIF('Dashboard M4 Price Monthly'!$H$4:$CM$4,'Dashboard M4 Cost Annual'!Q$4,'Dashboard M4 Price Monthly'!$H315:$CM315))</f>
        <v/>
      </c>
      <c r="R130">
        <f>SQRT(SUMIF('Dashboard M4 Price Monthly'!$H$4:$CM$4,'Dashboard M4 Cost Annual'!R$4,'Dashboard M4 Price Monthly'!$H315:$CM315))</f>
        <v/>
      </c>
      <c r="S130">
        <f>SQRT(SUMIF('Dashboard M4 Price Monthly'!$H$4:$CM$4,'Dashboard M4 Cost Annual'!S$4,'Dashboard M4 Price Monthly'!$H315:$CM315))</f>
        <v/>
      </c>
      <c r="T130">
        <f>SQRT(SUMIF('Dashboard M4 Price Monthly'!$H$4:$CM$4,'Dashboard M4 Cost Annual'!T$4,'Dashboard M4 Price Monthly'!$H315:$CM315))</f>
        <v/>
      </c>
      <c r="U130">
        <f>SQRT(SUMIF('Dashboard M4 Price Monthly'!$H$4:$CM$4,'Dashboard M4 Cost Annual'!U$4,'Dashboard M4 Price Monthly'!$H315:$CM315))</f>
        <v/>
      </c>
      <c r="V130">
        <f>SQRT(SUMIF('Dashboard M4 Price Monthly'!$H$4:$CM$4,'Dashboard M4 Cost Annual'!V$4,'Dashboard M4 Price Monthly'!$H315:$CM315))</f>
        <v/>
      </c>
      <c r="W130">
        <f>SQRT(SUMIF('Dashboard M4 Price Monthly'!$H$4:$CM$4,'Dashboard M4 Cost Annual'!W$4,'Dashboard M4 Price Monthly'!$H315:$CM315))</f>
        <v/>
      </c>
      <c r="X130">
        <f>SQRT(SUMIF('Dashboard M4 Price Monthly'!$H$4:$CM$4,'Dashboard M4 Cost Annual'!X$4,'Dashboard M4 Price Monthly'!$H315:$CM315))</f>
        <v/>
      </c>
      <c r="Y130">
        <f>SQRT(SUMIF('Dashboard M4 Price Monthly'!$H$4:$CM$4,'Dashboard M4 Cost Annual'!Y$4,'Dashboard M4 Price Monthly'!$H315:$CM315))</f>
        <v/>
      </c>
      <c r="Z130">
        <f>SQRT(SUMIF('Dashboard M4 Price Monthly'!$H$4:$CM$4,'Dashboard M4 Cost Annual'!Z$4,'Dashboard M4 Price Monthly'!$H315:$CM315))</f>
        <v/>
      </c>
      <c r="AA130">
        <f>SQRT(SUMIF('Dashboard M4 Price Monthly'!$H$4:$CM$4,'Dashboard M4 Cost Annual'!AA$4,'Dashboard M4 Price Monthly'!$H315:$CM315))</f>
        <v/>
      </c>
      <c r="AB130">
        <f>SQRT(SUMIF('Dashboard M4 Price Monthly'!$H$4:$CM$4,'Dashboard M4 Cost Annual'!AB$4,'Dashboard M4 Price Monthly'!$H315:$CM315))</f>
        <v/>
      </c>
      <c r="AC130">
        <f>SQRT(SUMIF('Dashboard M4 Price Monthly'!$H$4:$CM$4,'Dashboard M4 Cost Annual'!AC$4,'Dashboard M4 Price Monthly'!$H315:$CM315))</f>
        <v/>
      </c>
      <c r="AD130">
        <f>SQRT(SUMIF('Dashboard M4 Price Monthly'!$H$4:$CM$4,'Dashboard M4 Cost Annual'!AD$4,'Dashboard M4 Price Monthly'!$H315:$CM315))</f>
        <v/>
      </c>
      <c r="AE130">
        <f>SQRT(SUMIF('Dashboard M4 Price Monthly'!$H$4:$CM$4,'Dashboard M4 Cost Annual'!AE$4,'Dashboard M4 Price Monthly'!$H315:$CM315))</f>
        <v/>
      </c>
      <c r="AF130">
        <f>SQRT(SUMIF('Dashboard M4 Price Monthly'!$H$4:$CM$4,'Dashboard M4 Cost Annual'!AF$4,'Dashboard M4 Price Monthly'!$H315:$CM315))</f>
        <v/>
      </c>
      <c r="AG130">
        <f>SQRT(SUMIF('Dashboard M4 Price Monthly'!$H$4:$CM$4,'Dashboard M4 Cost Annual'!AG$4,'Dashboard M4 Price Monthly'!$H315:$CM315))</f>
        <v/>
      </c>
      <c r="AH130">
        <f>SQRT(SUMIF('Dashboard M4 Price Monthly'!$H$4:$CM$4,'Dashboard M4 Cost Annual'!AH$4,'Dashboard M4 Price Monthly'!$H315:$CM315))</f>
        <v/>
      </c>
      <c r="AI130">
        <f>SQRT(SUMIF('Dashboard M4 Price Monthly'!$H$4:$CM$4,'Dashboard M4 Cost Annual'!AI$4,'Dashboard M4 Price Monthly'!$H315:$CM315))</f>
        <v/>
      </c>
      <c r="AJ130">
        <f>SQRT(SUMIF('Dashboard M4 Price Monthly'!$H$4:$CM$4,'Dashboard M4 Cost Annual'!AJ$4,'Dashboard M4 Price Monthly'!$H315:$CM315))</f>
        <v/>
      </c>
      <c r="AK130">
        <f>SQRT(SUMIF('Dashboard M4 Price Monthly'!$H$4:$CM$4,'Dashboard M4 Cost Annual'!AK$4,'Dashboard M4 Price Monthly'!$H315:$CM315))</f>
        <v/>
      </c>
      <c r="AL130">
        <f>SQRT(SUMIF('Dashboard M4 Price Monthly'!$H$4:$CM$4,'Dashboard M4 Cost Annual'!AL$4,'Dashboard M4 Price Monthly'!$H315:$CM315))</f>
        <v/>
      </c>
      <c r="AM130">
        <f>SQRT(SUMIF('Dashboard M4 Price Monthly'!$H$4:$CM$4,'Dashboard M4 Cost Annual'!AM$4,'Dashboard M4 Price Monthly'!$H315:$CM315))</f>
        <v/>
      </c>
      <c r="AN130">
        <f>SQRT(SUMIF('Dashboard M4 Price Monthly'!$H$4:$CM$4,'Dashboard M4 Cost Annual'!AN$4,'Dashboard M4 Price Monthly'!$H315:$CM315))</f>
        <v/>
      </c>
      <c r="AO130">
        <f>SQRT(SUMIF('Dashboard M4 Price Monthly'!$H$4:$CM$4,'Dashboard M4 Cost Annual'!AO$4,'Dashboard M4 Price Monthly'!$H315:$CM315))</f>
        <v/>
      </c>
      <c r="AP130">
        <f>SQRT(SUMIF('Dashboard M4 Price Monthly'!$H$4:$CM$4,'Dashboard M4 Cost Annual'!AP$4,'Dashboard M4 Price Monthly'!$H315:$CM315))</f>
        <v/>
      </c>
      <c r="AQ130">
        <f>SQRT(SUMIF('Dashboard M4 Price Monthly'!$H$4:$CM$4,'Dashboard M4 Cost Annual'!AQ$4,'Dashboard M4 Price Monthly'!$H315:$CM315))</f>
        <v/>
      </c>
      <c r="AR130">
        <f>SQRT(SUMIF('Dashboard M4 Price Monthly'!$H$4:$CM$4,'Dashboard M4 Cost Annual'!AR$4,'Dashboard M4 Price Monthly'!$H315:$CM315))</f>
        <v/>
      </c>
      <c r="AS130">
        <f>SQRT(SUMIF('Dashboard M4 Price Monthly'!$H$4:$CM$4,'Dashboard M4 Cost Annual'!AS$4,'Dashboard M4 Price Monthly'!$H315:$CM315))</f>
        <v/>
      </c>
      <c r="AT130">
        <f>SQRT(SUMIF('Dashboard M4 Price Monthly'!$H$4:$CM$4,'Dashboard M4 Cost Annual'!AT$4,'Dashboard M4 Price Monthly'!$H315:$CM315))</f>
        <v/>
      </c>
      <c r="AU130">
        <f>SQRT(SUMIF('Dashboard M4 Price Monthly'!$H$4:$CM$4,'Dashboard M4 Cost Annual'!AU$4,'Dashboard M4 Price Monthly'!$H315:$CM315))</f>
        <v/>
      </c>
      <c r="AV130">
        <f>SQRT(SUMIF('Dashboard M4 Price Monthly'!$H$4:$CM$4,'Dashboard M4 Cost Annual'!AV$4,'Dashboard M4 Price Monthly'!$H315:$CM315))</f>
        <v/>
      </c>
      <c r="AW130">
        <f>SQRT(SUMIF('Dashboard M4 Price Monthly'!$H$4:$CM$4,'Dashboard M4 Cost Annual'!AW$4,'Dashboard M4 Price Monthly'!$H315:$CM315))</f>
        <v/>
      </c>
      <c r="AX130">
        <f>SQRT(SUMIF('Dashboard M4 Price Monthly'!$H$4:$CM$4,'Dashboard M4 Cost Annual'!AX$4,'Dashboard M4 Price Monthly'!$H315:$CM315))</f>
        <v/>
      </c>
      <c r="AY130">
        <f>SQRT(SUMIF('Dashboard M4 Price Monthly'!$H$4:$CM$4,'Dashboard M4 Cost Annual'!AY$4,'Dashboard M4 Price Monthly'!$H315:$CM315))</f>
        <v/>
      </c>
      <c r="AZ130">
        <f>SQRT(SUMIF('Dashboard M4 Price Monthly'!$H$4:$CM$4,'Dashboard M4 Cost Annual'!AZ$4,'Dashboard M4 Price Monthly'!$H315:$CM315))</f>
        <v/>
      </c>
      <c r="BA130">
        <f>SQRT(SUMIF('Dashboard M4 Cost Monthly'!$G$2:$CL$2,'Dashboard M4 Cost Annual'!BA$4,'Dashboard M4 Cost Monthly'!$G210:$CL210))</f>
        <v/>
      </c>
      <c r="BB130">
        <f>SQRT(SUMIF('Dashboard M4 Cost Monthly'!$G$2:$CL$2,'Dashboard M4 Cost Annual'!BB$4,'Dashboard M4 Cost Monthly'!$G210:$CL210))</f>
        <v/>
      </c>
      <c r="BC130">
        <f>SQRT(SUMIF('Dashboard M4 Cost Monthly'!$G$2:$CL$2,'Dashboard M4 Cost Annual'!BC$4,'Dashboard M4 Cost Monthly'!$G210:$CL210))</f>
        <v/>
      </c>
      <c r="BD130">
        <f>SQRT(SUMIF('Dashboard M4 Cost Monthly'!$G$2:$CL$2,'Dashboard M4 Cost Annual'!BD$4,'Dashboard M4 Cost Monthly'!$G210:$CL210))</f>
        <v/>
      </c>
      <c r="BE130">
        <f>SQRT(SUMIF('Dashboard M4 Cost Monthly'!$G$2:$CL$2,'Dashboard M4 Cost Annual'!BE$4,'Dashboard M4 Cost Monthly'!$G210:$CL210))</f>
        <v/>
      </c>
      <c r="BF130">
        <f>SQRT(SUMIF('Dashboard M4 Cost Monthly'!$G$2:$CL$2,'Dashboard M4 Cost Annual'!BF$4,'Dashboard M4 Cost Monthly'!$G210:$CL210))</f>
        <v/>
      </c>
      <c r="BG130">
        <f>SQRT(SUMIF('Dashboard M4 Cost Monthly'!$G$2:$CL$2,'Dashboard M4 Cost Annual'!BG$4,'Dashboard M4 Cost Monthly'!$G210:$CL210))</f>
        <v/>
      </c>
      <c r="BH130">
        <f>SQRT(SUMIF('Dashboard M4 Cost Monthly'!$G$2:$KT$2,'Dashboard M4 Cost Annual'!BH$4,'Dashboard M4 Cost Monthly'!$G210:$KT210))</f>
        <v/>
      </c>
      <c r="BI130">
        <f>SQRT(SUMIF('Dashboard M4 Cost Monthly'!$G$2:$KT$2,'Dashboard M4 Cost Annual'!BI$4,'Dashboard M4 Cost Monthly'!$G210:$KT210))</f>
        <v/>
      </c>
      <c r="BJ130">
        <f>SQRT(SUMIF('Dashboard M4 Cost Monthly'!$G$2:$KT$2,'Dashboard M4 Cost Annual'!BJ$4,'Dashboard M4 Cost Monthly'!$G210:$KT210))</f>
        <v/>
      </c>
      <c r="BK130">
        <f>SQRT(SUMIF('Dashboard M4 Cost Monthly'!$G$2:$KT$2,'Dashboard M4 Cost Annual'!BK$4,'Dashboard M4 Cost Monthly'!$G210:$KT210))</f>
        <v/>
      </c>
      <c r="BL130">
        <f>SQRT(SUMIF('Dashboard M4 Cost Monthly'!$G$2:$KT$2,'Dashboard M4 Cost Annual'!BL$4,'Dashboard M4 Cost Monthly'!$G210:$KT210))</f>
        <v/>
      </c>
      <c r="BM130">
        <f>SQRT(SUMIF('Dashboard M4 Cost Monthly'!$G$2:$KT$2,'Dashboard M4 Cost Annual'!BM$4,'Dashboard M4 Cost Monthly'!$G210:$KT210))</f>
        <v/>
      </c>
      <c r="BN130">
        <f>SQRT(SUMIF('Dashboard M4 Cost Monthly'!$G$2:$KT$2,'Dashboard M4 Cost Annual'!BN$4,'Dashboard M4 Cost Monthly'!$G210:$KT210))</f>
        <v/>
      </c>
      <c r="BO130">
        <f>SQRT(SUMIF('Dashboard M4 Cost Monthly'!$G$2:$KT$2,'Dashboard M4 Cost Annual'!BO$4,'Dashboard M4 Cost Monthly'!$G210:$KT210))</f>
        <v/>
      </c>
      <c r="BP130">
        <f>SQRT(SUMIF('Dashboard M4 Cost Monthly'!$G$2:$KT$2,'Dashboard M4 Cost Annual'!BP$4,'Dashboard M4 Cost Monthly'!$G210:$KT210))</f>
        <v/>
      </c>
      <c r="BQ130">
        <f>SQRT(SUMIF('Dashboard M4 Cost Monthly'!$G$2:$KT$2,'Dashboard M4 Cost Annual'!BQ$4,'Dashboard M4 Cost Monthly'!$G210:$KT210))</f>
        <v/>
      </c>
      <c r="BR130">
        <f>SQRT(SUMIF('Dashboard M4 Cost Monthly'!$G$2:$KT$2,'Dashboard M4 Cost Annual'!BR$4,'Dashboard M4 Cost Monthly'!$G210:$KT210))</f>
        <v/>
      </c>
      <c r="BS130">
        <f>SQRT(SUMIF('Dashboard M4 Cost Monthly'!$G$2:$KT$2,'Dashboard M4 Cost Annual'!BS$4,'Dashboard M4 Cost Monthly'!$G210:$KT210))</f>
        <v/>
      </c>
      <c r="BT130">
        <f>SQRT(SUMIF('Dashboard M4 Cost Monthly'!$G$2:$KT$2,'Dashboard M4 Cost Annual'!BT$4,'Dashboard M4 Cost Monthly'!$G210:$KT210))</f>
        <v/>
      </c>
      <c r="BU130">
        <f>SQRT(SUMIF('Dashboard M4 Cost Monthly'!$G$2:$KT$2,'Dashboard M4 Cost Annual'!BU$4,'Dashboard M4 Cost Monthly'!$G210:$KT210))</f>
        <v/>
      </c>
      <c r="BV130">
        <f>SQRT(SUMIF('Dashboard M4 Cost Monthly'!$G$2:$KT$2,'Dashboard M4 Cost Annual'!BV$4,'Dashboard M4 Cost Monthly'!$G210:$KT210))</f>
        <v/>
      </c>
      <c r="BW130">
        <f>SQRT(SUMIF('Dashboard M4 Cost Monthly'!$G$2:$KT$2,'Dashboard M4 Cost Annual'!BW$4,'Dashboard M4 Cost Monthly'!$G210:$KT210))</f>
        <v/>
      </c>
      <c r="BX130">
        <f>SQRT(SUMIF('Dashboard M4 Cost Monthly'!$G$2:$KT$2,'Dashboard M4 Cost Annual'!BX$4,'Dashboard M4 Cost Monthly'!$G210:$KT210))</f>
        <v/>
      </c>
      <c r="BY130">
        <f>SQRT(SUMIF('Dashboard M4 Cost Monthly'!$G$2:$KT$2,'Dashboard M4 Cost Annual'!BY$4,'Dashboard M4 Cost Monthly'!$G210:$KT210))</f>
        <v/>
      </c>
    </row>
    <row r="131" spans="1:77">
      <c r="A131" t="s">
        <v>6</v>
      </c>
    </row>
    <row r="132" spans="1:77">
      <c r="B132" t="s">
        <v>9</v>
      </c>
      <c r="C132" t="s">
        <v>54</v>
      </c>
      <c r="D132" t="s">
        <v>66</v>
      </c>
      <c r="G132">
        <f>VLOOKUP($C132,'EIA Consumption'!$C:$CD,'Dashboard M4 Cost Annual'!G$2,FALSE)</f>
        <v/>
      </c>
      <c r="H132">
        <f>VLOOKUP($C132,'EIA Consumption'!$C:$CD,'Dashboard M4 Cost Annual'!H$2,FALSE)</f>
        <v/>
      </c>
      <c r="I132">
        <f>VLOOKUP($C132,'EIA Consumption'!$C:$CD,'Dashboard M4 Cost Annual'!I$2,FALSE)</f>
        <v/>
      </c>
      <c r="J132">
        <f>VLOOKUP($C132,'EIA Consumption'!$C:$CD,'Dashboard M4 Cost Annual'!J$2,FALSE)</f>
        <v/>
      </c>
      <c r="K132">
        <f>VLOOKUP($C132,'EIA Consumption'!$C:$CD,'Dashboard M4 Cost Annual'!K$2,FALSE)</f>
        <v/>
      </c>
      <c r="L132">
        <f>VLOOKUP($C132,'EIA Consumption'!$C:$CD,'Dashboard M4 Cost Annual'!L$2,FALSE)</f>
        <v/>
      </c>
      <c r="M132">
        <f>VLOOKUP($C132,'EIA Consumption'!$C:$CD,'Dashboard M4 Cost Annual'!M$2,FALSE)</f>
        <v/>
      </c>
      <c r="N132">
        <f>VLOOKUP($C132,'EIA Consumption'!$C:$CD,'Dashboard M4 Cost Annual'!N$2,FALSE)</f>
        <v/>
      </c>
      <c r="O132">
        <f>VLOOKUP($C132,'EIA Consumption'!$C:$CD,'Dashboard M4 Cost Annual'!O$2,FALSE)</f>
        <v/>
      </c>
      <c r="P132">
        <f>VLOOKUP($C132,'EIA Consumption'!$C:$CD,'Dashboard M4 Cost Annual'!P$2,FALSE)</f>
        <v/>
      </c>
      <c r="Q132">
        <f>VLOOKUP($C132,'EIA Consumption'!$C:$CD,'Dashboard M4 Cost Annual'!Q$2,FALSE)</f>
        <v/>
      </c>
      <c r="R132">
        <f>VLOOKUP($C132,'EIA Consumption'!$C:$CD,'Dashboard M4 Cost Annual'!R$2,FALSE)</f>
        <v/>
      </c>
      <c r="S132">
        <f>VLOOKUP($C132,'EIA Consumption'!$C:$CD,'Dashboard M4 Cost Annual'!S$2,FALSE)</f>
        <v/>
      </c>
      <c r="T132">
        <f>VLOOKUP($C132,'EIA Consumption'!$C:$CD,'Dashboard M4 Cost Annual'!T$2,FALSE)</f>
        <v/>
      </c>
      <c r="U132">
        <f>VLOOKUP($C132,'EIA Consumption'!$C:$CD,'Dashboard M4 Cost Annual'!U$2,FALSE)</f>
        <v/>
      </c>
      <c r="V132">
        <f>VLOOKUP($C132,'EIA Consumption'!$C:$CD,'Dashboard M4 Cost Annual'!V$2,FALSE)</f>
        <v/>
      </c>
      <c r="W132">
        <f>VLOOKUP($C132,'EIA Consumption'!$C:$CD,'Dashboard M4 Cost Annual'!W$2,FALSE)</f>
        <v/>
      </c>
      <c r="X132">
        <f>VLOOKUP($C132,'EIA Consumption'!$C:$CD,'Dashboard M4 Cost Annual'!X$2,FALSE)</f>
        <v/>
      </c>
      <c r="Y132">
        <f>VLOOKUP($C132,'EIA Consumption'!$C:$CD,'Dashboard M4 Cost Annual'!Y$2,FALSE)</f>
        <v/>
      </c>
      <c r="Z132">
        <f>VLOOKUP($C132,'EIA Consumption'!$C:$CD,'Dashboard M4 Cost Annual'!Z$2,FALSE)</f>
        <v/>
      </c>
      <c r="AA132">
        <f>VLOOKUP($C132,'EIA Consumption'!$C:$CD,'Dashboard M4 Cost Annual'!AA$2,FALSE)</f>
        <v/>
      </c>
      <c r="AB132">
        <f>VLOOKUP($C132,'EIA Consumption'!$C:$CD,'Dashboard M4 Cost Annual'!AB$2,FALSE)</f>
        <v/>
      </c>
      <c r="AC132">
        <f>VLOOKUP($C132,'EIA Consumption'!$C:$CD,'Dashboard M4 Cost Annual'!AC$2,FALSE)</f>
        <v/>
      </c>
      <c r="AD132">
        <f>VLOOKUP($C132,'EIA Consumption'!$C:$CD,'Dashboard M4 Cost Annual'!AD$2,FALSE)</f>
        <v/>
      </c>
      <c r="AE132">
        <f>VLOOKUP($C132,'EIA Consumption'!$C:$CD,'Dashboard M4 Cost Annual'!AE$2,FALSE)</f>
        <v/>
      </c>
      <c r="AF132">
        <f>VLOOKUP($C132,'EIA Consumption'!$C:$CD,'Dashboard M4 Cost Annual'!AF$2,FALSE)</f>
        <v/>
      </c>
      <c r="AG132">
        <f>VLOOKUP($C132,'EIA Consumption'!$C:$CD,'Dashboard M4 Cost Annual'!AG$2,FALSE)</f>
        <v/>
      </c>
      <c r="AH132">
        <f>VLOOKUP($C132,'EIA Consumption'!$C:$CD,'Dashboard M4 Cost Annual'!AH$2,FALSE)</f>
        <v/>
      </c>
      <c r="AI132">
        <f>VLOOKUP($C132,'EIA Consumption'!$C:$CD,'Dashboard M4 Cost Annual'!AI$2,FALSE)</f>
        <v/>
      </c>
      <c r="AJ132">
        <f>VLOOKUP($C132,'EIA Consumption'!$C:$CD,'Dashboard M4 Cost Annual'!AJ$2,FALSE)</f>
        <v/>
      </c>
      <c r="AK132">
        <f>VLOOKUP($C132,'EIA Consumption'!$C:$CD,'Dashboard M4 Cost Annual'!AK$2,FALSE)</f>
        <v/>
      </c>
      <c r="AL132">
        <f>VLOOKUP($C132,'EIA Consumption'!$C:$CD,'Dashboard M4 Cost Annual'!AL$2,FALSE)</f>
        <v/>
      </c>
      <c r="AM132">
        <f>VLOOKUP($C132,'EIA Consumption'!$C:$CD,'Dashboard M4 Cost Annual'!AM$2,FALSE)</f>
        <v/>
      </c>
      <c r="AN132">
        <f>VLOOKUP($C132,'EIA Consumption'!$C:$CD,'Dashboard M4 Cost Annual'!AN$2,FALSE)</f>
        <v/>
      </c>
      <c r="AO132">
        <f>VLOOKUP($C132,'EIA Consumption'!$C:$CD,'Dashboard M4 Cost Annual'!AO$2,FALSE)</f>
        <v/>
      </c>
      <c r="AP132">
        <f>VLOOKUP($C132,'EIA Consumption'!$C:$CD,'Dashboard M4 Cost Annual'!AP$2,FALSE)</f>
        <v/>
      </c>
      <c r="AQ132">
        <f>VLOOKUP($C132,'EIA Consumption'!$C:$CD,'Dashboard M4 Cost Annual'!AQ$2,FALSE)</f>
        <v/>
      </c>
      <c r="AR132">
        <f>VLOOKUP($C132,'EIA Consumption'!$C:$CD,'Dashboard M4 Cost Annual'!AR$2,FALSE)</f>
        <v/>
      </c>
      <c r="AS132">
        <f>VLOOKUP($C132,'EIA Consumption'!$C:$CD,'Dashboard M4 Cost Annual'!AS$2,FALSE)</f>
        <v/>
      </c>
      <c r="AT132">
        <f>VLOOKUP($C132,'EIA Consumption'!$C:$CD,'Dashboard M4 Cost Annual'!AT$2,FALSE)</f>
        <v/>
      </c>
      <c r="AU132">
        <f>VLOOKUP($C132,'EIA Consumption'!$C:$CD,'Dashboard M4 Cost Annual'!AU$2,FALSE)</f>
        <v/>
      </c>
      <c r="AV132">
        <f>VLOOKUP($C132,'EIA Consumption'!$C:$CD,'Dashboard M4 Cost Annual'!AV$2,FALSE)</f>
        <v/>
      </c>
      <c r="AW132">
        <f>VLOOKUP($C132,'EIA Consumption'!$C:$CD,'Dashboard M4 Cost Annual'!AW$2,FALSE)</f>
        <v/>
      </c>
      <c r="AX132">
        <f>VLOOKUP($C132,'EIA Consumption'!$C:$CD,'Dashboard M4 Cost Annual'!AX$2,FALSE)</f>
        <v/>
      </c>
      <c r="AY132">
        <f>VLOOKUP($C132,'EIA Consumption'!$C:$CD,'Dashboard M4 Cost Annual'!AY$2,FALSE)</f>
        <v/>
      </c>
      <c r="AZ132">
        <f>VLOOKUP($C132,'EIA Consumption'!$C:$CD,'Dashboard M4 Cost Annual'!AZ$2,FALSE)</f>
        <v/>
      </c>
      <c r="BA132">
        <f>SQRT(SUMIF('Dashboard M4 Cost Monthly'!$G$2:$CL$2,'Dashboard M4 Cost Annual'!BA$4,'Dashboard M4 Cost Monthly'!$G212:$CL212))</f>
        <v/>
      </c>
      <c r="BB132">
        <f>SQRT(SUMIF('Dashboard M4 Cost Monthly'!$G$2:$CL$2,'Dashboard M4 Cost Annual'!BB$4,'Dashboard M4 Cost Monthly'!$G212:$CL212))</f>
        <v/>
      </c>
      <c r="BC132">
        <f>SQRT(SUMIF('Dashboard M4 Cost Monthly'!$G$2:$CL$2,'Dashboard M4 Cost Annual'!BC$4,'Dashboard M4 Cost Monthly'!$G212:$CL212))</f>
        <v/>
      </c>
      <c r="BD132">
        <f>SQRT(SUMIF('Dashboard M4 Cost Monthly'!$G$2:$CL$2,'Dashboard M4 Cost Annual'!BD$4,'Dashboard M4 Cost Monthly'!$G212:$CL212))</f>
        <v/>
      </c>
      <c r="BE132">
        <f>SQRT(SUMIF('Dashboard M4 Cost Monthly'!$G$2:$CL$2,'Dashboard M4 Cost Annual'!BE$4,'Dashboard M4 Cost Monthly'!$G212:$CL212))</f>
        <v/>
      </c>
      <c r="BF132">
        <f>SQRT(SUMIF('Dashboard M4 Cost Monthly'!$G$2:$CL$2,'Dashboard M4 Cost Annual'!BF$4,'Dashboard M4 Cost Monthly'!$G212:$CL212))</f>
        <v/>
      </c>
      <c r="BG132">
        <f>SQRT(SUMIF('Dashboard M4 Cost Monthly'!$G$2:$CL$2,'Dashboard M4 Cost Annual'!BG$4,'Dashboard M4 Cost Monthly'!$G212:$CL212))</f>
        <v/>
      </c>
      <c r="BH132">
        <f>SQRT(SUMIF('Dashboard M4 Cost Monthly'!$G$2:$KT$2,'Dashboard M4 Cost Annual'!BH$4,'Dashboard M4 Cost Monthly'!$G212:$KT212))</f>
        <v/>
      </c>
      <c r="BI132">
        <f>SQRT(SUMIF('Dashboard M4 Cost Monthly'!$G$2:$KT$2,'Dashboard M4 Cost Annual'!BI$4,'Dashboard M4 Cost Monthly'!$G212:$KT212))</f>
        <v/>
      </c>
      <c r="BJ132">
        <f>SQRT(SUMIF('Dashboard M4 Cost Monthly'!$G$2:$KT$2,'Dashboard M4 Cost Annual'!BJ$4,'Dashboard M4 Cost Monthly'!$G212:$KT212))</f>
        <v/>
      </c>
      <c r="BK132">
        <f>SQRT(SUMIF('Dashboard M4 Cost Monthly'!$G$2:$KT$2,'Dashboard M4 Cost Annual'!BK$4,'Dashboard M4 Cost Monthly'!$G212:$KT212))</f>
        <v/>
      </c>
      <c r="BL132">
        <f>SQRT(SUMIF('Dashboard M4 Cost Monthly'!$G$2:$KT$2,'Dashboard M4 Cost Annual'!BL$4,'Dashboard M4 Cost Monthly'!$G212:$KT212))</f>
        <v/>
      </c>
      <c r="BM132">
        <f>SQRT(SUMIF('Dashboard M4 Cost Monthly'!$G$2:$KT$2,'Dashboard M4 Cost Annual'!BM$4,'Dashboard M4 Cost Monthly'!$G212:$KT212))</f>
        <v/>
      </c>
      <c r="BN132">
        <f>SQRT(SUMIF('Dashboard M4 Cost Monthly'!$G$2:$KT$2,'Dashboard M4 Cost Annual'!BN$4,'Dashboard M4 Cost Monthly'!$G212:$KT212))</f>
        <v/>
      </c>
      <c r="BO132">
        <f>SQRT(SUMIF('Dashboard M4 Cost Monthly'!$G$2:$KT$2,'Dashboard M4 Cost Annual'!BO$4,'Dashboard M4 Cost Monthly'!$G212:$KT212))</f>
        <v/>
      </c>
      <c r="BP132">
        <f>SQRT(SUMIF('Dashboard M4 Cost Monthly'!$G$2:$KT$2,'Dashboard M4 Cost Annual'!BP$4,'Dashboard M4 Cost Monthly'!$G212:$KT212))</f>
        <v/>
      </c>
      <c r="BQ132">
        <f>SQRT(SUMIF('Dashboard M4 Cost Monthly'!$G$2:$KT$2,'Dashboard M4 Cost Annual'!BQ$4,'Dashboard M4 Cost Monthly'!$G212:$KT212))</f>
        <v/>
      </c>
      <c r="BR132">
        <f>SQRT(SUMIF('Dashboard M4 Cost Monthly'!$G$2:$KT$2,'Dashboard M4 Cost Annual'!BR$4,'Dashboard M4 Cost Monthly'!$G212:$KT212))</f>
        <v/>
      </c>
      <c r="BS132">
        <f>SQRT(SUMIF('Dashboard M4 Cost Monthly'!$G$2:$KT$2,'Dashboard M4 Cost Annual'!BS$4,'Dashboard M4 Cost Monthly'!$G212:$KT212))</f>
        <v/>
      </c>
      <c r="BT132">
        <f>SQRT(SUMIF('Dashboard M4 Cost Monthly'!$G$2:$KT$2,'Dashboard M4 Cost Annual'!BT$4,'Dashboard M4 Cost Monthly'!$G212:$KT212))</f>
        <v/>
      </c>
      <c r="BU132">
        <f>SQRT(SUMIF('Dashboard M4 Cost Monthly'!$G$2:$KT$2,'Dashboard M4 Cost Annual'!BU$4,'Dashboard M4 Cost Monthly'!$G212:$KT212))</f>
        <v/>
      </c>
      <c r="BV132">
        <f>SQRT(SUMIF('Dashboard M4 Cost Monthly'!$G$2:$KT$2,'Dashboard M4 Cost Annual'!BV$4,'Dashboard M4 Cost Monthly'!$G212:$KT212))</f>
        <v/>
      </c>
      <c r="BW132">
        <f>SQRT(SUMIF('Dashboard M4 Cost Monthly'!$G$2:$KT$2,'Dashboard M4 Cost Annual'!BW$4,'Dashboard M4 Cost Monthly'!$G212:$KT212))</f>
        <v/>
      </c>
      <c r="BX132">
        <f>SQRT(SUMIF('Dashboard M4 Cost Monthly'!$G$2:$KT$2,'Dashboard M4 Cost Annual'!BX$4,'Dashboard M4 Cost Monthly'!$G212:$KT212))</f>
        <v/>
      </c>
      <c r="BY132">
        <f>SQRT(SUMIF('Dashboard M4 Cost Monthly'!$G$2:$KT$2,'Dashboard M4 Cost Annual'!BY$4,'Dashboard M4 Cost Monthly'!$G212:$KT212))</f>
        <v/>
      </c>
    </row>
    <row r="133" spans="1:77">
      <c r="B133" t="s">
        <v>10</v>
      </c>
      <c r="C133" t="s">
        <v>55</v>
      </c>
      <c r="D133" t="s">
        <v>66</v>
      </c>
      <c r="G133">
        <f>VLOOKUP($C133,'EIA Consumption'!$C:$CD,'Dashboard M4 Cost Annual'!G$2,FALSE)</f>
        <v/>
      </c>
      <c r="H133">
        <f>VLOOKUP($C133,'EIA Consumption'!$C:$CD,'Dashboard M4 Cost Annual'!H$2,FALSE)</f>
        <v/>
      </c>
      <c r="I133">
        <f>VLOOKUP($C133,'EIA Consumption'!$C:$CD,'Dashboard M4 Cost Annual'!I$2,FALSE)</f>
        <v/>
      </c>
      <c r="J133">
        <f>VLOOKUP($C133,'EIA Consumption'!$C:$CD,'Dashboard M4 Cost Annual'!J$2,FALSE)</f>
        <v/>
      </c>
      <c r="K133">
        <f>VLOOKUP($C133,'EIA Consumption'!$C:$CD,'Dashboard M4 Cost Annual'!K$2,FALSE)</f>
        <v/>
      </c>
      <c r="L133">
        <f>VLOOKUP($C133,'EIA Consumption'!$C:$CD,'Dashboard M4 Cost Annual'!L$2,FALSE)</f>
        <v/>
      </c>
      <c r="M133">
        <f>VLOOKUP($C133,'EIA Consumption'!$C:$CD,'Dashboard M4 Cost Annual'!M$2,FALSE)</f>
        <v/>
      </c>
      <c r="N133">
        <f>VLOOKUP($C133,'EIA Consumption'!$C:$CD,'Dashboard M4 Cost Annual'!N$2,FALSE)</f>
        <v/>
      </c>
      <c r="O133">
        <f>VLOOKUP($C133,'EIA Consumption'!$C:$CD,'Dashboard M4 Cost Annual'!O$2,FALSE)</f>
        <v/>
      </c>
      <c r="P133">
        <f>VLOOKUP($C133,'EIA Consumption'!$C:$CD,'Dashboard M4 Cost Annual'!P$2,FALSE)</f>
        <v/>
      </c>
      <c r="Q133">
        <f>VLOOKUP($C133,'EIA Consumption'!$C:$CD,'Dashboard M4 Cost Annual'!Q$2,FALSE)</f>
        <v/>
      </c>
      <c r="R133">
        <f>VLOOKUP($C133,'EIA Consumption'!$C:$CD,'Dashboard M4 Cost Annual'!R$2,FALSE)</f>
        <v/>
      </c>
      <c r="S133">
        <f>VLOOKUP($C133,'EIA Consumption'!$C:$CD,'Dashboard M4 Cost Annual'!S$2,FALSE)</f>
        <v/>
      </c>
      <c r="T133">
        <f>VLOOKUP($C133,'EIA Consumption'!$C:$CD,'Dashboard M4 Cost Annual'!T$2,FALSE)</f>
        <v/>
      </c>
      <c r="U133">
        <f>VLOOKUP($C133,'EIA Consumption'!$C:$CD,'Dashboard M4 Cost Annual'!U$2,FALSE)</f>
        <v/>
      </c>
      <c r="V133">
        <f>VLOOKUP($C133,'EIA Consumption'!$C:$CD,'Dashboard M4 Cost Annual'!V$2,FALSE)</f>
        <v/>
      </c>
      <c r="W133">
        <f>VLOOKUP($C133,'EIA Consumption'!$C:$CD,'Dashboard M4 Cost Annual'!W$2,FALSE)</f>
        <v/>
      </c>
      <c r="X133">
        <f>VLOOKUP($C133,'EIA Consumption'!$C:$CD,'Dashboard M4 Cost Annual'!X$2,FALSE)</f>
        <v/>
      </c>
      <c r="Y133">
        <f>VLOOKUP($C133,'EIA Consumption'!$C:$CD,'Dashboard M4 Cost Annual'!Y$2,FALSE)</f>
        <v/>
      </c>
      <c r="Z133">
        <f>VLOOKUP($C133,'EIA Consumption'!$C:$CD,'Dashboard M4 Cost Annual'!Z$2,FALSE)</f>
        <v/>
      </c>
      <c r="AA133">
        <f>VLOOKUP($C133,'EIA Consumption'!$C:$CD,'Dashboard M4 Cost Annual'!AA$2,FALSE)</f>
        <v/>
      </c>
      <c r="AB133">
        <f>VLOOKUP($C133,'EIA Consumption'!$C:$CD,'Dashboard M4 Cost Annual'!AB$2,FALSE)</f>
        <v/>
      </c>
      <c r="AC133">
        <f>VLOOKUP($C133,'EIA Consumption'!$C:$CD,'Dashboard M4 Cost Annual'!AC$2,FALSE)</f>
        <v/>
      </c>
      <c r="AD133">
        <f>VLOOKUP($C133,'EIA Consumption'!$C:$CD,'Dashboard M4 Cost Annual'!AD$2,FALSE)</f>
        <v/>
      </c>
      <c r="AE133">
        <f>VLOOKUP($C133,'EIA Consumption'!$C:$CD,'Dashboard M4 Cost Annual'!AE$2,FALSE)</f>
        <v/>
      </c>
      <c r="AF133">
        <f>VLOOKUP($C133,'EIA Consumption'!$C:$CD,'Dashboard M4 Cost Annual'!AF$2,FALSE)</f>
        <v/>
      </c>
      <c r="AG133">
        <f>VLOOKUP($C133,'EIA Consumption'!$C:$CD,'Dashboard M4 Cost Annual'!AG$2,FALSE)</f>
        <v/>
      </c>
      <c r="AH133">
        <f>VLOOKUP($C133,'EIA Consumption'!$C:$CD,'Dashboard M4 Cost Annual'!AH$2,FALSE)</f>
        <v/>
      </c>
      <c r="AI133">
        <f>VLOOKUP($C133,'EIA Consumption'!$C:$CD,'Dashboard M4 Cost Annual'!AI$2,FALSE)</f>
        <v/>
      </c>
      <c r="AJ133">
        <f>VLOOKUP($C133,'EIA Consumption'!$C:$CD,'Dashboard M4 Cost Annual'!AJ$2,FALSE)</f>
        <v/>
      </c>
      <c r="AK133">
        <f>VLOOKUP($C133,'EIA Consumption'!$C:$CD,'Dashboard M4 Cost Annual'!AK$2,FALSE)</f>
        <v/>
      </c>
      <c r="AL133">
        <f>VLOOKUP($C133,'EIA Consumption'!$C:$CD,'Dashboard M4 Cost Annual'!AL$2,FALSE)</f>
        <v/>
      </c>
      <c r="AM133">
        <f>VLOOKUP($C133,'EIA Consumption'!$C:$CD,'Dashboard M4 Cost Annual'!AM$2,FALSE)</f>
        <v/>
      </c>
      <c r="AN133">
        <f>VLOOKUP($C133,'EIA Consumption'!$C:$CD,'Dashboard M4 Cost Annual'!AN$2,FALSE)</f>
        <v/>
      </c>
      <c r="AO133">
        <f>VLOOKUP($C133,'EIA Consumption'!$C:$CD,'Dashboard M4 Cost Annual'!AO$2,FALSE)</f>
        <v/>
      </c>
      <c r="AP133">
        <f>VLOOKUP($C133,'EIA Consumption'!$C:$CD,'Dashboard M4 Cost Annual'!AP$2,FALSE)</f>
        <v/>
      </c>
      <c r="AQ133">
        <f>VLOOKUP($C133,'EIA Consumption'!$C:$CD,'Dashboard M4 Cost Annual'!AQ$2,FALSE)</f>
        <v/>
      </c>
      <c r="AR133">
        <f>VLOOKUP($C133,'EIA Consumption'!$C:$CD,'Dashboard M4 Cost Annual'!AR$2,FALSE)</f>
        <v/>
      </c>
      <c r="AS133">
        <f>VLOOKUP($C133,'EIA Consumption'!$C:$CD,'Dashboard M4 Cost Annual'!AS$2,FALSE)</f>
        <v/>
      </c>
      <c r="AT133">
        <f>VLOOKUP($C133,'EIA Consumption'!$C:$CD,'Dashboard M4 Cost Annual'!AT$2,FALSE)</f>
        <v/>
      </c>
      <c r="AU133">
        <f>VLOOKUP($C133,'EIA Consumption'!$C:$CD,'Dashboard M4 Cost Annual'!AU$2,FALSE)</f>
        <v/>
      </c>
      <c r="AV133">
        <f>VLOOKUP($C133,'EIA Consumption'!$C:$CD,'Dashboard M4 Cost Annual'!AV$2,FALSE)</f>
        <v/>
      </c>
      <c r="AW133">
        <f>VLOOKUP($C133,'EIA Consumption'!$C:$CD,'Dashboard M4 Cost Annual'!AW$2,FALSE)</f>
        <v/>
      </c>
      <c r="AX133">
        <f>VLOOKUP($C133,'EIA Consumption'!$C:$CD,'Dashboard M4 Cost Annual'!AX$2,FALSE)</f>
        <v/>
      </c>
      <c r="AY133">
        <f>VLOOKUP($C133,'EIA Consumption'!$C:$CD,'Dashboard M4 Cost Annual'!AY$2,FALSE)</f>
        <v/>
      </c>
      <c r="AZ133">
        <f>VLOOKUP($C133,'EIA Consumption'!$C:$CD,'Dashboard M4 Cost Annual'!AZ$2,FALSE)</f>
        <v/>
      </c>
      <c r="BA133">
        <f>SQRT(SUMIF('Dashboard M4 Cost Monthly'!$G$2:$CL$2,'Dashboard M4 Cost Annual'!BA$4,'Dashboard M4 Cost Monthly'!$G213:$CL213))</f>
        <v/>
      </c>
      <c r="BB133">
        <f>SQRT(SUMIF('Dashboard M4 Cost Monthly'!$G$2:$CL$2,'Dashboard M4 Cost Annual'!BB$4,'Dashboard M4 Cost Monthly'!$G213:$CL213))</f>
        <v/>
      </c>
      <c r="BC133">
        <f>SQRT(SUMIF('Dashboard M4 Cost Monthly'!$G$2:$CL$2,'Dashboard M4 Cost Annual'!BC$4,'Dashboard M4 Cost Monthly'!$G213:$CL213))</f>
        <v/>
      </c>
      <c r="BD133">
        <f>SQRT(SUMIF('Dashboard M4 Cost Monthly'!$G$2:$CL$2,'Dashboard M4 Cost Annual'!BD$4,'Dashboard M4 Cost Monthly'!$G213:$CL213))</f>
        <v/>
      </c>
      <c r="BE133">
        <f>SQRT(SUMIF('Dashboard M4 Cost Monthly'!$G$2:$CL$2,'Dashboard M4 Cost Annual'!BE$4,'Dashboard M4 Cost Monthly'!$G213:$CL213))</f>
        <v/>
      </c>
      <c r="BF133">
        <f>SQRT(SUMIF('Dashboard M4 Cost Monthly'!$G$2:$CL$2,'Dashboard M4 Cost Annual'!BF$4,'Dashboard M4 Cost Monthly'!$G213:$CL213))</f>
        <v/>
      </c>
      <c r="BG133">
        <f>SQRT(SUMIF('Dashboard M4 Cost Monthly'!$G$2:$CL$2,'Dashboard M4 Cost Annual'!BG$4,'Dashboard M4 Cost Monthly'!$G213:$CL213))</f>
        <v/>
      </c>
      <c r="BH133">
        <f>SQRT(SUMIF('Dashboard M4 Cost Monthly'!$G$2:$KT$2,'Dashboard M4 Cost Annual'!BH$4,'Dashboard M4 Cost Monthly'!$G213:$KT213))</f>
        <v/>
      </c>
      <c r="BI133">
        <f>SQRT(SUMIF('Dashboard M4 Cost Monthly'!$G$2:$KT$2,'Dashboard M4 Cost Annual'!BI$4,'Dashboard M4 Cost Monthly'!$G213:$KT213))</f>
        <v/>
      </c>
      <c r="BJ133">
        <f>SQRT(SUMIF('Dashboard M4 Cost Monthly'!$G$2:$KT$2,'Dashboard M4 Cost Annual'!BJ$4,'Dashboard M4 Cost Monthly'!$G213:$KT213))</f>
        <v/>
      </c>
      <c r="BK133">
        <f>SQRT(SUMIF('Dashboard M4 Cost Monthly'!$G$2:$KT$2,'Dashboard M4 Cost Annual'!BK$4,'Dashboard M4 Cost Monthly'!$G213:$KT213))</f>
        <v/>
      </c>
      <c r="BL133">
        <f>SQRT(SUMIF('Dashboard M4 Cost Monthly'!$G$2:$KT$2,'Dashboard M4 Cost Annual'!BL$4,'Dashboard M4 Cost Monthly'!$G213:$KT213))</f>
        <v/>
      </c>
      <c r="BM133">
        <f>SQRT(SUMIF('Dashboard M4 Cost Monthly'!$G$2:$KT$2,'Dashboard M4 Cost Annual'!BM$4,'Dashboard M4 Cost Monthly'!$G213:$KT213))</f>
        <v/>
      </c>
      <c r="BN133">
        <f>SQRT(SUMIF('Dashboard M4 Cost Monthly'!$G$2:$KT$2,'Dashboard M4 Cost Annual'!BN$4,'Dashboard M4 Cost Monthly'!$G213:$KT213))</f>
        <v/>
      </c>
      <c r="BO133">
        <f>SQRT(SUMIF('Dashboard M4 Cost Monthly'!$G$2:$KT$2,'Dashboard M4 Cost Annual'!BO$4,'Dashboard M4 Cost Monthly'!$G213:$KT213))</f>
        <v/>
      </c>
      <c r="BP133">
        <f>SQRT(SUMIF('Dashboard M4 Cost Monthly'!$G$2:$KT$2,'Dashboard M4 Cost Annual'!BP$4,'Dashboard M4 Cost Monthly'!$G213:$KT213))</f>
        <v/>
      </c>
      <c r="BQ133">
        <f>SQRT(SUMIF('Dashboard M4 Cost Monthly'!$G$2:$KT$2,'Dashboard M4 Cost Annual'!BQ$4,'Dashboard M4 Cost Monthly'!$G213:$KT213))</f>
        <v/>
      </c>
      <c r="BR133">
        <f>SQRT(SUMIF('Dashboard M4 Cost Monthly'!$G$2:$KT$2,'Dashboard M4 Cost Annual'!BR$4,'Dashboard M4 Cost Monthly'!$G213:$KT213))</f>
        <v/>
      </c>
      <c r="BS133">
        <f>SQRT(SUMIF('Dashboard M4 Cost Monthly'!$G$2:$KT$2,'Dashboard M4 Cost Annual'!BS$4,'Dashboard M4 Cost Monthly'!$G213:$KT213))</f>
        <v/>
      </c>
      <c r="BT133">
        <f>SQRT(SUMIF('Dashboard M4 Cost Monthly'!$G$2:$KT$2,'Dashboard M4 Cost Annual'!BT$4,'Dashboard M4 Cost Monthly'!$G213:$KT213))</f>
        <v/>
      </c>
      <c r="BU133">
        <f>SQRT(SUMIF('Dashboard M4 Cost Monthly'!$G$2:$KT$2,'Dashboard M4 Cost Annual'!BU$4,'Dashboard M4 Cost Monthly'!$G213:$KT213))</f>
        <v/>
      </c>
      <c r="BV133">
        <f>SQRT(SUMIF('Dashboard M4 Cost Monthly'!$G$2:$KT$2,'Dashboard M4 Cost Annual'!BV$4,'Dashboard M4 Cost Monthly'!$G213:$KT213))</f>
        <v/>
      </c>
      <c r="BW133">
        <f>SQRT(SUMIF('Dashboard M4 Cost Monthly'!$G$2:$KT$2,'Dashboard M4 Cost Annual'!BW$4,'Dashboard M4 Cost Monthly'!$G213:$KT213))</f>
        <v/>
      </c>
      <c r="BX133">
        <f>SQRT(SUMIF('Dashboard M4 Cost Monthly'!$G$2:$KT$2,'Dashboard M4 Cost Annual'!BX$4,'Dashboard M4 Cost Monthly'!$G213:$KT213))</f>
        <v/>
      </c>
      <c r="BY133">
        <f>SQRT(SUMIF('Dashboard M4 Cost Monthly'!$G$2:$KT$2,'Dashboard M4 Cost Annual'!BY$4,'Dashboard M4 Cost Monthly'!$G213:$KT213))</f>
        <v/>
      </c>
    </row>
    <row r="134" spans="1:77">
      <c r="B134" t="s">
        <v>11</v>
      </c>
      <c r="C134" t="s">
        <v>56</v>
      </c>
      <c r="D134" t="s">
        <v>66</v>
      </c>
      <c r="G134">
        <f>VLOOKUP($C134,'EIA Consumption'!$C:$CD,'Dashboard M4 Cost Annual'!G$2,FALSE)</f>
        <v/>
      </c>
      <c r="H134">
        <f>VLOOKUP($C134,'EIA Consumption'!$C:$CD,'Dashboard M4 Cost Annual'!H$2,FALSE)</f>
        <v/>
      </c>
      <c r="I134">
        <f>VLOOKUP($C134,'EIA Consumption'!$C:$CD,'Dashboard M4 Cost Annual'!I$2,FALSE)</f>
        <v/>
      </c>
      <c r="J134">
        <f>VLOOKUP($C134,'EIA Consumption'!$C:$CD,'Dashboard M4 Cost Annual'!J$2,FALSE)</f>
        <v/>
      </c>
      <c r="K134">
        <f>VLOOKUP($C134,'EIA Consumption'!$C:$CD,'Dashboard M4 Cost Annual'!K$2,FALSE)</f>
        <v/>
      </c>
      <c r="L134">
        <f>VLOOKUP($C134,'EIA Consumption'!$C:$CD,'Dashboard M4 Cost Annual'!L$2,FALSE)</f>
        <v/>
      </c>
      <c r="M134">
        <f>VLOOKUP($C134,'EIA Consumption'!$C:$CD,'Dashboard M4 Cost Annual'!M$2,FALSE)</f>
        <v/>
      </c>
      <c r="N134">
        <f>VLOOKUP($C134,'EIA Consumption'!$C:$CD,'Dashboard M4 Cost Annual'!N$2,FALSE)</f>
        <v/>
      </c>
      <c r="O134">
        <f>VLOOKUP($C134,'EIA Consumption'!$C:$CD,'Dashboard M4 Cost Annual'!O$2,FALSE)</f>
        <v/>
      </c>
      <c r="P134">
        <f>VLOOKUP($C134,'EIA Consumption'!$C:$CD,'Dashboard M4 Cost Annual'!P$2,FALSE)</f>
        <v/>
      </c>
      <c r="Q134">
        <f>VLOOKUP($C134,'EIA Consumption'!$C:$CD,'Dashboard M4 Cost Annual'!Q$2,FALSE)</f>
        <v/>
      </c>
      <c r="R134">
        <f>VLOOKUP($C134,'EIA Consumption'!$C:$CD,'Dashboard M4 Cost Annual'!R$2,FALSE)</f>
        <v/>
      </c>
      <c r="S134">
        <f>VLOOKUP($C134,'EIA Consumption'!$C:$CD,'Dashboard M4 Cost Annual'!S$2,FALSE)</f>
        <v/>
      </c>
      <c r="T134">
        <f>VLOOKUP($C134,'EIA Consumption'!$C:$CD,'Dashboard M4 Cost Annual'!T$2,FALSE)</f>
        <v/>
      </c>
      <c r="U134">
        <f>VLOOKUP($C134,'EIA Consumption'!$C:$CD,'Dashboard M4 Cost Annual'!U$2,FALSE)</f>
        <v/>
      </c>
      <c r="V134">
        <f>VLOOKUP($C134,'EIA Consumption'!$C:$CD,'Dashboard M4 Cost Annual'!V$2,FALSE)</f>
        <v/>
      </c>
      <c r="W134">
        <f>VLOOKUP($C134,'EIA Consumption'!$C:$CD,'Dashboard M4 Cost Annual'!W$2,FALSE)</f>
        <v/>
      </c>
      <c r="X134">
        <f>VLOOKUP($C134,'EIA Consumption'!$C:$CD,'Dashboard M4 Cost Annual'!X$2,FALSE)</f>
        <v/>
      </c>
      <c r="Y134">
        <f>VLOOKUP($C134,'EIA Consumption'!$C:$CD,'Dashboard M4 Cost Annual'!Y$2,FALSE)</f>
        <v/>
      </c>
      <c r="Z134">
        <f>VLOOKUP($C134,'EIA Consumption'!$C:$CD,'Dashboard M4 Cost Annual'!Z$2,FALSE)</f>
        <v/>
      </c>
      <c r="AA134">
        <f>VLOOKUP($C134,'EIA Consumption'!$C:$CD,'Dashboard M4 Cost Annual'!AA$2,FALSE)</f>
        <v/>
      </c>
      <c r="AB134">
        <f>VLOOKUP($C134,'EIA Consumption'!$C:$CD,'Dashboard M4 Cost Annual'!AB$2,FALSE)</f>
        <v/>
      </c>
      <c r="AC134">
        <f>VLOOKUP($C134,'EIA Consumption'!$C:$CD,'Dashboard M4 Cost Annual'!AC$2,FALSE)</f>
        <v/>
      </c>
      <c r="AD134">
        <f>VLOOKUP($C134,'EIA Consumption'!$C:$CD,'Dashboard M4 Cost Annual'!AD$2,FALSE)</f>
        <v/>
      </c>
      <c r="AE134">
        <f>VLOOKUP($C134,'EIA Consumption'!$C:$CD,'Dashboard M4 Cost Annual'!AE$2,FALSE)</f>
        <v/>
      </c>
      <c r="AF134">
        <f>VLOOKUP($C134,'EIA Consumption'!$C:$CD,'Dashboard M4 Cost Annual'!AF$2,FALSE)</f>
        <v/>
      </c>
      <c r="AG134">
        <f>VLOOKUP($C134,'EIA Consumption'!$C:$CD,'Dashboard M4 Cost Annual'!AG$2,FALSE)</f>
        <v/>
      </c>
      <c r="AH134">
        <f>VLOOKUP($C134,'EIA Consumption'!$C:$CD,'Dashboard M4 Cost Annual'!AH$2,FALSE)</f>
        <v/>
      </c>
      <c r="AI134">
        <f>VLOOKUP($C134,'EIA Consumption'!$C:$CD,'Dashboard M4 Cost Annual'!AI$2,FALSE)</f>
        <v/>
      </c>
      <c r="AJ134">
        <f>VLOOKUP($C134,'EIA Consumption'!$C:$CD,'Dashboard M4 Cost Annual'!AJ$2,FALSE)</f>
        <v/>
      </c>
      <c r="AK134">
        <f>VLOOKUP($C134,'EIA Consumption'!$C:$CD,'Dashboard M4 Cost Annual'!AK$2,FALSE)</f>
        <v/>
      </c>
      <c r="AL134">
        <f>VLOOKUP($C134,'EIA Consumption'!$C:$CD,'Dashboard M4 Cost Annual'!AL$2,FALSE)</f>
        <v/>
      </c>
      <c r="AM134">
        <f>VLOOKUP($C134,'EIA Consumption'!$C:$CD,'Dashboard M4 Cost Annual'!AM$2,FALSE)</f>
        <v/>
      </c>
      <c r="AN134">
        <f>VLOOKUP($C134,'EIA Consumption'!$C:$CD,'Dashboard M4 Cost Annual'!AN$2,FALSE)</f>
        <v/>
      </c>
      <c r="AO134">
        <f>VLOOKUP($C134,'EIA Consumption'!$C:$CD,'Dashboard M4 Cost Annual'!AO$2,FALSE)</f>
        <v/>
      </c>
      <c r="AP134">
        <f>VLOOKUP($C134,'EIA Consumption'!$C:$CD,'Dashboard M4 Cost Annual'!AP$2,FALSE)</f>
        <v/>
      </c>
      <c r="AQ134">
        <f>VLOOKUP($C134,'EIA Consumption'!$C:$CD,'Dashboard M4 Cost Annual'!AQ$2,FALSE)</f>
        <v/>
      </c>
      <c r="AR134">
        <f>VLOOKUP($C134,'EIA Consumption'!$C:$CD,'Dashboard M4 Cost Annual'!AR$2,FALSE)</f>
        <v/>
      </c>
      <c r="AS134">
        <f>VLOOKUP($C134,'EIA Consumption'!$C:$CD,'Dashboard M4 Cost Annual'!AS$2,FALSE)</f>
        <v/>
      </c>
      <c r="AT134">
        <f>VLOOKUP($C134,'EIA Consumption'!$C:$CD,'Dashboard M4 Cost Annual'!AT$2,FALSE)</f>
        <v/>
      </c>
      <c r="AU134">
        <f>VLOOKUP($C134,'EIA Consumption'!$C:$CD,'Dashboard M4 Cost Annual'!AU$2,FALSE)</f>
        <v/>
      </c>
      <c r="AV134">
        <f>VLOOKUP($C134,'EIA Consumption'!$C:$CD,'Dashboard M4 Cost Annual'!AV$2,FALSE)</f>
        <v/>
      </c>
      <c r="AW134">
        <f>VLOOKUP($C134,'EIA Consumption'!$C:$CD,'Dashboard M4 Cost Annual'!AW$2,FALSE)</f>
        <v/>
      </c>
      <c r="AX134">
        <f>VLOOKUP($C134,'EIA Consumption'!$C:$CD,'Dashboard M4 Cost Annual'!AX$2,FALSE)</f>
        <v/>
      </c>
      <c r="AY134">
        <f>VLOOKUP($C134,'EIA Consumption'!$C:$CD,'Dashboard M4 Cost Annual'!AY$2,FALSE)</f>
        <v/>
      </c>
      <c r="AZ134">
        <f>VLOOKUP($C134,'EIA Consumption'!$C:$CD,'Dashboard M4 Cost Annual'!AZ$2,FALSE)</f>
        <v/>
      </c>
      <c r="BA134">
        <f>SQRT(SUMIF('Dashboard M4 Cost Monthly'!$G$2:$CL$2,'Dashboard M4 Cost Annual'!BA$4,'Dashboard M4 Cost Monthly'!$G214:$CL214))</f>
        <v/>
      </c>
      <c r="BB134">
        <f>SQRT(SUMIF('Dashboard M4 Cost Monthly'!$G$2:$CL$2,'Dashboard M4 Cost Annual'!BB$4,'Dashboard M4 Cost Monthly'!$G214:$CL214))</f>
        <v/>
      </c>
      <c r="BC134">
        <f>SQRT(SUMIF('Dashboard M4 Cost Monthly'!$G$2:$CL$2,'Dashboard M4 Cost Annual'!BC$4,'Dashboard M4 Cost Monthly'!$G214:$CL214))</f>
        <v/>
      </c>
      <c r="BD134">
        <f>SQRT(SUMIF('Dashboard M4 Cost Monthly'!$G$2:$CL$2,'Dashboard M4 Cost Annual'!BD$4,'Dashboard M4 Cost Monthly'!$G214:$CL214))</f>
        <v/>
      </c>
      <c r="BE134">
        <f>SQRT(SUMIF('Dashboard M4 Cost Monthly'!$G$2:$CL$2,'Dashboard M4 Cost Annual'!BE$4,'Dashboard M4 Cost Monthly'!$G214:$CL214))</f>
        <v/>
      </c>
      <c r="BF134">
        <f>SQRT(SUMIF('Dashboard M4 Cost Monthly'!$G$2:$CL$2,'Dashboard M4 Cost Annual'!BF$4,'Dashboard M4 Cost Monthly'!$G214:$CL214))</f>
        <v/>
      </c>
      <c r="BG134">
        <f>SQRT(SUMIF('Dashboard M4 Cost Monthly'!$G$2:$CL$2,'Dashboard M4 Cost Annual'!BG$4,'Dashboard M4 Cost Monthly'!$G214:$CL214))</f>
        <v/>
      </c>
      <c r="BH134">
        <f>SQRT(SUMIF('Dashboard M4 Cost Monthly'!$G$2:$KT$2,'Dashboard M4 Cost Annual'!BH$4,'Dashboard M4 Cost Monthly'!$G214:$KT214))</f>
        <v/>
      </c>
      <c r="BI134">
        <f>SQRT(SUMIF('Dashboard M4 Cost Monthly'!$G$2:$KT$2,'Dashboard M4 Cost Annual'!BI$4,'Dashboard M4 Cost Monthly'!$G214:$KT214))</f>
        <v/>
      </c>
      <c r="BJ134">
        <f>SQRT(SUMIF('Dashboard M4 Cost Monthly'!$G$2:$KT$2,'Dashboard M4 Cost Annual'!BJ$4,'Dashboard M4 Cost Monthly'!$G214:$KT214))</f>
        <v/>
      </c>
      <c r="BK134">
        <f>SQRT(SUMIF('Dashboard M4 Cost Monthly'!$G$2:$KT$2,'Dashboard M4 Cost Annual'!BK$4,'Dashboard M4 Cost Monthly'!$G214:$KT214))</f>
        <v/>
      </c>
      <c r="BL134">
        <f>SQRT(SUMIF('Dashboard M4 Cost Monthly'!$G$2:$KT$2,'Dashboard M4 Cost Annual'!BL$4,'Dashboard M4 Cost Monthly'!$G214:$KT214))</f>
        <v/>
      </c>
      <c r="BM134">
        <f>SQRT(SUMIF('Dashboard M4 Cost Monthly'!$G$2:$KT$2,'Dashboard M4 Cost Annual'!BM$4,'Dashboard M4 Cost Monthly'!$G214:$KT214))</f>
        <v/>
      </c>
      <c r="BN134">
        <f>SQRT(SUMIF('Dashboard M4 Cost Monthly'!$G$2:$KT$2,'Dashboard M4 Cost Annual'!BN$4,'Dashboard M4 Cost Monthly'!$G214:$KT214))</f>
        <v/>
      </c>
      <c r="BO134">
        <f>SQRT(SUMIF('Dashboard M4 Cost Monthly'!$G$2:$KT$2,'Dashboard M4 Cost Annual'!BO$4,'Dashboard M4 Cost Monthly'!$G214:$KT214))</f>
        <v/>
      </c>
      <c r="BP134">
        <f>SQRT(SUMIF('Dashboard M4 Cost Monthly'!$G$2:$KT$2,'Dashboard M4 Cost Annual'!BP$4,'Dashboard M4 Cost Monthly'!$G214:$KT214))</f>
        <v/>
      </c>
      <c r="BQ134">
        <f>SQRT(SUMIF('Dashboard M4 Cost Monthly'!$G$2:$KT$2,'Dashboard M4 Cost Annual'!BQ$4,'Dashboard M4 Cost Monthly'!$G214:$KT214))</f>
        <v/>
      </c>
      <c r="BR134">
        <f>SQRT(SUMIF('Dashboard M4 Cost Monthly'!$G$2:$KT$2,'Dashboard M4 Cost Annual'!BR$4,'Dashboard M4 Cost Monthly'!$G214:$KT214))</f>
        <v/>
      </c>
      <c r="BS134">
        <f>SQRT(SUMIF('Dashboard M4 Cost Monthly'!$G$2:$KT$2,'Dashboard M4 Cost Annual'!BS$4,'Dashboard M4 Cost Monthly'!$G214:$KT214))</f>
        <v/>
      </c>
      <c r="BT134">
        <f>SQRT(SUMIF('Dashboard M4 Cost Monthly'!$G$2:$KT$2,'Dashboard M4 Cost Annual'!BT$4,'Dashboard M4 Cost Monthly'!$G214:$KT214))</f>
        <v/>
      </c>
      <c r="BU134">
        <f>SQRT(SUMIF('Dashboard M4 Cost Monthly'!$G$2:$KT$2,'Dashboard M4 Cost Annual'!BU$4,'Dashboard M4 Cost Monthly'!$G214:$KT214))</f>
        <v/>
      </c>
      <c r="BV134">
        <f>SQRT(SUMIF('Dashboard M4 Cost Monthly'!$G$2:$KT$2,'Dashboard M4 Cost Annual'!BV$4,'Dashboard M4 Cost Monthly'!$G214:$KT214))</f>
        <v/>
      </c>
      <c r="BW134">
        <f>SQRT(SUMIF('Dashboard M4 Cost Monthly'!$G$2:$KT$2,'Dashboard M4 Cost Annual'!BW$4,'Dashboard M4 Cost Monthly'!$G214:$KT214))</f>
        <v/>
      </c>
      <c r="BX134">
        <f>SQRT(SUMIF('Dashboard M4 Cost Monthly'!$G$2:$KT$2,'Dashboard M4 Cost Annual'!BX$4,'Dashboard M4 Cost Monthly'!$G214:$KT214))</f>
        <v/>
      </c>
      <c r="BY134">
        <f>SQRT(SUMIF('Dashboard M4 Cost Monthly'!$G$2:$KT$2,'Dashboard M4 Cost Annual'!BY$4,'Dashboard M4 Cost Monthly'!$G214:$KT214))</f>
        <v/>
      </c>
    </row>
    <row r="135" spans="1:77">
      <c r="B135" t="s">
        <v>12</v>
      </c>
      <c r="C135" t="s">
        <v>57</v>
      </c>
      <c r="D135" t="s">
        <v>66</v>
      </c>
      <c r="G135">
        <f>VLOOKUP($C135,'EIA Consumption'!$C:$CD,'Dashboard M4 Cost Annual'!G$2,FALSE)</f>
        <v/>
      </c>
      <c r="H135">
        <f>VLOOKUP($C135,'EIA Consumption'!$C:$CD,'Dashboard M4 Cost Annual'!H$2,FALSE)</f>
        <v/>
      </c>
      <c r="I135">
        <f>VLOOKUP($C135,'EIA Consumption'!$C:$CD,'Dashboard M4 Cost Annual'!I$2,FALSE)</f>
        <v/>
      </c>
      <c r="J135">
        <f>VLOOKUP($C135,'EIA Consumption'!$C:$CD,'Dashboard M4 Cost Annual'!J$2,FALSE)</f>
        <v/>
      </c>
      <c r="K135">
        <f>VLOOKUP($C135,'EIA Consumption'!$C:$CD,'Dashboard M4 Cost Annual'!K$2,FALSE)</f>
        <v/>
      </c>
      <c r="L135">
        <f>VLOOKUP($C135,'EIA Consumption'!$C:$CD,'Dashboard M4 Cost Annual'!L$2,FALSE)</f>
        <v/>
      </c>
      <c r="M135">
        <f>VLOOKUP($C135,'EIA Consumption'!$C:$CD,'Dashboard M4 Cost Annual'!M$2,FALSE)</f>
        <v/>
      </c>
      <c r="N135">
        <f>VLOOKUP($C135,'EIA Consumption'!$C:$CD,'Dashboard M4 Cost Annual'!N$2,FALSE)</f>
        <v/>
      </c>
      <c r="O135">
        <f>VLOOKUP($C135,'EIA Consumption'!$C:$CD,'Dashboard M4 Cost Annual'!O$2,FALSE)</f>
        <v/>
      </c>
      <c r="P135">
        <f>VLOOKUP($C135,'EIA Consumption'!$C:$CD,'Dashboard M4 Cost Annual'!P$2,FALSE)</f>
        <v/>
      </c>
      <c r="Q135">
        <f>VLOOKUP($C135,'EIA Consumption'!$C:$CD,'Dashboard M4 Cost Annual'!Q$2,FALSE)</f>
        <v/>
      </c>
      <c r="R135">
        <f>VLOOKUP($C135,'EIA Consumption'!$C:$CD,'Dashboard M4 Cost Annual'!R$2,FALSE)</f>
        <v/>
      </c>
      <c r="S135">
        <f>VLOOKUP($C135,'EIA Consumption'!$C:$CD,'Dashboard M4 Cost Annual'!S$2,FALSE)</f>
        <v/>
      </c>
      <c r="T135">
        <f>VLOOKUP($C135,'EIA Consumption'!$C:$CD,'Dashboard M4 Cost Annual'!T$2,FALSE)</f>
        <v/>
      </c>
      <c r="U135">
        <f>VLOOKUP($C135,'EIA Consumption'!$C:$CD,'Dashboard M4 Cost Annual'!U$2,FALSE)</f>
        <v/>
      </c>
      <c r="V135">
        <f>VLOOKUP($C135,'EIA Consumption'!$C:$CD,'Dashboard M4 Cost Annual'!V$2,FALSE)</f>
        <v/>
      </c>
      <c r="W135">
        <f>VLOOKUP($C135,'EIA Consumption'!$C:$CD,'Dashboard M4 Cost Annual'!W$2,FALSE)</f>
        <v/>
      </c>
      <c r="X135">
        <f>VLOOKUP($C135,'EIA Consumption'!$C:$CD,'Dashboard M4 Cost Annual'!X$2,FALSE)</f>
        <v/>
      </c>
      <c r="Y135">
        <f>VLOOKUP($C135,'EIA Consumption'!$C:$CD,'Dashboard M4 Cost Annual'!Y$2,FALSE)</f>
        <v/>
      </c>
      <c r="Z135">
        <f>VLOOKUP($C135,'EIA Consumption'!$C:$CD,'Dashboard M4 Cost Annual'!Z$2,FALSE)</f>
        <v/>
      </c>
      <c r="AA135">
        <f>VLOOKUP($C135,'EIA Consumption'!$C:$CD,'Dashboard M4 Cost Annual'!AA$2,FALSE)</f>
        <v/>
      </c>
      <c r="AB135">
        <f>VLOOKUP($C135,'EIA Consumption'!$C:$CD,'Dashboard M4 Cost Annual'!AB$2,FALSE)</f>
        <v/>
      </c>
      <c r="AC135">
        <f>VLOOKUP($C135,'EIA Consumption'!$C:$CD,'Dashboard M4 Cost Annual'!AC$2,FALSE)</f>
        <v/>
      </c>
      <c r="AD135">
        <f>VLOOKUP($C135,'EIA Consumption'!$C:$CD,'Dashboard M4 Cost Annual'!AD$2,FALSE)</f>
        <v/>
      </c>
      <c r="AE135">
        <f>VLOOKUP($C135,'EIA Consumption'!$C:$CD,'Dashboard M4 Cost Annual'!AE$2,FALSE)</f>
        <v/>
      </c>
      <c r="AF135">
        <f>VLOOKUP($C135,'EIA Consumption'!$C:$CD,'Dashboard M4 Cost Annual'!AF$2,FALSE)</f>
        <v/>
      </c>
      <c r="AG135">
        <f>VLOOKUP($C135,'EIA Consumption'!$C:$CD,'Dashboard M4 Cost Annual'!AG$2,FALSE)</f>
        <v/>
      </c>
      <c r="AH135">
        <f>VLOOKUP($C135,'EIA Consumption'!$C:$CD,'Dashboard M4 Cost Annual'!AH$2,FALSE)</f>
        <v/>
      </c>
      <c r="AI135">
        <f>VLOOKUP($C135,'EIA Consumption'!$C:$CD,'Dashboard M4 Cost Annual'!AI$2,FALSE)</f>
        <v/>
      </c>
      <c r="AJ135">
        <f>VLOOKUP($C135,'EIA Consumption'!$C:$CD,'Dashboard M4 Cost Annual'!AJ$2,FALSE)</f>
        <v/>
      </c>
      <c r="AK135">
        <f>VLOOKUP($C135,'EIA Consumption'!$C:$CD,'Dashboard M4 Cost Annual'!AK$2,FALSE)</f>
        <v/>
      </c>
      <c r="AL135">
        <f>VLOOKUP($C135,'EIA Consumption'!$C:$CD,'Dashboard M4 Cost Annual'!AL$2,FALSE)</f>
        <v/>
      </c>
      <c r="AM135">
        <f>VLOOKUP($C135,'EIA Consumption'!$C:$CD,'Dashboard M4 Cost Annual'!AM$2,FALSE)</f>
        <v/>
      </c>
      <c r="AN135">
        <f>VLOOKUP($C135,'EIA Consumption'!$C:$CD,'Dashboard M4 Cost Annual'!AN$2,FALSE)</f>
        <v/>
      </c>
      <c r="AO135">
        <f>VLOOKUP($C135,'EIA Consumption'!$C:$CD,'Dashboard M4 Cost Annual'!AO$2,FALSE)</f>
        <v/>
      </c>
      <c r="AP135">
        <f>VLOOKUP($C135,'EIA Consumption'!$C:$CD,'Dashboard M4 Cost Annual'!AP$2,FALSE)</f>
        <v/>
      </c>
      <c r="AQ135">
        <f>VLOOKUP($C135,'EIA Consumption'!$C:$CD,'Dashboard M4 Cost Annual'!AQ$2,FALSE)</f>
        <v/>
      </c>
      <c r="AR135">
        <f>VLOOKUP($C135,'EIA Consumption'!$C:$CD,'Dashboard M4 Cost Annual'!AR$2,FALSE)</f>
        <v/>
      </c>
      <c r="AS135">
        <f>VLOOKUP($C135,'EIA Consumption'!$C:$CD,'Dashboard M4 Cost Annual'!AS$2,FALSE)</f>
        <v/>
      </c>
      <c r="AT135">
        <f>VLOOKUP($C135,'EIA Consumption'!$C:$CD,'Dashboard M4 Cost Annual'!AT$2,FALSE)</f>
        <v/>
      </c>
      <c r="AU135">
        <f>VLOOKUP($C135,'EIA Consumption'!$C:$CD,'Dashboard M4 Cost Annual'!AU$2,FALSE)</f>
        <v/>
      </c>
      <c r="AV135">
        <f>VLOOKUP($C135,'EIA Consumption'!$C:$CD,'Dashboard M4 Cost Annual'!AV$2,FALSE)</f>
        <v/>
      </c>
      <c r="AW135">
        <f>VLOOKUP($C135,'EIA Consumption'!$C:$CD,'Dashboard M4 Cost Annual'!AW$2,FALSE)</f>
        <v/>
      </c>
      <c r="AX135">
        <f>VLOOKUP($C135,'EIA Consumption'!$C:$CD,'Dashboard M4 Cost Annual'!AX$2,FALSE)</f>
        <v/>
      </c>
      <c r="AY135">
        <f>VLOOKUP($C135,'EIA Consumption'!$C:$CD,'Dashboard M4 Cost Annual'!AY$2,FALSE)</f>
        <v/>
      </c>
      <c r="AZ135">
        <f>VLOOKUP($C135,'EIA Consumption'!$C:$CD,'Dashboard M4 Cost Annual'!AZ$2,FALSE)</f>
        <v/>
      </c>
      <c r="BA135">
        <f>SQRT(SUMIF('Dashboard M4 Cost Monthly'!$G$2:$CL$2,'Dashboard M4 Cost Annual'!BA$4,'Dashboard M4 Cost Monthly'!$G215:$CL215))</f>
        <v/>
      </c>
      <c r="BB135">
        <f>SQRT(SUMIF('Dashboard M4 Cost Monthly'!$G$2:$CL$2,'Dashboard M4 Cost Annual'!BB$4,'Dashboard M4 Cost Monthly'!$G215:$CL215))</f>
        <v/>
      </c>
      <c r="BC135">
        <f>SQRT(SUMIF('Dashboard M4 Cost Monthly'!$G$2:$CL$2,'Dashboard M4 Cost Annual'!BC$4,'Dashboard M4 Cost Monthly'!$G215:$CL215))</f>
        <v/>
      </c>
      <c r="BD135">
        <f>SQRT(SUMIF('Dashboard M4 Cost Monthly'!$G$2:$CL$2,'Dashboard M4 Cost Annual'!BD$4,'Dashboard M4 Cost Monthly'!$G215:$CL215))</f>
        <v/>
      </c>
      <c r="BE135">
        <f>SQRT(SUMIF('Dashboard M4 Cost Monthly'!$G$2:$CL$2,'Dashboard M4 Cost Annual'!BE$4,'Dashboard M4 Cost Monthly'!$G215:$CL215))</f>
        <v/>
      </c>
      <c r="BF135">
        <f>SQRT(SUMIF('Dashboard M4 Cost Monthly'!$G$2:$CL$2,'Dashboard M4 Cost Annual'!BF$4,'Dashboard M4 Cost Monthly'!$G215:$CL215))</f>
        <v/>
      </c>
      <c r="BG135">
        <f>SQRT(SUMIF('Dashboard M4 Cost Monthly'!$G$2:$CL$2,'Dashboard M4 Cost Annual'!BG$4,'Dashboard M4 Cost Monthly'!$G215:$CL215))</f>
        <v/>
      </c>
      <c r="BH135">
        <f>SQRT(SUMIF('Dashboard M4 Cost Monthly'!$G$2:$KT$2,'Dashboard M4 Cost Annual'!BH$4,'Dashboard M4 Cost Monthly'!$G215:$KT215))</f>
        <v/>
      </c>
      <c r="BI135">
        <f>SQRT(SUMIF('Dashboard M4 Cost Monthly'!$G$2:$KT$2,'Dashboard M4 Cost Annual'!BI$4,'Dashboard M4 Cost Monthly'!$G215:$KT215))</f>
        <v/>
      </c>
      <c r="BJ135">
        <f>SQRT(SUMIF('Dashboard M4 Cost Monthly'!$G$2:$KT$2,'Dashboard M4 Cost Annual'!BJ$4,'Dashboard M4 Cost Monthly'!$G215:$KT215))</f>
        <v/>
      </c>
      <c r="BK135">
        <f>SQRT(SUMIF('Dashboard M4 Cost Monthly'!$G$2:$KT$2,'Dashboard M4 Cost Annual'!BK$4,'Dashboard M4 Cost Monthly'!$G215:$KT215))</f>
        <v/>
      </c>
      <c r="BL135">
        <f>SQRT(SUMIF('Dashboard M4 Cost Monthly'!$G$2:$KT$2,'Dashboard M4 Cost Annual'!BL$4,'Dashboard M4 Cost Monthly'!$G215:$KT215))</f>
        <v/>
      </c>
      <c r="BM135">
        <f>SQRT(SUMIF('Dashboard M4 Cost Monthly'!$G$2:$KT$2,'Dashboard M4 Cost Annual'!BM$4,'Dashboard M4 Cost Monthly'!$G215:$KT215))</f>
        <v/>
      </c>
      <c r="BN135">
        <f>SQRT(SUMIF('Dashboard M4 Cost Monthly'!$G$2:$KT$2,'Dashboard M4 Cost Annual'!BN$4,'Dashboard M4 Cost Monthly'!$G215:$KT215))</f>
        <v/>
      </c>
      <c r="BO135">
        <f>SQRT(SUMIF('Dashboard M4 Cost Monthly'!$G$2:$KT$2,'Dashboard M4 Cost Annual'!BO$4,'Dashboard M4 Cost Monthly'!$G215:$KT215))</f>
        <v/>
      </c>
      <c r="BP135">
        <f>SQRT(SUMIF('Dashboard M4 Cost Monthly'!$G$2:$KT$2,'Dashboard M4 Cost Annual'!BP$4,'Dashboard M4 Cost Monthly'!$G215:$KT215))</f>
        <v/>
      </c>
      <c r="BQ135">
        <f>SQRT(SUMIF('Dashboard M4 Cost Monthly'!$G$2:$KT$2,'Dashboard M4 Cost Annual'!BQ$4,'Dashboard M4 Cost Monthly'!$G215:$KT215))</f>
        <v/>
      </c>
      <c r="BR135">
        <f>SQRT(SUMIF('Dashboard M4 Cost Monthly'!$G$2:$KT$2,'Dashboard M4 Cost Annual'!BR$4,'Dashboard M4 Cost Monthly'!$G215:$KT215))</f>
        <v/>
      </c>
      <c r="BS135">
        <f>SQRT(SUMIF('Dashboard M4 Cost Monthly'!$G$2:$KT$2,'Dashboard M4 Cost Annual'!BS$4,'Dashboard M4 Cost Monthly'!$G215:$KT215))</f>
        <v/>
      </c>
      <c r="BT135">
        <f>SQRT(SUMIF('Dashboard M4 Cost Monthly'!$G$2:$KT$2,'Dashboard M4 Cost Annual'!BT$4,'Dashboard M4 Cost Monthly'!$G215:$KT215))</f>
        <v/>
      </c>
      <c r="BU135">
        <f>SQRT(SUMIF('Dashboard M4 Cost Monthly'!$G$2:$KT$2,'Dashboard M4 Cost Annual'!BU$4,'Dashboard M4 Cost Monthly'!$G215:$KT215))</f>
        <v/>
      </c>
      <c r="BV135">
        <f>SQRT(SUMIF('Dashboard M4 Cost Monthly'!$G$2:$KT$2,'Dashboard M4 Cost Annual'!BV$4,'Dashboard M4 Cost Monthly'!$G215:$KT215))</f>
        <v/>
      </c>
      <c r="BW135">
        <f>SQRT(SUMIF('Dashboard M4 Cost Monthly'!$G$2:$KT$2,'Dashboard M4 Cost Annual'!BW$4,'Dashboard M4 Cost Monthly'!$G215:$KT215))</f>
        <v/>
      </c>
      <c r="BX135">
        <f>SQRT(SUMIF('Dashboard M4 Cost Monthly'!$G$2:$KT$2,'Dashboard M4 Cost Annual'!BX$4,'Dashboard M4 Cost Monthly'!$G215:$KT215))</f>
        <v/>
      </c>
      <c r="BY135">
        <f>SQRT(SUMIF('Dashboard M4 Cost Monthly'!$G$2:$KT$2,'Dashboard M4 Cost Annual'!BY$4,'Dashboard M4 Cost Monthly'!$G215:$KT215))</f>
        <v/>
      </c>
    </row>
    <row r="136" spans="1:77">
      <c r="B136" t="s">
        <v>13</v>
      </c>
      <c r="C136" t="s">
        <v>58</v>
      </c>
      <c r="D136" t="s">
        <v>66</v>
      </c>
      <c r="G136">
        <f>VLOOKUP($C136,'EIA Consumption'!$C:$CD,'Dashboard M4 Cost Annual'!G$2,FALSE)</f>
        <v/>
      </c>
      <c r="H136">
        <f>VLOOKUP($C136,'EIA Consumption'!$C:$CD,'Dashboard M4 Cost Annual'!H$2,FALSE)</f>
        <v/>
      </c>
      <c r="I136">
        <f>VLOOKUP($C136,'EIA Consumption'!$C:$CD,'Dashboard M4 Cost Annual'!I$2,FALSE)</f>
        <v/>
      </c>
      <c r="J136">
        <f>VLOOKUP($C136,'EIA Consumption'!$C:$CD,'Dashboard M4 Cost Annual'!J$2,FALSE)</f>
        <v/>
      </c>
      <c r="K136">
        <f>VLOOKUP($C136,'EIA Consumption'!$C:$CD,'Dashboard M4 Cost Annual'!K$2,FALSE)</f>
        <v/>
      </c>
      <c r="L136">
        <f>VLOOKUP($C136,'EIA Consumption'!$C:$CD,'Dashboard M4 Cost Annual'!L$2,FALSE)</f>
        <v/>
      </c>
      <c r="M136">
        <f>VLOOKUP($C136,'EIA Consumption'!$C:$CD,'Dashboard M4 Cost Annual'!M$2,FALSE)</f>
        <v/>
      </c>
      <c r="N136">
        <f>VLOOKUP($C136,'EIA Consumption'!$C:$CD,'Dashboard M4 Cost Annual'!N$2,FALSE)</f>
        <v/>
      </c>
      <c r="O136">
        <f>VLOOKUP($C136,'EIA Consumption'!$C:$CD,'Dashboard M4 Cost Annual'!O$2,FALSE)</f>
        <v/>
      </c>
      <c r="P136">
        <f>VLOOKUP($C136,'EIA Consumption'!$C:$CD,'Dashboard M4 Cost Annual'!P$2,FALSE)</f>
        <v/>
      </c>
      <c r="Q136">
        <f>VLOOKUP($C136,'EIA Consumption'!$C:$CD,'Dashboard M4 Cost Annual'!Q$2,FALSE)</f>
        <v/>
      </c>
      <c r="R136">
        <f>VLOOKUP($C136,'EIA Consumption'!$C:$CD,'Dashboard M4 Cost Annual'!R$2,FALSE)</f>
        <v/>
      </c>
      <c r="S136">
        <f>VLOOKUP($C136,'EIA Consumption'!$C:$CD,'Dashboard M4 Cost Annual'!S$2,FALSE)</f>
        <v/>
      </c>
      <c r="T136">
        <f>VLOOKUP($C136,'EIA Consumption'!$C:$CD,'Dashboard M4 Cost Annual'!T$2,FALSE)</f>
        <v/>
      </c>
      <c r="U136">
        <f>VLOOKUP($C136,'EIA Consumption'!$C:$CD,'Dashboard M4 Cost Annual'!U$2,FALSE)</f>
        <v/>
      </c>
      <c r="V136">
        <f>VLOOKUP($C136,'EIA Consumption'!$C:$CD,'Dashboard M4 Cost Annual'!V$2,FALSE)</f>
        <v/>
      </c>
      <c r="W136">
        <f>VLOOKUP($C136,'EIA Consumption'!$C:$CD,'Dashboard M4 Cost Annual'!W$2,FALSE)</f>
        <v/>
      </c>
      <c r="X136">
        <f>VLOOKUP($C136,'EIA Consumption'!$C:$CD,'Dashboard M4 Cost Annual'!X$2,FALSE)</f>
        <v/>
      </c>
      <c r="Y136">
        <f>VLOOKUP($C136,'EIA Consumption'!$C:$CD,'Dashboard M4 Cost Annual'!Y$2,FALSE)</f>
        <v/>
      </c>
      <c r="Z136">
        <f>VLOOKUP($C136,'EIA Consumption'!$C:$CD,'Dashboard M4 Cost Annual'!Z$2,FALSE)</f>
        <v/>
      </c>
      <c r="AA136">
        <f>VLOOKUP($C136,'EIA Consumption'!$C:$CD,'Dashboard M4 Cost Annual'!AA$2,FALSE)</f>
        <v/>
      </c>
      <c r="AB136">
        <f>VLOOKUP($C136,'EIA Consumption'!$C:$CD,'Dashboard M4 Cost Annual'!AB$2,FALSE)</f>
        <v/>
      </c>
      <c r="AC136">
        <f>VLOOKUP($C136,'EIA Consumption'!$C:$CD,'Dashboard M4 Cost Annual'!AC$2,FALSE)</f>
        <v/>
      </c>
      <c r="AD136">
        <f>VLOOKUP($C136,'EIA Consumption'!$C:$CD,'Dashboard M4 Cost Annual'!AD$2,FALSE)</f>
        <v/>
      </c>
      <c r="AE136">
        <f>VLOOKUP($C136,'EIA Consumption'!$C:$CD,'Dashboard M4 Cost Annual'!AE$2,FALSE)</f>
        <v/>
      </c>
      <c r="AF136">
        <f>VLOOKUP($C136,'EIA Consumption'!$C:$CD,'Dashboard M4 Cost Annual'!AF$2,FALSE)</f>
        <v/>
      </c>
      <c r="AG136">
        <f>VLOOKUP($C136,'EIA Consumption'!$C:$CD,'Dashboard M4 Cost Annual'!AG$2,FALSE)</f>
        <v/>
      </c>
      <c r="AH136">
        <f>VLOOKUP($C136,'EIA Consumption'!$C:$CD,'Dashboard M4 Cost Annual'!AH$2,FALSE)</f>
        <v/>
      </c>
      <c r="AI136">
        <f>VLOOKUP($C136,'EIA Consumption'!$C:$CD,'Dashboard M4 Cost Annual'!AI$2,FALSE)</f>
        <v/>
      </c>
      <c r="AJ136">
        <f>VLOOKUP($C136,'EIA Consumption'!$C:$CD,'Dashboard M4 Cost Annual'!AJ$2,FALSE)</f>
        <v/>
      </c>
      <c r="AK136">
        <f>VLOOKUP($C136,'EIA Consumption'!$C:$CD,'Dashboard M4 Cost Annual'!AK$2,FALSE)</f>
        <v/>
      </c>
      <c r="AL136">
        <f>VLOOKUP($C136,'EIA Consumption'!$C:$CD,'Dashboard M4 Cost Annual'!AL$2,FALSE)</f>
        <v/>
      </c>
      <c r="AM136">
        <f>VLOOKUP($C136,'EIA Consumption'!$C:$CD,'Dashboard M4 Cost Annual'!AM$2,FALSE)</f>
        <v/>
      </c>
      <c r="AN136">
        <f>VLOOKUP($C136,'EIA Consumption'!$C:$CD,'Dashboard M4 Cost Annual'!AN$2,FALSE)</f>
        <v/>
      </c>
      <c r="AO136">
        <f>VLOOKUP($C136,'EIA Consumption'!$C:$CD,'Dashboard M4 Cost Annual'!AO$2,FALSE)</f>
        <v/>
      </c>
      <c r="AP136">
        <f>VLOOKUP($C136,'EIA Consumption'!$C:$CD,'Dashboard M4 Cost Annual'!AP$2,FALSE)</f>
        <v/>
      </c>
      <c r="AQ136">
        <f>VLOOKUP($C136,'EIA Consumption'!$C:$CD,'Dashboard M4 Cost Annual'!AQ$2,FALSE)</f>
        <v/>
      </c>
      <c r="AR136">
        <f>VLOOKUP($C136,'EIA Consumption'!$C:$CD,'Dashboard M4 Cost Annual'!AR$2,FALSE)</f>
        <v/>
      </c>
      <c r="AS136">
        <f>VLOOKUP($C136,'EIA Consumption'!$C:$CD,'Dashboard M4 Cost Annual'!AS$2,FALSE)</f>
        <v/>
      </c>
      <c r="AT136">
        <f>VLOOKUP($C136,'EIA Consumption'!$C:$CD,'Dashboard M4 Cost Annual'!AT$2,FALSE)</f>
        <v/>
      </c>
      <c r="AU136">
        <f>VLOOKUP($C136,'EIA Consumption'!$C:$CD,'Dashboard M4 Cost Annual'!AU$2,FALSE)</f>
        <v/>
      </c>
      <c r="AV136">
        <f>VLOOKUP($C136,'EIA Consumption'!$C:$CD,'Dashboard M4 Cost Annual'!AV$2,FALSE)</f>
        <v/>
      </c>
      <c r="AW136">
        <f>VLOOKUP($C136,'EIA Consumption'!$C:$CD,'Dashboard M4 Cost Annual'!AW$2,FALSE)</f>
        <v/>
      </c>
      <c r="AX136">
        <f>VLOOKUP($C136,'EIA Consumption'!$C:$CD,'Dashboard M4 Cost Annual'!AX$2,FALSE)</f>
        <v/>
      </c>
      <c r="AY136">
        <f>VLOOKUP($C136,'EIA Consumption'!$C:$CD,'Dashboard M4 Cost Annual'!AY$2,FALSE)</f>
        <v/>
      </c>
      <c r="AZ136">
        <f>VLOOKUP($C136,'EIA Consumption'!$C:$CD,'Dashboard M4 Cost Annual'!AZ$2,FALSE)</f>
        <v/>
      </c>
      <c r="BA136">
        <f>SQRT(SUMIF('Dashboard M4 Cost Monthly'!$G$2:$CL$2,'Dashboard M4 Cost Annual'!BA$4,'Dashboard M4 Cost Monthly'!$G216:$CL216))</f>
        <v/>
      </c>
      <c r="BB136">
        <f>SQRT(SUMIF('Dashboard M4 Cost Monthly'!$G$2:$CL$2,'Dashboard M4 Cost Annual'!BB$4,'Dashboard M4 Cost Monthly'!$G216:$CL216))</f>
        <v/>
      </c>
      <c r="BC136">
        <f>SQRT(SUMIF('Dashboard M4 Cost Monthly'!$G$2:$CL$2,'Dashboard M4 Cost Annual'!BC$4,'Dashboard M4 Cost Monthly'!$G216:$CL216))</f>
        <v/>
      </c>
      <c r="BD136">
        <f>SQRT(SUMIF('Dashboard M4 Cost Monthly'!$G$2:$CL$2,'Dashboard M4 Cost Annual'!BD$4,'Dashboard M4 Cost Monthly'!$G216:$CL216))</f>
        <v/>
      </c>
      <c r="BE136">
        <f>SQRT(SUMIF('Dashboard M4 Cost Monthly'!$G$2:$CL$2,'Dashboard M4 Cost Annual'!BE$4,'Dashboard M4 Cost Monthly'!$G216:$CL216))</f>
        <v/>
      </c>
      <c r="BF136">
        <f>SQRT(SUMIF('Dashboard M4 Cost Monthly'!$G$2:$CL$2,'Dashboard M4 Cost Annual'!BF$4,'Dashboard M4 Cost Monthly'!$G216:$CL216))</f>
        <v/>
      </c>
      <c r="BG136">
        <f>SQRT(SUMIF('Dashboard M4 Cost Monthly'!$G$2:$CL$2,'Dashboard M4 Cost Annual'!BG$4,'Dashboard M4 Cost Monthly'!$G216:$CL216))</f>
        <v/>
      </c>
      <c r="BH136">
        <f>SQRT(SUMIF('Dashboard M4 Cost Monthly'!$G$2:$KT$2,'Dashboard M4 Cost Annual'!BH$4,'Dashboard M4 Cost Monthly'!$G216:$KT216))</f>
        <v/>
      </c>
      <c r="BI136">
        <f>SQRT(SUMIF('Dashboard M4 Cost Monthly'!$G$2:$KT$2,'Dashboard M4 Cost Annual'!BI$4,'Dashboard M4 Cost Monthly'!$G216:$KT216))</f>
        <v/>
      </c>
      <c r="BJ136">
        <f>SQRT(SUMIF('Dashboard M4 Cost Monthly'!$G$2:$KT$2,'Dashboard M4 Cost Annual'!BJ$4,'Dashboard M4 Cost Monthly'!$G216:$KT216))</f>
        <v/>
      </c>
      <c r="BK136">
        <f>SQRT(SUMIF('Dashboard M4 Cost Monthly'!$G$2:$KT$2,'Dashboard M4 Cost Annual'!BK$4,'Dashboard M4 Cost Monthly'!$G216:$KT216))</f>
        <v/>
      </c>
      <c r="BL136">
        <f>SQRT(SUMIF('Dashboard M4 Cost Monthly'!$G$2:$KT$2,'Dashboard M4 Cost Annual'!BL$4,'Dashboard M4 Cost Monthly'!$G216:$KT216))</f>
        <v/>
      </c>
      <c r="BM136">
        <f>SQRT(SUMIF('Dashboard M4 Cost Monthly'!$G$2:$KT$2,'Dashboard M4 Cost Annual'!BM$4,'Dashboard M4 Cost Monthly'!$G216:$KT216))</f>
        <v/>
      </c>
      <c r="BN136">
        <f>SQRT(SUMIF('Dashboard M4 Cost Monthly'!$G$2:$KT$2,'Dashboard M4 Cost Annual'!BN$4,'Dashboard M4 Cost Monthly'!$G216:$KT216))</f>
        <v/>
      </c>
      <c r="BO136">
        <f>SQRT(SUMIF('Dashboard M4 Cost Monthly'!$G$2:$KT$2,'Dashboard M4 Cost Annual'!BO$4,'Dashboard M4 Cost Monthly'!$G216:$KT216))</f>
        <v/>
      </c>
      <c r="BP136">
        <f>SQRT(SUMIF('Dashboard M4 Cost Monthly'!$G$2:$KT$2,'Dashboard M4 Cost Annual'!BP$4,'Dashboard M4 Cost Monthly'!$G216:$KT216))</f>
        <v/>
      </c>
      <c r="BQ136">
        <f>SQRT(SUMIF('Dashboard M4 Cost Monthly'!$G$2:$KT$2,'Dashboard M4 Cost Annual'!BQ$4,'Dashboard M4 Cost Monthly'!$G216:$KT216))</f>
        <v/>
      </c>
      <c r="BR136">
        <f>SQRT(SUMIF('Dashboard M4 Cost Monthly'!$G$2:$KT$2,'Dashboard M4 Cost Annual'!BR$4,'Dashboard M4 Cost Monthly'!$G216:$KT216))</f>
        <v/>
      </c>
      <c r="BS136">
        <f>SQRT(SUMIF('Dashboard M4 Cost Monthly'!$G$2:$KT$2,'Dashboard M4 Cost Annual'!BS$4,'Dashboard M4 Cost Monthly'!$G216:$KT216))</f>
        <v/>
      </c>
      <c r="BT136">
        <f>SQRT(SUMIF('Dashboard M4 Cost Monthly'!$G$2:$KT$2,'Dashboard M4 Cost Annual'!BT$4,'Dashboard M4 Cost Monthly'!$G216:$KT216))</f>
        <v/>
      </c>
      <c r="BU136">
        <f>SQRT(SUMIF('Dashboard M4 Cost Monthly'!$G$2:$KT$2,'Dashboard M4 Cost Annual'!BU$4,'Dashboard M4 Cost Monthly'!$G216:$KT216))</f>
        <v/>
      </c>
      <c r="BV136">
        <f>SQRT(SUMIF('Dashboard M4 Cost Monthly'!$G$2:$KT$2,'Dashboard M4 Cost Annual'!BV$4,'Dashboard M4 Cost Monthly'!$G216:$KT216))</f>
        <v/>
      </c>
      <c r="BW136">
        <f>SQRT(SUMIF('Dashboard M4 Cost Monthly'!$G$2:$KT$2,'Dashboard M4 Cost Annual'!BW$4,'Dashboard M4 Cost Monthly'!$G216:$KT216))</f>
        <v/>
      </c>
      <c r="BX136">
        <f>SQRT(SUMIF('Dashboard M4 Cost Monthly'!$G$2:$KT$2,'Dashboard M4 Cost Annual'!BX$4,'Dashboard M4 Cost Monthly'!$G216:$KT216))</f>
        <v/>
      </c>
      <c r="BY136">
        <f>SQRT(SUMIF('Dashboard M4 Cost Monthly'!$G$2:$KT$2,'Dashboard M4 Cost Annual'!BY$4,'Dashboard M4 Cost Monthly'!$G216:$KT216))</f>
        <v/>
      </c>
    </row>
    <row r="137" spans="1:77">
      <c r="B137" t="s">
        <v>14</v>
      </c>
      <c r="C137" t="s">
        <v>59</v>
      </c>
      <c r="D137" t="s">
        <v>66</v>
      </c>
      <c r="G137">
        <f>VLOOKUP($C137,'EIA Consumption'!$C:$CD,'Dashboard M4 Cost Annual'!G$2,FALSE)</f>
        <v/>
      </c>
      <c r="H137">
        <f>VLOOKUP($C137,'EIA Consumption'!$C:$CD,'Dashboard M4 Cost Annual'!H$2,FALSE)</f>
        <v/>
      </c>
      <c r="I137">
        <f>VLOOKUP($C137,'EIA Consumption'!$C:$CD,'Dashboard M4 Cost Annual'!I$2,FALSE)</f>
        <v/>
      </c>
      <c r="J137">
        <f>VLOOKUP($C137,'EIA Consumption'!$C:$CD,'Dashboard M4 Cost Annual'!J$2,FALSE)</f>
        <v/>
      </c>
      <c r="K137">
        <f>VLOOKUP($C137,'EIA Consumption'!$C:$CD,'Dashboard M4 Cost Annual'!K$2,FALSE)</f>
        <v/>
      </c>
      <c r="L137">
        <f>VLOOKUP($C137,'EIA Consumption'!$C:$CD,'Dashboard M4 Cost Annual'!L$2,FALSE)</f>
        <v/>
      </c>
      <c r="M137">
        <f>VLOOKUP($C137,'EIA Consumption'!$C:$CD,'Dashboard M4 Cost Annual'!M$2,FALSE)</f>
        <v/>
      </c>
      <c r="N137">
        <f>VLOOKUP($C137,'EIA Consumption'!$C:$CD,'Dashboard M4 Cost Annual'!N$2,FALSE)</f>
        <v/>
      </c>
      <c r="O137">
        <f>VLOOKUP($C137,'EIA Consumption'!$C:$CD,'Dashboard M4 Cost Annual'!O$2,FALSE)</f>
        <v/>
      </c>
      <c r="P137">
        <f>VLOOKUP($C137,'EIA Consumption'!$C:$CD,'Dashboard M4 Cost Annual'!P$2,FALSE)</f>
        <v/>
      </c>
      <c r="Q137">
        <f>VLOOKUP($C137,'EIA Consumption'!$C:$CD,'Dashboard M4 Cost Annual'!Q$2,FALSE)</f>
        <v/>
      </c>
      <c r="R137">
        <f>VLOOKUP($C137,'EIA Consumption'!$C:$CD,'Dashboard M4 Cost Annual'!R$2,FALSE)</f>
        <v/>
      </c>
      <c r="S137">
        <f>VLOOKUP($C137,'EIA Consumption'!$C:$CD,'Dashboard M4 Cost Annual'!S$2,FALSE)</f>
        <v/>
      </c>
      <c r="T137">
        <f>VLOOKUP($C137,'EIA Consumption'!$C:$CD,'Dashboard M4 Cost Annual'!T$2,FALSE)</f>
        <v/>
      </c>
      <c r="U137">
        <f>VLOOKUP($C137,'EIA Consumption'!$C:$CD,'Dashboard M4 Cost Annual'!U$2,FALSE)</f>
        <v/>
      </c>
      <c r="V137">
        <f>VLOOKUP($C137,'EIA Consumption'!$C:$CD,'Dashboard M4 Cost Annual'!V$2,FALSE)</f>
        <v/>
      </c>
      <c r="W137">
        <f>VLOOKUP($C137,'EIA Consumption'!$C:$CD,'Dashboard M4 Cost Annual'!W$2,FALSE)</f>
        <v/>
      </c>
      <c r="X137">
        <f>VLOOKUP($C137,'EIA Consumption'!$C:$CD,'Dashboard M4 Cost Annual'!X$2,FALSE)</f>
        <v/>
      </c>
      <c r="Y137">
        <f>VLOOKUP($C137,'EIA Consumption'!$C:$CD,'Dashboard M4 Cost Annual'!Y$2,FALSE)</f>
        <v/>
      </c>
      <c r="Z137">
        <f>VLOOKUP($C137,'EIA Consumption'!$C:$CD,'Dashboard M4 Cost Annual'!Z$2,FALSE)</f>
        <v/>
      </c>
      <c r="AA137">
        <f>VLOOKUP($C137,'EIA Consumption'!$C:$CD,'Dashboard M4 Cost Annual'!AA$2,FALSE)</f>
        <v/>
      </c>
      <c r="AB137">
        <f>VLOOKUP($C137,'EIA Consumption'!$C:$CD,'Dashboard M4 Cost Annual'!AB$2,FALSE)</f>
        <v/>
      </c>
      <c r="AC137">
        <f>VLOOKUP($C137,'EIA Consumption'!$C:$CD,'Dashboard M4 Cost Annual'!AC$2,FALSE)</f>
        <v/>
      </c>
      <c r="AD137">
        <f>VLOOKUP($C137,'EIA Consumption'!$C:$CD,'Dashboard M4 Cost Annual'!AD$2,FALSE)</f>
        <v/>
      </c>
      <c r="AE137">
        <f>VLOOKUP($C137,'EIA Consumption'!$C:$CD,'Dashboard M4 Cost Annual'!AE$2,FALSE)</f>
        <v/>
      </c>
      <c r="AF137">
        <f>VLOOKUP($C137,'EIA Consumption'!$C:$CD,'Dashboard M4 Cost Annual'!AF$2,FALSE)</f>
        <v/>
      </c>
      <c r="AG137">
        <f>VLOOKUP($C137,'EIA Consumption'!$C:$CD,'Dashboard M4 Cost Annual'!AG$2,FALSE)</f>
        <v/>
      </c>
      <c r="AH137">
        <f>VLOOKUP($C137,'EIA Consumption'!$C:$CD,'Dashboard M4 Cost Annual'!AH$2,FALSE)</f>
        <v/>
      </c>
      <c r="AI137">
        <f>VLOOKUP($C137,'EIA Consumption'!$C:$CD,'Dashboard M4 Cost Annual'!AI$2,FALSE)</f>
        <v/>
      </c>
      <c r="AJ137">
        <f>VLOOKUP($C137,'EIA Consumption'!$C:$CD,'Dashboard M4 Cost Annual'!AJ$2,FALSE)</f>
        <v/>
      </c>
      <c r="AK137">
        <f>VLOOKUP($C137,'EIA Consumption'!$C:$CD,'Dashboard M4 Cost Annual'!AK$2,FALSE)</f>
        <v/>
      </c>
      <c r="AL137">
        <f>VLOOKUP($C137,'EIA Consumption'!$C:$CD,'Dashboard M4 Cost Annual'!AL$2,FALSE)</f>
        <v/>
      </c>
      <c r="AM137">
        <f>VLOOKUP($C137,'EIA Consumption'!$C:$CD,'Dashboard M4 Cost Annual'!AM$2,FALSE)</f>
        <v/>
      </c>
      <c r="AN137">
        <f>VLOOKUP($C137,'EIA Consumption'!$C:$CD,'Dashboard M4 Cost Annual'!AN$2,FALSE)</f>
        <v/>
      </c>
      <c r="AO137">
        <f>VLOOKUP($C137,'EIA Consumption'!$C:$CD,'Dashboard M4 Cost Annual'!AO$2,FALSE)</f>
        <v/>
      </c>
      <c r="AP137">
        <f>VLOOKUP($C137,'EIA Consumption'!$C:$CD,'Dashboard M4 Cost Annual'!AP$2,FALSE)</f>
        <v/>
      </c>
      <c r="AQ137">
        <f>VLOOKUP($C137,'EIA Consumption'!$C:$CD,'Dashboard M4 Cost Annual'!AQ$2,FALSE)</f>
        <v/>
      </c>
      <c r="AR137">
        <f>VLOOKUP($C137,'EIA Consumption'!$C:$CD,'Dashboard M4 Cost Annual'!AR$2,FALSE)</f>
        <v/>
      </c>
      <c r="AS137">
        <f>VLOOKUP($C137,'EIA Consumption'!$C:$CD,'Dashboard M4 Cost Annual'!AS$2,FALSE)</f>
        <v/>
      </c>
      <c r="AT137">
        <f>VLOOKUP($C137,'EIA Consumption'!$C:$CD,'Dashboard M4 Cost Annual'!AT$2,FALSE)</f>
        <v/>
      </c>
      <c r="AU137">
        <f>VLOOKUP($C137,'EIA Consumption'!$C:$CD,'Dashboard M4 Cost Annual'!AU$2,FALSE)</f>
        <v/>
      </c>
      <c r="AV137">
        <f>VLOOKUP($C137,'EIA Consumption'!$C:$CD,'Dashboard M4 Cost Annual'!AV$2,FALSE)</f>
        <v/>
      </c>
      <c r="AW137">
        <f>VLOOKUP($C137,'EIA Consumption'!$C:$CD,'Dashboard M4 Cost Annual'!AW$2,FALSE)</f>
        <v/>
      </c>
      <c r="AX137">
        <f>VLOOKUP($C137,'EIA Consumption'!$C:$CD,'Dashboard M4 Cost Annual'!AX$2,FALSE)</f>
        <v/>
      </c>
      <c r="AY137">
        <f>VLOOKUP($C137,'EIA Consumption'!$C:$CD,'Dashboard M4 Cost Annual'!AY$2,FALSE)</f>
        <v/>
      </c>
      <c r="AZ137">
        <f>VLOOKUP($C137,'EIA Consumption'!$C:$CD,'Dashboard M4 Cost Annual'!AZ$2,FALSE)</f>
        <v/>
      </c>
      <c r="BA137">
        <f>SQRT(SUMIF('Dashboard M4 Cost Monthly'!$G$2:$CL$2,'Dashboard M4 Cost Annual'!BA$4,'Dashboard M4 Cost Monthly'!$G217:$CL217))</f>
        <v/>
      </c>
      <c r="BB137">
        <f>SQRT(SUMIF('Dashboard M4 Cost Monthly'!$G$2:$CL$2,'Dashboard M4 Cost Annual'!BB$4,'Dashboard M4 Cost Monthly'!$G217:$CL217))</f>
        <v/>
      </c>
      <c r="BC137">
        <f>SQRT(SUMIF('Dashboard M4 Cost Monthly'!$G$2:$CL$2,'Dashboard M4 Cost Annual'!BC$4,'Dashboard M4 Cost Monthly'!$G217:$CL217))</f>
        <v/>
      </c>
      <c r="BD137">
        <f>SQRT(SUMIF('Dashboard M4 Cost Monthly'!$G$2:$CL$2,'Dashboard M4 Cost Annual'!BD$4,'Dashboard M4 Cost Monthly'!$G217:$CL217))</f>
        <v/>
      </c>
      <c r="BE137">
        <f>SQRT(SUMIF('Dashboard M4 Cost Monthly'!$G$2:$CL$2,'Dashboard M4 Cost Annual'!BE$4,'Dashboard M4 Cost Monthly'!$G217:$CL217))</f>
        <v/>
      </c>
      <c r="BF137">
        <f>SQRT(SUMIF('Dashboard M4 Cost Monthly'!$G$2:$CL$2,'Dashboard M4 Cost Annual'!BF$4,'Dashboard M4 Cost Monthly'!$G217:$CL217))</f>
        <v/>
      </c>
      <c r="BG137">
        <f>SQRT(SUMIF('Dashboard M4 Cost Monthly'!$G$2:$CL$2,'Dashboard M4 Cost Annual'!BG$4,'Dashboard M4 Cost Monthly'!$G217:$CL217))</f>
        <v/>
      </c>
      <c r="BH137">
        <f>SQRT(SUMIF('Dashboard M4 Cost Monthly'!$G$2:$KT$2,'Dashboard M4 Cost Annual'!BH$4,'Dashboard M4 Cost Monthly'!$G217:$KT217))</f>
        <v/>
      </c>
      <c r="BI137">
        <f>SQRT(SUMIF('Dashboard M4 Cost Monthly'!$G$2:$KT$2,'Dashboard M4 Cost Annual'!BI$4,'Dashboard M4 Cost Monthly'!$G217:$KT217))</f>
        <v/>
      </c>
      <c r="BJ137">
        <f>SQRT(SUMIF('Dashboard M4 Cost Monthly'!$G$2:$KT$2,'Dashboard M4 Cost Annual'!BJ$4,'Dashboard M4 Cost Monthly'!$G217:$KT217))</f>
        <v/>
      </c>
      <c r="BK137">
        <f>SQRT(SUMIF('Dashboard M4 Cost Monthly'!$G$2:$KT$2,'Dashboard M4 Cost Annual'!BK$4,'Dashboard M4 Cost Monthly'!$G217:$KT217))</f>
        <v/>
      </c>
      <c r="BL137">
        <f>SQRT(SUMIF('Dashboard M4 Cost Monthly'!$G$2:$KT$2,'Dashboard M4 Cost Annual'!BL$4,'Dashboard M4 Cost Monthly'!$G217:$KT217))</f>
        <v/>
      </c>
      <c r="BM137">
        <f>SQRT(SUMIF('Dashboard M4 Cost Monthly'!$G$2:$KT$2,'Dashboard M4 Cost Annual'!BM$4,'Dashboard M4 Cost Monthly'!$G217:$KT217))</f>
        <v/>
      </c>
      <c r="BN137">
        <f>SQRT(SUMIF('Dashboard M4 Cost Monthly'!$G$2:$KT$2,'Dashboard M4 Cost Annual'!BN$4,'Dashboard M4 Cost Monthly'!$G217:$KT217))</f>
        <v/>
      </c>
      <c r="BO137">
        <f>SQRT(SUMIF('Dashboard M4 Cost Monthly'!$G$2:$KT$2,'Dashboard M4 Cost Annual'!BO$4,'Dashboard M4 Cost Monthly'!$G217:$KT217))</f>
        <v/>
      </c>
      <c r="BP137">
        <f>SQRT(SUMIF('Dashboard M4 Cost Monthly'!$G$2:$KT$2,'Dashboard M4 Cost Annual'!BP$4,'Dashboard M4 Cost Monthly'!$G217:$KT217))</f>
        <v/>
      </c>
      <c r="BQ137">
        <f>SQRT(SUMIF('Dashboard M4 Cost Monthly'!$G$2:$KT$2,'Dashboard M4 Cost Annual'!BQ$4,'Dashboard M4 Cost Monthly'!$G217:$KT217))</f>
        <v/>
      </c>
      <c r="BR137">
        <f>SQRT(SUMIF('Dashboard M4 Cost Monthly'!$G$2:$KT$2,'Dashboard M4 Cost Annual'!BR$4,'Dashboard M4 Cost Monthly'!$G217:$KT217))</f>
        <v/>
      </c>
      <c r="BS137">
        <f>SQRT(SUMIF('Dashboard M4 Cost Monthly'!$G$2:$KT$2,'Dashboard M4 Cost Annual'!BS$4,'Dashboard M4 Cost Monthly'!$G217:$KT217))</f>
        <v/>
      </c>
      <c r="BT137">
        <f>SQRT(SUMIF('Dashboard M4 Cost Monthly'!$G$2:$KT$2,'Dashboard M4 Cost Annual'!BT$4,'Dashboard M4 Cost Monthly'!$G217:$KT217))</f>
        <v/>
      </c>
      <c r="BU137">
        <f>SQRT(SUMIF('Dashboard M4 Cost Monthly'!$G$2:$KT$2,'Dashboard M4 Cost Annual'!BU$4,'Dashboard M4 Cost Monthly'!$G217:$KT217))</f>
        <v/>
      </c>
      <c r="BV137">
        <f>SQRT(SUMIF('Dashboard M4 Cost Monthly'!$G$2:$KT$2,'Dashboard M4 Cost Annual'!BV$4,'Dashboard M4 Cost Monthly'!$G217:$KT217))</f>
        <v/>
      </c>
      <c r="BW137">
        <f>SQRT(SUMIF('Dashboard M4 Cost Monthly'!$G$2:$KT$2,'Dashboard M4 Cost Annual'!BW$4,'Dashboard M4 Cost Monthly'!$G217:$KT217))</f>
        <v/>
      </c>
      <c r="BX137">
        <f>SQRT(SUMIF('Dashboard M4 Cost Monthly'!$G$2:$KT$2,'Dashboard M4 Cost Annual'!BX$4,'Dashboard M4 Cost Monthly'!$G217:$KT217))</f>
        <v/>
      </c>
      <c r="BY137">
        <f>SQRT(SUMIF('Dashboard M4 Cost Monthly'!$G$2:$KT$2,'Dashboard M4 Cost Annual'!BY$4,'Dashboard M4 Cost Monthly'!$G217:$KT217))</f>
        <v/>
      </c>
    </row>
    <row r="138" spans="1:77">
      <c r="B138" t="s">
        <v>15</v>
      </c>
      <c r="C138" t="s">
        <v>60</v>
      </c>
      <c r="D138" t="s">
        <v>66</v>
      </c>
      <c r="G138">
        <f>VLOOKUP($C138,'EIA Consumption'!$C:$CD,'Dashboard M4 Cost Annual'!G$2,FALSE)</f>
        <v/>
      </c>
      <c r="H138">
        <f>VLOOKUP($C138,'EIA Consumption'!$C:$CD,'Dashboard M4 Cost Annual'!H$2,FALSE)</f>
        <v/>
      </c>
      <c r="I138">
        <f>VLOOKUP($C138,'EIA Consumption'!$C:$CD,'Dashboard M4 Cost Annual'!I$2,FALSE)</f>
        <v/>
      </c>
      <c r="J138">
        <f>VLOOKUP($C138,'EIA Consumption'!$C:$CD,'Dashboard M4 Cost Annual'!J$2,FALSE)</f>
        <v/>
      </c>
      <c r="K138">
        <f>VLOOKUP($C138,'EIA Consumption'!$C:$CD,'Dashboard M4 Cost Annual'!K$2,FALSE)</f>
        <v/>
      </c>
      <c r="L138">
        <f>VLOOKUP($C138,'EIA Consumption'!$C:$CD,'Dashboard M4 Cost Annual'!L$2,FALSE)</f>
        <v/>
      </c>
      <c r="M138">
        <f>VLOOKUP($C138,'EIA Consumption'!$C:$CD,'Dashboard M4 Cost Annual'!M$2,FALSE)</f>
        <v/>
      </c>
      <c r="N138">
        <f>VLOOKUP($C138,'EIA Consumption'!$C:$CD,'Dashboard M4 Cost Annual'!N$2,FALSE)</f>
        <v/>
      </c>
      <c r="O138">
        <f>VLOOKUP($C138,'EIA Consumption'!$C:$CD,'Dashboard M4 Cost Annual'!O$2,FALSE)</f>
        <v/>
      </c>
      <c r="P138">
        <f>VLOOKUP($C138,'EIA Consumption'!$C:$CD,'Dashboard M4 Cost Annual'!P$2,FALSE)</f>
        <v/>
      </c>
      <c r="Q138">
        <f>VLOOKUP($C138,'EIA Consumption'!$C:$CD,'Dashboard M4 Cost Annual'!Q$2,FALSE)</f>
        <v/>
      </c>
      <c r="R138">
        <f>VLOOKUP($C138,'EIA Consumption'!$C:$CD,'Dashboard M4 Cost Annual'!R$2,FALSE)</f>
        <v/>
      </c>
      <c r="S138">
        <f>VLOOKUP($C138,'EIA Consumption'!$C:$CD,'Dashboard M4 Cost Annual'!S$2,FALSE)</f>
        <v/>
      </c>
      <c r="T138">
        <f>VLOOKUP($C138,'EIA Consumption'!$C:$CD,'Dashboard M4 Cost Annual'!T$2,FALSE)</f>
        <v/>
      </c>
      <c r="U138">
        <f>VLOOKUP($C138,'EIA Consumption'!$C:$CD,'Dashboard M4 Cost Annual'!U$2,FALSE)</f>
        <v/>
      </c>
      <c r="V138">
        <f>VLOOKUP($C138,'EIA Consumption'!$C:$CD,'Dashboard M4 Cost Annual'!V$2,FALSE)</f>
        <v/>
      </c>
      <c r="W138">
        <f>VLOOKUP($C138,'EIA Consumption'!$C:$CD,'Dashboard M4 Cost Annual'!W$2,FALSE)</f>
        <v/>
      </c>
      <c r="X138">
        <f>VLOOKUP($C138,'EIA Consumption'!$C:$CD,'Dashboard M4 Cost Annual'!X$2,FALSE)</f>
        <v/>
      </c>
      <c r="Y138">
        <f>VLOOKUP($C138,'EIA Consumption'!$C:$CD,'Dashboard M4 Cost Annual'!Y$2,FALSE)</f>
        <v/>
      </c>
      <c r="Z138">
        <f>VLOOKUP($C138,'EIA Consumption'!$C:$CD,'Dashboard M4 Cost Annual'!Z$2,FALSE)</f>
        <v/>
      </c>
      <c r="AA138">
        <f>VLOOKUP($C138,'EIA Consumption'!$C:$CD,'Dashboard M4 Cost Annual'!AA$2,FALSE)</f>
        <v/>
      </c>
      <c r="AB138">
        <f>VLOOKUP($C138,'EIA Consumption'!$C:$CD,'Dashboard M4 Cost Annual'!AB$2,FALSE)</f>
        <v/>
      </c>
      <c r="AC138">
        <f>VLOOKUP($C138,'EIA Consumption'!$C:$CD,'Dashboard M4 Cost Annual'!AC$2,FALSE)</f>
        <v/>
      </c>
      <c r="AD138">
        <f>VLOOKUP($C138,'EIA Consumption'!$C:$CD,'Dashboard M4 Cost Annual'!AD$2,FALSE)</f>
        <v/>
      </c>
      <c r="AE138">
        <f>VLOOKUP($C138,'EIA Consumption'!$C:$CD,'Dashboard M4 Cost Annual'!AE$2,FALSE)</f>
        <v/>
      </c>
      <c r="AF138">
        <f>VLOOKUP($C138,'EIA Consumption'!$C:$CD,'Dashboard M4 Cost Annual'!AF$2,FALSE)</f>
        <v/>
      </c>
      <c r="AG138">
        <f>VLOOKUP($C138,'EIA Consumption'!$C:$CD,'Dashboard M4 Cost Annual'!AG$2,FALSE)</f>
        <v/>
      </c>
      <c r="AH138">
        <f>VLOOKUP($C138,'EIA Consumption'!$C:$CD,'Dashboard M4 Cost Annual'!AH$2,FALSE)</f>
        <v/>
      </c>
      <c r="AI138">
        <f>VLOOKUP($C138,'EIA Consumption'!$C:$CD,'Dashboard M4 Cost Annual'!AI$2,FALSE)</f>
        <v/>
      </c>
      <c r="AJ138">
        <f>VLOOKUP($C138,'EIA Consumption'!$C:$CD,'Dashboard M4 Cost Annual'!AJ$2,FALSE)</f>
        <v/>
      </c>
      <c r="AK138">
        <f>VLOOKUP($C138,'EIA Consumption'!$C:$CD,'Dashboard M4 Cost Annual'!AK$2,FALSE)</f>
        <v/>
      </c>
      <c r="AL138">
        <f>VLOOKUP($C138,'EIA Consumption'!$C:$CD,'Dashboard M4 Cost Annual'!AL$2,FALSE)</f>
        <v/>
      </c>
      <c r="AM138">
        <f>VLOOKUP($C138,'EIA Consumption'!$C:$CD,'Dashboard M4 Cost Annual'!AM$2,FALSE)</f>
        <v/>
      </c>
      <c r="AN138">
        <f>VLOOKUP($C138,'EIA Consumption'!$C:$CD,'Dashboard M4 Cost Annual'!AN$2,FALSE)</f>
        <v/>
      </c>
      <c r="AO138">
        <f>VLOOKUP($C138,'EIA Consumption'!$C:$CD,'Dashboard M4 Cost Annual'!AO$2,FALSE)</f>
        <v/>
      </c>
      <c r="AP138">
        <f>VLOOKUP($C138,'EIA Consumption'!$C:$CD,'Dashboard M4 Cost Annual'!AP$2,FALSE)</f>
        <v/>
      </c>
      <c r="AQ138">
        <f>VLOOKUP($C138,'EIA Consumption'!$C:$CD,'Dashboard M4 Cost Annual'!AQ$2,FALSE)</f>
        <v/>
      </c>
      <c r="AR138">
        <f>VLOOKUP($C138,'EIA Consumption'!$C:$CD,'Dashboard M4 Cost Annual'!AR$2,FALSE)</f>
        <v/>
      </c>
      <c r="AS138">
        <f>VLOOKUP($C138,'EIA Consumption'!$C:$CD,'Dashboard M4 Cost Annual'!AS$2,FALSE)</f>
        <v/>
      </c>
      <c r="AT138">
        <f>VLOOKUP($C138,'EIA Consumption'!$C:$CD,'Dashboard M4 Cost Annual'!AT$2,FALSE)</f>
        <v/>
      </c>
      <c r="AU138">
        <f>VLOOKUP($C138,'EIA Consumption'!$C:$CD,'Dashboard M4 Cost Annual'!AU$2,FALSE)</f>
        <v/>
      </c>
      <c r="AV138">
        <f>VLOOKUP($C138,'EIA Consumption'!$C:$CD,'Dashboard M4 Cost Annual'!AV$2,FALSE)</f>
        <v/>
      </c>
      <c r="AW138">
        <f>VLOOKUP($C138,'EIA Consumption'!$C:$CD,'Dashboard M4 Cost Annual'!AW$2,FALSE)</f>
        <v/>
      </c>
      <c r="AX138">
        <f>VLOOKUP($C138,'EIA Consumption'!$C:$CD,'Dashboard M4 Cost Annual'!AX$2,FALSE)</f>
        <v/>
      </c>
      <c r="AY138">
        <f>VLOOKUP($C138,'EIA Consumption'!$C:$CD,'Dashboard M4 Cost Annual'!AY$2,FALSE)</f>
        <v/>
      </c>
      <c r="AZ138">
        <f>VLOOKUP($C138,'EIA Consumption'!$C:$CD,'Dashboard M4 Cost Annual'!AZ$2,FALSE)</f>
        <v/>
      </c>
      <c r="BA138">
        <f>SQRT(SUMIF('Dashboard M4 Cost Monthly'!$G$2:$CL$2,'Dashboard M4 Cost Annual'!BA$4,'Dashboard M4 Cost Monthly'!$G218:$CL218))</f>
        <v/>
      </c>
      <c r="BB138">
        <f>SQRT(SUMIF('Dashboard M4 Cost Monthly'!$G$2:$CL$2,'Dashboard M4 Cost Annual'!BB$4,'Dashboard M4 Cost Monthly'!$G218:$CL218))</f>
        <v/>
      </c>
      <c r="BC138">
        <f>SQRT(SUMIF('Dashboard M4 Cost Monthly'!$G$2:$CL$2,'Dashboard M4 Cost Annual'!BC$4,'Dashboard M4 Cost Monthly'!$G218:$CL218))</f>
        <v/>
      </c>
      <c r="BD138">
        <f>SQRT(SUMIF('Dashboard M4 Cost Monthly'!$G$2:$CL$2,'Dashboard M4 Cost Annual'!BD$4,'Dashboard M4 Cost Monthly'!$G218:$CL218))</f>
        <v/>
      </c>
      <c r="BE138">
        <f>SQRT(SUMIF('Dashboard M4 Cost Monthly'!$G$2:$CL$2,'Dashboard M4 Cost Annual'!BE$4,'Dashboard M4 Cost Monthly'!$G218:$CL218))</f>
        <v/>
      </c>
      <c r="BF138">
        <f>SQRT(SUMIF('Dashboard M4 Cost Monthly'!$G$2:$CL$2,'Dashboard M4 Cost Annual'!BF$4,'Dashboard M4 Cost Monthly'!$G218:$CL218))</f>
        <v/>
      </c>
      <c r="BG138">
        <f>SQRT(SUMIF('Dashboard M4 Cost Monthly'!$G$2:$CL$2,'Dashboard M4 Cost Annual'!BG$4,'Dashboard M4 Cost Monthly'!$G218:$CL218))</f>
        <v/>
      </c>
      <c r="BH138">
        <f>SQRT(SUMIF('Dashboard M4 Cost Monthly'!$G$2:$KT$2,'Dashboard M4 Cost Annual'!BH$4,'Dashboard M4 Cost Monthly'!$G218:$KT218))</f>
        <v/>
      </c>
      <c r="BI138">
        <f>SQRT(SUMIF('Dashboard M4 Cost Monthly'!$G$2:$KT$2,'Dashboard M4 Cost Annual'!BI$4,'Dashboard M4 Cost Monthly'!$G218:$KT218))</f>
        <v/>
      </c>
      <c r="BJ138">
        <f>SQRT(SUMIF('Dashboard M4 Cost Monthly'!$G$2:$KT$2,'Dashboard M4 Cost Annual'!BJ$4,'Dashboard M4 Cost Monthly'!$G218:$KT218))</f>
        <v/>
      </c>
      <c r="BK138">
        <f>SQRT(SUMIF('Dashboard M4 Cost Monthly'!$G$2:$KT$2,'Dashboard M4 Cost Annual'!BK$4,'Dashboard M4 Cost Monthly'!$G218:$KT218))</f>
        <v/>
      </c>
      <c r="BL138">
        <f>SQRT(SUMIF('Dashboard M4 Cost Monthly'!$G$2:$KT$2,'Dashboard M4 Cost Annual'!BL$4,'Dashboard M4 Cost Monthly'!$G218:$KT218))</f>
        <v/>
      </c>
      <c r="BM138">
        <f>SQRT(SUMIF('Dashboard M4 Cost Monthly'!$G$2:$KT$2,'Dashboard M4 Cost Annual'!BM$4,'Dashboard M4 Cost Monthly'!$G218:$KT218))</f>
        <v/>
      </c>
      <c r="BN138">
        <f>SQRT(SUMIF('Dashboard M4 Cost Monthly'!$G$2:$KT$2,'Dashboard M4 Cost Annual'!BN$4,'Dashboard M4 Cost Monthly'!$G218:$KT218))</f>
        <v/>
      </c>
      <c r="BO138">
        <f>SQRT(SUMIF('Dashboard M4 Cost Monthly'!$G$2:$KT$2,'Dashboard M4 Cost Annual'!BO$4,'Dashboard M4 Cost Monthly'!$G218:$KT218))</f>
        <v/>
      </c>
      <c r="BP138">
        <f>SQRT(SUMIF('Dashboard M4 Cost Monthly'!$G$2:$KT$2,'Dashboard M4 Cost Annual'!BP$4,'Dashboard M4 Cost Monthly'!$G218:$KT218))</f>
        <v/>
      </c>
      <c r="BQ138">
        <f>SQRT(SUMIF('Dashboard M4 Cost Monthly'!$G$2:$KT$2,'Dashboard M4 Cost Annual'!BQ$4,'Dashboard M4 Cost Monthly'!$G218:$KT218))</f>
        <v/>
      </c>
      <c r="BR138">
        <f>SQRT(SUMIF('Dashboard M4 Cost Monthly'!$G$2:$KT$2,'Dashboard M4 Cost Annual'!BR$4,'Dashboard M4 Cost Monthly'!$G218:$KT218))</f>
        <v/>
      </c>
      <c r="BS138">
        <f>SQRT(SUMIF('Dashboard M4 Cost Monthly'!$G$2:$KT$2,'Dashboard M4 Cost Annual'!BS$4,'Dashboard M4 Cost Monthly'!$G218:$KT218))</f>
        <v/>
      </c>
      <c r="BT138">
        <f>SQRT(SUMIF('Dashboard M4 Cost Monthly'!$G$2:$KT$2,'Dashboard M4 Cost Annual'!BT$4,'Dashboard M4 Cost Monthly'!$G218:$KT218))</f>
        <v/>
      </c>
      <c r="BU138">
        <f>SQRT(SUMIF('Dashboard M4 Cost Monthly'!$G$2:$KT$2,'Dashboard M4 Cost Annual'!BU$4,'Dashboard M4 Cost Monthly'!$G218:$KT218))</f>
        <v/>
      </c>
      <c r="BV138">
        <f>SQRT(SUMIF('Dashboard M4 Cost Monthly'!$G$2:$KT$2,'Dashboard M4 Cost Annual'!BV$4,'Dashboard M4 Cost Monthly'!$G218:$KT218))</f>
        <v/>
      </c>
      <c r="BW138">
        <f>SQRT(SUMIF('Dashboard M4 Cost Monthly'!$G$2:$KT$2,'Dashboard M4 Cost Annual'!BW$4,'Dashboard M4 Cost Monthly'!$G218:$KT218))</f>
        <v/>
      </c>
      <c r="BX138">
        <f>SQRT(SUMIF('Dashboard M4 Cost Monthly'!$G$2:$KT$2,'Dashboard M4 Cost Annual'!BX$4,'Dashboard M4 Cost Monthly'!$G218:$KT218))</f>
        <v/>
      </c>
      <c r="BY138">
        <f>SQRT(SUMIF('Dashboard M4 Cost Monthly'!$G$2:$KT$2,'Dashboard M4 Cost Annual'!BY$4,'Dashboard M4 Cost Monthly'!$G218:$KT218))</f>
        <v/>
      </c>
    </row>
    <row r="139" spans="1:77">
      <c r="B139" t="s">
        <v>16</v>
      </c>
      <c r="C139" t="s">
        <v>61</v>
      </c>
      <c r="D139" t="s">
        <v>66</v>
      </c>
      <c r="G139">
        <f>SQRT(SUMIF('Dashboard M4 Cost Monthly'!$G$2:$CL$2,'Dashboard M4 Cost Annual'!G$4,'Dashboard M4 Cost Monthly'!$G219:$CL219))</f>
        <v/>
      </c>
      <c r="H139">
        <f>SQRT(SUMIF('Dashboard M4 Cost Monthly'!$G$2:$CL$2,'Dashboard M4 Cost Annual'!H$4,'Dashboard M4 Cost Monthly'!$G219:$CL219))</f>
        <v/>
      </c>
      <c r="I139">
        <f>SQRT(SUMIF('Dashboard M4 Cost Monthly'!$G$2:$CL$2,'Dashboard M4 Cost Annual'!I$4,'Dashboard M4 Cost Monthly'!$G219:$CL219))</f>
        <v/>
      </c>
      <c r="J139">
        <f>SQRT(SUMIF('Dashboard M4 Cost Monthly'!$G$2:$CL$2,'Dashboard M4 Cost Annual'!J$4,'Dashboard M4 Cost Monthly'!$G219:$CL219))</f>
        <v/>
      </c>
      <c r="K139">
        <f>SQRT(SUMIF('Dashboard M4 Cost Monthly'!$G$2:$CL$2,'Dashboard M4 Cost Annual'!K$4,'Dashboard M4 Cost Monthly'!$G219:$CL219))</f>
        <v/>
      </c>
      <c r="L139">
        <f>SQRT(SUMIF('Dashboard M4 Cost Monthly'!$G$2:$CL$2,'Dashboard M4 Cost Annual'!L$4,'Dashboard M4 Cost Monthly'!$G219:$CL219))</f>
        <v/>
      </c>
      <c r="M139">
        <f>SQRT(SUMIF('Dashboard M4 Cost Monthly'!$G$2:$CL$2,'Dashboard M4 Cost Annual'!M$4,'Dashboard M4 Cost Monthly'!$G219:$CL219))</f>
        <v/>
      </c>
      <c r="N139">
        <f>SQRT(SUMIF('Dashboard M4 Cost Monthly'!$G$2:$CL$2,'Dashboard M4 Cost Annual'!N$4,'Dashboard M4 Cost Monthly'!$G219:$CL219))</f>
        <v/>
      </c>
      <c r="O139">
        <f>SQRT(SUMIF('Dashboard M4 Cost Monthly'!$G$2:$CL$2,'Dashboard M4 Cost Annual'!O$4,'Dashboard M4 Cost Monthly'!$G219:$CL219))</f>
        <v/>
      </c>
      <c r="P139">
        <f>SQRT(SUMIF('Dashboard M4 Cost Monthly'!$G$2:$CL$2,'Dashboard M4 Cost Annual'!P$4,'Dashboard M4 Cost Monthly'!$G219:$CL219))</f>
        <v/>
      </c>
      <c r="Q139">
        <f>SQRT(SUMIF('Dashboard M4 Cost Monthly'!$G$2:$CL$2,'Dashboard M4 Cost Annual'!Q$4,'Dashboard M4 Cost Monthly'!$G219:$CL219))</f>
        <v/>
      </c>
      <c r="R139">
        <f>SQRT(SUMIF('Dashboard M4 Cost Monthly'!$G$2:$CL$2,'Dashboard M4 Cost Annual'!R$4,'Dashboard M4 Cost Monthly'!$G219:$CL219))</f>
        <v/>
      </c>
      <c r="S139">
        <f>SQRT(SUMIF('Dashboard M4 Cost Monthly'!$G$2:$CL$2,'Dashboard M4 Cost Annual'!S$4,'Dashboard M4 Cost Monthly'!$G219:$CL219))</f>
        <v/>
      </c>
      <c r="T139">
        <f>SQRT(SUMIF('Dashboard M4 Cost Monthly'!$G$2:$CL$2,'Dashboard M4 Cost Annual'!T$4,'Dashboard M4 Cost Monthly'!$G219:$CL219))</f>
        <v/>
      </c>
      <c r="U139">
        <f>SQRT(SUMIF('Dashboard M4 Cost Monthly'!$G$2:$CL$2,'Dashboard M4 Cost Annual'!U$4,'Dashboard M4 Cost Monthly'!$G219:$CL219))</f>
        <v/>
      </c>
      <c r="V139">
        <f>SQRT(SUMIF('Dashboard M4 Cost Monthly'!$G$2:$CL$2,'Dashboard M4 Cost Annual'!V$4,'Dashboard M4 Cost Monthly'!$G219:$CL219))</f>
        <v/>
      </c>
      <c r="W139">
        <f>SQRT(SUMIF('Dashboard M4 Cost Monthly'!$G$2:$CL$2,'Dashboard M4 Cost Annual'!W$4,'Dashboard M4 Cost Monthly'!$G219:$CL219))</f>
        <v/>
      </c>
      <c r="X139">
        <f>SQRT(SUMIF('Dashboard M4 Cost Monthly'!$G$2:$CL$2,'Dashboard M4 Cost Annual'!X$4,'Dashboard M4 Cost Monthly'!$G219:$CL219))</f>
        <v/>
      </c>
      <c r="Y139">
        <f>SQRT(SUMIF('Dashboard M4 Cost Monthly'!$G$2:$CL$2,'Dashboard M4 Cost Annual'!Y$4,'Dashboard M4 Cost Monthly'!$G219:$CL219))</f>
        <v/>
      </c>
      <c r="Z139">
        <f>SQRT(SUMIF('Dashboard M4 Cost Monthly'!$G$2:$CL$2,'Dashboard M4 Cost Annual'!Z$4,'Dashboard M4 Cost Monthly'!$G219:$CL219))</f>
        <v/>
      </c>
      <c r="AA139">
        <f>SQRT(SUMIF('Dashboard M4 Cost Monthly'!$G$2:$CL$2,'Dashboard M4 Cost Annual'!AA$4,'Dashboard M4 Cost Monthly'!$G219:$CL219))</f>
        <v/>
      </c>
      <c r="AB139">
        <f>SQRT(SUMIF('Dashboard M4 Cost Monthly'!$G$2:$CL$2,'Dashboard M4 Cost Annual'!AB$4,'Dashboard M4 Cost Monthly'!$G219:$CL219))</f>
        <v/>
      </c>
      <c r="AC139">
        <f>SQRT(SUMIF('Dashboard M4 Cost Monthly'!$G$2:$CL$2,'Dashboard M4 Cost Annual'!AC$4,'Dashboard M4 Cost Monthly'!$G219:$CL219))</f>
        <v/>
      </c>
      <c r="AD139">
        <f>SQRT(SUMIF('Dashboard M4 Cost Monthly'!$G$2:$CL$2,'Dashboard M4 Cost Annual'!AD$4,'Dashboard M4 Cost Monthly'!$G219:$CL219))</f>
        <v/>
      </c>
      <c r="AE139">
        <f>SQRT(SUMIF('Dashboard M4 Cost Monthly'!$G$2:$CL$2,'Dashboard M4 Cost Annual'!AE$4,'Dashboard M4 Cost Monthly'!$G219:$CL219))</f>
        <v/>
      </c>
      <c r="AF139">
        <f>SQRT(SUMIF('Dashboard M4 Cost Monthly'!$G$2:$CL$2,'Dashboard M4 Cost Annual'!AF$4,'Dashboard M4 Cost Monthly'!$G219:$CL219))</f>
        <v/>
      </c>
      <c r="AG139">
        <f>SQRT(SUMIF('Dashboard M4 Cost Monthly'!$G$2:$CL$2,'Dashboard M4 Cost Annual'!AG$4,'Dashboard M4 Cost Monthly'!$G219:$CL219))</f>
        <v/>
      </c>
      <c r="AH139">
        <f>SQRT(SUMIF('Dashboard M4 Cost Monthly'!$G$2:$CL$2,'Dashboard M4 Cost Annual'!AH$4,'Dashboard M4 Cost Monthly'!$G219:$CL219))</f>
        <v/>
      </c>
      <c r="AI139">
        <f>SQRT(SUMIF('Dashboard M4 Cost Monthly'!$G$2:$CL$2,'Dashboard M4 Cost Annual'!AI$4,'Dashboard M4 Cost Monthly'!$G219:$CL219))</f>
        <v/>
      </c>
      <c r="AJ139">
        <f>SQRT(SUMIF('Dashboard M4 Cost Monthly'!$G$2:$CL$2,'Dashboard M4 Cost Annual'!AJ$4,'Dashboard M4 Cost Monthly'!$G219:$CL219))</f>
        <v/>
      </c>
      <c r="AK139">
        <f>SQRT(SUMIF('Dashboard M4 Cost Monthly'!$G$2:$CL$2,'Dashboard M4 Cost Annual'!AK$4,'Dashboard M4 Cost Monthly'!$G219:$CL219))</f>
        <v/>
      </c>
      <c r="AL139">
        <f>SQRT(SUMIF('Dashboard M4 Cost Monthly'!$G$2:$CL$2,'Dashboard M4 Cost Annual'!AL$4,'Dashboard M4 Cost Monthly'!$G219:$CL219))</f>
        <v/>
      </c>
      <c r="AM139">
        <f>SQRT(SUMIF('Dashboard M4 Cost Monthly'!$G$2:$CL$2,'Dashboard M4 Cost Annual'!AM$4,'Dashboard M4 Cost Monthly'!$G219:$CL219))</f>
        <v/>
      </c>
      <c r="AN139">
        <f>SQRT(SUMIF('Dashboard M4 Cost Monthly'!$G$2:$CL$2,'Dashboard M4 Cost Annual'!AN$4,'Dashboard M4 Cost Monthly'!$G219:$CL219))</f>
        <v/>
      </c>
      <c r="AO139">
        <f>SQRT(SUMIF('Dashboard M4 Cost Monthly'!$G$2:$CL$2,'Dashboard M4 Cost Annual'!AO$4,'Dashboard M4 Cost Monthly'!$G219:$CL219))</f>
        <v/>
      </c>
      <c r="AP139">
        <f>SQRT(SUMIF('Dashboard M4 Cost Monthly'!$G$2:$CL$2,'Dashboard M4 Cost Annual'!AP$4,'Dashboard M4 Cost Monthly'!$G219:$CL219))</f>
        <v/>
      </c>
      <c r="AQ139">
        <f>SQRT(SUMIF('Dashboard M4 Cost Monthly'!$G$2:$CL$2,'Dashboard M4 Cost Annual'!AQ$4,'Dashboard M4 Cost Monthly'!$G219:$CL219))</f>
        <v/>
      </c>
      <c r="AR139">
        <f>SQRT(SUMIF('Dashboard M4 Cost Monthly'!$G$2:$CL$2,'Dashboard M4 Cost Annual'!AR$4,'Dashboard M4 Cost Monthly'!$G219:$CL219))</f>
        <v/>
      </c>
      <c r="AS139">
        <f>SQRT(SUMIF('Dashboard M4 Cost Monthly'!$G$2:$CL$2,'Dashboard M4 Cost Annual'!AS$4,'Dashboard M4 Cost Monthly'!$G219:$CL219))</f>
        <v/>
      </c>
      <c r="AT139">
        <f>SQRT(SUMIF('Dashboard M4 Cost Monthly'!$G$2:$CL$2,'Dashboard M4 Cost Annual'!AT$4,'Dashboard M4 Cost Monthly'!$G219:$CL219))</f>
        <v/>
      </c>
      <c r="AU139">
        <f>SQRT(SUMIF('Dashboard M4 Cost Monthly'!$G$2:$CL$2,'Dashboard M4 Cost Annual'!AU$4,'Dashboard M4 Cost Monthly'!$G219:$CL219))</f>
        <v/>
      </c>
      <c r="AV139">
        <f>SQRT(SUMIF('Dashboard M4 Cost Monthly'!$G$2:$CL$2,'Dashboard M4 Cost Annual'!AV$4,'Dashboard M4 Cost Monthly'!$G219:$CL219))</f>
        <v/>
      </c>
      <c r="AW139">
        <f>SQRT(SUMIF('Dashboard M4 Cost Monthly'!$G$2:$CL$2,'Dashboard M4 Cost Annual'!AW$4,'Dashboard M4 Cost Monthly'!$G219:$CL219))</f>
        <v/>
      </c>
      <c r="AX139">
        <f>SQRT(SUMIF('Dashboard M4 Cost Monthly'!$G$2:$CL$2,'Dashboard M4 Cost Annual'!AX$4,'Dashboard M4 Cost Monthly'!$G219:$CL219))</f>
        <v/>
      </c>
      <c r="AY139">
        <f>SQRT(SUMIF('Dashboard M4 Cost Monthly'!$G$2:$CL$2,'Dashboard M4 Cost Annual'!AY$4,'Dashboard M4 Cost Monthly'!$G219:$CL219))</f>
        <v/>
      </c>
      <c r="AZ139">
        <f>SQRT(SUMIF('Dashboard M4 Cost Monthly'!$G$2:$CL$2,'Dashboard M4 Cost Annual'!AZ$4,'Dashboard M4 Cost Monthly'!$G219:$CL219))</f>
        <v/>
      </c>
      <c r="BA139">
        <f>SQRT(SUMIF('Dashboard M4 Cost Monthly'!$G$2:$CL$2,'Dashboard M4 Cost Annual'!BA$4,'Dashboard M4 Cost Monthly'!$G219:$CL219))</f>
        <v/>
      </c>
      <c r="BB139">
        <f>SQRT(SUMIF('Dashboard M4 Cost Monthly'!$G$2:$CL$2,'Dashboard M4 Cost Annual'!BB$4,'Dashboard M4 Cost Monthly'!$G219:$CL219))</f>
        <v/>
      </c>
      <c r="BC139">
        <f>SQRT(SUMIF('Dashboard M4 Cost Monthly'!$G$2:$CL$2,'Dashboard M4 Cost Annual'!BC$4,'Dashboard M4 Cost Monthly'!$G219:$CL219))</f>
        <v/>
      </c>
      <c r="BD139">
        <f>SQRT(SUMIF('Dashboard M4 Cost Monthly'!$G$2:$CL$2,'Dashboard M4 Cost Annual'!BD$4,'Dashboard M4 Cost Monthly'!$G219:$CL219))</f>
        <v/>
      </c>
      <c r="BE139">
        <f>SQRT(SUMIF('Dashboard M4 Cost Monthly'!$G$2:$CL$2,'Dashboard M4 Cost Annual'!BE$4,'Dashboard M4 Cost Monthly'!$G219:$CL219))</f>
        <v/>
      </c>
      <c r="BF139">
        <f>SQRT(SUMIF('Dashboard M4 Cost Monthly'!$G$2:$CL$2,'Dashboard M4 Cost Annual'!BF$4,'Dashboard M4 Cost Monthly'!$G219:$CL219))</f>
        <v/>
      </c>
      <c r="BG139">
        <f>SQRT(SUMIF('Dashboard M4 Cost Monthly'!$G$2:$CL$2,'Dashboard M4 Cost Annual'!BG$4,'Dashboard M4 Cost Monthly'!$G219:$CL219))</f>
        <v/>
      </c>
      <c r="BH139">
        <f>SQRT(SUMIF('Dashboard M4 Cost Monthly'!$G$2:$KT$2,'Dashboard M4 Cost Annual'!BH$4,'Dashboard M4 Cost Monthly'!$G219:$KT219))</f>
        <v/>
      </c>
      <c r="BI139">
        <f>SQRT(SUMIF('Dashboard M4 Cost Monthly'!$G$2:$KT$2,'Dashboard M4 Cost Annual'!BI$4,'Dashboard M4 Cost Monthly'!$G219:$KT219))</f>
        <v/>
      </c>
      <c r="BJ139">
        <f>SQRT(SUMIF('Dashboard M4 Cost Monthly'!$G$2:$KT$2,'Dashboard M4 Cost Annual'!BJ$4,'Dashboard M4 Cost Monthly'!$G219:$KT219))</f>
        <v/>
      </c>
      <c r="BK139">
        <f>SQRT(SUMIF('Dashboard M4 Cost Monthly'!$G$2:$KT$2,'Dashboard M4 Cost Annual'!BK$4,'Dashboard M4 Cost Monthly'!$G219:$KT219))</f>
        <v/>
      </c>
      <c r="BL139">
        <f>SQRT(SUMIF('Dashboard M4 Cost Monthly'!$G$2:$KT$2,'Dashboard M4 Cost Annual'!BL$4,'Dashboard M4 Cost Monthly'!$G219:$KT219))</f>
        <v/>
      </c>
      <c r="BM139">
        <f>SQRT(SUMIF('Dashboard M4 Cost Monthly'!$G$2:$KT$2,'Dashboard M4 Cost Annual'!BM$4,'Dashboard M4 Cost Monthly'!$G219:$KT219))</f>
        <v/>
      </c>
      <c r="BN139">
        <f>SQRT(SUMIF('Dashboard M4 Cost Monthly'!$G$2:$KT$2,'Dashboard M4 Cost Annual'!BN$4,'Dashboard M4 Cost Monthly'!$G219:$KT219))</f>
        <v/>
      </c>
      <c r="BO139">
        <f>SQRT(SUMIF('Dashboard M4 Cost Monthly'!$G$2:$KT$2,'Dashboard M4 Cost Annual'!BO$4,'Dashboard M4 Cost Monthly'!$G219:$KT219))</f>
        <v/>
      </c>
      <c r="BP139">
        <f>SQRT(SUMIF('Dashboard M4 Cost Monthly'!$G$2:$KT$2,'Dashboard M4 Cost Annual'!BP$4,'Dashboard M4 Cost Monthly'!$G219:$KT219))</f>
        <v/>
      </c>
      <c r="BQ139">
        <f>SQRT(SUMIF('Dashboard M4 Cost Monthly'!$G$2:$KT$2,'Dashboard M4 Cost Annual'!BQ$4,'Dashboard M4 Cost Monthly'!$G219:$KT219))</f>
        <v/>
      </c>
      <c r="BR139">
        <f>SQRT(SUMIF('Dashboard M4 Cost Monthly'!$G$2:$KT$2,'Dashboard M4 Cost Annual'!BR$4,'Dashboard M4 Cost Monthly'!$G219:$KT219))</f>
        <v/>
      </c>
      <c r="BS139">
        <f>SQRT(SUMIF('Dashboard M4 Cost Monthly'!$G$2:$KT$2,'Dashboard M4 Cost Annual'!BS$4,'Dashboard M4 Cost Monthly'!$G219:$KT219))</f>
        <v/>
      </c>
      <c r="BT139">
        <f>SQRT(SUMIF('Dashboard M4 Cost Monthly'!$G$2:$KT$2,'Dashboard M4 Cost Annual'!BT$4,'Dashboard M4 Cost Monthly'!$G219:$KT219))</f>
        <v/>
      </c>
      <c r="BU139">
        <f>SQRT(SUMIF('Dashboard M4 Cost Monthly'!$G$2:$KT$2,'Dashboard M4 Cost Annual'!BU$4,'Dashboard M4 Cost Monthly'!$G219:$KT219))</f>
        <v/>
      </c>
      <c r="BV139">
        <f>SQRT(SUMIF('Dashboard M4 Cost Monthly'!$G$2:$KT$2,'Dashboard M4 Cost Annual'!BV$4,'Dashboard M4 Cost Monthly'!$G219:$KT219))</f>
        <v/>
      </c>
      <c r="BW139">
        <f>SQRT(SUMIF('Dashboard M4 Cost Monthly'!$G$2:$KT$2,'Dashboard M4 Cost Annual'!BW$4,'Dashboard M4 Cost Monthly'!$G219:$KT219))</f>
        <v/>
      </c>
      <c r="BX139">
        <f>SQRT(SUMIF('Dashboard M4 Cost Monthly'!$G$2:$KT$2,'Dashboard M4 Cost Annual'!BX$4,'Dashboard M4 Cost Monthly'!$G219:$KT219))</f>
        <v/>
      </c>
      <c r="BY139">
        <f>SQRT(SUMIF('Dashboard M4 Cost Monthly'!$G$2:$KT$2,'Dashboard M4 Cost Annual'!BY$4,'Dashboard M4 Cost Monthly'!$G219:$KT219))</f>
        <v/>
      </c>
    </row>
    <row r="140" spans="1:77">
      <c r="B140" t="s">
        <v>17</v>
      </c>
      <c r="C140" t="s">
        <v>63</v>
      </c>
      <c r="D140" t="s">
        <v>66</v>
      </c>
      <c r="G140">
        <f>VLOOKUP($C140,'EIA Consumption'!$C:$CD,'Dashboard M4 Cost Annual'!G$2,FALSE)</f>
        <v/>
      </c>
      <c r="H140">
        <f>VLOOKUP($C140,'EIA Consumption'!$C:$CD,'Dashboard M4 Cost Annual'!H$2,FALSE)</f>
        <v/>
      </c>
      <c r="I140">
        <f>VLOOKUP($C140,'EIA Consumption'!$C:$CD,'Dashboard M4 Cost Annual'!I$2,FALSE)</f>
        <v/>
      </c>
      <c r="J140">
        <f>VLOOKUP($C140,'EIA Consumption'!$C:$CD,'Dashboard M4 Cost Annual'!J$2,FALSE)</f>
        <v/>
      </c>
      <c r="K140">
        <f>VLOOKUP($C140,'EIA Consumption'!$C:$CD,'Dashboard M4 Cost Annual'!K$2,FALSE)</f>
        <v/>
      </c>
      <c r="L140">
        <f>VLOOKUP($C140,'EIA Consumption'!$C:$CD,'Dashboard M4 Cost Annual'!L$2,FALSE)</f>
        <v/>
      </c>
      <c r="M140">
        <f>VLOOKUP($C140,'EIA Consumption'!$C:$CD,'Dashboard M4 Cost Annual'!M$2,FALSE)</f>
        <v/>
      </c>
      <c r="N140">
        <f>VLOOKUP($C140,'EIA Consumption'!$C:$CD,'Dashboard M4 Cost Annual'!N$2,FALSE)</f>
        <v/>
      </c>
      <c r="O140">
        <f>VLOOKUP($C140,'EIA Consumption'!$C:$CD,'Dashboard M4 Cost Annual'!O$2,FALSE)</f>
        <v/>
      </c>
      <c r="P140">
        <f>VLOOKUP($C140,'EIA Consumption'!$C:$CD,'Dashboard M4 Cost Annual'!P$2,FALSE)</f>
        <v/>
      </c>
      <c r="Q140">
        <f>VLOOKUP($C140,'EIA Consumption'!$C:$CD,'Dashboard M4 Cost Annual'!Q$2,FALSE)</f>
        <v/>
      </c>
      <c r="R140">
        <f>VLOOKUP($C140,'EIA Consumption'!$C:$CD,'Dashboard M4 Cost Annual'!R$2,FALSE)</f>
        <v/>
      </c>
      <c r="S140">
        <f>VLOOKUP($C140,'EIA Consumption'!$C:$CD,'Dashboard M4 Cost Annual'!S$2,FALSE)</f>
        <v/>
      </c>
      <c r="T140">
        <f>VLOOKUP($C140,'EIA Consumption'!$C:$CD,'Dashboard M4 Cost Annual'!T$2,FALSE)</f>
        <v/>
      </c>
      <c r="U140">
        <f>VLOOKUP($C140,'EIA Consumption'!$C:$CD,'Dashboard M4 Cost Annual'!U$2,FALSE)</f>
        <v/>
      </c>
      <c r="V140">
        <f>VLOOKUP($C140,'EIA Consumption'!$C:$CD,'Dashboard M4 Cost Annual'!V$2,FALSE)</f>
        <v/>
      </c>
      <c r="W140">
        <f>VLOOKUP($C140,'EIA Consumption'!$C:$CD,'Dashboard M4 Cost Annual'!W$2,FALSE)</f>
        <v/>
      </c>
      <c r="X140">
        <f>VLOOKUP($C140,'EIA Consumption'!$C:$CD,'Dashboard M4 Cost Annual'!X$2,FALSE)</f>
        <v/>
      </c>
      <c r="Y140">
        <f>VLOOKUP($C140,'EIA Consumption'!$C:$CD,'Dashboard M4 Cost Annual'!Y$2,FALSE)</f>
        <v/>
      </c>
      <c r="Z140">
        <f>VLOOKUP($C140,'EIA Consumption'!$C:$CD,'Dashboard M4 Cost Annual'!Z$2,FALSE)</f>
        <v/>
      </c>
      <c r="AA140">
        <f>VLOOKUP($C140,'EIA Consumption'!$C:$CD,'Dashboard M4 Cost Annual'!AA$2,FALSE)</f>
        <v/>
      </c>
      <c r="AB140">
        <f>VLOOKUP($C140,'EIA Consumption'!$C:$CD,'Dashboard M4 Cost Annual'!AB$2,FALSE)</f>
        <v/>
      </c>
      <c r="AC140">
        <f>VLOOKUP($C140,'EIA Consumption'!$C:$CD,'Dashboard M4 Cost Annual'!AC$2,FALSE)</f>
        <v/>
      </c>
      <c r="AD140">
        <f>VLOOKUP($C140,'EIA Consumption'!$C:$CD,'Dashboard M4 Cost Annual'!AD$2,FALSE)</f>
        <v/>
      </c>
      <c r="AE140">
        <f>VLOOKUP($C140,'EIA Consumption'!$C:$CD,'Dashboard M4 Cost Annual'!AE$2,FALSE)</f>
        <v/>
      </c>
      <c r="AF140">
        <f>VLOOKUP($C140,'EIA Consumption'!$C:$CD,'Dashboard M4 Cost Annual'!AF$2,FALSE)</f>
        <v/>
      </c>
      <c r="AG140">
        <f>VLOOKUP($C140,'EIA Consumption'!$C:$CD,'Dashboard M4 Cost Annual'!AG$2,FALSE)</f>
        <v/>
      </c>
      <c r="AH140">
        <f>VLOOKUP($C140,'EIA Consumption'!$C:$CD,'Dashboard M4 Cost Annual'!AH$2,FALSE)</f>
        <v/>
      </c>
      <c r="AI140">
        <f>VLOOKUP($C140,'EIA Consumption'!$C:$CD,'Dashboard M4 Cost Annual'!AI$2,FALSE)</f>
        <v/>
      </c>
      <c r="AJ140">
        <f>VLOOKUP($C140,'EIA Consumption'!$C:$CD,'Dashboard M4 Cost Annual'!AJ$2,FALSE)</f>
        <v/>
      </c>
      <c r="AK140">
        <f>VLOOKUP($C140,'EIA Consumption'!$C:$CD,'Dashboard M4 Cost Annual'!AK$2,FALSE)</f>
        <v/>
      </c>
      <c r="AL140">
        <f>VLOOKUP($C140,'EIA Consumption'!$C:$CD,'Dashboard M4 Cost Annual'!AL$2,FALSE)</f>
        <v/>
      </c>
      <c r="AM140">
        <f>VLOOKUP($C140,'EIA Consumption'!$C:$CD,'Dashboard M4 Cost Annual'!AM$2,FALSE)</f>
        <v/>
      </c>
      <c r="AN140">
        <f>VLOOKUP($C140,'EIA Consumption'!$C:$CD,'Dashboard M4 Cost Annual'!AN$2,FALSE)</f>
        <v/>
      </c>
      <c r="AO140">
        <f>VLOOKUP($C140,'EIA Consumption'!$C:$CD,'Dashboard M4 Cost Annual'!AO$2,FALSE)</f>
        <v/>
      </c>
      <c r="AP140">
        <f>VLOOKUP($C140,'EIA Consumption'!$C:$CD,'Dashboard M4 Cost Annual'!AP$2,FALSE)</f>
        <v/>
      </c>
      <c r="AQ140">
        <f>VLOOKUP($C140,'EIA Consumption'!$C:$CD,'Dashboard M4 Cost Annual'!AQ$2,FALSE)</f>
        <v/>
      </c>
      <c r="AR140">
        <f>VLOOKUP($C140,'EIA Consumption'!$C:$CD,'Dashboard M4 Cost Annual'!AR$2,FALSE)</f>
        <v/>
      </c>
      <c r="AS140">
        <f>VLOOKUP($C140,'EIA Consumption'!$C:$CD,'Dashboard M4 Cost Annual'!AS$2,FALSE)</f>
        <v/>
      </c>
      <c r="AT140">
        <f>VLOOKUP($C140,'EIA Consumption'!$C:$CD,'Dashboard M4 Cost Annual'!AT$2,FALSE)</f>
        <v/>
      </c>
      <c r="AU140">
        <f>VLOOKUP($C140,'EIA Consumption'!$C:$CD,'Dashboard M4 Cost Annual'!AU$2,FALSE)</f>
        <v/>
      </c>
      <c r="AV140">
        <f>VLOOKUP($C140,'EIA Consumption'!$C:$CD,'Dashboard M4 Cost Annual'!AV$2,FALSE)</f>
        <v/>
      </c>
      <c r="AW140">
        <f>VLOOKUP($C140,'EIA Consumption'!$C:$CD,'Dashboard M4 Cost Annual'!AW$2,FALSE)</f>
        <v/>
      </c>
      <c r="AX140">
        <f>VLOOKUP($C140,'EIA Consumption'!$C:$CD,'Dashboard M4 Cost Annual'!AX$2,FALSE)</f>
        <v/>
      </c>
      <c r="AY140">
        <f>VLOOKUP($C140,'EIA Consumption'!$C:$CD,'Dashboard M4 Cost Annual'!AY$2,FALSE)</f>
        <v/>
      </c>
      <c r="AZ140">
        <f>VLOOKUP($C140,'EIA Consumption'!$C:$CD,'Dashboard M4 Cost Annual'!AZ$2,FALSE)</f>
        <v/>
      </c>
      <c r="BA140">
        <f>SQRT(SUMIF('Dashboard M4 Cost Monthly'!$G$2:$CL$2,'Dashboard M4 Cost Annual'!BA$4,'Dashboard M4 Cost Monthly'!$G220:$CL220))</f>
        <v/>
      </c>
      <c r="BB140">
        <f>SQRT(SUMIF('Dashboard M4 Cost Monthly'!$G$2:$CL$2,'Dashboard M4 Cost Annual'!BB$4,'Dashboard M4 Cost Monthly'!$G220:$CL220))</f>
        <v/>
      </c>
      <c r="BC140">
        <f>SQRT(SUMIF('Dashboard M4 Cost Monthly'!$G$2:$CL$2,'Dashboard M4 Cost Annual'!BC$4,'Dashboard M4 Cost Monthly'!$G220:$CL220))</f>
        <v/>
      </c>
      <c r="BD140">
        <f>SQRT(SUMIF('Dashboard M4 Cost Monthly'!$G$2:$CL$2,'Dashboard M4 Cost Annual'!BD$4,'Dashboard M4 Cost Monthly'!$G220:$CL220))</f>
        <v/>
      </c>
      <c r="BE140">
        <f>SQRT(SUMIF('Dashboard M4 Cost Monthly'!$G$2:$CL$2,'Dashboard M4 Cost Annual'!BE$4,'Dashboard M4 Cost Monthly'!$G220:$CL220))</f>
        <v/>
      </c>
      <c r="BF140">
        <f>SQRT(SUMIF('Dashboard M4 Cost Monthly'!$G$2:$CL$2,'Dashboard M4 Cost Annual'!BF$4,'Dashboard M4 Cost Monthly'!$G220:$CL220))</f>
        <v/>
      </c>
      <c r="BG140">
        <f>SQRT(SUMIF('Dashboard M4 Cost Monthly'!$G$2:$CL$2,'Dashboard M4 Cost Annual'!BG$4,'Dashboard M4 Cost Monthly'!$G220:$CL220))</f>
        <v/>
      </c>
      <c r="BH140">
        <f>SQRT(SUMIF('Dashboard M4 Cost Monthly'!$G$2:$KT$2,'Dashboard M4 Cost Annual'!BH$4,'Dashboard M4 Cost Monthly'!$G220:$KT220))</f>
        <v/>
      </c>
      <c r="BI140">
        <f>SQRT(SUMIF('Dashboard M4 Cost Monthly'!$G$2:$KT$2,'Dashboard M4 Cost Annual'!BI$4,'Dashboard M4 Cost Monthly'!$G220:$KT220))</f>
        <v/>
      </c>
      <c r="BJ140">
        <f>SQRT(SUMIF('Dashboard M4 Cost Monthly'!$G$2:$KT$2,'Dashboard M4 Cost Annual'!BJ$4,'Dashboard M4 Cost Monthly'!$G220:$KT220))</f>
        <v/>
      </c>
      <c r="BK140">
        <f>SQRT(SUMIF('Dashboard M4 Cost Monthly'!$G$2:$KT$2,'Dashboard M4 Cost Annual'!BK$4,'Dashboard M4 Cost Monthly'!$G220:$KT220))</f>
        <v/>
      </c>
      <c r="BL140">
        <f>SQRT(SUMIF('Dashboard M4 Cost Monthly'!$G$2:$KT$2,'Dashboard M4 Cost Annual'!BL$4,'Dashboard M4 Cost Monthly'!$G220:$KT220))</f>
        <v/>
      </c>
      <c r="BM140">
        <f>SQRT(SUMIF('Dashboard M4 Cost Monthly'!$G$2:$KT$2,'Dashboard M4 Cost Annual'!BM$4,'Dashboard M4 Cost Monthly'!$G220:$KT220))</f>
        <v/>
      </c>
      <c r="BN140">
        <f>SQRT(SUMIF('Dashboard M4 Cost Monthly'!$G$2:$KT$2,'Dashboard M4 Cost Annual'!BN$4,'Dashboard M4 Cost Monthly'!$G220:$KT220))</f>
        <v/>
      </c>
      <c r="BO140">
        <f>SQRT(SUMIF('Dashboard M4 Cost Monthly'!$G$2:$KT$2,'Dashboard M4 Cost Annual'!BO$4,'Dashboard M4 Cost Monthly'!$G220:$KT220))</f>
        <v/>
      </c>
      <c r="BP140">
        <f>SQRT(SUMIF('Dashboard M4 Cost Monthly'!$G$2:$KT$2,'Dashboard M4 Cost Annual'!BP$4,'Dashboard M4 Cost Monthly'!$G220:$KT220))</f>
        <v/>
      </c>
      <c r="BQ140">
        <f>SQRT(SUMIF('Dashboard M4 Cost Monthly'!$G$2:$KT$2,'Dashboard M4 Cost Annual'!BQ$4,'Dashboard M4 Cost Monthly'!$G220:$KT220))</f>
        <v/>
      </c>
      <c r="BR140">
        <f>SQRT(SUMIF('Dashboard M4 Cost Monthly'!$G$2:$KT$2,'Dashboard M4 Cost Annual'!BR$4,'Dashboard M4 Cost Monthly'!$G220:$KT220))</f>
        <v/>
      </c>
      <c r="BS140">
        <f>SQRT(SUMIF('Dashboard M4 Cost Monthly'!$G$2:$KT$2,'Dashboard M4 Cost Annual'!BS$4,'Dashboard M4 Cost Monthly'!$G220:$KT220))</f>
        <v/>
      </c>
      <c r="BT140">
        <f>SQRT(SUMIF('Dashboard M4 Cost Monthly'!$G$2:$KT$2,'Dashboard M4 Cost Annual'!BT$4,'Dashboard M4 Cost Monthly'!$G220:$KT220))</f>
        <v/>
      </c>
      <c r="BU140">
        <f>SQRT(SUMIF('Dashboard M4 Cost Monthly'!$G$2:$KT$2,'Dashboard M4 Cost Annual'!BU$4,'Dashboard M4 Cost Monthly'!$G220:$KT220))</f>
        <v/>
      </c>
      <c r="BV140">
        <f>SQRT(SUMIF('Dashboard M4 Cost Monthly'!$G$2:$KT$2,'Dashboard M4 Cost Annual'!BV$4,'Dashboard M4 Cost Monthly'!$G220:$KT220))</f>
        <v/>
      </c>
      <c r="BW140">
        <f>SQRT(SUMIF('Dashboard M4 Cost Monthly'!$G$2:$KT$2,'Dashboard M4 Cost Annual'!BW$4,'Dashboard M4 Cost Monthly'!$G220:$KT220))</f>
        <v/>
      </c>
      <c r="BX140">
        <f>SQRT(SUMIF('Dashboard M4 Cost Monthly'!$G$2:$KT$2,'Dashboard M4 Cost Annual'!BX$4,'Dashboard M4 Cost Monthly'!$G220:$KT220))</f>
        <v/>
      </c>
      <c r="BY140">
        <f>SQRT(SUMIF('Dashboard M4 Cost Monthly'!$G$2:$KT$2,'Dashboard M4 Cost Annual'!BY$4,'Dashboard M4 Cost Monthly'!$G220:$KT220))</f>
        <v/>
      </c>
    </row>
    <row r="141" spans="1:77">
      <c r="D141" t="s">
        <v>66</v>
      </c>
      <c r="G141">
        <f>SQRT(SUMIF('Dashboard M4 Price Monthly'!$H$4:$CM$4,'Dashboard M4 Cost Annual'!G$4,'Dashboard M4 Price Monthly'!$H317:$CM317))</f>
        <v/>
      </c>
      <c r="H141">
        <f>SQRT(SUMIF('Dashboard M4 Price Monthly'!$H$4:$CM$4,'Dashboard M4 Cost Annual'!H$4,'Dashboard M4 Price Monthly'!$H317:$CM317))</f>
        <v/>
      </c>
      <c r="I141">
        <f>SQRT(SUMIF('Dashboard M4 Price Monthly'!$H$4:$CM$4,'Dashboard M4 Cost Annual'!I$4,'Dashboard M4 Price Monthly'!$H317:$CM317))</f>
        <v/>
      </c>
      <c r="J141">
        <f>SQRT(SUMIF('Dashboard M4 Price Monthly'!$H$4:$CM$4,'Dashboard M4 Cost Annual'!J$4,'Dashboard M4 Price Monthly'!$H317:$CM317))</f>
        <v/>
      </c>
      <c r="K141">
        <f>SQRT(SUMIF('Dashboard M4 Price Monthly'!$H$4:$CM$4,'Dashboard M4 Cost Annual'!K$4,'Dashboard M4 Price Monthly'!$H317:$CM317))</f>
        <v/>
      </c>
      <c r="L141">
        <f>SQRT(SUMIF('Dashboard M4 Price Monthly'!$H$4:$CM$4,'Dashboard M4 Cost Annual'!L$4,'Dashboard M4 Price Monthly'!$H317:$CM317))</f>
        <v/>
      </c>
      <c r="M141">
        <f>SQRT(SUMIF('Dashboard M4 Price Monthly'!$H$4:$CM$4,'Dashboard M4 Cost Annual'!M$4,'Dashboard M4 Price Monthly'!$H317:$CM317))</f>
        <v/>
      </c>
      <c r="N141">
        <f>SQRT(SUMIF('Dashboard M4 Price Monthly'!$H$4:$CM$4,'Dashboard M4 Cost Annual'!N$4,'Dashboard M4 Price Monthly'!$H317:$CM317))</f>
        <v/>
      </c>
      <c r="O141">
        <f>SQRT(SUMIF('Dashboard M4 Price Monthly'!$H$4:$CM$4,'Dashboard M4 Cost Annual'!O$4,'Dashboard M4 Price Monthly'!$H317:$CM317))</f>
        <v/>
      </c>
      <c r="P141">
        <f>SQRT(SUMIF('Dashboard M4 Price Monthly'!$H$4:$CM$4,'Dashboard M4 Cost Annual'!P$4,'Dashboard M4 Price Monthly'!$H317:$CM317))</f>
        <v/>
      </c>
      <c r="Q141">
        <f>SQRT(SUMIF('Dashboard M4 Price Monthly'!$H$4:$CM$4,'Dashboard M4 Cost Annual'!Q$4,'Dashboard M4 Price Monthly'!$H317:$CM317))</f>
        <v/>
      </c>
      <c r="R141">
        <f>SQRT(SUMIF('Dashboard M4 Price Monthly'!$H$4:$CM$4,'Dashboard M4 Cost Annual'!R$4,'Dashboard M4 Price Monthly'!$H317:$CM317))</f>
        <v/>
      </c>
      <c r="S141">
        <f>SQRT(SUMIF('Dashboard M4 Price Monthly'!$H$4:$CM$4,'Dashboard M4 Cost Annual'!S$4,'Dashboard M4 Price Monthly'!$H317:$CM317))</f>
        <v/>
      </c>
      <c r="T141">
        <f>SQRT(SUMIF('Dashboard M4 Price Monthly'!$H$4:$CM$4,'Dashboard M4 Cost Annual'!T$4,'Dashboard M4 Price Monthly'!$H317:$CM317))</f>
        <v/>
      </c>
      <c r="U141">
        <f>SQRT(SUMIF('Dashboard M4 Price Monthly'!$H$4:$CM$4,'Dashboard M4 Cost Annual'!U$4,'Dashboard M4 Price Monthly'!$H317:$CM317))</f>
        <v/>
      </c>
      <c r="V141">
        <f>SQRT(SUMIF('Dashboard M4 Price Monthly'!$H$4:$CM$4,'Dashboard M4 Cost Annual'!V$4,'Dashboard M4 Price Monthly'!$H317:$CM317))</f>
        <v/>
      </c>
      <c r="W141">
        <f>SQRT(SUMIF('Dashboard M4 Price Monthly'!$H$4:$CM$4,'Dashboard M4 Cost Annual'!W$4,'Dashboard M4 Price Monthly'!$H317:$CM317))</f>
        <v/>
      </c>
      <c r="X141">
        <f>SQRT(SUMIF('Dashboard M4 Price Monthly'!$H$4:$CM$4,'Dashboard M4 Cost Annual'!X$4,'Dashboard M4 Price Monthly'!$H317:$CM317))</f>
        <v/>
      </c>
      <c r="Y141">
        <f>SQRT(SUMIF('Dashboard M4 Price Monthly'!$H$4:$CM$4,'Dashboard M4 Cost Annual'!Y$4,'Dashboard M4 Price Monthly'!$H317:$CM317))</f>
        <v/>
      </c>
      <c r="Z141">
        <f>SQRT(SUMIF('Dashboard M4 Price Monthly'!$H$4:$CM$4,'Dashboard M4 Cost Annual'!Z$4,'Dashboard M4 Price Monthly'!$H317:$CM317))</f>
        <v/>
      </c>
      <c r="AA141">
        <f>SQRT(SUMIF('Dashboard M4 Price Monthly'!$H$4:$CM$4,'Dashboard M4 Cost Annual'!AA$4,'Dashboard M4 Price Monthly'!$H317:$CM317))</f>
        <v/>
      </c>
      <c r="AB141">
        <f>SQRT(SUMIF('Dashboard M4 Price Monthly'!$H$4:$CM$4,'Dashboard M4 Cost Annual'!AB$4,'Dashboard M4 Price Monthly'!$H317:$CM317))</f>
        <v/>
      </c>
      <c r="AC141">
        <f>SQRT(SUMIF('Dashboard M4 Price Monthly'!$H$4:$CM$4,'Dashboard M4 Cost Annual'!AC$4,'Dashboard M4 Price Monthly'!$H317:$CM317))</f>
        <v/>
      </c>
      <c r="AD141">
        <f>SQRT(SUMIF('Dashboard M4 Price Monthly'!$H$4:$CM$4,'Dashboard M4 Cost Annual'!AD$4,'Dashboard M4 Price Monthly'!$H317:$CM317))</f>
        <v/>
      </c>
      <c r="AE141">
        <f>SQRT(SUMIF('Dashboard M4 Price Monthly'!$H$4:$CM$4,'Dashboard M4 Cost Annual'!AE$4,'Dashboard M4 Price Monthly'!$H317:$CM317))</f>
        <v/>
      </c>
      <c r="AF141">
        <f>SQRT(SUMIF('Dashboard M4 Price Monthly'!$H$4:$CM$4,'Dashboard M4 Cost Annual'!AF$4,'Dashboard M4 Price Monthly'!$H317:$CM317))</f>
        <v/>
      </c>
      <c r="AG141">
        <f>SQRT(SUMIF('Dashboard M4 Price Monthly'!$H$4:$CM$4,'Dashboard M4 Cost Annual'!AG$4,'Dashboard M4 Price Monthly'!$H317:$CM317))</f>
        <v/>
      </c>
      <c r="AH141">
        <f>SQRT(SUMIF('Dashboard M4 Price Monthly'!$H$4:$CM$4,'Dashboard M4 Cost Annual'!AH$4,'Dashboard M4 Price Monthly'!$H317:$CM317))</f>
        <v/>
      </c>
      <c r="AI141">
        <f>SQRT(SUMIF('Dashboard M4 Price Monthly'!$H$4:$CM$4,'Dashboard M4 Cost Annual'!AI$4,'Dashboard M4 Price Monthly'!$H317:$CM317))</f>
        <v/>
      </c>
      <c r="AJ141">
        <f>SQRT(SUMIF('Dashboard M4 Price Monthly'!$H$4:$CM$4,'Dashboard M4 Cost Annual'!AJ$4,'Dashboard M4 Price Monthly'!$H317:$CM317))</f>
        <v/>
      </c>
      <c r="AK141">
        <f>SQRT(SUMIF('Dashboard M4 Price Monthly'!$H$4:$CM$4,'Dashboard M4 Cost Annual'!AK$4,'Dashboard M4 Price Monthly'!$H317:$CM317))</f>
        <v/>
      </c>
      <c r="AL141">
        <f>SQRT(SUMIF('Dashboard M4 Price Monthly'!$H$4:$CM$4,'Dashboard M4 Cost Annual'!AL$4,'Dashboard M4 Price Monthly'!$H317:$CM317))</f>
        <v/>
      </c>
      <c r="AM141">
        <f>SQRT(SUMIF('Dashboard M4 Price Monthly'!$H$4:$CM$4,'Dashboard M4 Cost Annual'!AM$4,'Dashboard M4 Price Monthly'!$H317:$CM317))</f>
        <v/>
      </c>
      <c r="AN141">
        <f>SQRT(SUMIF('Dashboard M4 Price Monthly'!$H$4:$CM$4,'Dashboard M4 Cost Annual'!AN$4,'Dashboard M4 Price Monthly'!$H317:$CM317))</f>
        <v/>
      </c>
      <c r="AO141">
        <f>SQRT(SUMIF('Dashboard M4 Price Monthly'!$H$4:$CM$4,'Dashboard M4 Cost Annual'!AO$4,'Dashboard M4 Price Monthly'!$H317:$CM317))</f>
        <v/>
      </c>
      <c r="AP141">
        <f>SQRT(SUMIF('Dashboard M4 Price Monthly'!$H$4:$CM$4,'Dashboard M4 Cost Annual'!AP$4,'Dashboard M4 Price Monthly'!$H317:$CM317))</f>
        <v/>
      </c>
      <c r="AQ141">
        <f>SQRT(SUMIF('Dashboard M4 Price Monthly'!$H$4:$CM$4,'Dashboard M4 Cost Annual'!AQ$4,'Dashboard M4 Price Monthly'!$H317:$CM317))</f>
        <v/>
      </c>
      <c r="AR141">
        <f>SQRT(SUMIF('Dashboard M4 Price Monthly'!$H$4:$CM$4,'Dashboard M4 Cost Annual'!AR$4,'Dashboard M4 Price Monthly'!$H317:$CM317))</f>
        <v/>
      </c>
      <c r="AS141">
        <f>SQRT(SUMIF('Dashboard M4 Price Monthly'!$H$4:$CM$4,'Dashboard M4 Cost Annual'!AS$4,'Dashboard M4 Price Monthly'!$H317:$CM317))</f>
        <v/>
      </c>
      <c r="AT141">
        <f>SQRT(SUMIF('Dashboard M4 Price Monthly'!$H$4:$CM$4,'Dashboard M4 Cost Annual'!AT$4,'Dashboard M4 Price Monthly'!$H317:$CM317))</f>
        <v/>
      </c>
      <c r="AU141">
        <f>SQRT(SUMIF('Dashboard M4 Price Monthly'!$H$4:$CM$4,'Dashboard M4 Cost Annual'!AU$4,'Dashboard M4 Price Monthly'!$H317:$CM317))</f>
        <v/>
      </c>
      <c r="AV141">
        <f>SQRT(SUMIF('Dashboard M4 Price Monthly'!$H$4:$CM$4,'Dashboard M4 Cost Annual'!AV$4,'Dashboard M4 Price Monthly'!$H317:$CM317))</f>
        <v/>
      </c>
      <c r="AW141">
        <f>SQRT(SUMIF('Dashboard M4 Price Monthly'!$H$4:$CM$4,'Dashboard M4 Cost Annual'!AW$4,'Dashboard M4 Price Monthly'!$H317:$CM317))</f>
        <v/>
      </c>
      <c r="AX141">
        <f>SQRT(SUMIF('Dashboard M4 Price Monthly'!$H$4:$CM$4,'Dashboard M4 Cost Annual'!AX$4,'Dashboard M4 Price Monthly'!$H317:$CM317))</f>
        <v/>
      </c>
      <c r="AY141">
        <f>SQRT(SUMIF('Dashboard M4 Price Monthly'!$H$4:$CM$4,'Dashboard M4 Cost Annual'!AY$4,'Dashboard M4 Price Monthly'!$H317:$CM317))</f>
        <v/>
      </c>
      <c r="AZ141">
        <f>SQRT(SUMIF('Dashboard M4 Price Monthly'!$H$4:$CM$4,'Dashboard M4 Cost Annual'!AZ$4,'Dashboard M4 Price Monthly'!$H317:$CM317))</f>
        <v/>
      </c>
      <c r="BA141">
        <f>SQRT(SUMIF('Dashboard M4 Cost Monthly'!$G$2:$CL$2,'Dashboard M4 Cost Annual'!BA$4,'Dashboard M4 Cost Monthly'!$G221:$CL221))</f>
        <v/>
      </c>
      <c r="BB141">
        <f>SQRT(SUMIF('Dashboard M4 Cost Monthly'!$G$2:$CL$2,'Dashboard M4 Cost Annual'!BB$4,'Dashboard M4 Cost Monthly'!$G221:$CL221))</f>
        <v/>
      </c>
      <c r="BC141">
        <f>SQRT(SUMIF('Dashboard M4 Cost Monthly'!$G$2:$CL$2,'Dashboard M4 Cost Annual'!BC$4,'Dashboard M4 Cost Monthly'!$G221:$CL221))</f>
        <v/>
      </c>
      <c r="BD141">
        <f>SQRT(SUMIF('Dashboard M4 Cost Monthly'!$G$2:$CL$2,'Dashboard M4 Cost Annual'!BD$4,'Dashboard M4 Cost Monthly'!$G221:$CL221))</f>
        <v/>
      </c>
      <c r="BE141">
        <f>SQRT(SUMIF('Dashboard M4 Cost Monthly'!$G$2:$CL$2,'Dashboard M4 Cost Annual'!BE$4,'Dashboard M4 Cost Monthly'!$G221:$CL221))</f>
        <v/>
      </c>
      <c r="BF141">
        <f>SQRT(SUMIF('Dashboard M4 Cost Monthly'!$G$2:$CL$2,'Dashboard M4 Cost Annual'!BF$4,'Dashboard M4 Cost Monthly'!$G221:$CL221))</f>
        <v/>
      </c>
      <c r="BG141">
        <f>SQRT(SUMIF('Dashboard M4 Cost Monthly'!$G$2:$CL$2,'Dashboard M4 Cost Annual'!BG$4,'Dashboard M4 Cost Monthly'!$G221:$CL221))</f>
        <v/>
      </c>
      <c r="BH141">
        <f>SQRT(SUMIF('Dashboard M4 Cost Monthly'!$G$2:$KT$2,'Dashboard M4 Cost Annual'!BH$4,'Dashboard M4 Cost Monthly'!$G221:$KT221))</f>
        <v/>
      </c>
      <c r="BI141">
        <f>SQRT(SUMIF('Dashboard M4 Cost Monthly'!$G$2:$KT$2,'Dashboard M4 Cost Annual'!BI$4,'Dashboard M4 Cost Monthly'!$G221:$KT221))</f>
        <v/>
      </c>
      <c r="BJ141">
        <f>SQRT(SUMIF('Dashboard M4 Cost Monthly'!$G$2:$KT$2,'Dashboard M4 Cost Annual'!BJ$4,'Dashboard M4 Cost Monthly'!$G221:$KT221))</f>
        <v/>
      </c>
      <c r="BK141">
        <f>SQRT(SUMIF('Dashboard M4 Cost Monthly'!$G$2:$KT$2,'Dashboard M4 Cost Annual'!BK$4,'Dashboard M4 Cost Monthly'!$G221:$KT221))</f>
        <v/>
      </c>
      <c r="BL141">
        <f>SQRT(SUMIF('Dashboard M4 Cost Monthly'!$G$2:$KT$2,'Dashboard M4 Cost Annual'!BL$4,'Dashboard M4 Cost Monthly'!$G221:$KT221))</f>
        <v/>
      </c>
      <c r="BM141">
        <f>SQRT(SUMIF('Dashboard M4 Cost Monthly'!$G$2:$KT$2,'Dashboard M4 Cost Annual'!BM$4,'Dashboard M4 Cost Monthly'!$G221:$KT221))</f>
        <v/>
      </c>
      <c r="BN141">
        <f>SQRT(SUMIF('Dashboard M4 Cost Monthly'!$G$2:$KT$2,'Dashboard M4 Cost Annual'!BN$4,'Dashboard M4 Cost Monthly'!$G221:$KT221))</f>
        <v/>
      </c>
      <c r="BO141">
        <f>SQRT(SUMIF('Dashboard M4 Cost Monthly'!$G$2:$KT$2,'Dashboard M4 Cost Annual'!BO$4,'Dashboard M4 Cost Monthly'!$G221:$KT221))</f>
        <v/>
      </c>
      <c r="BP141">
        <f>SQRT(SUMIF('Dashboard M4 Cost Monthly'!$G$2:$KT$2,'Dashboard M4 Cost Annual'!BP$4,'Dashboard M4 Cost Monthly'!$G221:$KT221))</f>
        <v/>
      </c>
      <c r="BQ141">
        <f>SQRT(SUMIF('Dashboard M4 Cost Monthly'!$G$2:$KT$2,'Dashboard M4 Cost Annual'!BQ$4,'Dashboard M4 Cost Monthly'!$G221:$KT221))</f>
        <v/>
      </c>
      <c r="BR141">
        <f>SQRT(SUMIF('Dashboard M4 Cost Monthly'!$G$2:$KT$2,'Dashboard M4 Cost Annual'!BR$4,'Dashboard M4 Cost Monthly'!$G221:$KT221))</f>
        <v/>
      </c>
      <c r="BS141">
        <f>SQRT(SUMIF('Dashboard M4 Cost Monthly'!$G$2:$KT$2,'Dashboard M4 Cost Annual'!BS$4,'Dashboard M4 Cost Monthly'!$G221:$KT221))</f>
        <v/>
      </c>
      <c r="BT141">
        <f>SQRT(SUMIF('Dashboard M4 Cost Monthly'!$G$2:$KT$2,'Dashboard M4 Cost Annual'!BT$4,'Dashboard M4 Cost Monthly'!$G221:$KT221))</f>
        <v/>
      </c>
      <c r="BU141">
        <f>SQRT(SUMIF('Dashboard M4 Cost Monthly'!$G$2:$KT$2,'Dashboard M4 Cost Annual'!BU$4,'Dashboard M4 Cost Monthly'!$G221:$KT221))</f>
        <v/>
      </c>
      <c r="BV141">
        <f>SQRT(SUMIF('Dashboard M4 Cost Monthly'!$G$2:$KT$2,'Dashboard M4 Cost Annual'!BV$4,'Dashboard M4 Cost Monthly'!$G221:$KT221))</f>
        <v/>
      </c>
      <c r="BW141">
        <f>SQRT(SUMIF('Dashboard M4 Cost Monthly'!$G$2:$KT$2,'Dashboard M4 Cost Annual'!BW$4,'Dashboard M4 Cost Monthly'!$G221:$KT221))</f>
        <v/>
      </c>
      <c r="BX141">
        <f>SQRT(SUMIF('Dashboard M4 Cost Monthly'!$G$2:$KT$2,'Dashboard M4 Cost Annual'!BX$4,'Dashboard M4 Cost Monthly'!$G221:$KT221))</f>
        <v/>
      </c>
      <c r="BY141">
        <f>SQRT(SUMIF('Dashboard M4 Cost Monthly'!$G$2:$KT$2,'Dashboard M4 Cost Annual'!BY$4,'Dashboard M4 Cost Monthly'!$G221:$KT221))</f>
        <v/>
      </c>
    </row>
    <row r="142" spans="1:77">
      <c r="A142" t="s">
        <v>7</v>
      </c>
    </row>
    <row r="143" spans="1:77">
      <c r="D143" t="s">
        <v>66</v>
      </c>
      <c r="G143">
        <f>SQRT(SUMIF('Dashboard M4 Price Monthly'!$H$4:$CM$4,'Dashboard M4 Cost Annual'!G$4,'Dashboard M4 Price Monthly'!$H319:$CM319))</f>
        <v/>
      </c>
      <c r="H143">
        <f>SQRT(SUMIF('Dashboard M4 Price Monthly'!$H$4:$CM$4,'Dashboard M4 Cost Annual'!H$4,'Dashboard M4 Price Monthly'!$H319:$CM319))</f>
        <v/>
      </c>
      <c r="I143">
        <f>SQRT(SUMIF('Dashboard M4 Price Monthly'!$H$4:$CM$4,'Dashboard M4 Cost Annual'!I$4,'Dashboard M4 Price Monthly'!$H319:$CM319))</f>
        <v/>
      </c>
      <c r="J143">
        <f>SQRT(SUMIF('Dashboard M4 Price Monthly'!$H$4:$CM$4,'Dashboard M4 Cost Annual'!J$4,'Dashboard M4 Price Monthly'!$H319:$CM319))</f>
        <v/>
      </c>
      <c r="K143">
        <f>SQRT(SUMIF('Dashboard M4 Price Monthly'!$H$4:$CM$4,'Dashboard M4 Cost Annual'!K$4,'Dashboard M4 Price Monthly'!$H319:$CM319))</f>
        <v/>
      </c>
      <c r="L143">
        <f>SQRT(SUMIF('Dashboard M4 Price Monthly'!$H$4:$CM$4,'Dashboard M4 Cost Annual'!L$4,'Dashboard M4 Price Monthly'!$H319:$CM319))</f>
        <v/>
      </c>
      <c r="M143">
        <f>SQRT(SUMIF('Dashboard M4 Price Monthly'!$H$4:$CM$4,'Dashboard M4 Cost Annual'!M$4,'Dashboard M4 Price Monthly'!$H319:$CM319))</f>
        <v/>
      </c>
      <c r="N143">
        <f>SQRT(SUMIF('Dashboard M4 Price Monthly'!$H$4:$CM$4,'Dashboard M4 Cost Annual'!N$4,'Dashboard M4 Price Monthly'!$H319:$CM319))</f>
        <v/>
      </c>
      <c r="O143">
        <f>SQRT(SUMIF('Dashboard M4 Price Monthly'!$H$4:$CM$4,'Dashboard M4 Cost Annual'!O$4,'Dashboard M4 Price Monthly'!$H319:$CM319))</f>
        <v/>
      </c>
      <c r="P143">
        <f>SQRT(SUMIF('Dashboard M4 Price Monthly'!$H$4:$CM$4,'Dashboard M4 Cost Annual'!P$4,'Dashboard M4 Price Monthly'!$H319:$CM319))</f>
        <v/>
      </c>
      <c r="Q143">
        <f>SQRT(SUMIF('Dashboard M4 Price Monthly'!$H$4:$CM$4,'Dashboard M4 Cost Annual'!Q$4,'Dashboard M4 Price Monthly'!$H319:$CM319))</f>
        <v/>
      </c>
      <c r="R143">
        <f>SQRT(SUMIF('Dashboard M4 Price Monthly'!$H$4:$CM$4,'Dashboard M4 Cost Annual'!R$4,'Dashboard M4 Price Monthly'!$H319:$CM319))</f>
        <v/>
      </c>
      <c r="S143">
        <f>SQRT(SUMIF('Dashboard M4 Price Monthly'!$H$4:$CM$4,'Dashboard M4 Cost Annual'!S$4,'Dashboard M4 Price Monthly'!$H319:$CM319))</f>
        <v/>
      </c>
      <c r="T143">
        <f>SQRT(SUMIF('Dashboard M4 Price Monthly'!$H$4:$CM$4,'Dashboard M4 Cost Annual'!T$4,'Dashboard M4 Price Monthly'!$H319:$CM319))</f>
        <v/>
      </c>
      <c r="U143">
        <f>SQRT(SUMIF('Dashboard M4 Price Monthly'!$H$4:$CM$4,'Dashboard M4 Cost Annual'!U$4,'Dashboard M4 Price Monthly'!$H319:$CM319))</f>
        <v/>
      </c>
      <c r="V143">
        <f>SQRT(SUMIF('Dashboard M4 Price Monthly'!$H$4:$CM$4,'Dashboard M4 Cost Annual'!V$4,'Dashboard M4 Price Monthly'!$H319:$CM319))</f>
        <v/>
      </c>
      <c r="W143">
        <f>SQRT(SUMIF('Dashboard M4 Price Monthly'!$H$4:$CM$4,'Dashboard M4 Cost Annual'!W$4,'Dashboard M4 Price Monthly'!$H319:$CM319))</f>
        <v/>
      </c>
      <c r="X143">
        <f>SQRT(SUMIF('Dashboard M4 Price Monthly'!$H$4:$CM$4,'Dashboard M4 Cost Annual'!X$4,'Dashboard M4 Price Monthly'!$H319:$CM319))</f>
        <v/>
      </c>
      <c r="Y143">
        <f>SQRT(SUMIF('Dashboard M4 Price Monthly'!$H$4:$CM$4,'Dashboard M4 Cost Annual'!Y$4,'Dashboard M4 Price Monthly'!$H319:$CM319))</f>
        <v/>
      </c>
      <c r="Z143">
        <f>SQRT(SUMIF('Dashboard M4 Price Monthly'!$H$4:$CM$4,'Dashboard M4 Cost Annual'!Z$4,'Dashboard M4 Price Monthly'!$H319:$CM319))</f>
        <v/>
      </c>
      <c r="AA143">
        <f>SQRT(SUMIF('Dashboard M4 Price Monthly'!$H$4:$CM$4,'Dashboard M4 Cost Annual'!AA$4,'Dashboard M4 Price Monthly'!$H319:$CM319))</f>
        <v/>
      </c>
      <c r="AB143">
        <f>SQRT(SUMIF('Dashboard M4 Price Monthly'!$H$4:$CM$4,'Dashboard M4 Cost Annual'!AB$4,'Dashboard M4 Price Monthly'!$H319:$CM319))</f>
        <v/>
      </c>
      <c r="AC143">
        <f>SQRT(SUMIF('Dashboard M4 Price Monthly'!$H$4:$CM$4,'Dashboard M4 Cost Annual'!AC$4,'Dashboard M4 Price Monthly'!$H319:$CM319))</f>
        <v/>
      </c>
      <c r="AD143">
        <f>SQRT(SUMIF('Dashboard M4 Price Monthly'!$H$4:$CM$4,'Dashboard M4 Cost Annual'!AD$4,'Dashboard M4 Price Monthly'!$H319:$CM319))</f>
        <v/>
      </c>
      <c r="AE143">
        <f>SQRT(SUMIF('Dashboard M4 Price Monthly'!$H$4:$CM$4,'Dashboard M4 Cost Annual'!AE$4,'Dashboard M4 Price Monthly'!$H319:$CM319))</f>
        <v/>
      </c>
      <c r="AF143">
        <f>SQRT(SUMIF('Dashboard M4 Price Monthly'!$H$4:$CM$4,'Dashboard M4 Cost Annual'!AF$4,'Dashboard M4 Price Monthly'!$H319:$CM319))</f>
        <v/>
      </c>
      <c r="AG143">
        <f>SQRT(SUMIF('Dashboard M4 Price Monthly'!$H$4:$CM$4,'Dashboard M4 Cost Annual'!AG$4,'Dashboard M4 Price Monthly'!$H319:$CM319))</f>
        <v/>
      </c>
      <c r="AH143">
        <f>SQRT(SUMIF('Dashboard M4 Price Monthly'!$H$4:$CM$4,'Dashboard M4 Cost Annual'!AH$4,'Dashboard M4 Price Monthly'!$H319:$CM319))</f>
        <v/>
      </c>
      <c r="AI143">
        <f>SQRT(SUMIF('Dashboard M4 Price Monthly'!$H$4:$CM$4,'Dashboard M4 Cost Annual'!AI$4,'Dashboard M4 Price Monthly'!$H319:$CM319))</f>
        <v/>
      </c>
      <c r="AJ143">
        <f>SQRT(SUMIF('Dashboard M4 Price Monthly'!$H$4:$CM$4,'Dashboard M4 Cost Annual'!AJ$4,'Dashboard M4 Price Monthly'!$H319:$CM319))</f>
        <v/>
      </c>
      <c r="AK143">
        <f>SQRT(SUMIF('Dashboard M4 Price Monthly'!$H$4:$CM$4,'Dashboard M4 Cost Annual'!AK$4,'Dashboard M4 Price Monthly'!$H319:$CM319))</f>
        <v/>
      </c>
      <c r="AL143">
        <f>SQRT(SUMIF('Dashboard M4 Price Monthly'!$H$4:$CM$4,'Dashboard M4 Cost Annual'!AL$4,'Dashboard M4 Price Monthly'!$H319:$CM319))</f>
        <v/>
      </c>
      <c r="AM143">
        <f>SQRT(SUMIF('Dashboard M4 Price Monthly'!$H$4:$CM$4,'Dashboard M4 Cost Annual'!AM$4,'Dashboard M4 Price Monthly'!$H319:$CM319))</f>
        <v/>
      </c>
      <c r="AN143">
        <f>SQRT(SUMIF('Dashboard M4 Price Monthly'!$H$4:$CM$4,'Dashboard M4 Cost Annual'!AN$4,'Dashboard M4 Price Monthly'!$H319:$CM319))</f>
        <v/>
      </c>
      <c r="AO143">
        <f>SQRT(SUMIF('Dashboard M4 Price Monthly'!$H$4:$CM$4,'Dashboard M4 Cost Annual'!AO$4,'Dashboard M4 Price Monthly'!$H319:$CM319))</f>
        <v/>
      </c>
      <c r="AP143">
        <f>SQRT(SUMIF('Dashboard M4 Price Monthly'!$H$4:$CM$4,'Dashboard M4 Cost Annual'!AP$4,'Dashboard M4 Price Monthly'!$H319:$CM319))</f>
        <v/>
      </c>
      <c r="AQ143">
        <f>SQRT(SUMIF('Dashboard M4 Price Monthly'!$H$4:$CM$4,'Dashboard M4 Cost Annual'!AQ$4,'Dashboard M4 Price Monthly'!$H319:$CM319))</f>
        <v/>
      </c>
      <c r="AR143">
        <f>SQRT(SUMIF('Dashboard M4 Price Monthly'!$H$4:$CM$4,'Dashboard M4 Cost Annual'!AR$4,'Dashboard M4 Price Monthly'!$H319:$CM319))</f>
        <v/>
      </c>
      <c r="AS143">
        <f>SQRT(SUMIF('Dashboard M4 Price Monthly'!$H$4:$CM$4,'Dashboard M4 Cost Annual'!AS$4,'Dashboard M4 Price Monthly'!$H319:$CM319))</f>
        <v/>
      </c>
      <c r="AT143">
        <f>SQRT(SUMIF('Dashboard M4 Price Monthly'!$H$4:$CM$4,'Dashboard M4 Cost Annual'!AT$4,'Dashboard M4 Price Monthly'!$H319:$CM319))</f>
        <v/>
      </c>
      <c r="AU143">
        <f>SQRT(SUMIF('Dashboard M4 Price Monthly'!$H$4:$CM$4,'Dashboard M4 Cost Annual'!AU$4,'Dashboard M4 Price Monthly'!$H319:$CM319))</f>
        <v/>
      </c>
      <c r="AV143">
        <f>SQRT(SUMIF('Dashboard M4 Price Monthly'!$H$4:$CM$4,'Dashboard M4 Cost Annual'!AV$4,'Dashboard M4 Price Monthly'!$H319:$CM319))</f>
        <v/>
      </c>
      <c r="AW143">
        <f>SQRT(SUMIF('Dashboard M4 Price Monthly'!$H$4:$CM$4,'Dashboard M4 Cost Annual'!AW$4,'Dashboard M4 Price Monthly'!$H319:$CM319))</f>
        <v/>
      </c>
      <c r="AX143">
        <f>SQRT(SUMIF('Dashboard M4 Price Monthly'!$H$4:$CM$4,'Dashboard M4 Cost Annual'!AX$4,'Dashboard M4 Price Monthly'!$H319:$CM319))</f>
        <v/>
      </c>
      <c r="AY143">
        <f>SQRT(SUMIF('Dashboard M4 Price Monthly'!$H$4:$CM$4,'Dashboard M4 Cost Annual'!AY$4,'Dashboard M4 Price Monthly'!$H319:$CM319))</f>
        <v/>
      </c>
      <c r="AZ143">
        <f>SQRT(SUMIF('Dashboard M4 Price Monthly'!$H$4:$CM$4,'Dashboard M4 Cost Annual'!AZ$4,'Dashboard M4 Price Monthly'!$H319:$CM319))</f>
        <v/>
      </c>
      <c r="BA143">
        <f>SQRT(SUMIF('Dashboard M4 Price Monthly'!$H$4:$CM$4,'Dashboard M4 Cost Annual'!BA$4,'Dashboard M4 Price Monthly'!$H319:$CM319))</f>
        <v/>
      </c>
      <c r="BB143">
        <f>SQRT(SUMIF('Dashboard M4 Price Monthly'!$H$4:$CM$4,'Dashboard M4 Cost Annual'!BB$4,'Dashboard M4 Price Monthly'!$H319:$CM319))</f>
        <v/>
      </c>
      <c r="BC143">
        <f>SQRT(SUMIF('Dashboard M4 Price Monthly'!$H$4:$CM$4,'Dashboard M4 Cost Annual'!BC$4,'Dashboard M4 Price Monthly'!$H319:$CM319))</f>
        <v/>
      </c>
      <c r="BD143">
        <f>SQRT(SUMIF('Dashboard M4 Price Monthly'!$H$4:$CM$4,'Dashboard M4 Cost Annual'!BD$4,'Dashboard M4 Price Monthly'!$H319:$CM319))</f>
        <v/>
      </c>
      <c r="BE143">
        <f>SQRT(SUMIF('Dashboard M4 Price Monthly'!$H$4:$CM$4,'Dashboard M4 Cost Annual'!BE$4,'Dashboard M4 Price Monthly'!$H319:$CM319))</f>
        <v/>
      </c>
      <c r="BF143">
        <f>SQRT(SUMIF('Dashboard M4 Price Monthly'!$H$4:$CM$4,'Dashboard M4 Cost Annual'!BF$4,'Dashboard M4 Price Monthly'!$H319:$CM319))</f>
        <v/>
      </c>
      <c r="BG143">
        <f>SQRT(SUMIF('Dashboard M4 Price Monthly'!$H$4:$CM$4,'Dashboard M4 Cost Annual'!BG$4,'Dashboard M4 Price Monthly'!$H319:$CM319))</f>
        <v/>
      </c>
      <c r="BH143">
        <f>SQRT(SUMIF('Dashboard M4 Price Monthly'!$H$4:$KU$4,'Dashboard M4 Cost Annual'!BH$4,'Dashboard M4 Price Monthly'!$H319:$KU319))</f>
        <v/>
      </c>
      <c r="BI143">
        <f>SQRT(SUMIF('Dashboard M4 Price Monthly'!$H$4:$KU$4,'Dashboard M4 Cost Annual'!BI$4,'Dashboard M4 Price Monthly'!$H319:$KU319))</f>
        <v/>
      </c>
      <c r="BJ143">
        <f>SQRT(SUMIF('Dashboard M4 Price Monthly'!$H$4:$KU$4,'Dashboard M4 Cost Annual'!BJ$4,'Dashboard M4 Price Monthly'!$H319:$KU319))</f>
        <v/>
      </c>
      <c r="BK143">
        <f>SQRT(SUMIF('Dashboard M4 Price Monthly'!$H$4:$KU$4,'Dashboard M4 Cost Annual'!BK$4,'Dashboard M4 Price Monthly'!$H319:$KU319))</f>
        <v/>
      </c>
      <c r="BL143">
        <f>SQRT(SUMIF('Dashboard M4 Price Monthly'!$H$4:$KU$4,'Dashboard M4 Cost Annual'!BL$4,'Dashboard M4 Price Monthly'!$H319:$KU319))</f>
        <v/>
      </c>
      <c r="BM143">
        <f>SQRT(SUMIF('Dashboard M4 Price Monthly'!$H$4:$KU$4,'Dashboard M4 Cost Annual'!BM$4,'Dashboard M4 Price Monthly'!$H319:$KU319))</f>
        <v/>
      </c>
      <c r="BN143">
        <f>SQRT(SUMIF('Dashboard M4 Price Monthly'!$H$4:$KU$4,'Dashboard M4 Cost Annual'!BN$4,'Dashboard M4 Price Monthly'!$H319:$KU319))</f>
        <v/>
      </c>
      <c r="BO143">
        <f>SQRT(SUMIF('Dashboard M4 Price Monthly'!$H$4:$KU$4,'Dashboard M4 Cost Annual'!BO$4,'Dashboard M4 Price Monthly'!$H319:$KU319))</f>
        <v/>
      </c>
      <c r="BP143">
        <f>SQRT(SUMIF('Dashboard M4 Price Monthly'!$H$4:$KU$4,'Dashboard M4 Cost Annual'!BP$4,'Dashboard M4 Price Monthly'!$H319:$KU319))</f>
        <v/>
      </c>
      <c r="BQ143">
        <f>SQRT(SUMIF('Dashboard M4 Price Monthly'!$H$4:$KU$4,'Dashboard M4 Cost Annual'!BQ$4,'Dashboard M4 Price Monthly'!$H319:$KU319))</f>
        <v/>
      </c>
      <c r="BR143">
        <f>SQRT(SUMIF('Dashboard M4 Price Monthly'!$H$4:$KU$4,'Dashboard M4 Cost Annual'!BR$4,'Dashboard M4 Price Monthly'!$H319:$KU319))</f>
        <v/>
      </c>
      <c r="BS143">
        <f>SQRT(SUMIF('Dashboard M4 Price Monthly'!$H$4:$KU$4,'Dashboard M4 Cost Annual'!BS$4,'Dashboard M4 Price Monthly'!$H319:$KU319))</f>
        <v/>
      </c>
      <c r="BT143">
        <f>SQRT(SUMIF('Dashboard M4 Price Monthly'!$H$4:$KU$4,'Dashboard M4 Cost Annual'!BT$4,'Dashboard M4 Price Monthly'!$H319:$KU319))</f>
        <v/>
      </c>
      <c r="BU143">
        <f>SQRT(SUMIF('Dashboard M4 Price Monthly'!$H$4:$KU$4,'Dashboard M4 Cost Annual'!BU$4,'Dashboard M4 Price Monthly'!$H319:$KU319))</f>
        <v/>
      </c>
      <c r="BV143">
        <f>SQRT(SUMIF('Dashboard M4 Price Monthly'!$H$4:$KU$4,'Dashboard M4 Cost Annual'!BV$4,'Dashboard M4 Price Monthly'!$H319:$KU319))</f>
        <v/>
      </c>
      <c r="BW143">
        <f>SQRT(SUMIF('Dashboard M4 Price Monthly'!$H$4:$KU$4,'Dashboard M4 Cost Annual'!BW$4,'Dashboard M4 Price Monthly'!$H319:$KU319))</f>
        <v/>
      </c>
      <c r="BX143">
        <f>SQRT(SUMIF('Dashboard M4 Price Monthly'!$H$4:$KU$4,'Dashboard M4 Cost Annual'!BX$4,'Dashboard M4 Price Monthly'!$H319:$KU319))</f>
        <v/>
      </c>
      <c r="BY143">
        <f>SQRT(SUMIF('Dashboard M4 Price Monthly'!$H$4:$KU$4,'Dashboard M4 Cost Annual'!BY$4,'Dashboard M4 Price Monthly'!$H319:$KU319))</f>
        <v/>
      </c>
    </row>
    <row r="144" spans="1:77">
      <c r="A144" t="s">
        <v>8</v>
      </c>
    </row>
    <row r="145" spans="1:77">
      <c r="B145" t="s">
        <v>9</v>
      </c>
      <c r="D145" t="s">
        <v>66</v>
      </c>
      <c r="G145">
        <f>(G48-G75)^2</f>
        <v/>
      </c>
      <c r="H145">
        <f>(H48-H75)^2</f>
        <v/>
      </c>
      <c r="I145">
        <f>(I48-I75)^2</f>
        <v/>
      </c>
      <c r="J145">
        <f>(J48-J75)^2</f>
        <v/>
      </c>
      <c r="K145">
        <f>(K48-K75)^2</f>
        <v/>
      </c>
      <c r="L145">
        <f>(L48-L75)^2</f>
        <v/>
      </c>
      <c r="M145">
        <f>(M48-M75)^2</f>
        <v/>
      </c>
      <c r="N145">
        <f>(N48-N75)^2</f>
        <v/>
      </c>
      <c r="O145">
        <f>(O48-O75)^2</f>
        <v/>
      </c>
      <c r="P145">
        <f>(P48-P75)^2</f>
        <v/>
      </c>
      <c r="Q145">
        <f>(Q48-Q75)^2</f>
        <v/>
      </c>
      <c r="R145">
        <f>(R48-R75)^2</f>
        <v/>
      </c>
      <c r="S145">
        <f>(S48-S75)^2</f>
        <v/>
      </c>
      <c r="T145">
        <f>(T48-T75)^2</f>
        <v/>
      </c>
      <c r="U145">
        <f>(U48-U75)^2</f>
        <v/>
      </c>
      <c r="V145">
        <f>(V48-V75)^2</f>
        <v/>
      </c>
      <c r="W145">
        <f>(W48-W75)^2</f>
        <v/>
      </c>
      <c r="X145">
        <f>(X48-X75)^2</f>
        <v/>
      </c>
      <c r="Y145">
        <f>(Y48-Y75)^2</f>
        <v/>
      </c>
      <c r="Z145">
        <f>(Z48-Z75)^2</f>
        <v/>
      </c>
      <c r="AA145">
        <f>(AA48-AA75)^2</f>
        <v/>
      </c>
      <c r="AB145">
        <f>(AB48-AB75)^2</f>
        <v/>
      </c>
      <c r="AC145">
        <f>(AC48-AC75)^2</f>
        <v/>
      </c>
      <c r="AD145">
        <f>(AD48-AD75)^2</f>
        <v/>
      </c>
      <c r="AE145">
        <f>(AE48-AE75)^2</f>
        <v/>
      </c>
      <c r="AF145">
        <f>(AF48-AF75)^2</f>
        <v/>
      </c>
      <c r="AG145">
        <f>(AG48-AG75)^2</f>
        <v/>
      </c>
      <c r="AH145">
        <f>(AH48-AH75)^2</f>
        <v/>
      </c>
      <c r="AI145">
        <f>(AI48-AI75)^2</f>
        <v/>
      </c>
      <c r="AJ145">
        <f>(AJ48-AJ75)^2</f>
        <v/>
      </c>
      <c r="AK145">
        <f>(AK48-AK75)^2</f>
        <v/>
      </c>
      <c r="AL145">
        <f>(AL48-AL75)^2</f>
        <v/>
      </c>
      <c r="AM145">
        <f>(AM48-AM75)^2</f>
        <v/>
      </c>
      <c r="AN145">
        <f>(AN48-AN75)^2</f>
        <v/>
      </c>
      <c r="AO145">
        <f>(AO48-AO75)^2</f>
        <v/>
      </c>
      <c r="AP145">
        <f>(AP48-AP75)^2</f>
        <v/>
      </c>
      <c r="AQ145">
        <f>(AQ48-AQ75)^2</f>
        <v/>
      </c>
      <c r="AR145">
        <f>(AR48-AR75)^2</f>
        <v/>
      </c>
      <c r="AS145">
        <f>(AS48-AS75)^2</f>
        <v/>
      </c>
      <c r="AT145">
        <f>(AT48-AT75)^2</f>
        <v/>
      </c>
      <c r="AU145">
        <f>(AU48-AU75)^2</f>
        <v/>
      </c>
      <c r="AV145">
        <f>(AV48-AV75)^2</f>
        <v/>
      </c>
      <c r="AW145">
        <f>(AW48-AW75)^2</f>
        <v/>
      </c>
      <c r="AX145">
        <f>(AX48-AX75)^2</f>
        <v/>
      </c>
      <c r="AY145">
        <f>(AY48-AY75)^2</f>
        <v/>
      </c>
      <c r="AZ145">
        <f>(AZ48-AZ75)^2</f>
        <v/>
      </c>
      <c r="BA145">
        <f>SQRT(SUMIF('Dashboard M4 Cost Monthly'!$G$2:$CL$2,'Dashboard M4 Cost Annual'!BA$4,'Dashboard M4 Cost Monthly'!$G234:$CL234))</f>
        <v/>
      </c>
      <c r="BB145">
        <f>SQRT(SUMIF('Dashboard M4 Cost Monthly'!$G$2:$CL$2,'Dashboard M4 Cost Annual'!BB$4,'Dashboard M4 Cost Monthly'!$G234:$CL234))</f>
        <v/>
      </c>
      <c r="BC145">
        <f>SQRT(SUMIF('Dashboard M4 Cost Monthly'!$G$2:$CL$2,'Dashboard M4 Cost Annual'!BC$4,'Dashboard M4 Cost Monthly'!$G234:$CL234))</f>
        <v/>
      </c>
      <c r="BD145">
        <f>SQRT(SUMIF('Dashboard M4 Cost Monthly'!$G$2:$CL$2,'Dashboard M4 Cost Annual'!BD$4,'Dashboard M4 Cost Monthly'!$G234:$CL234))</f>
        <v/>
      </c>
      <c r="BE145">
        <f>SQRT(SUMIF('Dashboard M4 Cost Monthly'!$G$2:$CL$2,'Dashboard M4 Cost Annual'!BE$4,'Dashboard M4 Cost Monthly'!$G234:$CL234))</f>
        <v/>
      </c>
      <c r="BF145">
        <f>SQRT(SUMIF('Dashboard M4 Cost Monthly'!$G$2:$CL$2,'Dashboard M4 Cost Annual'!BF$4,'Dashboard M4 Cost Monthly'!$G234:$CL234))</f>
        <v/>
      </c>
      <c r="BG145">
        <f>SQRT(SUMIF('Dashboard M4 Cost Monthly'!$G$2:$CL$2,'Dashboard M4 Cost Annual'!BG$4,'Dashboard M4 Cost Monthly'!$G234:$CL234))</f>
        <v/>
      </c>
      <c r="BH145">
        <f>SQRT(SUMIF('Dashboard M4 Cost Monthly'!$G$2:$KT$2,'Dashboard M4 Cost Annual'!BH$4,'Dashboard M4 Cost Monthly'!$G234:$KT234))</f>
        <v/>
      </c>
      <c r="BI145">
        <f>SQRT(SUMIF('Dashboard M4 Cost Monthly'!$G$2:$KT$2,'Dashboard M4 Cost Annual'!BI$4,'Dashboard M4 Cost Monthly'!$G234:$KT234))</f>
        <v/>
      </c>
      <c r="BJ145">
        <f>SQRT(SUMIF('Dashboard M4 Cost Monthly'!$G$2:$KT$2,'Dashboard M4 Cost Annual'!BJ$4,'Dashboard M4 Cost Monthly'!$G234:$KT234))</f>
        <v/>
      </c>
      <c r="BK145">
        <f>SQRT(SUMIF('Dashboard M4 Cost Monthly'!$G$2:$KT$2,'Dashboard M4 Cost Annual'!BK$4,'Dashboard M4 Cost Monthly'!$G234:$KT234))</f>
        <v/>
      </c>
      <c r="BL145">
        <f>SQRT(SUMIF('Dashboard M4 Cost Monthly'!$G$2:$KT$2,'Dashboard M4 Cost Annual'!BL$4,'Dashboard M4 Cost Monthly'!$G234:$KT234))</f>
        <v/>
      </c>
      <c r="BM145">
        <f>SQRT(SUMIF('Dashboard M4 Cost Monthly'!$G$2:$KT$2,'Dashboard M4 Cost Annual'!BM$4,'Dashboard M4 Cost Monthly'!$G234:$KT234))</f>
        <v/>
      </c>
      <c r="BN145">
        <f>SQRT(SUMIF('Dashboard M4 Cost Monthly'!$G$2:$KT$2,'Dashboard M4 Cost Annual'!BN$4,'Dashboard M4 Cost Monthly'!$G234:$KT234))</f>
        <v/>
      </c>
      <c r="BO145">
        <f>SQRT(SUMIF('Dashboard M4 Cost Monthly'!$G$2:$KT$2,'Dashboard M4 Cost Annual'!BO$4,'Dashboard M4 Cost Monthly'!$G234:$KT234))</f>
        <v/>
      </c>
      <c r="BP145">
        <f>SQRT(SUMIF('Dashboard M4 Cost Monthly'!$G$2:$KT$2,'Dashboard M4 Cost Annual'!BP$4,'Dashboard M4 Cost Monthly'!$G234:$KT234))</f>
        <v/>
      </c>
      <c r="BQ145">
        <f>SQRT(SUMIF('Dashboard M4 Cost Monthly'!$G$2:$KT$2,'Dashboard M4 Cost Annual'!BQ$4,'Dashboard M4 Cost Monthly'!$G234:$KT234))</f>
        <v/>
      </c>
      <c r="BR145">
        <f>SQRT(SUMIF('Dashboard M4 Cost Monthly'!$G$2:$KT$2,'Dashboard M4 Cost Annual'!BR$4,'Dashboard M4 Cost Monthly'!$G234:$KT234))</f>
        <v/>
      </c>
      <c r="BS145">
        <f>SQRT(SUMIF('Dashboard M4 Cost Monthly'!$G$2:$KT$2,'Dashboard M4 Cost Annual'!BS$4,'Dashboard M4 Cost Monthly'!$G234:$KT234))</f>
        <v/>
      </c>
      <c r="BT145">
        <f>SQRT(SUMIF('Dashboard M4 Cost Monthly'!$G$2:$KT$2,'Dashboard M4 Cost Annual'!BT$4,'Dashboard M4 Cost Monthly'!$G234:$KT234))</f>
        <v/>
      </c>
      <c r="BU145">
        <f>SQRT(SUMIF('Dashboard M4 Cost Monthly'!$G$2:$KT$2,'Dashboard M4 Cost Annual'!BU$4,'Dashboard M4 Cost Monthly'!$G234:$KT234))</f>
        <v/>
      </c>
      <c r="BV145">
        <f>SQRT(SUMIF('Dashboard M4 Cost Monthly'!$G$2:$KT$2,'Dashboard M4 Cost Annual'!BV$4,'Dashboard M4 Cost Monthly'!$G234:$KT234))</f>
        <v/>
      </c>
      <c r="BW145">
        <f>SQRT(SUMIF('Dashboard M4 Cost Monthly'!$G$2:$KT$2,'Dashboard M4 Cost Annual'!BW$4,'Dashboard M4 Cost Monthly'!$G234:$KT234))</f>
        <v/>
      </c>
      <c r="BX145">
        <f>SQRT(SUMIF('Dashboard M4 Cost Monthly'!$G$2:$KT$2,'Dashboard M4 Cost Annual'!BX$4,'Dashboard M4 Cost Monthly'!$G234:$KT234))</f>
        <v/>
      </c>
      <c r="BY145">
        <f>SQRT(SUMIF('Dashboard M4 Cost Monthly'!$G$2:$KT$2,'Dashboard M4 Cost Annual'!BY$4,'Dashboard M4 Cost Monthly'!$G234:$KT234))</f>
        <v/>
      </c>
    </row>
    <row r="146" spans="1:77">
      <c r="B146" t="s">
        <v>10</v>
      </c>
      <c r="D146" t="s">
        <v>66</v>
      </c>
      <c r="G146">
        <f>(G49-G76)^2</f>
        <v/>
      </c>
      <c r="H146">
        <f>(H49-H76)^2</f>
        <v/>
      </c>
      <c r="I146">
        <f>(I49-I76)^2</f>
        <v/>
      </c>
      <c r="J146">
        <f>(J49-J76)^2</f>
        <v/>
      </c>
      <c r="K146">
        <f>(K49-K76)^2</f>
        <v/>
      </c>
      <c r="L146">
        <f>(L49-L76)^2</f>
        <v/>
      </c>
      <c r="M146">
        <f>(M49-M76)^2</f>
        <v/>
      </c>
      <c r="N146">
        <f>(N49-N76)^2</f>
        <v/>
      </c>
      <c r="O146">
        <f>(O49-O76)^2</f>
        <v/>
      </c>
      <c r="P146">
        <f>(P49-P76)^2</f>
        <v/>
      </c>
      <c r="Q146">
        <f>(Q49-Q76)^2</f>
        <v/>
      </c>
      <c r="R146">
        <f>(R49-R76)^2</f>
        <v/>
      </c>
      <c r="S146">
        <f>(S49-S76)^2</f>
        <v/>
      </c>
      <c r="T146">
        <f>(T49-T76)^2</f>
        <v/>
      </c>
      <c r="U146">
        <f>(U49-U76)^2</f>
        <v/>
      </c>
      <c r="V146">
        <f>(V49-V76)^2</f>
        <v/>
      </c>
      <c r="W146">
        <f>(W49-W76)^2</f>
        <v/>
      </c>
      <c r="X146">
        <f>(X49-X76)^2</f>
        <v/>
      </c>
      <c r="Y146">
        <f>(Y49-Y76)^2</f>
        <v/>
      </c>
      <c r="Z146">
        <f>(Z49-Z76)^2</f>
        <v/>
      </c>
      <c r="AA146">
        <f>(AA49-AA76)^2</f>
        <v/>
      </c>
      <c r="AB146">
        <f>(AB49-AB76)^2</f>
        <v/>
      </c>
      <c r="AC146">
        <f>(AC49-AC76)^2</f>
        <v/>
      </c>
      <c r="AD146">
        <f>(AD49-AD76)^2</f>
        <v/>
      </c>
      <c r="AE146">
        <f>(AE49-AE76)^2</f>
        <v/>
      </c>
      <c r="AF146">
        <f>(AF49-AF76)^2</f>
        <v/>
      </c>
      <c r="AG146">
        <f>(AG49-AG76)^2</f>
        <v/>
      </c>
      <c r="AH146">
        <f>(AH49-AH76)^2</f>
        <v/>
      </c>
      <c r="AI146">
        <f>(AI49-AI76)^2</f>
        <v/>
      </c>
      <c r="AJ146">
        <f>(AJ49-AJ76)^2</f>
        <v/>
      </c>
      <c r="AK146">
        <f>(AK49-AK76)^2</f>
        <v/>
      </c>
      <c r="AL146">
        <f>(AL49-AL76)^2</f>
        <v/>
      </c>
      <c r="AM146">
        <f>(AM49-AM76)^2</f>
        <v/>
      </c>
      <c r="AN146">
        <f>(AN49-AN76)^2</f>
        <v/>
      </c>
      <c r="AO146">
        <f>(AO49-AO76)^2</f>
        <v/>
      </c>
      <c r="AP146">
        <f>(AP49-AP76)^2</f>
        <v/>
      </c>
      <c r="AQ146">
        <f>(AQ49-AQ76)^2</f>
        <v/>
      </c>
      <c r="AR146">
        <f>(AR49-AR76)^2</f>
        <v/>
      </c>
      <c r="AS146">
        <f>(AS49-AS76)^2</f>
        <v/>
      </c>
      <c r="AT146">
        <f>(AT49-AT76)^2</f>
        <v/>
      </c>
      <c r="AU146">
        <f>(AU49-AU76)^2</f>
        <v/>
      </c>
      <c r="AV146">
        <f>(AV49-AV76)^2</f>
        <v/>
      </c>
      <c r="AW146">
        <f>(AW49-AW76)^2</f>
        <v/>
      </c>
      <c r="AX146">
        <f>(AX49-AX76)^2</f>
        <v/>
      </c>
      <c r="AY146">
        <f>(AY49-AY76)^2</f>
        <v/>
      </c>
      <c r="AZ146">
        <f>(AZ49-AZ76)^2</f>
        <v/>
      </c>
      <c r="BA146">
        <f>SQRT(SUMIF('Dashboard M4 Cost Monthly'!$G$2:$CL$2,'Dashboard M4 Cost Annual'!BA$4,'Dashboard M4 Cost Monthly'!$G235:$CL235))</f>
        <v/>
      </c>
      <c r="BB146">
        <f>SQRT(SUMIF('Dashboard M4 Cost Monthly'!$G$2:$CL$2,'Dashboard M4 Cost Annual'!BB$4,'Dashboard M4 Cost Monthly'!$G235:$CL235))</f>
        <v/>
      </c>
      <c r="BC146">
        <f>SQRT(SUMIF('Dashboard M4 Cost Monthly'!$G$2:$CL$2,'Dashboard M4 Cost Annual'!BC$4,'Dashboard M4 Cost Monthly'!$G235:$CL235))</f>
        <v/>
      </c>
      <c r="BD146">
        <f>SQRT(SUMIF('Dashboard M4 Cost Monthly'!$G$2:$CL$2,'Dashboard M4 Cost Annual'!BD$4,'Dashboard M4 Cost Monthly'!$G235:$CL235))</f>
        <v/>
      </c>
      <c r="BE146">
        <f>SQRT(SUMIF('Dashboard M4 Cost Monthly'!$G$2:$CL$2,'Dashboard M4 Cost Annual'!BE$4,'Dashboard M4 Cost Monthly'!$G235:$CL235))</f>
        <v/>
      </c>
      <c r="BF146">
        <f>SQRT(SUMIF('Dashboard M4 Cost Monthly'!$G$2:$CL$2,'Dashboard M4 Cost Annual'!BF$4,'Dashboard M4 Cost Monthly'!$G235:$CL235))</f>
        <v/>
      </c>
      <c r="BG146">
        <f>SQRT(SUMIF('Dashboard M4 Cost Monthly'!$G$2:$CL$2,'Dashboard M4 Cost Annual'!BG$4,'Dashboard M4 Cost Monthly'!$G235:$CL235))</f>
        <v/>
      </c>
      <c r="BH146">
        <f>SQRT(SUMIF('Dashboard M4 Cost Monthly'!$G$2:$KT$2,'Dashboard M4 Cost Annual'!BH$4,'Dashboard M4 Cost Monthly'!$G235:$KT235))</f>
        <v/>
      </c>
      <c r="BI146">
        <f>SQRT(SUMIF('Dashboard M4 Cost Monthly'!$G$2:$KT$2,'Dashboard M4 Cost Annual'!BI$4,'Dashboard M4 Cost Monthly'!$G235:$KT235))</f>
        <v/>
      </c>
      <c r="BJ146">
        <f>SQRT(SUMIF('Dashboard M4 Cost Monthly'!$G$2:$KT$2,'Dashboard M4 Cost Annual'!BJ$4,'Dashboard M4 Cost Monthly'!$G235:$KT235))</f>
        <v/>
      </c>
      <c r="BK146">
        <f>SQRT(SUMIF('Dashboard M4 Cost Monthly'!$G$2:$KT$2,'Dashboard M4 Cost Annual'!BK$4,'Dashboard M4 Cost Monthly'!$G235:$KT235))</f>
        <v/>
      </c>
      <c r="BL146">
        <f>SQRT(SUMIF('Dashboard M4 Cost Monthly'!$G$2:$KT$2,'Dashboard M4 Cost Annual'!BL$4,'Dashboard M4 Cost Monthly'!$G235:$KT235))</f>
        <v/>
      </c>
      <c r="BM146">
        <f>SQRT(SUMIF('Dashboard M4 Cost Monthly'!$G$2:$KT$2,'Dashboard M4 Cost Annual'!BM$4,'Dashboard M4 Cost Monthly'!$G235:$KT235))</f>
        <v/>
      </c>
      <c r="BN146">
        <f>SQRT(SUMIF('Dashboard M4 Cost Monthly'!$G$2:$KT$2,'Dashboard M4 Cost Annual'!BN$4,'Dashboard M4 Cost Monthly'!$G235:$KT235))</f>
        <v/>
      </c>
      <c r="BO146">
        <f>SQRT(SUMIF('Dashboard M4 Cost Monthly'!$G$2:$KT$2,'Dashboard M4 Cost Annual'!BO$4,'Dashboard M4 Cost Monthly'!$G235:$KT235))</f>
        <v/>
      </c>
      <c r="BP146">
        <f>SQRT(SUMIF('Dashboard M4 Cost Monthly'!$G$2:$KT$2,'Dashboard M4 Cost Annual'!BP$4,'Dashboard M4 Cost Monthly'!$G235:$KT235))</f>
        <v/>
      </c>
      <c r="BQ146">
        <f>SQRT(SUMIF('Dashboard M4 Cost Monthly'!$G$2:$KT$2,'Dashboard M4 Cost Annual'!BQ$4,'Dashboard M4 Cost Monthly'!$G235:$KT235))</f>
        <v/>
      </c>
      <c r="BR146">
        <f>SQRT(SUMIF('Dashboard M4 Cost Monthly'!$G$2:$KT$2,'Dashboard M4 Cost Annual'!BR$4,'Dashboard M4 Cost Monthly'!$G235:$KT235))</f>
        <v/>
      </c>
      <c r="BS146">
        <f>SQRT(SUMIF('Dashboard M4 Cost Monthly'!$G$2:$KT$2,'Dashboard M4 Cost Annual'!BS$4,'Dashboard M4 Cost Monthly'!$G235:$KT235))</f>
        <v/>
      </c>
      <c r="BT146">
        <f>SQRT(SUMIF('Dashboard M4 Cost Monthly'!$G$2:$KT$2,'Dashboard M4 Cost Annual'!BT$4,'Dashboard M4 Cost Monthly'!$G235:$KT235))</f>
        <v/>
      </c>
      <c r="BU146">
        <f>SQRT(SUMIF('Dashboard M4 Cost Monthly'!$G$2:$KT$2,'Dashboard M4 Cost Annual'!BU$4,'Dashboard M4 Cost Monthly'!$G235:$KT235))</f>
        <v/>
      </c>
      <c r="BV146">
        <f>SQRT(SUMIF('Dashboard M4 Cost Monthly'!$G$2:$KT$2,'Dashboard M4 Cost Annual'!BV$4,'Dashboard M4 Cost Monthly'!$G235:$KT235))</f>
        <v/>
      </c>
      <c r="BW146">
        <f>SQRT(SUMIF('Dashboard M4 Cost Monthly'!$G$2:$KT$2,'Dashboard M4 Cost Annual'!BW$4,'Dashboard M4 Cost Monthly'!$G235:$KT235))</f>
        <v/>
      </c>
      <c r="BX146">
        <f>SQRT(SUMIF('Dashboard M4 Cost Monthly'!$G$2:$KT$2,'Dashboard M4 Cost Annual'!BX$4,'Dashboard M4 Cost Monthly'!$G235:$KT235))</f>
        <v/>
      </c>
      <c r="BY146">
        <f>SQRT(SUMIF('Dashboard M4 Cost Monthly'!$G$2:$KT$2,'Dashboard M4 Cost Annual'!BY$4,'Dashboard M4 Cost Monthly'!$G235:$KT235))</f>
        <v/>
      </c>
    </row>
    <row r="147" spans="1:77">
      <c r="B147" t="s">
        <v>11</v>
      </c>
      <c r="D147" t="s">
        <v>66</v>
      </c>
      <c r="G147">
        <f>(G50-G77)^2</f>
        <v/>
      </c>
      <c r="H147">
        <f>(H50-H77)^2</f>
        <v/>
      </c>
      <c r="I147">
        <f>(I50-I77)^2</f>
        <v/>
      </c>
      <c r="J147">
        <f>(J50-J77)^2</f>
        <v/>
      </c>
      <c r="K147">
        <f>(K50-K77)^2</f>
        <v/>
      </c>
      <c r="L147">
        <f>(L50-L77)^2</f>
        <v/>
      </c>
      <c r="M147">
        <f>(M50-M77)^2</f>
        <v/>
      </c>
      <c r="N147">
        <f>(N50-N77)^2</f>
        <v/>
      </c>
      <c r="O147">
        <f>(O50-O77)^2</f>
        <v/>
      </c>
      <c r="P147">
        <f>(P50-P77)^2</f>
        <v/>
      </c>
      <c r="Q147">
        <f>(Q50-Q77)^2</f>
        <v/>
      </c>
      <c r="R147">
        <f>(R50-R77)^2</f>
        <v/>
      </c>
      <c r="S147">
        <f>(S50-S77)^2</f>
        <v/>
      </c>
      <c r="T147">
        <f>(T50-T77)^2</f>
        <v/>
      </c>
      <c r="U147">
        <f>(U50-U77)^2</f>
        <v/>
      </c>
      <c r="V147">
        <f>(V50-V77)^2</f>
        <v/>
      </c>
      <c r="W147">
        <f>(W50-W77)^2</f>
        <v/>
      </c>
      <c r="X147">
        <f>(X50-X77)^2</f>
        <v/>
      </c>
      <c r="Y147">
        <f>(Y50-Y77)^2</f>
        <v/>
      </c>
      <c r="Z147">
        <f>(Z50-Z77)^2</f>
        <v/>
      </c>
      <c r="AA147">
        <f>(AA50-AA77)^2</f>
        <v/>
      </c>
      <c r="AB147">
        <f>(AB50-AB77)^2</f>
        <v/>
      </c>
      <c r="AC147">
        <f>(AC50-AC77)^2</f>
        <v/>
      </c>
      <c r="AD147">
        <f>(AD50-AD77)^2</f>
        <v/>
      </c>
      <c r="AE147">
        <f>(AE50-AE77)^2</f>
        <v/>
      </c>
      <c r="AF147">
        <f>(AF50-AF77)^2</f>
        <v/>
      </c>
      <c r="AG147">
        <f>(AG50-AG77)^2</f>
        <v/>
      </c>
      <c r="AH147">
        <f>(AH50-AH77)^2</f>
        <v/>
      </c>
      <c r="AI147">
        <f>(AI50-AI77)^2</f>
        <v/>
      </c>
      <c r="AJ147">
        <f>(AJ50-AJ77)^2</f>
        <v/>
      </c>
      <c r="AK147">
        <f>(AK50-AK77)^2</f>
        <v/>
      </c>
      <c r="AL147">
        <f>(AL50-AL77)^2</f>
        <v/>
      </c>
      <c r="AM147">
        <f>(AM50-AM77)^2</f>
        <v/>
      </c>
      <c r="AN147">
        <f>(AN50-AN77)^2</f>
        <v/>
      </c>
      <c r="AO147">
        <f>(AO50-AO77)^2</f>
        <v/>
      </c>
      <c r="AP147">
        <f>(AP50-AP77)^2</f>
        <v/>
      </c>
      <c r="AQ147">
        <f>(AQ50-AQ77)^2</f>
        <v/>
      </c>
      <c r="AR147">
        <f>(AR50-AR77)^2</f>
        <v/>
      </c>
      <c r="AS147">
        <f>(AS50-AS77)^2</f>
        <v/>
      </c>
      <c r="AT147">
        <f>(AT50-AT77)^2</f>
        <v/>
      </c>
      <c r="AU147">
        <f>(AU50-AU77)^2</f>
        <v/>
      </c>
      <c r="AV147">
        <f>(AV50-AV77)^2</f>
        <v/>
      </c>
      <c r="AW147">
        <f>(AW50-AW77)^2</f>
        <v/>
      </c>
      <c r="AX147">
        <f>(AX50-AX77)^2</f>
        <v/>
      </c>
      <c r="AY147">
        <f>(AY50-AY77)^2</f>
        <v/>
      </c>
      <c r="AZ147">
        <f>(AZ50-AZ77)^2</f>
        <v/>
      </c>
      <c r="BA147">
        <f>SQRT(SUMIF('Dashboard M4 Cost Monthly'!$G$2:$CL$2,'Dashboard M4 Cost Annual'!BA$4,'Dashboard M4 Cost Monthly'!$G236:$CL236))</f>
        <v/>
      </c>
      <c r="BB147">
        <f>SQRT(SUMIF('Dashboard M4 Cost Monthly'!$G$2:$CL$2,'Dashboard M4 Cost Annual'!BB$4,'Dashboard M4 Cost Monthly'!$G236:$CL236))</f>
        <v/>
      </c>
      <c r="BC147">
        <f>SQRT(SUMIF('Dashboard M4 Cost Monthly'!$G$2:$CL$2,'Dashboard M4 Cost Annual'!BC$4,'Dashboard M4 Cost Monthly'!$G236:$CL236))</f>
        <v/>
      </c>
      <c r="BD147">
        <f>SQRT(SUMIF('Dashboard M4 Cost Monthly'!$G$2:$CL$2,'Dashboard M4 Cost Annual'!BD$4,'Dashboard M4 Cost Monthly'!$G236:$CL236))</f>
        <v/>
      </c>
      <c r="BE147">
        <f>SQRT(SUMIF('Dashboard M4 Cost Monthly'!$G$2:$CL$2,'Dashboard M4 Cost Annual'!BE$4,'Dashboard M4 Cost Monthly'!$G236:$CL236))</f>
        <v/>
      </c>
      <c r="BF147">
        <f>SQRT(SUMIF('Dashboard M4 Cost Monthly'!$G$2:$CL$2,'Dashboard M4 Cost Annual'!BF$4,'Dashboard M4 Cost Monthly'!$G236:$CL236))</f>
        <v/>
      </c>
      <c r="BG147">
        <f>SQRT(SUMIF('Dashboard M4 Cost Monthly'!$G$2:$CL$2,'Dashboard M4 Cost Annual'!BG$4,'Dashboard M4 Cost Monthly'!$G236:$CL236))</f>
        <v/>
      </c>
      <c r="BH147">
        <f>SQRT(SUMIF('Dashboard M4 Cost Monthly'!$G$2:$KT$2,'Dashboard M4 Cost Annual'!BH$4,'Dashboard M4 Cost Monthly'!$G236:$KT236))</f>
        <v/>
      </c>
      <c r="BI147">
        <f>SQRT(SUMIF('Dashboard M4 Cost Monthly'!$G$2:$KT$2,'Dashboard M4 Cost Annual'!BI$4,'Dashboard M4 Cost Monthly'!$G236:$KT236))</f>
        <v/>
      </c>
      <c r="BJ147">
        <f>SQRT(SUMIF('Dashboard M4 Cost Monthly'!$G$2:$KT$2,'Dashboard M4 Cost Annual'!BJ$4,'Dashboard M4 Cost Monthly'!$G236:$KT236))</f>
        <v/>
      </c>
      <c r="BK147">
        <f>SQRT(SUMIF('Dashboard M4 Cost Monthly'!$G$2:$KT$2,'Dashboard M4 Cost Annual'!BK$4,'Dashboard M4 Cost Monthly'!$G236:$KT236))</f>
        <v/>
      </c>
      <c r="BL147">
        <f>SQRT(SUMIF('Dashboard M4 Cost Monthly'!$G$2:$KT$2,'Dashboard M4 Cost Annual'!BL$4,'Dashboard M4 Cost Monthly'!$G236:$KT236))</f>
        <v/>
      </c>
      <c r="BM147">
        <f>SQRT(SUMIF('Dashboard M4 Cost Monthly'!$G$2:$KT$2,'Dashboard M4 Cost Annual'!BM$4,'Dashboard M4 Cost Monthly'!$G236:$KT236))</f>
        <v/>
      </c>
      <c r="BN147">
        <f>SQRT(SUMIF('Dashboard M4 Cost Monthly'!$G$2:$KT$2,'Dashboard M4 Cost Annual'!BN$4,'Dashboard M4 Cost Monthly'!$G236:$KT236))</f>
        <v/>
      </c>
      <c r="BO147">
        <f>SQRT(SUMIF('Dashboard M4 Cost Monthly'!$G$2:$KT$2,'Dashboard M4 Cost Annual'!BO$4,'Dashboard M4 Cost Monthly'!$G236:$KT236))</f>
        <v/>
      </c>
      <c r="BP147">
        <f>SQRT(SUMIF('Dashboard M4 Cost Monthly'!$G$2:$KT$2,'Dashboard M4 Cost Annual'!BP$4,'Dashboard M4 Cost Monthly'!$G236:$KT236))</f>
        <v/>
      </c>
      <c r="BQ147">
        <f>SQRT(SUMIF('Dashboard M4 Cost Monthly'!$G$2:$KT$2,'Dashboard M4 Cost Annual'!BQ$4,'Dashboard M4 Cost Monthly'!$G236:$KT236))</f>
        <v/>
      </c>
      <c r="BR147">
        <f>SQRT(SUMIF('Dashboard M4 Cost Monthly'!$G$2:$KT$2,'Dashboard M4 Cost Annual'!BR$4,'Dashboard M4 Cost Monthly'!$G236:$KT236))</f>
        <v/>
      </c>
      <c r="BS147">
        <f>SQRT(SUMIF('Dashboard M4 Cost Monthly'!$G$2:$KT$2,'Dashboard M4 Cost Annual'!BS$4,'Dashboard M4 Cost Monthly'!$G236:$KT236))</f>
        <v/>
      </c>
      <c r="BT147">
        <f>SQRT(SUMIF('Dashboard M4 Cost Monthly'!$G$2:$KT$2,'Dashboard M4 Cost Annual'!BT$4,'Dashboard M4 Cost Monthly'!$G236:$KT236))</f>
        <v/>
      </c>
      <c r="BU147">
        <f>SQRT(SUMIF('Dashboard M4 Cost Monthly'!$G$2:$KT$2,'Dashboard M4 Cost Annual'!BU$4,'Dashboard M4 Cost Monthly'!$G236:$KT236))</f>
        <v/>
      </c>
      <c r="BV147">
        <f>SQRT(SUMIF('Dashboard M4 Cost Monthly'!$G$2:$KT$2,'Dashboard M4 Cost Annual'!BV$4,'Dashboard M4 Cost Monthly'!$G236:$KT236))</f>
        <v/>
      </c>
      <c r="BW147">
        <f>SQRT(SUMIF('Dashboard M4 Cost Monthly'!$G$2:$KT$2,'Dashboard M4 Cost Annual'!BW$4,'Dashboard M4 Cost Monthly'!$G236:$KT236))</f>
        <v/>
      </c>
      <c r="BX147">
        <f>SQRT(SUMIF('Dashboard M4 Cost Monthly'!$G$2:$KT$2,'Dashboard M4 Cost Annual'!BX$4,'Dashboard M4 Cost Monthly'!$G236:$KT236))</f>
        <v/>
      </c>
      <c r="BY147">
        <f>SQRT(SUMIF('Dashboard M4 Cost Monthly'!$G$2:$KT$2,'Dashboard M4 Cost Annual'!BY$4,'Dashboard M4 Cost Monthly'!$G236:$KT236))</f>
        <v/>
      </c>
    </row>
    <row r="148" spans="1:77">
      <c r="B148" t="s">
        <v>12</v>
      </c>
      <c r="D148" t="s">
        <v>66</v>
      </c>
      <c r="G148">
        <f>(G51-G78)^2</f>
        <v/>
      </c>
      <c r="H148">
        <f>(H51-H78)^2</f>
        <v/>
      </c>
      <c r="I148">
        <f>(I51-I78)^2</f>
        <v/>
      </c>
      <c r="J148">
        <f>(J51-J78)^2</f>
        <v/>
      </c>
      <c r="K148">
        <f>(K51-K78)^2</f>
        <v/>
      </c>
      <c r="L148">
        <f>(L51-L78)^2</f>
        <v/>
      </c>
      <c r="M148">
        <f>(M51-M78)^2</f>
        <v/>
      </c>
      <c r="N148">
        <f>(N51-N78)^2</f>
        <v/>
      </c>
      <c r="O148">
        <f>(O51-O78)^2</f>
        <v/>
      </c>
      <c r="P148">
        <f>(P51-P78)^2</f>
        <v/>
      </c>
      <c r="Q148">
        <f>(Q51-Q78)^2</f>
        <v/>
      </c>
      <c r="R148">
        <f>(R51-R78)^2</f>
        <v/>
      </c>
      <c r="S148">
        <f>(S51-S78)^2</f>
        <v/>
      </c>
      <c r="T148">
        <f>(T51-T78)^2</f>
        <v/>
      </c>
      <c r="U148">
        <f>(U51-U78)^2</f>
        <v/>
      </c>
      <c r="V148">
        <f>(V51-V78)^2</f>
        <v/>
      </c>
      <c r="W148">
        <f>(W51-W78)^2</f>
        <v/>
      </c>
      <c r="X148">
        <f>(X51-X78)^2</f>
        <v/>
      </c>
      <c r="Y148">
        <f>(Y51-Y78)^2</f>
        <v/>
      </c>
      <c r="Z148">
        <f>(Z51-Z78)^2</f>
        <v/>
      </c>
      <c r="AA148">
        <f>(AA51-AA78)^2</f>
        <v/>
      </c>
      <c r="AB148">
        <f>(AB51-AB78)^2</f>
        <v/>
      </c>
      <c r="AC148">
        <f>(AC51-AC78)^2</f>
        <v/>
      </c>
      <c r="AD148">
        <f>(AD51-AD78)^2</f>
        <v/>
      </c>
      <c r="AE148">
        <f>(AE51-AE78)^2</f>
        <v/>
      </c>
      <c r="AF148">
        <f>(AF51-AF78)^2</f>
        <v/>
      </c>
      <c r="AG148">
        <f>(AG51-AG78)^2</f>
        <v/>
      </c>
      <c r="AH148">
        <f>(AH51-AH78)^2</f>
        <v/>
      </c>
      <c r="AI148">
        <f>(AI51-AI78)^2</f>
        <v/>
      </c>
      <c r="AJ148">
        <f>(AJ51-AJ78)^2</f>
        <v/>
      </c>
      <c r="AK148">
        <f>(AK51-AK78)^2</f>
        <v/>
      </c>
      <c r="AL148">
        <f>(AL51-AL78)^2</f>
        <v/>
      </c>
      <c r="AM148">
        <f>(AM51-AM78)^2</f>
        <v/>
      </c>
      <c r="AN148">
        <f>(AN51-AN78)^2</f>
        <v/>
      </c>
      <c r="AO148">
        <f>(AO51-AO78)^2</f>
        <v/>
      </c>
      <c r="AP148">
        <f>(AP51-AP78)^2</f>
        <v/>
      </c>
      <c r="AQ148">
        <f>(AQ51-AQ78)^2</f>
        <v/>
      </c>
      <c r="AR148">
        <f>(AR51-AR78)^2</f>
        <v/>
      </c>
      <c r="AS148">
        <f>(AS51-AS78)^2</f>
        <v/>
      </c>
      <c r="AT148">
        <f>(AT51-AT78)^2</f>
        <v/>
      </c>
      <c r="AU148">
        <f>(AU51-AU78)^2</f>
        <v/>
      </c>
      <c r="AV148">
        <f>(AV51-AV78)^2</f>
        <v/>
      </c>
      <c r="AW148">
        <f>(AW51-AW78)^2</f>
        <v/>
      </c>
      <c r="AX148">
        <f>(AX51-AX78)^2</f>
        <v/>
      </c>
      <c r="AY148">
        <f>(AY51-AY78)^2</f>
        <v/>
      </c>
      <c r="AZ148">
        <f>(AZ51-AZ78)^2</f>
        <v/>
      </c>
      <c r="BA148">
        <f>SQRT(SUMIF('Dashboard M4 Cost Monthly'!$G$2:$CL$2,'Dashboard M4 Cost Annual'!BA$4,'Dashboard M4 Cost Monthly'!$G237:$CL237))</f>
        <v/>
      </c>
      <c r="BB148">
        <f>SQRT(SUMIF('Dashboard M4 Cost Monthly'!$G$2:$CL$2,'Dashboard M4 Cost Annual'!BB$4,'Dashboard M4 Cost Monthly'!$G237:$CL237))</f>
        <v/>
      </c>
      <c r="BC148">
        <f>SQRT(SUMIF('Dashboard M4 Cost Monthly'!$G$2:$CL$2,'Dashboard M4 Cost Annual'!BC$4,'Dashboard M4 Cost Monthly'!$G237:$CL237))</f>
        <v/>
      </c>
      <c r="BD148">
        <f>SQRT(SUMIF('Dashboard M4 Cost Monthly'!$G$2:$CL$2,'Dashboard M4 Cost Annual'!BD$4,'Dashboard M4 Cost Monthly'!$G237:$CL237))</f>
        <v/>
      </c>
      <c r="BE148">
        <f>SQRT(SUMIF('Dashboard M4 Cost Monthly'!$G$2:$CL$2,'Dashboard M4 Cost Annual'!BE$4,'Dashboard M4 Cost Monthly'!$G237:$CL237))</f>
        <v/>
      </c>
      <c r="BF148">
        <f>SQRT(SUMIF('Dashboard M4 Cost Monthly'!$G$2:$CL$2,'Dashboard M4 Cost Annual'!BF$4,'Dashboard M4 Cost Monthly'!$G237:$CL237))</f>
        <v/>
      </c>
      <c r="BG148">
        <f>SQRT(SUMIF('Dashboard M4 Cost Monthly'!$G$2:$CL$2,'Dashboard M4 Cost Annual'!BG$4,'Dashboard M4 Cost Monthly'!$G237:$CL237))</f>
        <v/>
      </c>
      <c r="BH148">
        <f>SQRT(SUMIF('Dashboard M4 Cost Monthly'!$G$2:$KT$2,'Dashboard M4 Cost Annual'!BH$4,'Dashboard M4 Cost Monthly'!$G237:$KT237))</f>
        <v/>
      </c>
      <c r="BI148">
        <f>SQRT(SUMIF('Dashboard M4 Cost Monthly'!$G$2:$KT$2,'Dashboard M4 Cost Annual'!BI$4,'Dashboard M4 Cost Monthly'!$G237:$KT237))</f>
        <v/>
      </c>
      <c r="BJ148">
        <f>SQRT(SUMIF('Dashboard M4 Cost Monthly'!$G$2:$KT$2,'Dashboard M4 Cost Annual'!BJ$4,'Dashboard M4 Cost Monthly'!$G237:$KT237))</f>
        <v/>
      </c>
      <c r="BK148">
        <f>SQRT(SUMIF('Dashboard M4 Cost Monthly'!$G$2:$KT$2,'Dashboard M4 Cost Annual'!BK$4,'Dashboard M4 Cost Monthly'!$G237:$KT237))</f>
        <v/>
      </c>
      <c r="BL148">
        <f>SQRT(SUMIF('Dashboard M4 Cost Monthly'!$G$2:$KT$2,'Dashboard M4 Cost Annual'!BL$4,'Dashboard M4 Cost Monthly'!$G237:$KT237))</f>
        <v/>
      </c>
      <c r="BM148">
        <f>SQRT(SUMIF('Dashboard M4 Cost Monthly'!$G$2:$KT$2,'Dashboard M4 Cost Annual'!BM$4,'Dashboard M4 Cost Monthly'!$G237:$KT237))</f>
        <v/>
      </c>
      <c r="BN148">
        <f>SQRT(SUMIF('Dashboard M4 Cost Monthly'!$G$2:$KT$2,'Dashboard M4 Cost Annual'!BN$4,'Dashboard M4 Cost Monthly'!$G237:$KT237))</f>
        <v/>
      </c>
      <c r="BO148">
        <f>SQRT(SUMIF('Dashboard M4 Cost Monthly'!$G$2:$KT$2,'Dashboard M4 Cost Annual'!BO$4,'Dashboard M4 Cost Monthly'!$G237:$KT237))</f>
        <v/>
      </c>
      <c r="BP148">
        <f>SQRT(SUMIF('Dashboard M4 Cost Monthly'!$G$2:$KT$2,'Dashboard M4 Cost Annual'!BP$4,'Dashboard M4 Cost Monthly'!$G237:$KT237))</f>
        <v/>
      </c>
      <c r="BQ148">
        <f>SQRT(SUMIF('Dashboard M4 Cost Monthly'!$G$2:$KT$2,'Dashboard M4 Cost Annual'!BQ$4,'Dashboard M4 Cost Monthly'!$G237:$KT237))</f>
        <v/>
      </c>
      <c r="BR148">
        <f>SQRT(SUMIF('Dashboard M4 Cost Monthly'!$G$2:$KT$2,'Dashboard M4 Cost Annual'!BR$4,'Dashboard M4 Cost Monthly'!$G237:$KT237))</f>
        <v/>
      </c>
      <c r="BS148">
        <f>SQRT(SUMIF('Dashboard M4 Cost Monthly'!$G$2:$KT$2,'Dashboard M4 Cost Annual'!BS$4,'Dashboard M4 Cost Monthly'!$G237:$KT237))</f>
        <v/>
      </c>
      <c r="BT148">
        <f>SQRT(SUMIF('Dashboard M4 Cost Monthly'!$G$2:$KT$2,'Dashboard M4 Cost Annual'!BT$4,'Dashboard M4 Cost Monthly'!$G237:$KT237))</f>
        <v/>
      </c>
      <c r="BU148">
        <f>SQRT(SUMIF('Dashboard M4 Cost Monthly'!$G$2:$KT$2,'Dashboard M4 Cost Annual'!BU$4,'Dashboard M4 Cost Monthly'!$G237:$KT237))</f>
        <v/>
      </c>
      <c r="BV148">
        <f>SQRT(SUMIF('Dashboard M4 Cost Monthly'!$G$2:$KT$2,'Dashboard M4 Cost Annual'!BV$4,'Dashboard M4 Cost Monthly'!$G237:$KT237))</f>
        <v/>
      </c>
      <c r="BW148">
        <f>SQRT(SUMIF('Dashboard M4 Cost Monthly'!$G$2:$KT$2,'Dashboard M4 Cost Annual'!BW$4,'Dashboard M4 Cost Monthly'!$G237:$KT237))</f>
        <v/>
      </c>
      <c r="BX148">
        <f>SQRT(SUMIF('Dashboard M4 Cost Monthly'!$G$2:$KT$2,'Dashboard M4 Cost Annual'!BX$4,'Dashboard M4 Cost Monthly'!$G237:$KT237))</f>
        <v/>
      </c>
      <c r="BY148">
        <f>SQRT(SUMIF('Dashboard M4 Cost Monthly'!$G$2:$KT$2,'Dashboard M4 Cost Annual'!BY$4,'Dashboard M4 Cost Monthly'!$G237:$KT237))</f>
        <v/>
      </c>
    </row>
    <row r="149" spans="1:77">
      <c r="B149" t="s">
        <v>13</v>
      </c>
      <c r="D149" t="s">
        <v>66</v>
      </c>
      <c r="G149">
        <f>(G52-G79)^2</f>
        <v/>
      </c>
      <c r="H149">
        <f>(H52-H79)^2</f>
        <v/>
      </c>
      <c r="I149">
        <f>(I52-I79)^2</f>
        <v/>
      </c>
      <c r="J149">
        <f>(J52-J79)^2</f>
        <v/>
      </c>
      <c r="K149">
        <f>(K52-K79)^2</f>
        <v/>
      </c>
      <c r="L149">
        <f>(L52-L79)^2</f>
        <v/>
      </c>
      <c r="M149">
        <f>(M52-M79)^2</f>
        <v/>
      </c>
      <c r="N149">
        <f>(N52-N79)^2</f>
        <v/>
      </c>
      <c r="O149">
        <f>(O52-O79)^2</f>
        <v/>
      </c>
      <c r="P149">
        <f>(P52-P79)^2</f>
        <v/>
      </c>
      <c r="Q149">
        <f>(Q52-Q79)^2</f>
        <v/>
      </c>
      <c r="R149">
        <f>(R52-R79)^2</f>
        <v/>
      </c>
      <c r="S149">
        <f>(S52-S79)^2</f>
        <v/>
      </c>
      <c r="T149">
        <f>(T52-T79)^2</f>
        <v/>
      </c>
      <c r="U149">
        <f>(U52-U79)^2</f>
        <v/>
      </c>
      <c r="V149">
        <f>(V52-V79)^2</f>
        <v/>
      </c>
      <c r="W149">
        <f>(W52-W79)^2</f>
        <v/>
      </c>
      <c r="X149">
        <f>(X52-X79)^2</f>
        <v/>
      </c>
      <c r="Y149">
        <f>(Y52-Y79)^2</f>
        <v/>
      </c>
      <c r="Z149">
        <f>(Z52-Z79)^2</f>
        <v/>
      </c>
      <c r="AA149">
        <f>(AA52-AA79)^2</f>
        <v/>
      </c>
      <c r="AB149">
        <f>(AB52-AB79)^2</f>
        <v/>
      </c>
      <c r="AC149">
        <f>(AC52-AC79)^2</f>
        <v/>
      </c>
      <c r="AD149">
        <f>(AD52-AD79)^2</f>
        <v/>
      </c>
      <c r="AE149">
        <f>(AE52-AE79)^2</f>
        <v/>
      </c>
      <c r="AF149">
        <f>(AF52-AF79)^2</f>
        <v/>
      </c>
      <c r="AG149">
        <f>(AG52-AG79)^2</f>
        <v/>
      </c>
      <c r="AH149">
        <f>(AH52-AH79)^2</f>
        <v/>
      </c>
      <c r="AI149">
        <f>(AI52-AI79)^2</f>
        <v/>
      </c>
      <c r="AJ149">
        <f>(AJ52-AJ79)^2</f>
        <v/>
      </c>
      <c r="AK149">
        <f>(AK52-AK79)^2</f>
        <v/>
      </c>
      <c r="AL149">
        <f>(AL52-AL79)^2</f>
        <v/>
      </c>
      <c r="AM149">
        <f>(AM52-AM79)^2</f>
        <v/>
      </c>
      <c r="AN149">
        <f>(AN52-AN79)^2</f>
        <v/>
      </c>
      <c r="AO149">
        <f>(AO52-AO79)^2</f>
        <v/>
      </c>
      <c r="AP149">
        <f>(AP52-AP79)^2</f>
        <v/>
      </c>
      <c r="AQ149">
        <f>(AQ52-AQ79)^2</f>
        <v/>
      </c>
      <c r="AR149">
        <f>(AR52-AR79)^2</f>
        <v/>
      </c>
      <c r="AS149">
        <f>(AS52-AS79)^2</f>
        <v/>
      </c>
      <c r="AT149">
        <f>(AT52-AT79)^2</f>
        <v/>
      </c>
      <c r="AU149">
        <f>(AU52-AU79)^2</f>
        <v/>
      </c>
      <c r="AV149">
        <f>(AV52-AV79)^2</f>
        <v/>
      </c>
      <c r="AW149">
        <f>(AW52-AW79)^2</f>
        <v/>
      </c>
      <c r="AX149">
        <f>(AX52-AX79)^2</f>
        <v/>
      </c>
      <c r="AY149">
        <f>(AY52-AY79)^2</f>
        <v/>
      </c>
      <c r="AZ149">
        <f>(AZ52-AZ79)^2</f>
        <v/>
      </c>
      <c r="BA149">
        <f>SQRT(SUMIF('Dashboard M4 Cost Monthly'!$G$2:$CL$2,'Dashboard M4 Cost Annual'!BA$4,'Dashboard M4 Cost Monthly'!$G238:$CL238))</f>
        <v/>
      </c>
      <c r="BB149">
        <f>SQRT(SUMIF('Dashboard M4 Cost Monthly'!$G$2:$CL$2,'Dashboard M4 Cost Annual'!BB$4,'Dashboard M4 Cost Monthly'!$G238:$CL238))</f>
        <v/>
      </c>
      <c r="BC149">
        <f>SQRT(SUMIF('Dashboard M4 Cost Monthly'!$G$2:$CL$2,'Dashboard M4 Cost Annual'!BC$4,'Dashboard M4 Cost Monthly'!$G238:$CL238))</f>
        <v/>
      </c>
      <c r="BD149">
        <f>SQRT(SUMIF('Dashboard M4 Cost Monthly'!$G$2:$CL$2,'Dashboard M4 Cost Annual'!BD$4,'Dashboard M4 Cost Monthly'!$G238:$CL238))</f>
        <v/>
      </c>
      <c r="BE149">
        <f>SQRT(SUMIF('Dashboard M4 Cost Monthly'!$G$2:$CL$2,'Dashboard M4 Cost Annual'!BE$4,'Dashboard M4 Cost Monthly'!$G238:$CL238))</f>
        <v/>
      </c>
      <c r="BF149">
        <f>SQRT(SUMIF('Dashboard M4 Cost Monthly'!$G$2:$CL$2,'Dashboard M4 Cost Annual'!BF$4,'Dashboard M4 Cost Monthly'!$G238:$CL238))</f>
        <v/>
      </c>
      <c r="BG149">
        <f>SQRT(SUMIF('Dashboard M4 Cost Monthly'!$G$2:$CL$2,'Dashboard M4 Cost Annual'!BG$4,'Dashboard M4 Cost Monthly'!$G238:$CL238))</f>
        <v/>
      </c>
      <c r="BH149">
        <f>SQRT(SUMIF('Dashboard M4 Cost Monthly'!$G$2:$KT$2,'Dashboard M4 Cost Annual'!BH$4,'Dashboard M4 Cost Monthly'!$G238:$KT238))</f>
        <v/>
      </c>
      <c r="BI149">
        <f>SQRT(SUMIF('Dashboard M4 Cost Monthly'!$G$2:$KT$2,'Dashboard M4 Cost Annual'!BI$4,'Dashboard M4 Cost Monthly'!$G238:$KT238))</f>
        <v/>
      </c>
      <c r="BJ149">
        <f>SQRT(SUMIF('Dashboard M4 Cost Monthly'!$G$2:$KT$2,'Dashboard M4 Cost Annual'!BJ$4,'Dashboard M4 Cost Monthly'!$G238:$KT238))</f>
        <v/>
      </c>
      <c r="BK149">
        <f>SQRT(SUMIF('Dashboard M4 Cost Monthly'!$G$2:$KT$2,'Dashboard M4 Cost Annual'!BK$4,'Dashboard M4 Cost Monthly'!$G238:$KT238))</f>
        <v/>
      </c>
      <c r="BL149">
        <f>SQRT(SUMIF('Dashboard M4 Cost Monthly'!$G$2:$KT$2,'Dashboard M4 Cost Annual'!BL$4,'Dashboard M4 Cost Monthly'!$G238:$KT238))</f>
        <v/>
      </c>
      <c r="BM149">
        <f>SQRT(SUMIF('Dashboard M4 Cost Monthly'!$G$2:$KT$2,'Dashboard M4 Cost Annual'!BM$4,'Dashboard M4 Cost Monthly'!$G238:$KT238))</f>
        <v/>
      </c>
      <c r="BN149">
        <f>SQRT(SUMIF('Dashboard M4 Cost Monthly'!$G$2:$KT$2,'Dashboard M4 Cost Annual'!BN$4,'Dashboard M4 Cost Monthly'!$G238:$KT238))</f>
        <v/>
      </c>
      <c r="BO149">
        <f>SQRT(SUMIF('Dashboard M4 Cost Monthly'!$G$2:$KT$2,'Dashboard M4 Cost Annual'!BO$4,'Dashboard M4 Cost Monthly'!$G238:$KT238))</f>
        <v/>
      </c>
      <c r="BP149">
        <f>SQRT(SUMIF('Dashboard M4 Cost Monthly'!$G$2:$KT$2,'Dashboard M4 Cost Annual'!BP$4,'Dashboard M4 Cost Monthly'!$G238:$KT238))</f>
        <v/>
      </c>
      <c r="BQ149">
        <f>SQRT(SUMIF('Dashboard M4 Cost Monthly'!$G$2:$KT$2,'Dashboard M4 Cost Annual'!BQ$4,'Dashboard M4 Cost Monthly'!$G238:$KT238))</f>
        <v/>
      </c>
      <c r="BR149">
        <f>SQRT(SUMIF('Dashboard M4 Cost Monthly'!$G$2:$KT$2,'Dashboard M4 Cost Annual'!BR$4,'Dashboard M4 Cost Monthly'!$G238:$KT238))</f>
        <v/>
      </c>
      <c r="BS149">
        <f>SQRT(SUMIF('Dashboard M4 Cost Monthly'!$G$2:$KT$2,'Dashboard M4 Cost Annual'!BS$4,'Dashboard M4 Cost Monthly'!$G238:$KT238))</f>
        <v/>
      </c>
      <c r="BT149">
        <f>SQRT(SUMIF('Dashboard M4 Cost Monthly'!$G$2:$KT$2,'Dashboard M4 Cost Annual'!BT$4,'Dashboard M4 Cost Monthly'!$G238:$KT238))</f>
        <v/>
      </c>
      <c r="BU149">
        <f>SQRT(SUMIF('Dashboard M4 Cost Monthly'!$G$2:$KT$2,'Dashboard M4 Cost Annual'!BU$4,'Dashboard M4 Cost Monthly'!$G238:$KT238))</f>
        <v/>
      </c>
      <c r="BV149">
        <f>SQRT(SUMIF('Dashboard M4 Cost Monthly'!$G$2:$KT$2,'Dashboard M4 Cost Annual'!BV$4,'Dashboard M4 Cost Monthly'!$G238:$KT238))</f>
        <v/>
      </c>
      <c r="BW149">
        <f>SQRT(SUMIF('Dashboard M4 Cost Monthly'!$G$2:$KT$2,'Dashboard M4 Cost Annual'!BW$4,'Dashboard M4 Cost Monthly'!$G238:$KT238))</f>
        <v/>
      </c>
      <c r="BX149">
        <f>SQRT(SUMIF('Dashboard M4 Cost Monthly'!$G$2:$KT$2,'Dashboard M4 Cost Annual'!BX$4,'Dashboard M4 Cost Monthly'!$G238:$KT238))</f>
        <v/>
      </c>
      <c r="BY149">
        <f>SQRT(SUMIF('Dashboard M4 Cost Monthly'!$G$2:$KT$2,'Dashboard M4 Cost Annual'!BY$4,'Dashboard M4 Cost Monthly'!$G238:$KT238))</f>
        <v/>
      </c>
    </row>
    <row r="150" spans="1:77">
      <c r="B150" t="s">
        <v>14</v>
      </c>
      <c r="D150" t="s">
        <v>66</v>
      </c>
      <c r="G150">
        <f>(G53-G80)^2</f>
        <v/>
      </c>
      <c r="H150">
        <f>(H53-H80)^2</f>
        <v/>
      </c>
      <c r="I150">
        <f>(I53-I80)^2</f>
        <v/>
      </c>
      <c r="J150">
        <f>(J53-J80)^2</f>
        <v/>
      </c>
      <c r="K150">
        <f>(K53-K80)^2</f>
        <v/>
      </c>
      <c r="L150">
        <f>(L53-L80)^2</f>
        <v/>
      </c>
      <c r="M150">
        <f>(M53-M80)^2</f>
        <v/>
      </c>
      <c r="N150">
        <f>(N53-N80)^2</f>
        <v/>
      </c>
      <c r="O150">
        <f>(O53-O80)^2</f>
        <v/>
      </c>
      <c r="P150">
        <f>(P53-P80)^2</f>
        <v/>
      </c>
      <c r="Q150">
        <f>(Q53-Q80)^2</f>
        <v/>
      </c>
      <c r="R150">
        <f>(R53-R80)^2</f>
        <v/>
      </c>
      <c r="S150">
        <f>(S53-S80)^2</f>
        <v/>
      </c>
      <c r="T150">
        <f>(T53-T80)^2</f>
        <v/>
      </c>
      <c r="U150">
        <f>(U53-U80)^2</f>
        <v/>
      </c>
      <c r="V150">
        <f>(V53-V80)^2</f>
        <v/>
      </c>
      <c r="W150">
        <f>(W53-W80)^2</f>
        <v/>
      </c>
      <c r="X150">
        <f>(X53-X80)^2</f>
        <v/>
      </c>
      <c r="Y150">
        <f>(Y53-Y80)^2</f>
        <v/>
      </c>
      <c r="Z150">
        <f>(Z53-Z80)^2</f>
        <v/>
      </c>
      <c r="AA150">
        <f>(AA53-AA80)^2</f>
        <v/>
      </c>
      <c r="AB150">
        <f>(AB53-AB80)^2</f>
        <v/>
      </c>
      <c r="AC150">
        <f>(AC53-AC80)^2</f>
        <v/>
      </c>
      <c r="AD150">
        <f>(AD53-AD80)^2</f>
        <v/>
      </c>
      <c r="AE150">
        <f>(AE53-AE80)^2</f>
        <v/>
      </c>
      <c r="AF150">
        <f>(AF53-AF80)^2</f>
        <v/>
      </c>
      <c r="AG150">
        <f>(AG53-AG80)^2</f>
        <v/>
      </c>
      <c r="AH150">
        <f>(AH53-AH80)^2</f>
        <v/>
      </c>
      <c r="AI150">
        <f>(AI53-AI80)^2</f>
        <v/>
      </c>
      <c r="AJ150">
        <f>(AJ53-AJ80)^2</f>
        <v/>
      </c>
      <c r="AK150">
        <f>(AK53-AK80)^2</f>
        <v/>
      </c>
      <c r="AL150">
        <f>(AL53-AL80)^2</f>
        <v/>
      </c>
      <c r="AM150">
        <f>(AM53-AM80)^2</f>
        <v/>
      </c>
      <c r="AN150">
        <f>(AN53-AN80)^2</f>
        <v/>
      </c>
      <c r="AO150">
        <f>(AO53-AO80)^2</f>
        <v/>
      </c>
      <c r="AP150">
        <f>(AP53-AP80)^2</f>
        <v/>
      </c>
      <c r="AQ150">
        <f>(AQ53-AQ80)^2</f>
        <v/>
      </c>
      <c r="AR150">
        <f>(AR53-AR80)^2</f>
        <v/>
      </c>
      <c r="AS150">
        <f>(AS53-AS80)^2</f>
        <v/>
      </c>
      <c r="AT150">
        <f>(AT53-AT80)^2</f>
        <v/>
      </c>
      <c r="AU150">
        <f>(AU53-AU80)^2</f>
        <v/>
      </c>
      <c r="AV150">
        <f>(AV53-AV80)^2</f>
        <v/>
      </c>
      <c r="AW150">
        <f>(AW53-AW80)^2</f>
        <v/>
      </c>
      <c r="AX150">
        <f>(AX53-AX80)^2</f>
        <v/>
      </c>
      <c r="AY150">
        <f>(AY53-AY80)^2</f>
        <v/>
      </c>
      <c r="AZ150">
        <f>(AZ53-AZ80)^2</f>
        <v/>
      </c>
      <c r="BA150">
        <f>SQRT(SUMIF('Dashboard M4 Cost Monthly'!$G$2:$CL$2,'Dashboard M4 Cost Annual'!BA$4,'Dashboard M4 Cost Monthly'!$G239:$CL239))</f>
        <v/>
      </c>
      <c r="BB150">
        <f>SQRT(SUMIF('Dashboard M4 Cost Monthly'!$G$2:$CL$2,'Dashboard M4 Cost Annual'!BB$4,'Dashboard M4 Cost Monthly'!$G239:$CL239))</f>
        <v/>
      </c>
      <c r="BC150">
        <f>SQRT(SUMIF('Dashboard M4 Cost Monthly'!$G$2:$CL$2,'Dashboard M4 Cost Annual'!BC$4,'Dashboard M4 Cost Monthly'!$G239:$CL239))</f>
        <v/>
      </c>
      <c r="BD150">
        <f>SQRT(SUMIF('Dashboard M4 Cost Monthly'!$G$2:$CL$2,'Dashboard M4 Cost Annual'!BD$4,'Dashboard M4 Cost Monthly'!$G239:$CL239))</f>
        <v/>
      </c>
      <c r="BE150">
        <f>SQRT(SUMIF('Dashboard M4 Cost Monthly'!$G$2:$CL$2,'Dashboard M4 Cost Annual'!BE$4,'Dashboard M4 Cost Monthly'!$G239:$CL239))</f>
        <v/>
      </c>
      <c r="BF150">
        <f>SQRT(SUMIF('Dashboard M4 Cost Monthly'!$G$2:$CL$2,'Dashboard M4 Cost Annual'!BF$4,'Dashboard M4 Cost Monthly'!$G239:$CL239))</f>
        <v/>
      </c>
      <c r="BG150">
        <f>SQRT(SUMIF('Dashboard M4 Cost Monthly'!$G$2:$CL$2,'Dashboard M4 Cost Annual'!BG$4,'Dashboard M4 Cost Monthly'!$G239:$CL239))</f>
        <v/>
      </c>
      <c r="BH150">
        <f>SQRT(SUMIF('Dashboard M4 Cost Monthly'!$G$2:$KT$2,'Dashboard M4 Cost Annual'!BH$4,'Dashboard M4 Cost Monthly'!$G239:$KT239))</f>
        <v/>
      </c>
      <c r="BI150">
        <f>SQRT(SUMIF('Dashboard M4 Cost Monthly'!$G$2:$KT$2,'Dashboard M4 Cost Annual'!BI$4,'Dashboard M4 Cost Monthly'!$G239:$KT239))</f>
        <v/>
      </c>
      <c r="BJ150">
        <f>SQRT(SUMIF('Dashboard M4 Cost Monthly'!$G$2:$KT$2,'Dashboard M4 Cost Annual'!BJ$4,'Dashboard M4 Cost Monthly'!$G239:$KT239))</f>
        <v/>
      </c>
      <c r="BK150">
        <f>SQRT(SUMIF('Dashboard M4 Cost Monthly'!$G$2:$KT$2,'Dashboard M4 Cost Annual'!BK$4,'Dashboard M4 Cost Monthly'!$G239:$KT239))</f>
        <v/>
      </c>
      <c r="BL150">
        <f>SQRT(SUMIF('Dashboard M4 Cost Monthly'!$G$2:$KT$2,'Dashboard M4 Cost Annual'!BL$4,'Dashboard M4 Cost Monthly'!$G239:$KT239))</f>
        <v/>
      </c>
      <c r="BM150">
        <f>SQRT(SUMIF('Dashboard M4 Cost Monthly'!$G$2:$KT$2,'Dashboard M4 Cost Annual'!BM$4,'Dashboard M4 Cost Monthly'!$G239:$KT239))</f>
        <v/>
      </c>
      <c r="BN150">
        <f>SQRT(SUMIF('Dashboard M4 Cost Monthly'!$G$2:$KT$2,'Dashboard M4 Cost Annual'!BN$4,'Dashboard M4 Cost Monthly'!$G239:$KT239))</f>
        <v/>
      </c>
      <c r="BO150">
        <f>SQRT(SUMIF('Dashboard M4 Cost Monthly'!$G$2:$KT$2,'Dashboard M4 Cost Annual'!BO$4,'Dashboard M4 Cost Monthly'!$G239:$KT239))</f>
        <v/>
      </c>
      <c r="BP150">
        <f>SQRT(SUMIF('Dashboard M4 Cost Monthly'!$G$2:$KT$2,'Dashboard M4 Cost Annual'!BP$4,'Dashboard M4 Cost Monthly'!$G239:$KT239))</f>
        <v/>
      </c>
      <c r="BQ150">
        <f>SQRT(SUMIF('Dashboard M4 Cost Monthly'!$G$2:$KT$2,'Dashboard M4 Cost Annual'!BQ$4,'Dashboard M4 Cost Monthly'!$G239:$KT239))</f>
        <v/>
      </c>
      <c r="BR150">
        <f>SQRT(SUMIF('Dashboard M4 Cost Monthly'!$G$2:$KT$2,'Dashboard M4 Cost Annual'!BR$4,'Dashboard M4 Cost Monthly'!$G239:$KT239))</f>
        <v/>
      </c>
      <c r="BS150">
        <f>SQRT(SUMIF('Dashboard M4 Cost Monthly'!$G$2:$KT$2,'Dashboard M4 Cost Annual'!BS$4,'Dashboard M4 Cost Monthly'!$G239:$KT239))</f>
        <v/>
      </c>
      <c r="BT150">
        <f>SQRT(SUMIF('Dashboard M4 Cost Monthly'!$G$2:$KT$2,'Dashboard M4 Cost Annual'!BT$4,'Dashboard M4 Cost Monthly'!$G239:$KT239))</f>
        <v/>
      </c>
      <c r="BU150">
        <f>SQRT(SUMIF('Dashboard M4 Cost Monthly'!$G$2:$KT$2,'Dashboard M4 Cost Annual'!BU$4,'Dashboard M4 Cost Monthly'!$G239:$KT239))</f>
        <v/>
      </c>
      <c r="BV150">
        <f>SQRT(SUMIF('Dashboard M4 Cost Monthly'!$G$2:$KT$2,'Dashboard M4 Cost Annual'!BV$4,'Dashboard M4 Cost Monthly'!$G239:$KT239))</f>
        <v/>
      </c>
      <c r="BW150">
        <f>SQRT(SUMIF('Dashboard M4 Cost Monthly'!$G$2:$KT$2,'Dashboard M4 Cost Annual'!BW$4,'Dashboard M4 Cost Monthly'!$G239:$KT239))</f>
        <v/>
      </c>
      <c r="BX150">
        <f>SQRT(SUMIF('Dashboard M4 Cost Monthly'!$G$2:$KT$2,'Dashboard M4 Cost Annual'!BX$4,'Dashboard M4 Cost Monthly'!$G239:$KT239))</f>
        <v/>
      </c>
      <c r="BY150">
        <f>SQRT(SUMIF('Dashboard M4 Cost Monthly'!$G$2:$KT$2,'Dashboard M4 Cost Annual'!BY$4,'Dashboard M4 Cost Monthly'!$G239:$KT239))</f>
        <v/>
      </c>
    </row>
    <row r="151" spans="1:77">
      <c r="B151" t="s">
        <v>15</v>
      </c>
      <c r="D151" t="s">
        <v>66</v>
      </c>
      <c r="G151">
        <f>(G54-G81)^2</f>
        <v/>
      </c>
      <c r="H151">
        <f>(H54-H81)^2</f>
        <v/>
      </c>
      <c r="I151">
        <f>(I54-I81)^2</f>
        <v/>
      </c>
      <c r="J151">
        <f>(J54-J81)^2</f>
        <v/>
      </c>
      <c r="K151">
        <f>(K54-K81)^2</f>
        <v/>
      </c>
      <c r="L151">
        <f>(L54-L81)^2</f>
        <v/>
      </c>
      <c r="M151">
        <f>(M54-M81)^2</f>
        <v/>
      </c>
      <c r="N151">
        <f>(N54-N81)^2</f>
        <v/>
      </c>
      <c r="O151">
        <f>(O54-O81)^2</f>
        <v/>
      </c>
      <c r="P151">
        <f>(P54-P81)^2</f>
        <v/>
      </c>
      <c r="Q151">
        <f>(Q54-Q81)^2</f>
        <v/>
      </c>
      <c r="R151">
        <f>(R54-R81)^2</f>
        <v/>
      </c>
      <c r="S151">
        <f>(S54-S81)^2</f>
        <v/>
      </c>
      <c r="T151">
        <f>(T54-T81)^2</f>
        <v/>
      </c>
      <c r="U151">
        <f>(U54-U81)^2</f>
        <v/>
      </c>
      <c r="V151">
        <f>(V54-V81)^2</f>
        <v/>
      </c>
      <c r="W151">
        <f>(W54-W81)^2</f>
        <v/>
      </c>
      <c r="X151">
        <f>(X54-X81)^2</f>
        <v/>
      </c>
      <c r="Y151">
        <f>(Y54-Y81)^2</f>
        <v/>
      </c>
      <c r="Z151">
        <f>(Z54-Z81)^2</f>
        <v/>
      </c>
      <c r="AA151">
        <f>(AA54-AA81)^2</f>
        <v/>
      </c>
      <c r="AB151">
        <f>(AB54-AB81)^2</f>
        <v/>
      </c>
      <c r="AC151">
        <f>(AC54-AC81)^2</f>
        <v/>
      </c>
      <c r="AD151">
        <f>(AD54-AD81)^2</f>
        <v/>
      </c>
      <c r="AE151">
        <f>(AE54-AE81)^2</f>
        <v/>
      </c>
      <c r="AF151">
        <f>(AF54-AF81)^2</f>
        <v/>
      </c>
      <c r="AG151">
        <f>(AG54-AG81)^2</f>
        <v/>
      </c>
      <c r="AH151">
        <f>(AH54-AH81)^2</f>
        <v/>
      </c>
      <c r="AI151">
        <f>(AI54-AI81)^2</f>
        <v/>
      </c>
      <c r="AJ151">
        <f>(AJ54-AJ81)^2</f>
        <v/>
      </c>
      <c r="AK151">
        <f>(AK54-AK81)^2</f>
        <v/>
      </c>
      <c r="AL151">
        <f>(AL54-AL81)^2</f>
        <v/>
      </c>
      <c r="AM151">
        <f>(AM54-AM81)^2</f>
        <v/>
      </c>
      <c r="AN151">
        <f>(AN54-AN81)^2</f>
        <v/>
      </c>
      <c r="AO151">
        <f>(AO54-AO81)^2</f>
        <v/>
      </c>
      <c r="AP151">
        <f>(AP54-AP81)^2</f>
        <v/>
      </c>
      <c r="AQ151">
        <f>(AQ54-AQ81)^2</f>
        <v/>
      </c>
      <c r="AR151">
        <f>(AR54-AR81)^2</f>
        <v/>
      </c>
      <c r="AS151">
        <f>(AS54-AS81)^2</f>
        <v/>
      </c>
      <c r="AT151">
        <f>(AT54-AT81)^2</f>
        <v/>
      </c>
      <c r="AU151">
        <f>(AU54-AU81)^2</f>
        <v/>
      </c>
      <c r="AV151">
        <f>(AV54-AV81)^2</f>
        <v/>
      </c>
      <c r="AW151">
        <f>(AW54-AW81)^2</f>
        <v/>
      </c>
      <c r="AX151">
        <f>(AX54-AX81)^2</f>
        <v/>
      </c>
      <c r="AY151">
        <f>(AY54-AY81)^2</f>
        <v/>
      </c>
      <c r="AZ151">
        <f>(AZ54-AZ81)^2</f>
        <v/>
      </c>
      <c r="BA151">
        <f>SQRT(SUMIF('Dashboard M4 Cost Monthly'!$G$2:$CL$2,'Dashboard M4 Cost Annual'!BA$4,'Dashboard M4 Cost Monthly'!$G240:$CL240))</f>
        <v/>
      </c>
      <c r="BB151">
        <f>SQRT(SUMIF('Dashboard M4 Cost Monthly'!$G$2:$CL$2,'Dashboard M4 Cost Annual'!BB$4,'Dashboard M4 Cost Monthly'!$G240:$CL240))</f>
        <v/>
      </c>
      <c r="BC151">
        <f>SQRT(SUMIF('Dashboard M4 Cost Monthly'!$G$2:$CL$2,'Dashboard M4 Cost Annual'!BC$4,'Dashboard M4 Cost Monthly'!$G240:$CL240))</f>
        <v/>
      </c>
      <c r="BD151">
        <f>SQRT(SUMIF('Dashboard M4 Cost Monthly'!$G$2:$CL$2,'Dashboard M4 Cost Annual'!BD$4,'Dashboard M4 Cost Monthly'!$G240:$CL240))</f>
        <v/>
      </c>
      <c r="BE151">
        <f>SQRT(SUMIF('Dashboard M4 Cost Monthly'!$G$2:$CL$2,'Dashboard M4 Cost Annual'!BE$4,'Dashboard M4 Cost Monthly'!$G240:$CL240))</f>
        <v/>
      </c>
      <c r="BF151">
        <f>SQRT(SUMIF('Dashboard M4 Cost Monthly'!$G$2:$CL$2,'Dashboard M4 Cost Annual'!BF$4,'Dashboard M4 Cost Monthly'!$G240:$CL240))</f>
        <v/>
      </c>
      <c r="BG151">
        <f>SQRT(SUMIF('Dashboard M4 Cost Monthly'!$G$2:$CL$2,'Dashboard M4 Cost Annual'!BG$4,'Dashboard M4 Cost Monthly'!$G240:$CL240))</f>
        <v/>
      </c>
      <c r="BH151">
        <f>SQRT(SUMIF('Dashboard M4 Cost Monthly'!$G$2:$KT$2,'Dashboard M4 Cost Annual'!BH$4,'Dashboard M4 Cost Monthly'!$G240:$KT240))</f>
        <v/>
      </c>
      <c r="BI151">
        <f>SQRT(SUMIF('Dashboard M4 Cost Monthly'!$G$2:$KT$2,'Dashboard M4 Cost Annual'!BI$4,'Dashboard M4 Cost Monthly'!$G240:$KT240))</f>
        <v/>
      </c>
      <c r="BJ151">
        <f>SQRT(SUMIF('Dashboard M4 Cost Monthly'!$G$2:$KT$2,'Dashboard M4 Cost Annual'!BJ$4,'Dashboard M4 Cost Monthly'!$G240:$KT240))</f>
        <v/>
      </c>
      <c r="BK151">
        <f>SQRT(SUMIF('Dashboard M4 Cost Monthly'!$G$2:$KT$2,'Dashboard M4 Cost Annual'!BK$4,'Dashboard M4 Cost Monthly'!$G240:$KT240))</f>
        <v/>
      </c>
      <c r="BL151">
        <f>SQRT(SUMIF('Dashboard M4 Cost Monthly'!$G$2:$KT$2,'Dashboard M4 Cost Annual'!BL$4,'Dashboard M4 Cost Monthly'!$G240:$KT240))</f>
        <v/>
      </c>
      <c r="BM151">
        <f>SQRT(SUMIF('Dashboard M4 Cost Monthly'!$G$2:$KT$2,'Dashboard M4 Cost Annual'!BM$4,'Dashboard M4 Cost Monthly'!$G240:$KT240))</f>
        <v/>
      </c>
      <c r="BN151">
        <f>SQRT(SUMIF('Dashboard M4 Cost Monthly'!$G$2:$KT$2,'Dashboard M4 Cost Annual'!BN$4,'Dashboard M4 Cost Monthly'!$G240:$KT240))</f>
        <v/>
      </c>
      <c r="BO151">
        <f>SQRT(SUMIF('Dashboard M4 Cost Monthly'!$G$2:$KT$2,'Dashboard M4 Cost Annual'!BO$4,'Dashboard M4 Cost Monthly'!$G240:$KT240))</f>
        <v/>
      </c>
      <c r="BP151">
        <f>SQRT(SUMIF('Dashboard M4 Cost Monthly'!$G$2:$KT$2,'Dashboard M4 Cost Annual'!BP$4,'Dashboard M4 Cost Monthly'!$G240:$KT240))</f>
        <v/>
      </c>
      <c r="BQ151">
        <f>SQRT(SUMIF('Dashboard M4 Cost Monthly'!$G$2:$KT$2,'Dashboard M4 Cost Annual'!BQ$4,'Dashboard M4 Cost Monthly'!$G240:$KT240))</f>
        <v/>
      </c>
      <c r="BR151">
        <f>SQRT(SUMIF('Dashboard M4 Cost Monthly'!$G$2:$KT$2,'Dashboard M4 Cost Annual'!BR$4,'Dashboard M4 Cost Monthly'!$G240:$KT240))</f>
        <v/>
      </c>
      <c r="BS151">
        <f>SQRT(SUMIF('Dashboard M4 Cost Monthly'!$G$2:$KT$2,'Dashboard M4 Cost Annual'!BS$4,'Dashboard M4 Cost Monthly'!$G240:$KT240))</f>
        <v/>
      </c>
      <c r="BT151">
        <f>SQRT(SUMIF('Dashboard M4 Cost Monthly'!$G$2:$KT$2,'Dashboard M4 Cost Annual'!BT$4,'Dashboard M4 Cost Monthly'!$G240:$KT240))</f>
        <v/>
      </c>
      <c r="BU151">
        <f>SQRT(SUMIF('Dashboard M4 Cost Monthly'!$G$2:$KT$2,'Dashboard M4 Cost Annual'!BU$4,'Dashboard M4 Cost Monthly'!$G240:$KT240))</f>
        <v/>
      </c>
      <c r="BV151">
        <f>SQRT(SUMIF('Dashboard M4 Cost Monthly'!$G$2:$KT$2,'Dashboard M4 Cost Annual'!BV$4,'Dashboard M4 Cost Monthly'!$G240:$KT240))</f>
        <v/>
      </c>
      <c r="BW151">
        <f>SQRT(SUMIF('Dashboard M4 Cost Monthly'!$G$2:$KT$2,'Dashboard M4 Cost Annual'!BW$4,'Dashboard M4 Cost Monthly'!$G240:$KT240))</f>
        <v/>
      </c>
      <c r="BX151">
        <f>SQRT(SUMIF('Dashboard M4 Cost Monthly'!$G$2:$KT$2,'Dashboard M4 Cost Annual'!BX$4,'Dashboard M4 Cost Monthly'!$G240:$KT240))</f>
        <v/>
      </c>
      <c r="BY151">
        <f>SQRT(SUMIF('Dashboard M4 Cost Monthly'!$G$2:$KT$2,'Dashboard M4 Cost Annual'!BY$4,'Dashboard M4 Cost Monthly'!$G240:$KT240))</f>
        <v/>
      </c>
    </row>
    <row r="152" spans="1:77">
      <c r="B152" t="s">
        <v>16</v>
      </c>
      <c r="D152" t="s">
        <v>66</v>
      </c>
      <c r="G152">
        <f>(G55-G82)^2</f>
        <v/>
      </c>
      <c r="H152">
        <f>(H55-H82)^2</f>
        <v/>
      </c>
      <c r="I152">
        <f>(I55-I82)^2</f>
        <v/>
      </c>
      <c r="J152">
        <f>(J55-J82)^2</f>
        <v/>
      </c>
      <c r="K152">
        <f>(K55-K82)^2</f>
        <v/>
      </c>
      <c r="L152">
        <f>(L55-L82)^2</f>
        <v/>
      </c>
      <c r="M152">
        <f>(M55-M82)^2</f>
        <v/>
      </c>
      <c r="N152">
        <f>(N55-N82)^2</f>
        <v/>
      </c>
      <c r="O152">
        <f>(O55-O82)^2</f>
        <v/>
      </c>
      <c r="P152">
        <f>(P55-P82)^2</f>
        <v/>
      </c>
      <c r="Q152">
        <f>(Q55-Q82)^2</f>
        <v/>
      </c>
      <c r="R152">
        <f>(R55-R82)^2</f>
        <v/>
      </c>
      <c r="S152">
        <f>(S55-S82)^2</f>
        <v/>
      </c>
      <c r="T152">
        <f>(T55-T82)^2</f>
        <v/>
      </c>
      <c r="U152">
        <f>(U55-U82)^2</f>
        <v/>
      </c>
      <c r="V152">
        <f>(V55-V82)^2</f>
        <v/>
      </c>
      <c r="W152">
        <f>(W55-W82)^2</f>
        <v/>
      </c>
      <c r="X152">
        <f>(X55-X82)^2</f>
        <v/>
      </c>
      <c r="Y152">
        <f>(Y55-Y82)^2</f>
        <v/>
      </c>
      <c r="Z152">
        <f>(Z55-Z82)^2</f>
        <v/>
      </c>
      <c r="AA152">
        <f>(AA55-AA82)^2</f>
        <v/>
      </c>
      <c r="AB152">
        <f>(AB55-AB82)^2</f>
        <v/>
      </c>
      <c r="AC152">
        <f>(AC55-AC82)^2</f>
        <v/>
      </c>
      <c r="AD152">
        <f>(AD55-AD82)^2</f>
        <v/>
      </c>
      <c r="AE152">
        <f>(AE55-AE82)^2</f>
        <v/>
      </c>
      <c r="AF152">
        <f>(AF55-AF82)^2</f>
        <v/>
      </c>
      <c r="AG152">
        <f>(AG55-AG82)^2</f>
        <v/>
      </c>
      <c r="AH152">
        <f>(AH55-AH82)^2</f>
        <v/>
      </c>
      <c r="AI152">
        <f>(AI55-AI82)^2</f>
        <v/>
      </c>
      <c r="AJ152">
        <f>(AJ55-AJ82)^2</f>
        <v/>
      </c>
      <c r="AK152">
        <f>(AK55-AK82)^2</f>
        <v/>
      </c>
      <c r="AL152">
        <f>(AL55-AL82)^2</f>
        <v/>
      </c>
      <c r="AM152">
        <f>(AM55-AM82)^2</f>
        <v/>
      </c>
      <c r="AN152">
        <f>(AN55-AN82)^2</f>
        <v/>
      </c>
      <c r="AO152">
        <f>(AO55-AO82)^2</f>
        <v/>
      </c>
      <c r="AP152">
        <f>(AP55-AP82)^2</f>
        <v/>
      </c>
      <c r="AQ152">
        <f>(AQ55-AQ82)^2</f>
        <v/>
      </c>
      <c r="AR152">
        <f>(AR55-AR82)^2</f>
        <v/>
      </c>
      <c r="AS152">
        <f>(AS55-AS82)^2</f>
        <v/>
      </c>
      <c r="AT152">
        <f>(AT55-AT82)^2</f>
        <v/>
      </c>
      <c r="AU152">
        <f>(AU55-AU82)^2</f>
        <v/>
      </c>
      <c r="AV152">
        <f>(AV55-AV82)^2</f>
        <v/>
      </c>
      <c r="AW152">
        <f>(AW55-AW82)^2</f>
        <v/>
      </c>
      <c r="AX152">
        <f>(AX55-AX82)^2</f>
        <v/>
      </c>
      <c r="AY152">
        <f>(AY55-AY82)^2</f>
        <v/>
      </c>
      <c r="AZ152">
        <f>(AZ55-AZ82)^2</f>
        <v/>
      </c>
      <c r="BA152">
        <f>SQRT(SUMIF('Dashboard M4 Cost Monthly'!$G$2:$CL$2,'Dashboard M4 Cost Annual'!BA$4,'Dashboard M4 Cost Monthly'!$G241:$CL241))</f>
        <v/>
      </c>
      <c r="BB152">
        <f>SQRT(SUMIF('Dashboard M4 Cost Monthly'!$G$2:$CL$2,'Dashboard M4 Cost Annual'!BB$4,'Dashboard M4 Cost Monthly'!$G241:$CL241))</f>
        <v/>
      </c>
      <c r="BC152">
        <f>SQRT(SUMIF('Dashboard M4 Cost Monthly'!$G$2:$CL$2,'Dashboard M4 Cost Annual'!BC$4,'Dashboard M4 Cost Monthly'!$G241:$CL241))</f>
        <v/>
      </c>
      <c r="BD152">
        <f>SQRT(SUMIF('Dashboard M4 Cost Monthly'!$G$2:$CL$2,'Dashboard M4 Cost Annual'!BD$4,'Dashboard M4 Cost Monthly'!$G241:$CL241))</f>
        <v/>
      </c>
      <c r="BE152">
        <f>SQRT(SUMIF('Dashboard M4 Cost Monthly'!$G$2:$CL$2,'Dashboard M4 Cost Annual'!BE$4,'Dashboard M4 Cost Monthly'!$G241:$CL241))</f>
        <v/>
      </c>
      <c r="BF152">
        <f>SQRT(SUMIF('Dashboard M4 Cost Monthly'!$G$2:$CL$2,'Dashboard M4 Cost Annual'!BF$4,'Dashboard M4 Cost Monthly'!$G241:$CL241))</f>
        <v/>
      </c>
      <c r="BG152">
        <f>SQRT(SUMIF('Dashboard M4 Cost Monthly'!$G$2:$CL$2,'Dashboard M4 Cost Annual'!BG$4,'Dashboard M4 Cost Monthly'!$G241:$CL241))</f>
        <v/>
      </c>
      <c r="BH152">
        <f>SQRT(SUMIF('Dashboard M4 Cost Monthly'!$G$2:$KT$2,'Dashboard M4 Cost Annual'!BH$4,'Dashboard M4 Cost Monthly'!$G241:$KT241))</f>
        <v/>
      </c>
      <c r="BI152">
        <f>SQRT(SUMIF('Dashboard M4 Cost Monthly'!$G$2:$KT$2,'Dashboard M4 Cost Annual'!BI$4,'Dashboard M4 Cost Monthly'!$G241:$KT241))</f>
        <v/>
      </c>
      <c r="BJ152">
        <f>SQRT(SUMIF('Dashboard M4 Cost Monthly'!$G$2:$KT$2,'Dashboard M4 Cost Annual'!BJ$4,'Dashboard M4 Cost Monthly'!$G241:$KT241))</f>
        <v/>
      </c>
      <c r="BK152">
        <f>SQRT(SUMIF('Dashboard M4 Cost Monthly'!$G$2:$KT$2,'Dashboard M4 Cost Annual'!BK$4,'Dashboard M4 Cost Monthly'!$G241:$KT241))</f>
        <v/>
      </c>
      <c r="BL152">
        <f>SQRT(SUMIF('Dashboard M4 Cost Monthly'!$G$2:$KT$2,'Dashboard M4 Cost Annual'!BL$4,'Dashboard M4 Cost Monthly'!$G241:$KT241))</f>
        <v/>
      </c>
      <c r="BM152">
        <f>SQRT(SUMIF('Dashboard M4 Cost Monthly'!$G$2:$KT$2,'Dashboard M4 Cost Annual'!BM$4,'Dashboard M4 Cost Monthly'!$G241:$KT241))</f>
        <v/>
      </c>
      <c r="BN152">
        <f>SQRT(SUMIF('Dashboard M4 Cost Monthly'!$G$2:$KT$2,'Dashboard M4 Cost Annual'!BN$4,'Dashboard M4 Cost Monthly'!$G241:$KT241))</f>
        <v/>
      </c>
      <c r="BO152">
        <f>SQRT(SUMIF('Dashboard M4 Cost Monthly'!$G$2:$KT$2,'Dashboard M4 Cost Annual'!BO$4,'Dashboard M4 Cost Monthly'!$G241:$KT241))</f>
        <v/>
      </c>
      <c r="BP152">
        <f>SQRT(SUMIF('Dashboard M4 Cost Monthly'!$G$2:$KT$2,'Dashboard M4 Cost Annual'!BP$4,'Dashboard M4 Cost Monthly'!$G241:$KT241))</f>
        <v/>
      </c>
      <c r="BQ152">
        <f>SQRT(SUMIF('Dashboard M4 Cost Monthly'!$G$2:$KT$2,'Dashboard M4 Cost Annual'!BQ$4,'Dashboard M4 Cost Monthly'!$G241:$KT241))</f>
        <v/>
      </c>
      <c r="BR152">
        <f>SQRT(SUMIF('Dashboard M4 Cost Monthly'!$G$2:$KT$2,'Dashboard M4 Cost Annual'!BR$4,'Dashboard M4 Cost Monthly'!$G241:$KT241))</f>
        <v/>
      </c>
      <c r="BS152">
        <f>SQRT(SUMIF('Dashboard M4 Cost Monthly'!$G$2:$KT$2,'Dashboard M4 Cost Annual'!BS$4,'Dashboard M4 Cost Monthly'!$G241:$KT241))</f>
        <v/>
      </c>
      <c r="BT152">
        <f>SQRT(SUMIF('Dashboard M4 Cost Monthly'!$G$2:$KT$2,'Dashboard M4 Cost Annual'!BT$4,'Dashboard M4 Cost Monthly'!$G241:$KT241))</f>
        <v/>
      </c>
      <c r="BU152">
        <f>SQRT(SUMIF('Dashboard M4 Cost Monthly'!$G$2:$KT$2,'Dashboard M4 Cost Annual'!BU$4,'Dashboard M4 Cost Monthly'!$G241:$KT241))</f>
        <v/>
      </c>
      <c r="BV152">
        <f>SQRT(SUMIF('Dashboard M4 Cost Monthly'!$G$2:$KT$2,'Dashboard M4 Cost Annual'!BV$4,'Dashboard M4 Cost Monthly'!$G241:$KT241))</f>
        <v/>
      </c>
      <c r="BW152">
        <f>SQRT(SUMIF('Dashboard M4 Cost Monthly'!$G$2:$KT$2,'Dashboard M4 Cost Annual'!BW$4,'Dashboard M4 Cost Monthly'!$G241:$KT241))</f>
        <v/>
      </c>
      <c r="BX152">
        <f>SQRT(SUMIF('Dashboard M4 Cost Monthly'!$G$2:$KT$2,'Dashboard M4 Cost Annual'!BX$4,'Dashboard M4 Cost Monthly'!$G241:$KT241))</f>
        <v/>
      </c>
      <c r="BY152">
        <f>SQRT(SUMIF('Dashboard M4 Cost Monthly'!$G$2:$KT$2,'Dashboard M4 Cost Annual'!BY$4,'Dashboard M4 Cost Monthly'!$G241:$KT241))</f>
        <v/>
      </c>
    </row>
    <row r="153" spans="1:77">
      <c r="B153" t="s">
        <v>17</v>
      </c>
      <c r="D153" t="s">
        <v>66</v>
      </c>
      <c r="G153">
        <f>(G56-G83)^2</f>
        <v/>
      </c>
      <c r="H153">
        <f>(H56-H83)^2</f>
        <v/>
      </c>
      <c r="I153">
        <f>(I56-I83)^2</f>
        <v/>
      </c>
      <c r="J153">
        <f>(J56-J83)^2</f>
        <v/>
      </c>
      <c r="K153">
        <f>(K56-K83)^2</f>
        <v/>
      </c>
      <c r="L153">
        <f>(L56-L83)^2</f>
        <v/>
      </c>
      <c r="M153">
        <f>(M56-M83)^2</f>
        <v/>
      </c>
      <c r="N153">
        <f>(N56-N83)^2</f>
        <v/>
      </c>
      <c r="O153">
        <f>(O56-O83)^2</f>
        <v/>
      </c>
      <c r="P153">
        <f>(P56-P83)^2</f>
        <v/>
      </c>
      <c r="Q153">
        <f>(Q56-Q83)^2</f>
        <v/>
      </c>
      <c r="R153">
        <f>(R56-R83)^2</f>
        <v/>
      </c>
      <c r="S153">
        <f>(S56-S83)^2</f>
        <v/>
      </c>
      <c r="T153">
        <f>(T56-T83)^2</f>
        <v/>
      </c>
      <c r="U153">
        <f>(U56-U83)^2</f>
        <v/>
      </c>
      <c r="V153">
        <f>(V56-V83)^2</f>
        <v/>
      </c>
      <c r="W153">
        <f>(W56-W83)^2</f>
        <v/>
      </c>
      <c r="X153">
        <f>(X56-X83)^2</f>
        <v/>
      </c>
      <c r="Y153">
        <f>(Y56-Y83)^2</f>
        <v/>
      </c>
      <c r="Z153">
        <f>(Z56-Z83)^2</f>
        <v/>
      </c>
      <c r="AA153">
        <f>(AA56-AA83)^2</f>
        <v/>
      </c>
      <c r="AB153">
        <f>(AB56-AB83)^2</f>
        <v/>
      </c>
      <c r="AC153">
        <f>(AC56-AC83)^2</f>
        <v/>
      </c>
      <c r="AD153">
        <f>(AD56-AD83)^2</f>
        <v/>
      </c>
      <c r="AE153">
        <f>(AE56-AE83)^2</f>
        <v/>
      </c>
      <c r="AF153">
        <f>(AF56-AF83)^2</f>
        <v/>
      </c>
      <c r="AG153">
        <f>(AG56-AG83)^2</f>
        <v/>
      </c>
      <c r="AH153">
        <f>(AH56-AH83)^2</f>
        <v/>
      </c>
      <c r="AI153">
        <f>(AI56-AI83)^2</f>
        <v/>
      </c>
      <c r="AJ153">
        <f>(AJ56-AJ83)^2</f>
        <v/>
      </c>
      <c r="AK153">
        <f>(AK56-AK83)^2</f>
        <v/>
      </c>
      <c r="AL153">
        <f>(AL56-AL83)^2</f>
        <v/>
      </c>
      <c r="AM153">
        <f>(AM56-AM83)^2</f>
        <v/>
      </c>
      <c r="AN153">
        <f>(AN56-AN83)^2</f>
        <v/>
      </c>
      <c r="AO153">
        <f>(AO56-AO83)^2</f>
        <v/>
      </c>
      <c r="AP153">
        <f>(AP56-AP83)^2</f>
        <v/>
      </c>
      <c r="AQ153">
        <f>(AQ56-AQ83)^2</f>
        <v/>
      </c>
      <c r="AR153">
        <f>(AR56-AR83)^2</f>
        <v/>
      </c>
      <c r="AS153">
        <f>(AS56-AS83)^2</f>
        <v/>
      </c>
      <c r="AT153">
        <f>(AT56-AT83)^2</f>
        <v/>
      </c>
      <c r="AU153">
        <f>(AU56-AU83)^2</f>
        <v/>
      </c>
      <c r="AV153">
        <f>(AV56-AV83)^2</f>
        <v/>
      </c>
      <c r="AW153">
        <f>(AW56-AW83)^2</f>
        <v/>
      </c>
      <c r="AX153">
        <f>(AX56-AX83)^2</f>
        <v/>
      </c>
      <c r="AY153">
        <f>(AY56-AY83)^2</f>
        <v/>
      </c>
      <c r="AZ153">
        <f>(AZ56-AZ83)^2</f>
        <v/>
      </c>
      <c r="BA153">
        <f>SQRT(SUMIF('Dashboard M4 Cost Monthly'!$G$2:$CL$2,'Dashboard M4 Cost Annual'!BA$4,'Dashboard M4 Cost Monthly'!$G242:$CL242))</f>
        <v/>
      </c>
      <c r="BB153">
        <f>SQRT(SUMIF('Dashboard M4 Cost Monthly'!$G$2:$CL$2,'Dashboard M4 Cost Annual'!BB$4,'Dashboard M4 Cost Monthly'!$G242:$CL242))</f>
        <v/>
      </c>
      <c r="BC153">
        <f>SQRT(SUMIF('Dashboard M4 Cost Monthly'!$G$2:$CL$2,'Dashboard M4 Cost Annual'!BC$4,'Dashboard M4 Cost Monthly'!$G242:$CL242))</f>
        <v/>
      </c>
      <c r="BD153">
        <f>SQRT(SUMIF('Dashboard M4 Cost Monthly'!$G$2:$CL$2,'Dashboard M4 Cost Annual'!BD$4,'Dashboard M4 Cost Monthly'!$G242:$CL242))</f>
        <v/>
      </c>
      <c r="BE153">
        <f>SQRT(SUMIF('Dashboard M4 Cost Monthly'!$G$2:$CL$2,'Dashboard M4 Cost Annual'!BE$4,'Dashboard M4 Cost Monthly'!$G242:$CL242))</f>
        <v/>
      </c>
      <c r="BF153">
        <f>SQRT(SUMIF('Dashboard M4 Cost Monthly'!$G$2:$CL$2,'Dashboard M4 Cost Annual'!BF$4,'Dashboard M4 Cost Monthly'!$G242:$CL242))</f>
        <v/>
      </c>
      <c r="BG153">
        <f>SQRT(SUMIF('Dashboard M4 Cost Monthly'!$G$2:$CL$2,'Dashboard M4 Cost Annual'!BG$4,'Dashboard M4 Cost Monthly'!$G242:$CL242))</f>
        <v/>
      </c>
      <c r="BH153">
        <f>SQRT(SUMIF('Dashboard M4 Cost Monthly'!$G$2:$KT$2,'Dashboard M4 Cost Annual'!BH$4,'Dashboard M4 Cost Monthly'!$G242:$KT242))</f>
        <v/>
      </c>
      <c r="BI153">
        <f>SQRT(SUMIF('Dashboard M4 Cost Monthly'!$G$2:$KT$2,'Dashboard M4 Cost Annual'!BI$4,'Dashboard M4 Cost Monthly'!$G242:$KT242))</f>
        <v/>
      </c>
      <c r="BJ153">
        <f>SQRT(SUMIF('Dashboard M4 Cost Monthly'!$G$2:$KT$2,'Dashboard M4 Cost Annual'!BJ$4,'Dashboard M4 Cost Monthly'!$G242:$KT242))</f>
        <v/>
      </c>
      <c r="BK153">
        <f>SQRT(SUMIF('Dashboard M4 Cost Monthly'!$G$2:$KT$2,'Dashboard M4 Cost Annual'!BK$4,'Dashboard M4 Cost Monthly'!$G242:$KT242))</f>
        <v/>
      </c>
      <c r="BL153">
        <f>SQRT(SUMIF('Dashboard M4 Cost Monthly'!$G$2:$KT$2,'Dashboard M4 Cost Annual'!BL$4,'Dashboard M4 Cost Monthly'!$G242:$KT242))</f>
        <v/>
      </c>
      <c r="BM153">
        <f>SQRT(SUMIF('Dashboard M4 Cost Monthly'!$G$2:$KT$2,'Dashboard M4 Cost Annual'!BM$4,'Dashboard M4 Cost Monthly'!$G242:$KT242))</f>
        <v/>
      </c>
      <c r="BN153">
        <f>SQRT(SUMIF('Dashboard M4 Cost Monthly'!$G$2:$KT$2,'Dashboard M4 Cost Annual'!BN$4,'Dashboard M4 Cost Monthly'!$G242:$KT242))</f>
        <v/>
      </c>
      <c r="BO153">
        <f>SQRT(SUMIF('Dashboard M4 Cost Monthly'!$G$2:$KT$2,'Dashboard M4 Cost Annual'!BO$4,'Dashboard M4 Cost Monthly'!$G242:$KT242))</f>
        <v/>
      </c>
      <c r="BP153">
        <f>SQRT(SUMIF('Dashboard M4 Cost Monthly'!$G$2:$KT$2,'Dashboard M4 Cost Annual'!BP$4,'Dashboard M4 Cost Monthly'!$G242:$KT242))</f>
        <v/>
      </c>
      <c r="BQ153">
        <f>SQRT(SUMIF('Dashboard M4 Cost Monthly'!$G$2:$KT$2,'Dashboard M4 Cost Annual'!BQ$4,'Dashboard M4 Cost Monthly'!$G242:$KT242))</f>
        <v/>
      </c>
      <c r="BR153">
        <f>SQRT(SUMIF('Dashboard M4 Cost Monthly'!$G$2:$KT$2,'Dashboard M4 Cost Annual'!BR$4,'Dashboard M4 Cost Monthly'!$G242:$KT242))</f>
        <v/>
      </c>
      <c r="BS153">
        <f>SQRT(SUMIF('Dashboard M4 Cost Monthly'!$G$2:$KT$2,'Dashboard M4 Cost Annual'!BS$4,'Dashboard M4 Cost Monthly'!$G242:$KT242))</f>
        <v/>
      </c>
      <c r="BT153">
        <f>SQRT(SUMIF('Dashboard M4 Cost Monthly'!$G$2:$KT$2,'Dashboard M4 Cost Annual'!BT$4,'Dashboard M4 Cost Monthly'!$G242:$KT242))</f>
        <v/>
      </c>
      <c r="BU153">
        <f>SQRT(SUMIF('Dashboard M4 Cost Monthly'!$G$2:$KT$2,'Dashboard M4 Cost Annual'!BU$4,'Dashboard M4 Cost Monthly'!$G242:$KT242))</f>
        <v/>
      </c>
      <c r="BV153">
        <f>SQRT(SUMIF('Dashboard M4 Cost Monthly'!$G$2:$KT$2,'Dashboard M4 Cost Annual'!BV$4,'Dashboard M4 Cost Monthly'!$G242:$KT242))</f>
        <v/>
      </c>
      <c r="BW153">
        <f>SQRT(SUMIF('Dashboard M4 Cost Monthly'!$G$2:$KT$2,'Dashboard M4 Cost Annual'!BW$4,'Dashboard M4 Cost Monthly'!$G242:$KT242))</f>
        <v/>
      </c>
      <c r="BX153">
        <f>SQRT(SUMIF('Dashboard M4 Cost Monthly'!$G$2:$KT$2,'Dashboard M4 Cost Annual'!BX$4,'Dashboard M4 Cost Monthly'!$G242:$KT242))</f>
        <v/>
      </c>
      <c r="BY153">
        <f>SQRT(SUMIF('Dashboard M4 Cost Monthly'!$G$2:$KT$2,'Dashboard M4 Cost Annual'!BY$4,'Dashboard M4 Cost Monthly'!$G242:$KT242))</f>
        <v/>
      </c>
    </row>
    <row r="154" spans="1:77">
      <c r="B154" t="s">
        <v>18</v>
      </c>
      <c r="D154" t="s">
        <v>66</v>
      </c>
      <c r="BA154">
        <f>SQRT(SUMIF('Dashboard M4 Cost Monthly'!$G$2:$CL$2,'Dashboard M4 Cost Annual'!BA$4,'Dashboard M4 Cost Monthly'!$G243:$CL243))</f>
        <v/>
      </c>
      <c r="BB154">
        <f>SQRT(SUMIF('Dashboard M4 Cost Monthly'!$G$2:$CL$2,'Dashboard M4 Cost Annual'!BB$4,'Dashboard M4 Cost Monthly'!$G243:$CL243))</f>
        <v/>
      </c>
      <c r="BC154">
        <f>SQRT(SUMIF('Dashboard M4 Cost Monthly'!$G$2:$CL$2,'Dashboard M4 Cost Annual'!BC$4,'Dashboard M4 Cost Monthly'!$G243:$CL243))</f>
        <v/>
      </c>
      <c r="BD154">
        <f>SQRT(SUMIF('Dashboard M4 Cost Monthly'!$G$2:$CL$2,'Dashboard M4 Cost Annual'!BD$4,'Dashboard M4 Cost Monthly'!$G243:$CL243))</f>
        <v/>
      </c>
      <c r="BE154">
        <f>SQRT(SUMIF('Dashboard M4 Cost Monthly'!$G$2:$CL$2,'Dashboard M4 Cost Annual'!BE$4,'Dashboard M4 Cost Monthly'!$G243:$CL243))</f>
        <v/>
      </c>
      <c r="BF154">
        <f>SQRT(SUMIF('Dashboard M4 Cost Monthly'!$G$2:$CL$2,'Dashboard M4 Cost Annual'!BF$4,'Dashboard M4 Cost Monthly'!$G243:$CL243))</f>
        <v/>
      </c>
      <c r="BG154">
        <f>SQRT(SUMIF('Dashboard M4 Cost Monthly'!$G$2:$CL$2,'Dashboard M4 Cost Annual'!BG$4,'Dashboard M4 Cost Monthly'!$G243:$CL243))</f>
        <v/>
      </c>
      <c r="BH154">
        <f>SQRT(SUMIF('Dashboard M4 Cost Monthly'!$G$2:$KT$2,'Dashboard M4 Cost Annual'!BH$4,'Dashboard M4 Cost Monthly'!$G243:$KT243))</f>
        <v/>
      </c>
      <c r="BI154">
        <f>SQRT(SUMIF('Dashboard M4 Cost Monthly'!$G$2:$KT$2,'Dashboard M4 Cost Annual'!BI$4,'Dashboard M4 Cost Monthly'!$G243:$KT243))</f>
        <v/>
      </c>
      <c r="BJ154">
        <f>SQRT(SUMIF('Dashboard M4 Cost Monthly'!$G$2:$KT$2,'Dashboard M4 Cost Annual'!BJ$4,'Dashboard M4 Cost Monthly'!$G243:$KT243))</f>
        <v/>
      </c>
      <c r="BK154">
        <f>SQRT(SUMIF('Dashboard M4 Cost Monthly'!$G$2:$KT$2,'Dashboard M4 Cost Annual'!BK$4,'Dashboard M4 Cost Monthly'!$G243:$KT243))</f>
        <v/>
      </c>
      <c r="BL154">
        <f>SQRT(SUMIF('Dashboard M4 Cost Monthly'!$G$2:$KT$2,'Dashboard M4 Cost Annual'!BL$4,'Dashboard M4 Cost Monthly'!$G243:$KT243))</f>
        <v/>
      </c>
      <c r="BM154">
        <f>SQRT(SUMIF('Dashboard M4 Cost Monthly'!$G$2:$KT$2,'Dashboard M4 Cost Annual'!BM$4,'Dashboard M4 Cost Monthly'!$G243:$KT243))</f>
        <v/>
      </c>
      <c r="BN154">
        <f>SQRT(SUMIF('Dashboard M4 Cost Monthly'!$G$2:$KT$2,'Dashboard M4 Cost Annual'!BN$4,'Dashboard M4 Cost Monthly'!$G243:$KT243))</f>
        <v/>
      </c>
      <c r="BO154">
        <f>SQRT(SUMIF('Dashboard M4 Cost Monthly'!$G$2:$KT$2,'Dashboard M4 Cost Annual'!BO$4,'Dashboard M4 Cost Monthly'!$G243:$KT243))</f>
        <v/>
      </c>
      <c r="BP154">
        <f>SQRT(SUMIF('Dashboard M4 Cost Monthly'!$G$2:$KT$2,'Dashboard M4 Cost Annual'!BP$4,'Dashboard M4 Cost Monthly'!$G243:$KT243))</f>
        <v/>
      </c>
      <c r="BQ154">
        <f>SQRT(SUMIF('Dashboard M4 Cost Monthly'!$G$2:$KT$2,'Dashboard M4 Cost Annual'!BQ$4,'Dashboard M4 Cost Monthly'!$G243:$KT243))</f>
        <v/>
      </c>
      <c r="BR154">
        <f>SQRT(SUMIF('Dashboard M4 Cost Monthly'!$G$2:$KT$2,'Dashboard M4 Cost Annual'!BR$4,'Dashboard M4 Cost Monthly'!$G243:$KT243))</f>
        <v/>
      </c>
      <c r="BS154">
        <f>SQRT(SUMIF('Dashboard M4 Cost Monthly'!$G$2:$KT$2,'Dashboard M4 Cost Annual'!BS$4,'Dashboard M4 Cost Monthly'!$G243:$KT243))</f>
        <v/>
      </c>
      <c r="BT154">
        <f>SQRT(SUMIF('Dashboard M4 Cost Monthly'!$G$2:$KT$2,'Dashboard M4 Cost Annual'!BT$4,'Dashboard M4 Cost Monthly'!$G243:$KT243))</f>
        <v/>
      </c>
      <c r="BU154">
        <f>SQRT(SUMIF('Dashboard M4 Cost Monthly'!$G$2:$KT$2,'Dashboard M4 Cost Annual'!BU$4,'Dashboard M4 Cost Monthly'!$G243:$KT243))</f>
        <v/>
      </c>
      <c r="BV154">
        <f>SQRT(SUMIF('Dashboard M4 Cost Monthly'!$G$2:$KT$2,'Dashboard M4 Cost Annual'!BV$4,'Dashboard M4 Cost Monthly'!$G243:$KT243))</f>
        <v/>
      </c>
      <c r="BW154">
        <f>SQRT(SUMIF('Dashboard M4 Cost Monthly'!$G$2:$KT$2,'Dashboard M4 Cost Annual'!BW$4,'Dashboard M4 Cost Monthly'!$G243:$KT243))</f>
        <v/>
      </c>
      <c r="BX154">
        <f>SQRT(SUMIF('Dashboard M4 Cost Monthly'!$G$2:$KT$2,'Dashboard M4 Cost Annual'!BX$4,'Dashboard M4 Cost Monthly'!$G243:$KT243))</f>
        <v/>
      </c>
      <c r="BY154">
        <f>SQRT(SUMIF('Dashboard M4 Cost Monthly'!$G$2:$KT$2,'Dashboard M4 Cost Annual'!BY$4,'Dashboard M4 Cost Monthly'!$G243:$KT243))</f>
        <v/>
      </c>
    </row>
    <row r="156" spans="1:77">
      <c r="A156" t="s">
        <v>73</v>
      </c>
    </row>
    <row r="157" spans="1:77">
      <c r="A157" t="s">
        <v>2</v>
      </c>
    </row>
    <row r="158" spans="1:77">
      <c r="B158" t="s">
        <v>67</v>
      </c>
      <c r="D158" t="s">
        <v>66</v>
      </c>
      <c r="G158">
        <f>SQRT(SUMIF('Dashboard M4 Price Monthly'!$H$4:$CM$4,'Dashboard M4 Cost Annual'!G$4,'Dashboard M4 Price Monthly'!$H357:$CM357))</f>
        <v/>
      </c>
      <c r="H158">
        <f>SQRT(SUMIF('Dashboard M4 Price Monthly'!$H$4:$CM$4,'Dashboard M4 Cost Annual'!H$4,'Dashboard M4 Price Monthly'!$H357:$CM357))</f>
        <v/>
      </c>
      <c r="I158">
        <f>SQRT(SUMIF('Dashboard M4 Price Monthly'!$H$4:$CM$4,'Dashboard M4 Cost Annual'!I$4,'Dashboard M4 Price Monthly'!$H357:$CM357))</f>
        <v/>
      </c>
      <c r="J158">
        <f>SQRT(SUMIF('Dashboard M4 Price Monthly'!$H$4:$CM$4,'Dashboard M4 Cost Annual'!J$4,'Dashboard M4 Price Monthly'!$H357:$CM357))</f>
        <v/>
      </c>
      <c r="K158">
        <f>SQRT(SUMIF('Dashboard M4 Price Monthly'!$H$4:$CM$4,'Dashboard M4 Cost Annual'!K$4,'Dashboard M4 Price Monthly'!$H357:$CM357))</f>
        <v/>
      </c>
      <c r="L158">
        <f>SQRT(SUMIF('Dashboard M4 Price Monthly'!$H$4:$CM$4,'Dashboard M4 Cost Annual'!L$4,'Dashboard M4 Price Monthly'!$H357:$CM357))</f>
        <v/>
      </c>
      <c r="M158">
        <f>SQRT(SUMIF('Dashboard M4 Price Monthly'!$H$4:$CM$4,'Dashboard M4 Cost Annual'!M$4,'Dashboard M4 Price Monthly'!$H357:$CM357))</f>
        <v/>
      </c>
      <c r="N158">
        <f>SQRT(SUMIF('Dashboard M4 Price Monthly'!$H$4:$CM$4,'Dashboard M4 Cost Annual'!N$4,'Dashboard M4 Price Monthly'!$H357:$CM357))</f>
        <v/>
      </c>
      <c r="O158">
        <f>SQRT(SUMIF('Dashboard M4 Price Monthly'!$H$4:$CM$4,'Dashboard M4 Cost Annual'!O$4,'Dashboard M4 Price Monthly'!$H357:$CM357))</f>
        <v/>
      </c>
      <c r="P158">
        <f>SQRT(SUMIF('Dashboard M4 Price Monthly'!$H$4:$CM$4,'Dashboard M4 Cost Annual'!P$4,'Dashboard M4 Price Monthly'!$H357:$CM357))</f>
        <v/>
      </c>
      <c r="Q158">
        <f>SQRT(SUMIF('Dashboard M4 Price Monthly'!$H$4:$CM$4,'Dashboard M4 Cost Annual'!Q$4,'Dashboard M4 Price Monthly'!$H357:$CM357))</f>
        <v/>
      </c>
      <c r="R158">
        <f>SQRT(SUMIF('Dashboard M4 Price Monthly'!$H$4:$CM$4,'Dashboard M4 Cost Annual'!R$4,'Dashboard M4 Price Monthly'!$H357:$CM357))</f>
        <v/>
      </c>
      <c r="S158">
        <f>SQRT(SUMIF('Dashboard M4 Price Monthly'!$H$4:$CM$4,'Dashboard M4 Cost Annual'!S$4,'Dashboard M4 Price Monthly'!$H357:$CM357))</f>
        <v/>
      </c>
      <c r="T158">
        <f>SQRT(SUMIF('Dashboard M4 Price Monthly'!$H$4:$CM$4,'Dashboard M4 Cost Annual'!T$4,'Dashboard M4 Price Monthly'!$H357:$CM357))</f>
        <v/>
      </c>
      <c r="U158">
        <f>SQRT(SUMIF('Dashboard M4 Price Monthly'!$H$4:$CM$4,'Dashboard M4 Cost Annual'!U$4,'Dashboard M4 Price Monthly'!$H357:$CM357))</f>
        <v/>
      </c>
      <c r="V158">
        <f>SQRT(SUMIF('Dashboard M4 Price Monthly'!$H$4:$CM$4,'Dashboard M4 Cost Annual'!V$4,'Dashboard M4 Price Monthly'!$H357:$CM357))</f>
        <v/>
      </c>
      <c r="W158">
        <f>SQRT(SUMIF('Dashboard M4 Price Monthly'!$H$4:$CM$4,'Dashboard M4 Cost Annual'!W$4,'Dashboard M4 Price Monthly'!$H357:$CM357))</f>
        <v/>
      </c>
      <c r="X158">
        <f>SQRT(SUMIF('Dashboard M4 Price Monthly'!$H$4:$CM$4,'Dashboard M4 Cost Annual'!X$4,'Dashboard M4 Price Monthly'!$H357:$CM357))</f>
        <v/>
      </c>
      <c r="Y158">
        <f>SQRT(SUMIF('Dashboard M4 Price Monthly'!$H$4:$CM$4,'Dashboard M4 Cost Annual'!Y$4,'Dashboard M4 Price Monthly'!$H357:$CM357))</f>
        <v/>
      </c>
      <c r="Z158">
        <f>SQRT(SUMIF('Dashboard M4 Price Monthly'!$H$4:$CM$4,'Dashboard M4 Cost Annual'!Z$4,'Dashboard M4 Price Monthly'!$H357:$CM357))</f>
        <v/>
      </c>
      <c r="AA158">
        <f>SQRT(SUMIF('Dashboard M4 Price Monthly'!$H$4:$CM$4,'Dashboard M4 Cost Annual'!AA$4,'Dashboard M4 Price Monthly'!$H357:$CM357))</f>
        <v/>
      </c>
      <c r="AB158">
        <f>SQRT(SUMIF('Dashboard M4 Price Monthly'!$H$4:$CM$4,'Dashboard M4 Cost Annual'!AB$4,'Dashboard M4 Price Monthly'!$H357:$CM357))</f>
        <v/>
      </c>
      <c r="AC158">
        <f>SQRT(SUMIF('Dashboard M4 Price Monthly'!$H$4:$CM$4,'Dashboard M4 Cost Annual'!AC$4,'Dashboard M4 Price Monthly'!$H357:$CM357))</f>
        <v/>
      </c>
      <c r="AD158">
        <f>SQRT(SUMIF('Dashboard M4 Price Monthly'!$H$4:$CM$4,'Dashboard M4 Cost Annual'!AD$4,'Dashboard M4 Price Monthly'!$H357:$CM357))</f>
        <v/>
      </c>
      <c r="AE158">
        <f>SQRT(SUMIF('Dashboard M4 Price Monthly'!$H$4:$CM$4,'Dashboard M4 Cost Annual'!AE$4,'Dashboard M4 Price Monthly'!$H357:$CM357))</f>
        <v/>
      </c>
      <c r="AF158">
        <f>SQRT(SUMIF('Dashboard M4 Price Monthly'!$H$4:$CM$4,'Dashboard M4 Cost Annual'!AF$4,'Dashboard M4 Price Monthly'!$H357:$CM357))</f>
        <v/>
      </c>
      <c r="AG158">
        <f>SQRT(SUMIF('Dashboard M4 Price Monthly'!$H$4:$CM$4,'Dashboard M4 Cost Annual'!AG$4,'Dashboard M4 Price Monthly'!$H357:$CM357))</f>
        <v/>
      </c>
      <c r="AH158">
        <f>SQRT(SUMIF('Dashboard M4 Price Monthly'!$H$4:$CM$4,'Dashboard M4 Cost Annual'!AH$4,'Dashboard M4 Price Monthly'!$H357:$CM357))</f>
        <v/>
      </c>
      <c r="AI158">
        <f>SQRT(SUMIF('Dashboard M4 Price Monthly'!$H$4:$CM$4,'Dashboard M4 Cost Annual'!AI$4,'Dashboard M4 Price Monthly'!$H357:$CM357))</f>
        <v/>
      </c>
      <c r="AJ158">
        <f>SQRT(SUMIF('Dashboard M4 Price Monthly'!$H$4:$CM$4,'Dashboard M4 Cost Annual'!AJ$4,'Dashboard M4 Price Monthly'!$H357:$CM357))</f>
        <v/>
      </c>
      <c r="AK158">
        <f>SQRT(SUMIF('Dashboard M4 Price Monthly'!$H$4:$CM$4,'Dashboard M4 Cost Annual'!AK$4,'Dashboard M4 Price Monthly'!$H357:$CM357))</f>
        <v/>
      </c>
      <c r="AL158">
        <f>SQRT(SUMIF('Dashboard M4 Price Monthly'!$H$4:$CM$4,'Dashboard M4 Cost Annual'!AL$4,'Dashboard M4 Price Monthly'!$H357:$CM357))</f>
        <v/>
      </c>
      <c r="AM158">
        <f>SQRT(SUMIF('Dashboard M4 Price Monthly'!$H$4:$CM$4,'Dashboard M4 Cost Annual'!AM$4,'Dashboard M4 Price Monthly'!$H357:$CM357))</f>
        <v/>
      </c>
      <c r="AN158">
        <f>SQRT(SUMIF('Dashboard M4 Price Monthly'!$H$4:$CM$4,'Dashboard M4 Cost Annual'!AN$4,'Dashboard M4 Price Monthly'!$H357:$CM357))</f>
        <v/>
      </c>
      <c r="AO158">
        <f>SQRT(SUMIF('Dashboard M4 Price Monthly'!$H$4:$CM$4,'Dashboard M4 Cost Annual'!AO$4,'Dashboard M4 Price Monthly'!$H357:$CM357))</f>
        <v/>
      </c>
      <c r="AP158">
        <f>SQRT(SUMIF('Dashboard M4 Price Monthly'!$H$4:$CM$4,'Dashboard M4 Cost Annual'!AP$4,'Dashboard M4 Price Monthly'!$H357:$CM357))</f>
        <v/>
      </c>
      <c r="AQ158">
        <f>SQRT(SUMIF('Dashboard M4 Price Monthly'!$H$4:$CM$4,'Dashboard M4 Cost Annual'!AQ$4,'Dashboard M4 Price Monthly'!$H357:$CM357))</f>
        <v/>
      </c>
      <c r="AR158">
        <f>SQRT(SUMIF('Dashboard M4 Price Monthly'!$H$4:$CM$4,'Dashboard M4 Cost Annual'!AR$4,'Dashboard M4 Price Monthly'!$H357:$CM357))</f>
        <v/>
      </c>
      <c r="AS158">
        <f>SQRT(SUMIF('Dashboard M4 Price Monthly'!$H$4:$CM$4,'Dashboard M4 Cost Annual'!AS$4,'Dashboard M4 Price Monthly'!$H357:$CM357))</f>
        <v/>
      </c>
      <c r="AT158">
        <f>SQRT(SUMIF('Dashboard M4 Price Monthly'!$H$4:$CM$4,'Dashboard M4 Cost Annual'!AT$4,'Dashboard M4 Price Monthly'!$H357:$CM357))</f>
        <v/>
      </c>
      <c r="AU158">
        <f>SQRT(SUMIF('Dashboard M4 Price Monthly'!$H$4:$CM$4,'Dashboard M4 Cost Annual'!AU$4,'Dashboard M4 Price Monthly'!$H357:$CM357))</f>
        <v/>
      </c>
      <c r="AV158">
        <f>SQRT(SUMIF('Dashboard M4 Price Monthly'!$H$4:$CM$4,'Dashboard M4 Cost Annual'!AV$4,'Dashboard M4 Price Monthly'!$H357:$CM357))</f>
        <v/>
      </c>
      <c r="AW158">
        <f>SQRT(SUMIF('Dashboard M4 Price Monthly'!$H$4:$CM$4,'Dashboard M4 Cost Annual'!AW$4,'Dashboard M4 Price Monthly'!$H357:$CM357))</f>
        <v/>
      </c>
      <c r="AX158">
        <f>SQRT(SUMIF('Dashboard M4 Price Monthly'!$H$4:$CM$4,'Dashboard M4 Cost Annual'!AX$4,'Dashboard M4 Price Monthly'!$H357:$CM357))</f>
        <v/>
      </c>
      <c r="AY158">
        <f>SQRT(SUMIF('Dashboard M4 Price Monthly'!$H$4:$CM$4,'Dashboard M4 Cost Annual'!AY$4,'Dashboard M4 Price Monthly'!$H357:$CM357))</f>
        <v/>
      </c>
      <c r="AZ158">
        <f>SQRT(SUMIF('Dashboard M4 Price Monthly'!$H$4:$CM$4,'Dashboard M4 Cost Annual'!AZ$4,'Dashboard M4 Price Monthly'!$H357:$CM357))</f>
        <v/>
      </c>
      <c r="BA158">
        <f>BA97</f>
        <v/>
      </c>
      <c r="BB158">
        <f>BB97</f>
        <v/>
      </c>
      <c r="BC158">
        <f>BC97</f>
        <v/>
      </c>
      <c r="BD158">
        <f>BD97</f>
        <v/>
      </c>
      <c r="BE158">
        <f>BE97</f>
        <v/>
      </c>
      <c r="BF158">
        <f>BF97</f>
        <v/>
      </c>
      <c r="BG158">
        <f>BG97</f>
        <v/>
      </c>
      <c r="BH158">
        <f>BH97</f>
        <v/>
      </c>
      <c r="BI158">
        <f>BI97</f>
        <v/>
      </c>
      <c r="BJ158">
        <f>BJ97</f>
        <v/>
      </c>
      <c r="BK158">
        <f>BK97</f>
        <v/>
      </c>
      <c r="BL158">
        <f>BL97</f>
        <v/>
      </c>
      <c r="BM158">
        <f>BM97</f>
        <v/>
      </c>
      <c r="BN158">
        <f>BN97</f>
        <v/>
      </c>
      <c r="BO158">
        <f>BO97</f>
        <v/>
      </c>
      <c r="BP158">
        <f>BP97</f>
        <v/>
      </c>
      <c r="BQ158">
        <f>BQ97</f>
        <v/>
      </c>
      <c r="BR158">
        <f>BR97</f>
        <v/>
      </c>
      <c r="BS158">
        <f>BS97</f>
        <v/>
      </c>
      <c r="BT158">
        <f>BT97</f>
        <v/>
      </c>
      <c r="BU158">
        <f>BU97</f>
        <v/>
      </c>
      <c r="BV158">
        <f>BV97</f>
        <v/>
      </c>
      <c r="BW158">
        <f>BW97</f>
        <v/>
      </c>
      <c r="BX158">
        <f>BX97</f>
        <v/>
      </c>
      <c r="BY158">
        <f>BY97</f>
        <v/>
      </c>
    </row>
    <row r="159" spans="1:77">
      <c r="A159" t="s">
        <v>3</v>
      </c>
    </row>
    <row r="160" spans="1:77">
      <c r="D160" t="s">
        <v>66</v>
      </c>
      <c r="G160">
        <f>SQRT(SUMIF('Dashboard M4 Price Monthly'!$H$4:$CM$4,'Dashboard M4 Cost Annual'!G$4,'Dashboard M4 Price Monthly'!$H359:$CM359))</f>
        <v/>
      </c>
      <c r="H160">
        <f>SQRT(SUMIF('Dashboard M4 Price Monthly'!$H$4:$CM$4,'Dashboard M4 Cost Annual'!H$4,'Dashboard M4 Price Monthly'!$H359:$CM359))</f>
        <v/>
      </c>
      <c r="I160">
        <f>SQRT(SUMIF('Dashboard M4 Price Monthly'!$H$4:$CM$4,'Dashboard M4 Cost Annual'!I$4,'Dashboard M4 Price Monthly'!$H359:$CM359))</f>
        <v/>
      </c>
      <c r="J160">
        <f>SQRT(SUMIF('Dashboard M4 Price Monthly'!$H$4:$CM$4,'Dashboard M4 Cost Annual'!J$4,'Dashboard M4 Price Monthly'!$H359:$CM359))</f>
        <v/>
      </c>
      <c r="K160">
        <f>SQRT(SUMIF('Dashboard M4 Price Monthly'!$H$4:$CM$4,'Dashboard M4 Cost Annual'!K$4,'Dashboard M4 Price Monthly'!$H359:$CM359))</f>
        <v/>
      </c>
      <c r="L160">
        <f>SQRT(SUMIF('Dashboard M4 Price Monthly'!$H$4:$CM$4,'Dashboard M4 Cost Annual'!L$4,'Dashboard M4 Price Monthly'!$H359:$CM359))</f>
        <v/>
      </c>
      <c r="M160">
        <f>SQRT(SUMIF('Dashboard M4 Price Monthly'!$H$4:$CM$4,'Dashboard M4 Cost Annual'!M$4,'Dashboard M4 Price Monthly'!$H359:$CM359))</f>
        <v/>
      </c>
      <c r="N160">
        <f>SQRT(SUMIF('Dashboard M4 Price Monthly'!$H$4:$CM$4,'Dashboard M4 Cost Annual'!N$4,'Dashboard M4 Price Monthly'!$H359:$CM359))</f>
        <v/>
      </c>
      <c r="O160">
        <f>SQRT(SUMIF('Dashboard M4 Price Monthly'!$H$4:$CM$4,'Dashboard M4 Cost Annual'!O$4,'Dashboard M4 Price Monthly'!$H359:$CM359))</f>
        <v/>
      </c>
      <c r="P160">
        <f>SQRT(SUMIF('Dashboard M4 Price Monthly'!$H$4:$CM$4,'Dashboard M4 Cost Annual'!P$4,'Dashboard M4 Price Monthly'!$H359:$CM359))</f>
        <v/>
      </c>
      <c r="Q160">
        <f>SQRT(SUMIF('Dashboard M4 Price Monthly'!$H$4:$CM$4,'Dashboard M4 Cost Annual'!Q$4,'Dashboard M4 Price Monthly'!$H359:$CM359))</f>
        <v/>
      </c>
      <c r="R160">
        <f>SQRT(SUMIF('Dashboard M4 Price Monthly'!$H$4:$CM$4,'Dashboard M4 Cost Annual'!R$4,'Dashboard M4 Price Monthly'!$H359:$CM359))</f>
        <v/>
      </c>
      <c r="S160">
        <f>SQRT(SUMIF('Dashboard M4 Price Monthly'!$H$4:$CM$4,'Dashboard M4 Cost Annual'!S$4,'Dashboard M4 Price Monthly'!$H359:$CM359))</f>
        <v/>
      </c>
      <c r="T160">
        <f>SQRT(SUMIF('Dashboard M4 Price Monthly'!$H$4:$CM$4,'Dashboard M4 Cost Annual'!T$4,'Dashboard M4 Price Monthly'!$H359:$CM359))</f>
        <v/>
      </c>
      <c r="U160">
        <f>SQRT(SUMIF('Dashboard M4 Price Monthly'!$H$4:$CM$4,'Dashboard M4 Cost Annual'!U$4,'Dashboard M4 Price Monthly'!$H359:$CM359))</f>
        <v/>
      </c>
      <c r="V160">
        <f>SQRT(SUMIF('Dashboard M4 Price Monthly'!$H$4:$CM$4,'Dashboard M4 Cost Annual'!V$4,'Dashboard M4 Price Monthly'!$H359:$CM359))</f>
        <v/>
      </c>
      <c r="W160">
        <f>SQRT(SUMIF('Dashboard M4 Price Monthly'!$H$4:$CM$4,'Dashboard M4 Cost Annual'!W$4,'Dashboard M4 Price Monthly'!$H359:$CM359))</f>
        <v/>
      </c>
      <c r="X160">
        <f>SQRT(SUMIF('Dashboard M4 Price Monthly'!$H$4:$CM$4,'Dashboard M4 Cost Annual'!X$4,'Dashboard M4 Price Monthly'!$H359:$CM359))</f>
        <v/>
      </c>
      <c r="Y160">
        <f>SQRT(SUMIF('Dashboard M4 Price Monthly'!$H$4:$CM$4,'Dashboard M4 Cost Annual'!Y$4,'Dashboard M4 Price Monthly'!$H359:$CM359))</f>
        <v/>
      </c>
      <c r="Z160">
        <f>SQRT(SUMIF('Dashboard M4 Price Monthly'!$H$4:$CM$4,'Dashboard M4 Cost Annual'!Z$4,'Dashboard M4 Price Monthly'!$H359:$CM359))</f>
        <v/>
      </c>
      <c r="AA160">
        <f>SQRT(SUMIF('Dashboard M4 Price Monthly'!$H$4:$CM$4,'Dashboard M4 Cost Annual'!AA$4,'Dashboard M4 Price Monthly'!$H359:$CM359))</f>
        <v/>
      </c>
      <c r="AB160">
        <f>SQRT(SUMIF('Dashboard M4 Price Monthly'!$H$4:$CM$4,'Dashboard M4 Cost Annual'!AB$4,'Dashboard M4 Price Monthly'!$H359:$CM359))</f>
        <v/>
      </c>
      <c r="AC160">
        <f>SQRT(SUMIF('Dashboard M4 Price Monthly'!$H$4:$CM$4,'Dashboard M4 Cost Annual'!AC$4,'Dashboard M4 Price Monthly'!$H359:$CM359))</f>
        <v/>
      </c>
      <c r="AD160">
        <f>SQRT(SUMIF('Dashboard M4 Price Monthly'!$H$4:$CM$4,'Dashboard M4 Cost Annual'!AD$4,'Dashboard M4 Price Monthly'!$H359:$CM359))</f>
        <v/>
      </c>
      <c r="AE160">
        <f>SQRT(SUMIF('Dashboard M4 Price Monthly'!$H$4:$CM$4,'Dashboard M4 Cost Annual'!AE$4,'Dashboard M4 Price Monthly'!$H359:$CM359))</f>
        <v/>
      </c>
      <c r="AF160">
        <f>SQRT(SUMIF('Dashboard M4 Price Monthly'!$H$4:$CM$4,'Dashboard M4 Cost Annual'!AF$4,'Dashboard M4 Price Monthly'!$H359:$CM359))</f>
        <v/>
      </c>
      <c r="AG160">
        <f>SQRT(SUMIF('Dashboard M4 Price Monthly'!$H$4:$CM$4,'Dashboard M4 Cost Annual'!AG$4,'Dashboard M4 Price Monthly'!$H359:$CM359))</f>
        <v/>
      </c>
      <c r="AH160">
        <f>SQRT(SUMIF('Dashboard M4 Price Monthly'!$H$4:$CM$4,'Dashboard M4 Cost Annual'!AH$4,'Dashboard M4 Price Monthly'!$H359:$CM359))</f>
        <v/>
      </c>
      <c r="AI160">
        <f>SQRT(SUMIF('Dashboard M4 Price Monthly'!$H$4:$CM$4,'Dashboard M4 Cost Annual'!AI$4,'Dashboard M4 Price Monthly'!$H359:$CM359))</f>
        <v/>
      </c>
      <c r="AJ160">
        <f>SQRT(SUMIF('Dashboard M4 Price Monthly'!$H$4:$CM$4,'Dashboard M4 Cost Annual'!AJ$4,'Dashboard M4 Price Monthly'!$H359:$CM359))</f>
        <v/>
      </c>
      <c r="AK160">
        <f>SQRT(SUMIF('Dashboard M4 Price Monthly'!$H$4:$CM$4,'Dashboard M4 Cost Annual'!AK$4,'Dashboard M4 Price Monthly'!$H359:$CM359))</f>
        <v/>
      </c>
      <c r="AL160">
        <f>SQRT(SUMIF('Dashboard M4 Price Monthly'!$H$4:$CM$4,'Dashboard M4 Cost Annual'!AL$4,'Dashboard M4 Price Monthly'!$H359:$CM359))</f>
        <v/>
      </c>
      <c r="AM160">
        <f>SQRT(SUMIF('Dashboard M4 Price Monthly'!$H$4:$CM$4,'Dashboard M4 Cost Annual'!AM$4,'Dashboard M4 Price Monthly'!$H359:$CM359))</f>
        <v/>
      </c>
      <c r="AN160">
        <f>SQRT(SUMIF('Dashboard M4 Price Monthly'!$H$4:$CM$4,'Dashboard M4 Cost Annual'!AN$4,'Dashboard M4 Price Monthly'!$H359:$CM359))</f>
        <v/>
      </c>
      <c r="AO160">
        <f>SQRT(SUMIF('Dashboard M4 Price Monthly'!$H$4:$CM$4,'Dashboard M4 Cost Annual'!AO$4,'Dashboard M4 Price Monthly'!$H359:$CM359))</f>
        <v/>
      </c>
      <c r="AP160">
        <f>SQRT(SUMIF('Dashboard M4 Price Monthly'!$H$4:$CM$4,'Dashboard M4 Cost Annual'!AP$4,'Dashboard M4 Price Monthly'!$H359:$CM359))</f>
        <v/>
      </c>
      <c r="AQ160">
        <f>SQRT(SUMIF('Dashboard M4 Price Monthly'!$H$4:$CM$4,'Dashboard M4 Cost Annual'!AQ$4,'Dashboard M4 Price Monthly'!$H359:$CM359))</f>
        <v/>
      </c>
      <c r="AR160">
        <f>SQRT(SUMIF('Dashboard M4 Price Monthly'!$H$4:$CM$4,'Dashboard M4 Cost Annual'!AR$4,'Dashboard M4 Price Monthly'!$H359:$CM359))</f>
        <v/>
      </c>
      <c r="AS160">
        <f>SQRT(SUMIF('Dashboard M4 Price Monthly'!$H$4:$CM$4,'Dashboard M4 Cost Annual'!AS$4,'Dashboard M4 Price Monthly'!$H359:$CM359))</f>
        <v/>
      </c>
      <c r="AT160">
        <f>SQRT(SUMIF('Dashboard M4 Price Monthly'!$H$4:$CM$4,'Dashboard M4 Cost Annual'!AT$4,'Dashboard M4 Price Monthly'!$H359:$CM359))</f>
        <v/>
      </c>
      <c r="AU160">
        <f>SQRT(SUMIF('Dashboard M4 Price Monthly'!$H$4:$CM$4,'Dashboard M4 Cost Annual'!AU$4,'Dashboard M4 Price Monthly'!$H359:$CM359))</f>
        <v/>
      </c>
      <c r="AV160">
        <f>SQRT(SUMIF('Dashboard M4 Price Monthly'!$H$4:$CM$4,'Dashboard M4 Cost Annual'!AV$4,'Dashboard M4 Price Monthly'!$H359:$CM359))</f>
        <v/>
      </c>
      <c r="AW160">
        <f>SQRT(SUMIF('Dashboard M4 Price Monthly'!$H$4:$CM$4,'Dashboard M4 Cost Annual'!AW$4,'Dashboard M4 Price Monthly'!$H359:$CM359))</f>
        <v/>
      </c>
      <c r="AX160">
        <f>SQRT(SUMIF('Dashboard M4 Price Monthly'!$H$4:$CM$4,'Dashboard M4 Cost Annual'!AX$4,'Dashboard M4 Price Monthly'!$H359:$CM359))</f>
        <v/>
      </c>
      <c r="AY160">
        <f>SQRT(SUMIF('Dashboard M4 Price Monthly'!$H$4:$CM$4,'Dashboard M4 Cost Annual'!AY$4,'Dashboard M4 Price Monthly'!$H359:$CM359))</f>
        <v/>
      </c>
      <c r="AZ160">
        <f>SQRT(SUMIF('Dashboard M4 Price Monthly'!$H$4:$CM$4,'Dashboard M4 Cost Annual'!AZ$4,'Dashboard M4 Price Monthly'!$H359:$CM359))</f>
        <v/>
      </c>
      <c r="BA160">
        <f>BA108</f>
        <v/>
      </c>
      <c r="BB160">
        <f>BB108</f>
        <v/>
      </c>
      <c r="BC160">
        <f>BC108</f>
        <v/>
      </c>
      <c r="BD160">
        <f>BD108</f>
        <v/>
      </c>
      <c r="BE160">
        <f>BE108</f>
        <v/>
      </c>
      <c r="BF160">
        <f>BF108</f>
        <v/>
      </c>
      <c r="BG160">
        <f>BG108</f>
        <v/>
      </c>
      <c r="BH160">
        <f>BH108</f>
        <v/>
      </c>
      <c r="BI160">
        <f>BI108</f>
        <v/>
      </c>
      <c r="BJ160">
        <f>BJ108</f>
        <v/>
      </c>
      <c r="BK160">
        <f>BK108</f>
        <v/>
      </c>
      <c r="BL160">
        <f>BL108</f>
        <v/>
      </c>
      <c r="BM160">
        <f>BM108</f>
        <v/>
      </c>
      <c r="BN160">
        <f>BN108</f>
        <v/>
      </c>
      <c r="BO160">
        <f>BO108</f>
        <v/>
      </c>
      <c r="BP160">
        <f>BP108</f>
        <v/>
      </c>
      <c r="BQ160">
        <f>BQ108</f>
        <v/>
      </c>
      <c r="BR160">
        <f>BR108</f>
        <v/>
      </c>
      <c r="BS160">
        <f>BS108</f>
        <v/>
      </c>
      <c r="BT160">
        <f>BT108</f>
        <v/>
      </c>
      <c r="BU160">
        <f>BU108</f>
        <v/>
      </c>
      <c r="BV160">
        <f>BV108</f>
        <v/>
      </c>
      <c r="BW160">
        <f>BW108</f>
        <v/>
      </c>
      <c r="BX160">
        <f>BX108</f>
        <v/>
      </c>
      <c r="BY160">
        <f>BY108</f>
        <v/>
      </c>
    </row>
    <row r="161" spans="1:77">
      <c r="A161" t="s">
        <v>74</v>
      </c>
    </row>
    <row r="162" spans="1:77">
      <c r="D162" t="s">
        <v>66</v>
      </c>
      <c r="G162">
        <f>SQRT(SUMIF('Dashboard M4 Price Monthly'!$H$4:$CM$4,'Dashboard M4 Cost Annual'!G$4,'Dashboard M4 Price Monthly'!$H361:$CM361))</f>
        <v/>
      </c>
      <c r="H162">
        <f>SQRT(SUMIF('Dashboard M4 Price Monthly'!$H$4:$CM$4,'Dashboard M4 Cost Annual'!H$4,'Dashboard M4 Price Monthly'!$H361:$CM361))</f>
        <v/>
      </c>
      <c r="I162">
        <f>SQRT(SUMIF('Dashboard M4 Price Monthly'!$H$4:$CM$4,'Dashboard M4 Cost Annual'!I$4,'Dashboard M4 Price Monthly'!$H361:$CM361))</f>
        <v/>
      </c>
      <c r="J162">
        <f>SQRT(SUMIF('Dashboard M4 Price Monthly'!$H$4:$CM$4,'Dashboard M4 Cost Annual'!J$4,'Dashboard M4 Price Monthly'!$H361:$CM361))</f>
        <v/>
      </c>
      <c r="K162">
        <f>SQRT(SUMIF('Dashboard M4 Price Monthly'!$H$4:$CM$4,'Dashboard M4 Cost Annual'!K$4,'Dashboard M4 Price Monthly'!$H361:$CM361))</f>
        <v/>
      </c>
      <c r="L162">
        <f>SQRT(SUMIF('Dashboard M4 Price Monthly'!$H$4:$CM$4,'Dashboard M4 Cost Annual'!L$4,'Dashboard M4 Price Monthly'!$H361:$CM361))</f>
        <v/>
      </c>
      <c r="M162">
        <f>SQRT(SUMIF('Dashboard M4 Price Monthly'!$H$4:$CM$4,'Dashboard M4 Cost Annual'!M$4,'Dashboard M4 Price Monthly'!$H361:$CM361))</f>
        <v/>
      </c>
      <c r="N162">
        <f>SQRT(SUMIF('Dashboard M4 Price Monthly'!$H$4:$CM$4,'Dashboard M4 Cost Annual'!N$4,'Dashboard M4 Price Monthly'!$H361:$CM361))</f>
        <v/>
      </c>
      <c r="O162">
        <f>SQRT(SUMIF('Dashboard M4 Price Monthly'!$H$4:$CM$4,'Dashboard M4 Cost Annual'!O$4,'Dashboard M4 Price Monthly'!$H361:$CM361))</f>
        <v/>
      </c>
      <c r="P162">
        <f>SQRT(SUMIF('Dashboard M4 Price Monthly'!$H$4:$CM$4,'Dashboard M4 Cost Annual'!P$4,'Dashboard M4 Price Monthly'!$H361:$CM361))</f>
        <v/>
      </c>
      <c r="Q162">
        <f>SQRT(SUMIF('Dashboard M4 Price Monthly'!$H$4:$CM$4,'Dashboard M4 Cost Annual'!Q$4,'Dashboard M4 Price Monthly'!$H361:$CM361))</f>
        <v/>
      </c>
      <c r="R162">
        <f>SQRT(SUMIF('Dashboard M4 Price Monthly'!$H$4:$CM$4,'Dashboard M4 Cost Annual'!R$4,'Dashboard M4 Price Monthly'!$H361:$CM361))</f>
        <v/>
      </c>
      <c r="S162">
        <f>SQRT(SUMIF('Dashboard M4 Price Monthly'!$H$4:$CM$4,'Dashboard M4 Cost Annual'!S$4,'Dashboard M4 Price Monthly'!$H361:$CM361))</f>
        <v/>
      </c>
      <c r="T162">
        <f>SQRT(SUMIF('Dashboard M4 Price Monthly'!$H$4:$CM$4,'Dashboard M4 Cost Annual'!T$4,'Dashboard M4 Price Monthly'!$H361:$CM361))</f>
        <v/>
      </c>
      <c r="U162">
        <f>SQRT(SUMIF('Dashboard M4 Price Monthly'!$H$4:$CM$4,'Dashboard M4 Cost Annual'!U$4,'Dashboard M4 Price Monthly'!$H361:$CM361))</f>
        <v/>
      </c>
      <c r="V162">
        <f>SQRT(SUMIF('Dashboard M4 Price Monthly'!$H$4:$CM$4,'Dashboard M4 Cost Annual'!V$4,'Dashboard M4 Price Monthly'!$H361:$CM361))</f>
        <v/>
      </c>
      <c r="W162">
        <f>SQRT(SUMIF('Dashboard M4 Price Monthly'!$H$4:$CM$4,'Dashboard M4 Cost Annual'!W$4,'Dashboard M4 Price Monthly'!$H361:$CM361))</f>
        <v/>
      </c>
      <c r="X162">
        <f>SQRT(SUMIF('Dashboard M4 Price Monthly'!$H$4:$CM$4,'Dashboard M4 Cost Annual'!X$4,'Dashboard M4 Price Monthly'!$H361:$CM361))</f>
        <v/>
      </c>
      <c r="Y162">
        <f>SQRT(SUMIF('Dashboard M4 Price Monthly'!$H$4:$CM$4,'Dashboard M4 Cost Annual'!Y$4,'Dashboard M4 Price Monthly'!$H361:$CM361))</f>
        <v/>
      </c>
      <c r="Z162">
        <f>SQRT(SUMIF('Dashboard M4 Price Monthly'!$H$4:$CM$4,'Dashboard M4 Cost Annual'!Z$4,'Dashboard M4 Price Monthly'!$H361:$CM361))</f>
        <v/>
      </c>
      <c r="AA162">
        <f>SQRT(SUMIF('Dashboard M4 Price Monthly'!$H$4:$CM$4,'Dashboard M4 Cost Annual'!AA$4,'Dashboard M4 Price Monthly'!$H361:$CM361))</f>
        <v/>
      </c>
      <c r="AB162">
        <f>SQRT(SUMIF('Dashboard M4 Price Monthly'!$H$4:$CM$4,'Dashboard M4 Cost Annual'!AB$4,'Dashboard M4 Price Monthly'!$H361:$CM361))</f>
        <v/>
      </c>
      <c r="AC162">
        <f>SQRT(SUMIF('Dashboard M4 Price Monthly'!$H$4:$CM$4,'Dashboard M4 Cost Annual'!AC$4,'Dashboard M4 Price Monthly'!$H361:$CM361))</f>
        <v/>
      </c>
      <c r="AD162">
        <f>SQRT(SUMIF('Dashboard M4 Price Monthly'!$H$4:$CM$4,'Dashboard M4 Cost Annual'!AD$4,'Dashboard M4 Price Monthly'!$H361:$CM361))</f>
        <v/>
      </c>
      <c r="AE162">
        <f>SQRT(SUMIF('Dashboard M4 Price Monthly'!$H$4:$CM$4,'Dashboard M4 Cost Annual'!AE$4,'Dashboard M4 Price Monthly'!$H361:$CM361))</f>
        <v/>
      </c>
      <c r="AF162">
        <f>SQRT(SUMIF('Dashboard M4 Price Monthly'!$H$4:$CM$4,'Dashboard M4 Cost Annual'!AF$4,'Dashboard M4 Price Monthly'!$H361:$CM361))</f>
        <v/>
      </c>
      <c r="AG162">
        <f>SQRT(SUMIF('Dashboard M4 Price Monthly'!$H$4:$CM$4,'Dashboard M4 Cost Annual'!AG$4,'Dashboard M4 Price Monthly'!$H361:$CM361))</f>
        <v/>
      </c>
      <c r="AH162">
        <f>SQRT(SUMIF('Dashboard M4 Price Monthly'!$H$4:$CM$4,'Dashboard M4 Cost Annual'!AH$4,'Dashboard M4 Price Monthly'!$H361:$CM361))</f>
        <v/>
      </c>
      <c r="AI162">
        <f>SQRT(SUMIF('Dashboard M4 Price Monthly'!$H$4:$CM$4,'Dashboard M4 Cost Annual'!AI$4,'Dashboard M4 Price Monthly'!$H361:$CM361))</f>
        <v/>
      </c>
      <c r="AJ162">
        <f>SQRT(SUMIF('Dashboard M4 Price Monthly'!$H$4:$CM$4,'Dashboard M4 Cost Annual'!AJ$4,'Dashboard M4 Price Monthly'!$H361:$CM361))</f>
        <v/>
      </c>
      <c r="AK162">
        <f>SQRT(SUMIF('Dashboard M4 Price Monthly'!$H$4:$CM$4,'Dashboard M4 Cost Annual'!AK$4,'Dashboard M4 Price Monthly'!$H361:$CM361))</f>
        <v/>
      </c>
      <c r="AL162">
        <f>SQRT(SUMIF('Dashboard M4 Price Monthly'!$H$4:$CM$4,'Dashboard M4 Cost Annual'!AL$4,'Dashboard M4 Price Monthly'!$H361:$CM361))</f>
        <v/>
      </c>
      <c r="AM162">
        <f>SQRT(SUMIF('Dashboard M4 Price Monthly'!$H$4:$CM$4,'Dashboard M4 Cost Annual'!AM$4,'Dashboard M4 Price Monthly'!$H361:$CM361))</f>
        <v/>
      </c>
      <c r="AN162">
        <f>SQRT(SUMIF('Dashboard M4 Price Monthly'!$H$4:$CM$4,'Dashboard M4 Cost Annual'!AN$4,'Dashboard M4 Price Monthly'!$H361:$CM361))</f>
        <v/>
      </c>
      <c r="AO162">
        <f>SQRT(SUMIF('Dashboard M4 Price Monthly'!$H$4:$CM$4,'Dashboard M4 Cost Annual'!AO$4,'Dashboard M4 Price Monthly'!$H361:$CM361))</f>
        <v/>
      </c>
      <c r="AP162">
        <f>SQRT(SUMIF('Dashboard M4 Price Monthly'!$H$4:$CM$4,'Dashboard M4 Cost Annual'!AP$4,'Dashboard M4 Price Monthly'!$H361:$CM361))</f>
        <v/>
      </c>
      <c r="AQ162">
        <f>SQRT(SUMIF('Dashboard M4 Price Monthly'!$H$4:$CM$4,'Dashboard M4 Cost Annual'!AQ$4,'Dashboard M4 Price Monthly'!$H361:$CM361))</f>
        <v/>
      </c>
      <c r="AR162">
        <f>SQRT(SUMIF('Dashboard M4 Price Monthly'!$H$4:$CM$4,'Dashboard M4 Cost Annual'!AR$4,'Dashboard M4 Price Monthly'!$H361:$CM361))</f>
        <v/>
      </c>
      <c r="AS162">
        <f>SQRT(SUMIF('Dashboard M4 Price Monthly'!$H$4:$CM$4,'Dashboard M4 Cost Annual'!AS$4,'Dashboard M4 Price Monthly'!$H361:$CM361))</f>
        <v/>
      </c>
      <c r="AT162">
        <f>SQRT(SUMIF('Dashboard M4 Price Monthly'!$H$4:$CM$4,'Dashboard M4 Cost Annual'!AT$4,'Dashboard M4 Price Monthly'!$H361:$CM361))</f>
        <v/>
      </c>
      <c r="AU162">
        <f>SQRT(SUMIF('Dashboard M4 Price Monthly'!$H$4:$CM$4,'Dashboard M4 Cost Annual'!AU$4,'Dashboard M4 Price Monthly'!$H361:$CM361))</f>
        <v/>
      </c>
      <c r="AV162">
        <f>SQRT(SUMIF('Dashboard M4 Price Monthly'!$H$4:$CM$4,'Dashboard M4 Cost Annual'!AV$4,'Dashboard M4 Price Monthly'!$H361:$CM361))</f>
        <v/>
      </c>
      <c r="AW162">
        <f>SQRT(SUMIF('Dashboard M4 Price Monthly'!$H$4:$CM$4,'Dashboard M4 Cost Annual'!AW$4,'Dashboard M4 Price Monthly'!$H361:$CM361))</f>
        <v/>
      </c>
      <c r="AX162">
        <f>SQRT(SUMIF('Dashboard M4 Price Monthly'!$H$4:$CM$4,'Dashboard M4 Cost Annual'!AX$4,'Dashboard M4 Price Monthly'!$H361:$CM361))</f>
        <v/>
      </c>
      <c r="AY162">
        <f>SQRT(SUMIF('Dashboard M4 Price Monthly'!$H$4:$CM$4,'Dashboard M4 Cost Annual'!AY$4,'Dashboard M4 Price Monthly'!$H361:$CM361))</f>
        <v/>
      </c>
      <c r="AZ162">
        <f>SQRT(SUMIF('Dashboard M4 Price Monthly'!$H$4:$CM$4,'Dashboard M4 Cost Annual'!AZ$4,'Dashboard M4 Price Monthly'!$H361:$CM361))</f>
        <v/>
      </c>
      <c r="BA162">
        <f>BA119</f>
        <v/>
      </c>
      <c r="BB162">
        <f>BB119</f>
        <v/>
      </c>
      <c r="BC162">
        <f>BC119</f>
        <v/>
      </c>
      <c r="BD162">
        <f>BD119</f>
        <v/>
      </c>
      <c r="BE162">
        <f>BE119</f>
        <v/>
      </c>
      <c r="BF162">
        <f>BF119</f>
        <v/>
      </c>
      <c r="BG162">
        <f>BG119</f>
        <v/>
      </c>
      <c r="BH162">
        <f>BH119</f>
        <v/>
      </c>
      <c r="BI162">
        <f>BI119</f>
        <v/>
      </c>
      <c r="BJ162">
        <f>BJ119</f>
        <v/>
      </c>
      <c r="BK162">
        <f>BK119</f>
        <v/>
      </c>
      <c r="BL162">
        <f>BL119</f>
        <v/>
      </c>
      <c r="BM162">
        <f>BM119</f>
        <v/>
      </c>
      <c r="BN162">
        <f>BN119</f>
        <v/>
      </c>
      <c r="BO162">
        <f>BO119</f>
        <v/>
      </c>
      <c r="BP162">
        <f>BP119</f>
        <v/>
      </c>
      <c r="BQ162">
        <f>BQ119</f>
        <v/>
      </c>
      <c r="BR162">
        <f>BR119</f>
        <v/>
      </c>
      <c r="BS162">
        <f>BS119</f>
        <v/>
      </c>
      <c r="BT162">
        <f>BT119</f>
        <v/>
      </c>
      <c r="BU162">
        <f>BU119</f>
        <v/>
      </c>
      <c r="BV162">
        <f>BV119</f>
        <v/>
      </c>
      <c r="BW162">
        <f>BW119</f>
        <v/>
      </c>
      <c r="BX162">
        <f>BX119</f>
        <v/>
      </c>
      <c r="BY162">
        <f>BY119</f>
        <v/>
      </c>
    </row>
    <row r="163" spans="1:77">
      <c r="A163" t="s">
        <v>5</v>
      </c>
    </row>
    <row r="164" spans="1:77">
      <c r="D164" t="s">
        <v>66</v>
      </c>
      <c r="G164">
        <f>SQRT(SUMIF('Dashboard M4 Price Monthly'!$H$4:$CM$4,'Dashboard M4 Cost Annual'!G$4,'Dashboard M4 Price Monthly'!$H363:$CM363))</f>
        <v/>
      </c>
      <c r="H164">
        <f>SQRT(SUMIF('Dashboard M4 Price Monthly'!$H$4:$CM$4,'Dashboard M4 Cost Annual'!H$4,'Dashboard M4 Price Monthly'!$H363:$CM363))</f>
        <v/>
      </c>
      <c r="I164">
        <f>SQRT(SUMIF('Dashboard M4 Price Monthly'!$H$4:$CM$4,'Dashboard M4 Cost Annual'!I$4,'Dashboard M4 Price Monthly'!$H363:$CM363))</f>
        <v/>
      </c>
      <c r="J164">
        <f>SQRT(SUMIF('Dashboard M4 Price Monthly'!$H$4:$CM$4,'Dashboard M4 Cost Annual'!J$4,'Dashboard M4 Price Monthly'!$H363:$CM363))</f>
        <v/>
      </c>
      <c r="K164">
        <f>SQRT(SUMIF('Dashboard M4 Price Monthly'!$H$4:$CM$4,'Dashboard M4 Cost Annual'!K$4,'Dashboard M4 Price Monthly'!$H363:$CM363))</f>
        <v/>
      </c>
      <c r="L164">
        <f>SQRT(SUMIF('Dashboard M4 Price Monthly'!$H$4:$CM$4,'Dashboard M4 Cost Annual'!L$4,'Dashboard M4 Price Monthly'!$H363:$CM363))</f>
        <v/>
      </c>
      <c r="M164">
        <f>SQRT(SUMIF('Dashboard M4 Price Monthly'!$H$4:$CM$4,'Dashboard M4 Cost Annual'!M$4,'Dashboard M4 Price Monthly'!$H363:$CM363))</f>
        <v/>
      </c>
      <c r="N164">
        <f>SQRT(SUMIF('Dashboard M4 Price Monthly'!$H$4:$CM$4,'Dashboard M4 Cost Annual'!N$4,'Dashboard M4 Price Monthly'!$H363:$CM363))</f>
        <v/>
      </c>
      <c r="O164">
        <f>SQRT(SUMIF('Dashboard M4 Price Monthly'!$H$4:$CM$4,'Dashboard M4 Cost Annual'!O$4,'Dashboard M4 Price Monthly'!$H363:$CM363))</f>
        <v/>
      </c>
      <c r="P164">
        <f>SQRT(SUMIF('Dashboard M4 Price Monthly'!$H$4:$CM$4,'Dashboard M4 Cost Annual'!P$4,'Dashboard M4 Price Monthly'!$H363:$CM363))</f>
        <v/>
      </c>
      <c r="Q164">
        <f>SQRT(SUMIF('Dashboard M4 Price Monthly'!$H$4:$CM$4,'Dashboard M4 Cost Annual'!Q$4,'Dashboard M4 Price Monthly'!$H363:$CM363))</f>
        <v/>
      </c>
      <c r="R164">
        <f>SQRT(SUMIF('Dashboard M4 Price Monthly'!$H$4:$CM$4,'Dashboard M4 Cost Annual'!R$4,'Dashboard M4 Price Monthly'!$H363:$CM363))</f>
        <v/>
      </c>
      <c r="S164">
        <f>SQRT(SUMIF('Dashboard M4 Price Monthly'!$H$4:$CM$4,'Dashboard M4 Cost Annual'!S$4,'Dashboard M4 Price Monthly'!$H363:$CM363))</f>
        <v/>
      </c>
      <c r="T164">
        <f>SQRT(SUMIF('Dashboard M4 Price Monthly'!$H$4:$CM$4,'Dashboard M4 Cost Annual'!T$4,'Dashboard M4 Price Monthly'!$H363:$CM363))</f>
        <v/>
      </c>
      <c r="U164">
        <f>SQRT(SUMIF('Dashboard M4 Price Monthly'!$H$4:$CM$4,'Dashboard M4 Cost Annual'!U$4,'Dashboard M4 Price Monthly'!$H363:$CM363))</f>
        <v/>
      </c>
      <c r="V164">
        <f>SQRT(SUMIF('Dashboard M4 Price Monthly'!$H$4:$CM$4,'Dashboard M4 Cost Annual'!V$4,'Dashboard M4 Price Monthly'!$H363:$CM363))</f>
        <v/>
      </c>
      <c r="W164">
        <f>SQRT(SUMIF('Dashboard M4 Price Monthly'!$H$4:$CM$4,'Dashboard M4 Cost Annual'!W$4,'Dashboard M4 Price Monthly'!$H363:$CM363))</f>
        <v/>
      </c>
      <c r="X164">
        <f>SQRT(SUMIF('Dashboard M4 Price Monthly'!$H$4:$CM$4,'Dashboard M4 Cost Annual'!X$4,'Dashboard M4 Price Monthly'!$H363:$CM363))</f>
        <v/>
      </c>
      <c r="Y164">
        <f>SQRT(SUMIF('Dashboard M4 Price Monthly'!$H$4:$CM$4,'Dashboard M4 Cost Annual'!Y$4,'Dashboard M4 Price Monthly'!$H363:$CM363))</f>
        <v/>
      </c>
      <c r="Z164">
        <f>SQRT(SUMIF('Dashboard M4 Price Monthly'!$H$4:$CM$4,'Dashboard M4 Cost Annual'!Z$4,'Dashboard M4 Price Monthly'!$H363:$CM363))</f>
        <v/>
      </c>
      <c r="AA164">
        <f>SQRT(SUMIF('Dashboard M4 Price Monthly'!$H$4:$CM$4,'Dashboard M4 Cost Annual'!AA$4,'Dashboard M4 Price Monthly'!$H363:$CM363))</f>
        <v/>
      </c>
      <c r="AB164">
        <f>SQRT(SUMIF('Dashboard M4 Price Monthly'!$H$4:$CM$4,'Dashboard M4 Cost Annual'!AB$4,'Dashboard M4 Price Monthly'!$H363:$CM363))</f>
        <v/>
      </c>
      <c r="AC164">
        <f>SQRT(SUMIF('Dashboard M4 Price Monthly'!$H$4:$CM$4,'Dashboard M4 Cost Annual'!AC$4,'Dashboard M4 Price Monthly'!$H363:$CM363))</f>
        <v/>
      </c>
      <c r="AD164">
        <f>SQRT(SUMIF('Dashboard M4 Price Monthly'!$H$4:$CM$4,'Dashboard M4 Cost Annual'!AD$4,'Dashboard M4 Price Monthly'!$H363:$CM363))</f>
        <v/>
      </c>
      <c r="AE164">
        <f>SQRT(SUMIF('Dashboard M4 Price Monthly'!$H$4:$CM$4,'Dashboard M4 Cost Annual'!AE$4,'Dashboard M4 Price Monthly'!$H363:$CM363))</f>
        <v/>
      </c>
      <c r="AF164">
        <f>SQRT(SUMIF('Dashboard M4 Price Monthly'!$H$4:$CM$4,'Dashboard M4 Cost Annual'!AF$4,'Dashboard M4 Price Monthly'!$H363:$CM363))</f>
        <v/>
      </c>
      <c r="AG164">
        <f>SQRT(SUMIF('Dashboard M4 Price Monthly'!$H$4:$CM$4,'Dashboard M4 Cost Annual'!AG$4,'Dashboard M4 Price Monthly'!$H363:$CM363))</f>
        <v/>
      </c>
      <c r="AH164">
        <f>SQRT(SUMIF('Dashboard M4 Price Monthly'!$H$4:$CM$4,'Dashboard M4 Cost Annual'!AH$4,'Dashboard M4 Price Monthly'!$H363:$CM363))</f>
        <v/>
      </c>
      <c r="AI164">
        <f>SQRT(SUMIF('Dashboard M4 Price Monthly'!$H$4:$CM$4,'Dashboard M4 Cost Annual'!AI$4,'Dashboard M4 Price Monthly'!$H363:$CM363))</f>
        <v/>
      </c>
      <c r="AJ164">
        <f>SQRT(SUMIF('Dashboard M4 Price Monthly'!$H$4:$CM$4,'Dashboard M4 Cost Annual'!AJ$4,'Dashboard M4 Price Monthly'!$H363:$CM363))</f>
        <v/>
      </c>
      <c r="AK164">
        <f>SQRT(SUMIF('Dashboard M4 Price Monthly'!$H$4:$CM$4,'Dashboard M4 Cost Annual'!AK$4,'Dashboard M4 Price Monthly'!$H363:$CM363))</f>
        <v/>
      </c>
      <c r="AL164">
        <f>SQRT(SUMIF('Dashboard M4 Price Monthly'!$H$4:$CM$4,'Dashboard M4 Cost Annual'!AL$4,'Dashboard M4 Price Monthly'!$H363:$CM363))</f>
        <v/>
      </c>
      <c r="AM164">
        <f>SQRT(SUMIF('Dashboard M4 Price Monthly'!$H$4:$CM$4,'Dashboard M4 Cost Annual'!AM$4,'Dashboard M4 Price Monthly'!$H363:$CM363))</f>
        <v/>
      </c>
      <c r="AN164">
        <f>SQRT(SUMIF('Dashboard M4 Price Monthly'!$H$4:$CM$4,'Dashboard M4 Cost Annual'!AN$4,'Dashboard M4 Price Monthly'!$H363:$CM363))</f>
        <v/>
      </c>
      <c r="AO164">
        <f>SQRT(SUMIF('Dashboard M4 Price Monthly'!$H$4:$CM$4,'Dashboard M4 Cost Annual'!AO$4,'Dashboard M4 Price Monthly'!$H363:$CM363))</f>
        <v/>
      </c>
      <c r="AP164">
        <f>SQRT(SUMIF('Dashboard M4 Price Monthly'!$H$4:$CM$4,'Dashboard M4 Cost Annual'!AP$4,'Dashboard M4 Price Monthly'!$H363:$CM363))</f>
        <v/>
      </c>
      <c r="AQ164">
        <f>SQRT(SUMIF('Dashboard M4 Price Monthly'!$H$4:$CM$4,'Dashboard M4 Cost Annual'!AQ$4,'Dashboard M4 Price Monthly'!$H363:$CM363))</f>
        <v/>
      </c>
      <c r="AR164">
        <f>SQRT(SUMIF('Dashboard M4 Price Monthly'!$H$4:$CM$4,'Dashboard M4 Cost Annual'!AR$4,'Dashboard M4 Price Monthly'!$H363:$CM363))</f>
        <v/>
      </c>
      <c r="AS164">
        <f>SQRT(SUMIF('Dashboard M4 Price Monthly'!$H$4:$CM$4,'Dashboard M4 Cost Annual'!AS$4,'Dashboard M4 Price Monthly'!$H363:$CM363))</f>
        <v/>
      </c>
      <c r="AT164">
        <f>SQRT(SUMIF('Dashboard M4 Price Monthly'!$H$4:$CM$4,'Dashboard M4 Cost Annual'!AT$4,'Dashboard M4 Price Monthly'!$H363:$CM363))</f>
        <v/>
      </c>
      <c r="AU164">
        <f>SQRT(SUMIF('Dashboard M4 Price Monthly'!$H$4:$CM$4,'Dashboard M4 Cost Annual'!AU$4,'Dashboard M4 Price Monthly'!$H363:$CM363))</f>
        <v/>
      </c>
      <c r="AV164">
        <f>SQRT(SUMIF('Dashboard M4 Price Monthly'!$H$4:$CM$4,'Dashboard M4 Cost Annual'!AV$4,'Dashboard M4 Price Monthly'!$H363:$CM363))</f>
        <v/>
      </c>
      <c r="AW164">
        <f>SQRT(SUMIF('Dashboard M4 Price Monthly'!$H$4:$CM$4,'Dashboard M4 Cost Annual'!AW$4,'Dashboard M4 Price Monthly'!$H363:$CM363))</f>
        <v/>
      </c>
      <c r="AX164">
        <f>SQRT(SUMIF('Dashboard M4 Price Monthly'!$H$4:$CM$4,'Dashboard M4 Cost Annual'!AX$4,'Dashboard M4 Price Monthly'!$H363:$CM363))</f>
        <v/>
      </c>
      <c r="AY164">
        <f>SQRT(SUMIF('Dashboard M4 Price Monthly'!$H$4:$CM$4,'Dashboard M4 Cost Annual'!AY$4,'Dashboard M4 Price Monthly'!$H363:$CM363))</f>
        <v/>
      </c>
      <c r="AZ164">
        <f>SQRT(SUMIF('Dashboard M4 Price Monthly'!$H$4:$CM$4,'Dashboard M4 Cost Annual'!AZ$4,'Dashboard M4 Price Monthly'!$H363:$CM363))</f>
        <v/>
      </c>
      <c r="BA164">
        <f>BA130</f>
        <v/>
      </c>
      <c r="BB164">
        <f>BB130</f>
        <v/>
      </c>
      <c r="BC164">
        <f>BC130</f>
        <v/>
      </c>
      <c r="BD164">
        <f>BD130</f>
        <v/>
      </c>
      <c r="BE164">
        <f>BE130</f>
        <v/>
      </c>
      <c r="BF164">
        <f>BF130</f>
        <v/>
      </c>
      <c r="BG164">
        <f>BG130</f>
        <v/>
      </c>
      <c r="BH164">
        <f>BH130</f>
        <v/>
      </c>
      <c r="BI164">
        <f>BI130</f>
        <v/>
      </c>
      <c r="BJ164">
        <f>BJ130</f>
        <v/>
      </c>
      <c r="BK164">
        <f>BK130</f>
        <v/>
      </c>
      <c r="BL164">
        <f>BL130</f>
        <v/>
      </c>
      <c r="BM164">
        <f>BM130</f>
        <v/>
      </c>
      <c r="BN164">
        <f>BN130</f>
        <v/>
      </c>
      <c r="BO164">
        <f>BO130</f>
        <v/>
      </c>
      <c r="BP164">
        <f>BP130</f>
        <v/>
      </c>
      <c r="BQ164">
        <f>BQ130</f>
        <v/>
      </c>
      <c r="BR164">
        <f>BR130</f>
        <v/>
      </c>
      <c r="BS164">
        <f>BS130</f>
        <v/>
      </c>
      <c r="BT164">
        <f>BT130</f>
        <v/>
      </c>
      <c r="BU164">
        <f>BU130</f>
        <v/>
      </c>
      <c r="BV164">
        <f>BV130</f>
        <v/>
      </c>
      <c r="BW164">
        <f>BW130</f>
        <v/>
      </c>
      <c r="BX164">
        <f>BX130</f>
        <v/>
      </c>
      <c r="BY164">
        <f>BY130</f>
        <v/>
      </c>
    </row>
    <row r="165" spans="1:77">
      <c r="A165" t="s">
        <v>6</v>
      </c>
    </row>
    <row r="166" spans="1:77">
      <c r="D166" t="s">
        <v>66</v>
      </c>
      <c r="G166">
        <f>SQRT(SUMIF('Dashboard M4 Price Monthly'!$H$4:$CM$4,'Dashboard M4 Cost Annual'!G$4,'Dashboard M4 Price Monthly'!$H365:$CM365))</f>
        <v/>
      </c>
      <c r="H166">
        <f>SQRT(SUMIF('Dashboard M4 Price Monthly'!$H$4:$CM$4,'Dashboard M4 Cost Annual'!H$4,'Dashboard M4 Price Monthly'!$H365:$CM365))</f>
        <v/>
      </c>
      <c r="I166">
        <f>SQRT(SUMIF('Dashboard M4 Price Monthly'!$H$4:$CM$4,'Dashboard M4 Cost Annual'!I$4,'Dashboard M4 Price Monthly'!$H365:$CM365))</f>
        <v/>
      </c>
      <c r="J166">
        <f>SQRT(SUMIF('Dashboard M4 Price Monthly'!$H$4:$CM$4,'Dashboard M4 Cost Annual'!J$4,'Dashboard M4 Price Monthly'!$H365:$CM365))</f>
        <v/>
      </c>
      <c r="K166">
        <f>SQRT(SUMIF('Dashboard M4 Price Monthly'!$H$4:$CM$4,'Dashboard M4 Cost Annual'!K$4,'Dashboard M4 Price Monthly'!$H365:$CM365))</f>
        <v/>
      </c>
      <c r="L166">
        <f>SQRT(SUMIF('Dashboard M4 Price Monthly'!$H$4:$CM$4,'Dashboard M4 Cost Annual'!L$4,'Dashboard M4 Price Monthly'!$H365:$CM365))</f>
        <v/>
      </c>
      <c r="M166">
        <f>SQRT(SUMIF('Dashboard M4 Price Monthly'!$H$4:$CM$4,'Dashboard M4 Cost Annual'!M$4,'Dashboard M4 Price Monthly'!$H365:$CM365))</f>
        <v/>
      </c>
      <c r="N166">
        <f>SQRT(SUMIF('Dashboard M4 Price Monthly'!$H$4:$CM$4,'Dashboard M4 Cost Annual'!N$4,'Dashboard M4 Price Monthly'!$H365:$CM365))</f>
        <v/>
      </c>
      <c r="O166">
        <f>SQRT(SUMIF('Dashboard M4 Price Monthly'!$H$4:$CM$4,'Dashboard M4 Cost Annual'!O$4,'Dashboard M4 Price Monthly'!$H365:$CM365))</f>
        <v/>
      </c>
      <c r="P166">
        <f>SQRT(SUMIF('Dashboard M4 Price Monthly'!$H$4:$CM$4,'Dashboard M4 Cost Annual'!P$4,'Dashboard M4 Price Monthly'!$H365:$CM365))</f>
        <v/>
      </c>
      <c r="Q166">
        <f>SQRT(SUMIF('Dashboard M4 Price Monthly'!$H$4:$CM$4,'Dashboard M4 Cost Annual'!Q$4,'Dashboard M4 Price Monthly'!$H365:$CM365))</f>
        <v/>
      </c>
      <c r="R166">
        <f>SQRT(SUMIF('Dashboard M4 Price Monthly'!$H$4:$CM$4,'Dashboard M4 Cost Annual'!R$4,'Dashboard M4 Price Monthly'!$H365:$CM365))</f>
        <v/>
      </c>
      <c r="S166">
        <f>SQRT(SUMIF('Dashboard M4 Price Monthly'!$H$4:$CM$4,'Dashboard M4 Cost Annual'!S$4,'Dashboard M4 Price Monthly'!$H365:$CM365))</f>
        <v/>
      </c>
      <c r="T166">
        <f>SQRT(SUMIF('Dashboard M4 Price Monthly'!$H$4:$CM$4,'Dashboard M4 Cost Annual'!T$4,'Dashboard M4 Price Monthly'!$H365:$CM365))</f>
        <v/>
      </c>
      <c r="U166">
        <f>SQRT(SUMIF('Dashboard M4 Price Monthly'!$H$4:$CM$4,'Dashboard M4 Cost Annual'!U$4,'Dashboard M4 Price Monthly'!$H365:$CM365))</f>
        <v/>
      </c>
      <c r="V166">
        <f>SQRT(SUMIF('Dashboard M4 Price Monthly'!$H$4:$CM$4,'Dashboard M4 Cost Annual'!V$4,'Dashboard M4 Price Monthly'!$H365:$CM365))</f>
        <v/>
      </c>
      <c r="W166">
        <f>SQRT(SUMIF('Dashboard M4 Price Monthly'!$H$4:$CM$4,'Dashboard M4 Cost Annual'!W$4,'Dashboard M4 Price Monthly'!$H365:$CM365))</f>
        <v/>
      </c>
      <c r="X166">
        <f>SQRT(SUMIF('Dashboard M4 Price Monthly'!$H$4:$CM$4,'Dashboard M4 Cost Annual'!X$4,'Dashboard M4 Price Monthly'!$H365:$CM365))</f>
        <v/>
      </c>
      <c r="Y166">
        <f>SQRT(SUMIF('Dashboard M4 Price Monthly'!$H$4:$CM$4,'Dashboard M4 Cost Annual'!Y$4,'Dashboard M4 Price Monthly'!$H365:$CM365))</f>
        <v/>
      </c>
      <c r="Z166">
        <f>SQRT(SUMIF('Dashboard M4 Price Monthly'!$H$4:$CM$4,'Dashboard M4 Cost Annual'!Z$4,'Dashboard M4 Price Monthly'!$H365:$CM365))</f>
        <v/>
      </c>
      <c r="AA166">
        <f>SQRT(SUMIF('Dashboard M4 Price Monthly'!$H$4:$CM$4,'Dashboard M4 Cost Annual'!AA$4,'Dashboard M4 Price Monthly'!$H365:$CM365))</f>
        <v/>
      </c>
      <c r="AB166">
        <f>SQRT(SUMIF('Dashboard M4 Price Monthly'!$H$4:$CM$4,'Dashboard M4 Cost Annual'!AB$4,'Dashboard M4 Price Monthly'!$H365:$CM365))</f>
        <v/>
      </c>
      <c r="AC166">
        <f>SQRT(SUMIF('Dashboard M4 Price Monthly'!$H$4:$CM$4,'Dashboard M4 Cost Annual'!AC$4,'Dashboard M4 Price Monthly'!$H365:$CM365))</f>
        <v/>
      </c>
      <c r="AD166">
        <f>SQRT(SUMIF('Dashboard M4 Price Monthly'!$H$4:$CM$4,'Dashboard M4 Cost Annual'!AD$4,'Dashboard M4 Price Monthly'!$H365:$CM365))</f>
        <v/>
      </c>
      <c r="AE166">
        <f>SQRT(SUMIF('Dashboard M4 Price Monthly'!$H$4:$CM$4,'Dashboard M4 Cost Annual'!AE$4,'Dashboard M4 Price Monthly'!$H365:$CM365))</f>
        <v/>
      </c>
      <c r="AF166">
        <f>SQRT(SUMIF('Dashboard M4 Price Monthly'!$H$4:$CM$4,'Dashboard M4 Cost Annual'!AF$4,'Dashboard M4 Price Monthly'!$H365:$CM365))</f>
        <v/>
      </c>
      <c r="AG166">
        <f>SQRT(SUMIF('Dashboard M4 Price Monthly'!$H$4:$CM$4,'Dashboard M4 Cost Annual'!AG$4,'Dashboard M4 Price Monthly'!$H365:$CM365))</f>
        <v/>
      </c>
      <c r="AH166">
        <f>SQRT(SUMIF('Dashboard M4 Price Monthly'!$H$4:$CM$4,'Dashboard M4 Cost Annual'!AH$4,'Dashboard M4 Price Monthly'!$H365:$CM365))</f>
        <v/>
      </c>
      <c r="AI166">
        <f>SQRT(SUMIF('Dashboard M4 Price Monthly'!$H$4:$CM$4,'Dashboard M4 Cost Annual'!AI$4,'Dashboard M4 Price Monthly'!$H365:$CM365))</f>
        <v/>
      </c>
      <c r="AJ166">
        <f>SQRT(SUMIF('Dashboard M4 Price Monthly'!$H$4:$CM$4,'Dashboard M4 Cost Annual'!AJ$4,'Dashboard M4 Price Monthly'!$H365:$CM365))</f>
        <v/>
      </c>
      <c r="AK166">
        <f>SQRT(SUMIF('Dashboard M4 Price Monthly'!$H$4:$CM$4,'Dashboard M4 Cost Annual'!AK$4,'Dashboard M4 Price Monthly'!$H365:$CM365))</f>
        <v/>
      </c>
      <c r="AL166">
        <f>SQRT(SUMIF('Dashboard M4 Price Monthly'!$H$4:$CM$4,'Dashboard M4 Cost Annual'!AL$4,'Dashboard M4 Price Monthly'!$H365:$CM365))</f>
        <v/>
      </c>
      <c r="AM166">
        <f>SQRT(SUMIF('Dashboard M4 Price Monthly'!$H$4:$CM$4,'Dashboard M4 Cost Annual'!AM$4,'Dashboard M4 Price Monthly'!$H365:$CM365))</f>
        <v/>
      </c>
      <c r="AN166">
        <f>SQRT(SUMIF('Dashboard M4 Price Monthly'!$H$4:$CM$4,'Dashboard M4 Cost Annual'!AN$4,'Dashboard M4 Price Monthly'!$H365:$CM365))</f>
        <v/>
      </c>
      <c r="AO166">
        <f>SQRT(SUMIF('Dashboard M4 Price Monthly'!$H$4:$CM$4,'Dashboard M4 Cost Annual'!AO$4,'Dashboard M4 Price Monthly'!$H365:$CM365))</f>
        <v/>
      </c>
      <c r="AP166">
        <f>SQRT(SUMIF('Dashboard M4 Price Monthly'!$H$4:$CM$4,'Dashboard M4 Cost Annual'!AP$4,'Dashboard M4 Price Monthly'!$H365:$CM365))</f>
        <v/>
      </c>
      <c r="AQ166">
        <f>SQRT(SUMIF('Dashboard M4 Price Monthly'!$H$4:$CM$4,'Dashboard M4 Cost Annual'!AQ$4,'Dashboard M4 Price Monthly'!$H365:$CM365))</f>
        <v/>
      </c>
      <c r="AR166">
        <f>SQRT(SUMIF('Dashboard M4 Price Monthly'!$H$4:$CM$4,'Dashboard M4 Cost Annual'!AR$4,'Dashboard M4 Price Monthly'!$H365:$CM365))</f>
        <v/>
      </c>
      <c r="AS166">
        <f>SQRT(SUMIF('Dashboard M4 Price Monthly'!$H$4:$CM$4,'Dashboard M4 Cost Annual'!AS$4,'Dashboard M4 Price Monthly'!$H365:$CM365))</f>
        <v/>
      </c>
      <c r="AT166">
        <f>SQRT(SUMIF('Dashboard M4 Price Monthly'!$H$4:$CM$4,'Dashboard M4 Cost Annual'!AT$4,'Dashboard M4 Price Monthly'!$H365:$CM365))</f>
        <v/>
      </c>
      <c r="AU166">
        <f>SQRT(SUMIF('Dashboard M4 Price Monthly'!$H$4:$CM$4,'Dashboard M4 Cost Annual'!AU$4,'Dashboard M4 Price Monthly'!$H365:$CM365))</f>
        <v/>
      </c>
      <c r="AV166">
        <f>SQRT(SUMIF('Dashboard M4 Price Monthly'!$H$4:$CM$4,'Dashboard M4 Cost Annual'!AV$4,'Dashboard M4 Price Monthly'!$H365:$CM365))</f>
        <v/>
      </c>
      <c r="AW166">
        <f>SQRT(SUMIF('Dashboard M4 Price Monthly'!$H$4:$CM$4,'Dashboard M4 Cost Annual'!AW$4,'Dashboard M4 Price Monthly'!$H365:$CM365))</f>
        <v/>
      </c>
      <c r="AX166">
        <f>SQRT(SUMIF('Dashboard M4 Price Monthly'!$H$4:$CM$4,'Dashboard M4 Cost Annual'!AX$4,'Dashboard M4 Price Monthly'!$H365:$CM365))</f>
        <v/>
      </c>
      <c r="AY166">
        <f>SQRT(SUMIF('Dashboard M4 Price Monthly'!$H$4:$CM$4,'Dashboard M4 Cost Annual'!AY$4,'Dashboard M4 Price Monthly'!$H365:$CM365))</f>
        <v/>
      </c>
      <c r="AZ166">
        <f>SQRT(SUMIF('Dashboard M4 Price Monthly'!$H$4:$CM$4,'Dashboard M4 Cost Annual'!AZ$4,'Dashboard M4 Price Monthly'!$H365:$CM365))</f>
        <v/>
      </c>
      <c r="BA166">
        <f>BA141</f>
        <v/>
      </c>
      <c r="BB166">
        <f>BB141</f>
        <v/>
      </c>
      <c r="BC166">
        <f>BC141</f>
        <v/>
      </c>
      <c r="BD166">
        <f>BD141</f>
        <v/>
      </c>
      <c r="BE166">
        <f>BE141</f>
        <v/>
      </c>
      <c r="BF166">
        <f>BF141</f>
        <v/>
      </c>
      <c r="BG166">
        <f>BG141</f>
        <v/>
      </c>
      <c r="BH166">
        <f>BH141</f>
        <v/>
      </c>
      <c r="BI166">
        <f>BI141</f>
        <v/>
      </c>
      <c r="BJ166">
        <f>BJ141</f>
        <v/>
      </c>
      <c r="BK166">
        <f>BK141</f>
        <v/>
      </c>
      <c r="BL166">
        <f>BL141</f>
        <v/>
      </c>
      <c r="BM166">
        <f>BM141</f>
        <v/>
      </c>
      <c r="BN166">
        <f>BN141</f>
        <v/>
      </c>
      <c r="BO166">
        <f>BO141</f>
        <v/>
      </c>
      <c r="BP166">
        <f>BP141</f>
        <v/>
      </c>
      <c r="BQ166">
        <f>BQ141</f>
        <v/>
      </c>
      <c r="BR166">
        <f>BR141</f>
        <v/>
      </c>
      <c r="BS166">
        <f>BS141</f>
        <v/>
      </c>
      <c r="BT166">
        <f>BT141</f>
        <v/>
      </c>
      <c r="BU166">
        <f>BU141</f>
        <v/>
      </c>
      <c r="BV166">
        <f>BV141</f>
        <v/>
      </c>
      <c r="BW166">
        <f>BW141</f>
        <v/>
      </c>
      <c r="BX166">
        <f>BX141</f>
        <v/>
      </c>
      <c r="BY166">
        <f>BY141</f>
        <v/>
      </c>
    </row>
    <row r="167" spans="1:77">
      <c r="A167" t="s">
        <v>7</v>
      </c>
    </row>
    <row r="168" spans="1:77">
      <c r="D168" t="s">
        <v>66</v>
      </c>
      <c r="G168">
        <f>SQRT(SUMIF('Dashboard M4 Price Monthly'!$H$4:$CM$4,'Dashboard M4 Cost Annual'!G$4,'Dashboard M4 Price Monthly'!$H367:$CM367))</f>
        <v/>
      </c>
      <c r="H168">
        <f>SQRT(SUMIF('Dashboard M4 Price Monthly'!$H$4:$CM$4,'Dashboard M4 Cost Annual'!H$4,'Dashboard M4 Price Monthly'!$H367:$CM367))</f>
        <v/>
      </c>
      <c r="I168">
        <f>SQRT(SUMIF('Dashboard M4 Price Monthly'!$H$4:$CM$4,'Dashboard M4 Cost Annual'!I$4,'Dashboard M4 Price Monthly'!$H367:$CM367))</f>
        <v/>
      </c>
      <c r="J168">
        <f>SQRT(SUMIF('Dashboard M4 Price Monthly'!$H$4:$CM$4,'Dashboard M4 Cost Annual'!J$4,'Dashboard M4 Price Monthly'!$H367:$CM367))</f>
        <v/>
      </c>
      <c r="K168">
        <f>SQRT(SUMIF('Dashboard M4 Price Monthly'!$H$4:$CM$4,'Dashboard M4 Cost Annual'!K$4,'Dashboard M4 Price Monthly'!$H367:$CM367))</f>
        <v/>
      </c>
      <c r="L168">
        <f>SQRT(SUMIF('Dashboard M4 Price Monthly'!$H$4:$CM$4,'Dashboard M4 Cost Annual'!L$4,'Dashboard M4 Price Monthly'!$H367:$CM367))</f>
        <v/>
      </c>
      <c r="M168">
        <f>SQRT(SUMIF('Dashboard M4 Price Monthly'!$H$4:$CM$4,'Dashboard M4 Cost Annual'!M$4,'Dashboard M4 Price Monthly'!$H367:$CM367))</f>
        <v/>
      </c>
      <c r="N168">
        <f>SQRT(SUMIF('Dashboard M4 Price Monthly'!$H$4:$CM$4,'Dashboard M4 Cost Annual'!N$4,'Dashboard M4 Price Monthly'!$H367:$CM367))</f>
        <v/>
      </c>
      <c r="O168">
        <f>SQRT(SUMIF('Dashboard M4 Price Monthly'!$H$4:$CM$4,'Dashboard M4 Cost Annual'!O$4,'Dashboard M4 Price Monthly'!$H367:$CM367))</f>
        <v/>
      </c>
      <c r="P168">
        <f>SQRT(SUMIF('Dashboard M4 Price Monthly'!$H$4:$CM$4,'Dashboard M4 Cost Annual'!P$4,'Dashboard M4 Price Monthly'!$H367:$CM367))</f>
        <v/>
      </c>
      <c r="Q168">
        <f>SQRT(SUMIF('Dashboard M4 Price Monthly'!$H$4:$CM$4,'Dashboard M4 Cost Annual'!Q$4,'Dashboard M4 Price Monthly'!$H367:$CM367))</f>
        <v/>
      </c>
      <c r="R168">
        <f>SQRT(SUMIF('Dashboard M4 Price Monthly'!$H$4:$CM$4,'Dashboard M4 Cost Annual'!R$4,'Dashboard M4 Price Monthly'!$H367:$CM367))</f>
        <v/>
      </c>
      <c r="S168">
        <f>SQRT(SUMIF('Dashboard M4 Price Monthly'!$H$4:$CM$4,'Dashboard M4 Cost Annual'!S$4,'Dashboard M4 Price Monthly'!$H367:$CM367))</f>
        <v/>
      </c>
      <c r="T168">
        <f>SQRT(SUMIF('Dashboard M4 Price Monthly'!$H$4:$CM$4,'Dashboard M4 Cost Annual'!T$4,'Dashboard M4 Price Monthly'!$H367:$CM367))</f>
        <v/>
      </c>
      <c r="U168">
        <f>SQRT(SUMIF('Dashboard M4 Price Monthly'!$H$4:$CM$4,'Dashboard M4 Cost Annual'!U$4,'Dashboard M4 Price Monthly'!$H367:$CM367))</f>
        <v/>
      </c>
      <c r="V168">
        <f>SQRT(SUMIF('Dashboard M4 Price Monthly'!$H$4:$CM$4,'Dashboard M4 Cost Annual'!V$4,'Dashboard M4 Price Monthly'!$H367:$CM367))</f>
        <v/>
      </c>
      <c r="W168">
        <f>SQRT(SUMIF('Dashboard M4 Price Monthly'!$H$4:$CM$4,'Dashboard M4 Cost Annual'!W$4,'Dashboard M4 Price Monthly'!$H367:$CM367))</f>
        <v/>
      </c>
      <c r="X168">
        <f>SQRT(SUMIF('Dashboard M4 Price Monthly'!$H$4:$CM$4,'Dashboard M4 Cost Annual'!X$4,'Dashboard M4 Price Monthly'!$H367:$CM367))</f>
        <v/>
      </c>
      <c r="Y168">
        <f>SQRT(SUMIF('Dashboard M4 Price Monthly'!$H$4:$CM$4,'Dashboard M4 Cost Annual'!Y$4,'Dashboard M4 Price Monthly'!$H367:$CM367))</f>
        <v/>
      </c>
      <c r="Z168">
        <f>SQRT(SUMIF('Dashboard M4 Price Monthly'!$H$4:$CM$4,'Dashboard M4 Cost Annual'!Z$4,'Dashboard M4 Price Monthly'!$H367:$CM367))</f>
        <v/>
      </c>
      <c r="AA168">
        <f>SQRT(SUMIF('Dashboard M4 Price Monthly'!$H$4:$CM$4,'Dashboard M4 Cost Annual'!AA$4,'Dashboard M4 Price Monthly'!$H367:$CM367))</f>
        <v/>
      </c>
      <c r="AB168">
        <f>SQRT(SUMIF('Dashboard M4 Price Monthly'!$H$4:$CM$4,'Dashboard M4 Cost Annual'!AB$4,'Dashboard M4 Price Monthly'!$H367:$CM367))</f>
        <v/>
      </c>
      <c r="AC168">
        <f>SQRT(SUMIF('Dashboard M4 Price Monthly'!$H$4:$CM$4,'Dashboard M4 Cost Annual'!AC$4,'Dashboard M4 Price Monthly'!$H367:$CM367))</f>
        <v/>
      </c>
      <c r="AD168">
        <f>SQRT(SUMIF('Dashboard M4 Price Monthly'!$H$4:$CM$4,'Dashboard M4 Cost Annual'!AD$4,'Dashboard M4 Price Monthly'!$H367:$CM367))</f>
        <v/>
      </c>
      <c r="AE168">
        <f>SQRT(SUMIF('Dashboard M4 Price Monthly'!$H$4:$CM$4,'Dashboard M4 Cost Annual'!AE$4,'Dashboard M4 Price Monthly'!$H367:$CM367))</f>
        <v/>
      </c>
      <c r="AF168">
        <f>SQRT(SUMIF('Dashboard M4 Price Monthly'!$H$4:$CM$4,'Dashboard M4 Cost Annual'!AF$4,'Dashboard M4 Price Monthly'!$H367:$CM367))</f>
        <v/>
      </c>
      <c r="AG168">
        <f>SQRT(SUMIF('Dashboard M4 Price Monthly'!$H$4:$CM$4,'Dashboard M4 Cost Annual'!AG$4,'Dashboard M4 Price Monthly'!$H367:$CM367))</f>
        <v/>
      </c>
      <c r="AH168">
        <f>SQRT(SUMIF('Dashboard M4 Price Monthly'!$H$4:$CM$4,'Dashboard M4 Cost Annual'!AH$4,'Dashboard M4 Price Monthly'!$H367:$CM367))</f>
        <v/>
      </c>
      <c r="AI168">
        <f>SQRT(SUMIF('Dashboard M4 Price Monthly'!$H$4:$CM$4,'Dashboard M4 Cost Annual'!AI$4,'Dashboard M4 Price Monthly'!$H367:$CM367))</f>
        <v/>
      </c>
      <c r="AJ168">
        <f>SQRT(SUMIF('Dashboard M4 Price Monthly'!$H$4:$CM$4,'Dashboard M4 Cost Annual'!AJ$4,'Dashboard M4 Price Monthly'!$H367:$CM367))</f>
        <v/>
      </c>
      <c r="AK168">
        <f>SQRT(SUMIF('Dashboard M4 Price Monthly'!$H$4:$CM$4,'Dashboard M4 Cost Annual'!AK$4,'Dashboard M4 Price Monthly'!$H367:$CM367))</f>
        <v/>
      </c>
      <c r="AL168">
        <f>SQRT(SUMIF('Dashboard M4 Price Monthly'!$H$4:$CM$4,'Dashboard M4 Cost Annual'!AL$4,'Dashboard M4 Price Monthly'!$H367:$CM367))</f>
        <v/>
      </c>
      <c r="AM168">
        <f>SQRT(SUMIF('Dashboard M4 Price Monthly'!$H$4:$CM$4,'Dashboard M4 Cost Annual'!AM$4,'Dashboard M4 Price Monthly'!$H367:$CM367))</f>
        <v/>
      </c>
      <c r="AN168">
        <f>SQRT(SUMIF('Dashboard M4 Price Monthly'!$H$4:$CM$4,'Dashboard M4 Cost Annual'!AN$4,'Dashboard M4 Price Monthly'!$H367:$CM367))</f>
        <v/>
      </c>
      <c r="AO168">
        <f>SQRT(SUMIF('Dashboard M4 Price Monthly'!$H$4:$CM$4,'Dashboard M4 Cost Annual'!AO$4,'Dashboard M4 Price Monthly'!$H367:$CM367))</f>
        <v/>
      </c>
      <c r="AP168">
        <f>SQRT(SUMIF('Dashboard M4 Price Monthly'!$H$4:$CM$4,'Dashboard M4 Cost Annual'!AP$4,'Dashboard M4 Price Monthly'!$H367:$CM367))</f>
        <v/>
      </c>
      <c r="AQ168">
        <f>SQRT(SUMIF('Dashboard M4 Price Monthly'!$H$4:$CM$4,'Dashboard M4 Cost Annual'!AQ$4,'Dashboard M4 Price Monthly'!$H367:$CM367))</f>
        <v/>
      </c>
      <c r="AR168">
        <f>SQRT(SUMIF('Dashboard M4 Price Monthly'!$H$4:$CM$4,'Dashboard M4 Cost Annual'!AR$4,'Dashboard M4 Price Monthly'!$H367:$CM367))</f>
        <v/>
      </c>
      <c r="AS168">
        <f>SQRT(SUMIF('Dashboard M4 Price Monthly'!$H$4:$CM$4,'Dashboard M4 Cost Annual'!AS$4,'Dashboard M4 Price Monthly'!$H367:$CM367))</f>
        <v/>
      </c>
      <c r="AT168">
        <f>SQRT(SUMIF('Dashboard M4 Price Monthly'!$H$4:$CM$4,'Dashboard M4 Cost Annual'!AT$4,'Dashboard M4 Price Monthly'!$H367:$CM367))</f>
        <v/>
      </c>
      <c r="AU168">
        <f>SQRT(SUMIF('Dashboard M4 Price Monthly'!$H$4:$CM$4,'Dashboard M4 Cost Annual'!AU$4,'Dashboard M4 Price Monthly'!$H367:$CM367))</f>
        <v/>
      </c>
      <c r="AV168">
        <f>SQRT(SUMIF('Dashboard M4 Price Monthly'!$H$4:$CM$4,'Dashboard M4 Cost Annual'!AV$4,'Dashboard M4 Price Monthly'!$H367:$CM367))</f>
        <v/>
      </c>
      <c r="AW168">
        <f>SQRT(SUMIF('Dashboard M4 Price Monthly'!$H$4:$CM$4,'Dashboard M4 Cost Annual'!AW$4,'Dashboard M4 Price Monthly'!$H367:$CM367))</f>
        <v/>
      </c>
      <c r="AX168">
        <f>SQRT(SUMIF('Dashboard M4 Price Monthly'!$H$4:$CM$4,'Dashboard M4 Cost Annual'!AX$4,'Dashboard M4 Price Monthly'!$H367:$CM367))</f>
        <v/>
      </c>
      <c r="AY168">
        <f>SQRT(SUMIF('Dashboard M4 Price Monthly'!$H$4:$CM$4,'Dashboard M4 Cost Annual'!AY$4,'Dashboard M4 Price Monthly'!$H367:$CM367))</f>
        <v/>
      </c>
      <c r="AZ168">
        <f>SQRT(SUMIF('Dashboard M4 Price Monthly'!$H$4:$CM$4,'Dashboard M4 Cost Annual'!AZ$4,'Dashboard M4 Price Monthly'!$H367:$CM367))</f>
        <v/>
      </c>
    </row>
    <row r="169" spans="1:77">
      <c r="A169" t="s">
        <v>8</v>
      </c>
    </row>
    <row r="170" spans="1:77">
      <c r="B170" t="s">
        <v>67</v>
      </c>
      <c r="D170" t="s">
        <v>66</v>
      </c>
      <c r="BA170">
        <f>BA154</f>
        <v/>
      </c>
      <c r="BB170">
        <f>BB154</f>
        <v/>
      </c>
      <c r="BC170">
        <f>BC154</f>
        <v/>
      </c>
      <c r="BD170">
        <f>BD154</f>
        <v/>
      </c>
      <c r="BE170">
        <f>BE154</f>
        <v/>
      </c>
      <c r="BF170">
        <f>BF154</f>
        <v/>
      </c>
      <c r="BG170">
        <f>BG154</f>
        <v/>
      </c>
      <c r="BH170">
        <f>BH154</f>
        <v/>
      </c>
      <c r="BI170">
        <f>BI154</f>
        <v/>
      </c>
      <c r="BJ170">
        <f>BJ154</f>
        <v/>
      </c>
      <c r="BK170">
        <f>BK154</f>
        <v/>
      </c>
      <c r="BL170">
        <f>BL154</f>
        <v/>
      </c>
      <c r="BM170">
        <f>BM154</f>
        <v/>
      </c>
      <c r="BN170">
        <f>BN154</f>
        <v/>
      </c>
      <c r="BO170">
        <f>BO154</f>
        <v/>
      </c>
      <c r="BP170">
        <f>BP154</f>
        <v/>
      </c>
      <c r="BQ170">
        <f>BQ154</f>
        <v/>
      </c>
      <c r="BR170">
        <f>BR154</f>
        <v/>
      </c>
      <c r="BS170">
        <f>BS154</f>
        <v/>
      </c>
      <c r="BT170">
        <f>BT154</f>
        <v/>
      </c>
      <c r="BU170">
        <f>BU154</f>
        <v/>
      </c>
      <c r="BV170">
        <f>BV154</f>
        <v/>
      </c>
      <c r="BW170">
        <f>BW154</f>
        <v/>
      </c>
      <c r="BX170">
        <f>BX154</f>
        <v/>
      </c>
      <c r="BY170">
        <f>BY154</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75</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20</v>
      </c>
      <c r="F3" t="s">
        <v>0</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76</v>
      </c>
      <c r="C4" t="s">
        <v>77</v>
      </c>
    </row>
    <row r="5" spans="1:306">
      <c r="C5" t="s">
        <v>78</v>
      </c>
    </row>
    <row r="7" spans="1:306">
      <c r="A7" t="s">
        <v>2</v>
      </c>
    </row>
    <row r="8" spans="1:306">
      <c r="B8" t="s">
        <v>9</v>
      </c>
      <c r="C8" t="s">
        <v>22</v>
      </c>
      <c r="D8" t="s">
        <v>66</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25</v>
      </c>
      <c r="D9" t="s">
        <v>66</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11</v>
      </c>
      <c r="C10" t="s">
        <v>25</v>
      </c>
      <c r="D10" t="s">
        <v>66</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12</v>
      </c>
      <c r="C11" t="s">
        <v>26</v>
      </c>
      <c r="D11" t="s">
        <v>66</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13</v>
      </c>
      <c r="C12" t="s">
        <v>25</v>
      </c>
      <c r="D12" t="s">
        <v>66</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14</v>
      </c>
      <c r="C13" t="s">
        <v>27</v>
      </c>
      <c r="D13" t="s">
        <v>66</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15</v>
      </c>
      <c r="C14" t="s">
        <v>28</v>
      </c>
      <c r="D14" t="s">
        <v>66</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16</v>
      </c>
      <c r="C15" t="s">
        <v>25</v>
      </c>
      <c r="D15" t="s">
        <v>66</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17</v>
      </c>
      <c r="C16" t="s">
        <v>25</v>
      </c>
      <c r="D16" t="s">
        <v>66</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67</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3</v>
      </c>
    </row>
    <row r="19" spans="1:306">
      <c r="B19" t="s">
        <v>9</v>
      </c>
      <c r="C19" t="s">
        <v>29</v>
      </c>
      <c r="D19" t="s">
        <v>66</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30</v>
      </c>
      <c r="D20" t="s">
        <v>66</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11</v>
      </c>
      <c r="C21" t="s">
        <v>25</v>
      </c>
      <c r="D21" t="s">
        <v>66</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12</v>
      </c>
      <c r="C22" t="s">
        <v>31</v>
      </c>
      <c r="D22" t="s">
        <v>66</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13</v>
      </c>
      <c r="C23" t="s">
        <v>32</v>
      </c>
      <c r="D23" t="s">
        <v>66</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14</v>
      </c>
      <c r="C24" t="s">
        <v>33</v>
      </c>
      <c r="D24" t="s">
        <v>66</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15</v>
      </c>
      <c r="C25" t="s">
        <v>34</v>
      </c>
      <c r="D25" t="s">
        <v>66</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16</v>
      </c>
      <c r="C26" t="s">
        <v>25</v>
      </c>
      <c r="D26" t="s">
        <v>66</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17</v>
      </c>
      <c r="C27" t="s">
        <v>35</v>
      </c>
      <c r="D27" t="s">
        <v>66</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67</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36</v>
      </c>
    </row>
    <row r="30" spans="1:306">
      <c r="A30" t="s">
        <v>37</v>
      </c>
      <c r="B30" t="s">
        <v>9</v>
      </c>
      <c r="C30" t="s">
        <v>68</v>
      </c>
      <c r="D30" t="s">
        <v>66</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39</v>
      </c>
      <c r="D31" t="s">
        <v>66</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11</v>
      </c>
      <c r="C32" t="s">
        <v>25</v>
      </c>
      <c r="D32" t="s">
        <v>66</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12</v>
      </c>
      <c r="C33" t="s">
        <v>69</v>
      </c>
      <c r="D33" t="s">
        <v>66</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13</v>
      </c>
      <c r="C34" t="s">
        <v>70</v>
      </c>
      <c r="D34" t="s">
        <v>66</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14</v>
      </c>
      <c r="C35" t="s">
        <v>71</v>
      </c>
      <c r="D35" t="s">
        <v>66</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15</v>
      </c>
      <c r="C36" t="s">
        <v>72</v>
      </c>
      <c r="D36" t="s">
        <v>66</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16</v>
      </c>
      <c r="C37" t="s">
        <v>25</v>
      </c>
      <c r="D37" t="s">
        <v>66</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17</v>
      </c>
      <c r="C38" t="s">
        <v>44</v>
      </c>
      <c r="D38" t="s">
        <v>66</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67</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5</v>
      </c>
    </row>
    <row r="41" spans="1:306">
      <c r="B41" t="s">
        <v>9</v>
      </c>
      <c r="C41" t="s">
        <v>45</v>
      </c>
      <c r="D41" t="s">
        <v>66</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46</v>
      </c>
      <c r="D42" t="s">
        <v>66</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11</v>
      </c>
      <c r="C43" t="s">
        <v>25</v>
      </c>
      <c r="D43" t="s">
        <v>66</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12</v>
      </c>
      <c r="C44" t="s">
        <v>47</v>
      </c>
      <c r="D44" t="s">
        <v>66</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13</v>
      </c>
      <c r="C45" t="s">
        <v>48</v>
      </c>
      <c r="D45" t="s">
        <v>66</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14</v>
      </c>
      <c r="C46" t="s">
        <v>49</v>
      </c>
      <c r="D46" t="s">
        <v>66</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15</v>
      </c>
      <c r="C47" t="s">
        <v>50</v>
      </c>
      <c r="D47" t="s">
        <v>66</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16</v>
      </c>
      <c r="D48" t="s">
        <v>66</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17</v>
      </c>
      <c r="C49" t="s">
        <v>51</v>
      </c>
      <c r="D49" t="s">
        <v>66</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67</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6</v>
      </c>
    </row>
    <row r="52" spans="1:306">
      <c r="B52" t="s">
        <v>9</v>
      </c>
      <c r="C52" t="s">
        <v>25</v>
      </c>
      <c r="D52" t="s">
        <v>66</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25</v>
      </c>
      <c r="D53" t="s">
        <v>66</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11</v>
      </c>
      <c r="C54" t="s">
        <v>52</v>
      </c>
      <c r="D54" t="s">
        <v>66</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12</v>
      </c>
      <c r="C55" t="s">
        <v>25</v>
      </c>
      <c r="D55" t="s">
        <v>66</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13</v>
      </c>
      <c r="C56" t="s">
        <v>25</v>
      </c>
      <c r="D56" t="s">
        <v>66</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14</v>
      </c>
      <c r="C57" t="s">
        <v>25</v>
      </c>
      <c r="D57" t="s">
        <v>66</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15</v>
      </c>
      <c r="C58" t="s">
        <v>25</v>
      </c>
      <c r="D58" t="s">
        <v>66</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16</v>
      </c>
      <c r="C59" t="s">
        <v>25</v>
      </c>
      <c r="D59" t="s">
        <v>66</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17</v>
      </c>
      <c r="C60" t="s">
        <v>25</v>
      </c>
      <c r="D60" t="s">
        <v>66</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67</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7</v>
      </c>
    </row>
    <row r="63" spans="1:306">
      <c r="B63" t="s">
        <v>9</v>
      </c>
      <c r="C63" t="s">
        <v>25</v>
      </c>
      <c r="D63" t="s">
        <v>25</v>
      </c>
    </row>
    <row r="64" spans="1:306">
      <c r="B64" t="s">
        <v>10</v>
      </c>
      <c r="C64" t="s">
        <v>25</v>
      </c>
      <c r="D64" t="s">
        <v>25</v>
      </c>
    </row>
    <row r="65" spans="1:306">
      <c r="B65" t="s">
        <v>11</v>
      </c>
      <c r="C65" t="s">
        <v>25</v>
      </c>
      <c r="D65" t="s">
        <v>25</v>
      </c>
    </row>
    <row r="66" spans="1:306">
      <c r="B66" t="s">
        <v>12</v>
      </c>
      <c r="C66" t="s">
        <v>25</v>
      </c>
      <c r="D66" t="s">
        <v>25</v>
      </c>
    </row>
    <row r="67" spans="1:306">
      <c r="B67" t="s">
        <v>13</v>
      </c>
      <c r="C67" t="s">
        <v>25</v>
      </c>
      <c r="D67" t="s">
        <v>25</v>
      </c>
    </row>
    <row r="68" spans="1:306">
      <c r="B68" t="s">
        <v>14</v>
      </c>
      <c r="C68" t="s">
        <v>25</v>
      </c>
      <c r="D68" t="s">
        <v>25</v>
      </c>
    </row>
    <row r="69" spans="1:306">
      <c r="B69" t="s">
        <v>15</v>
      </c>
      <c r="C69" t="s">
        <v>25</v>
      </c>
      <c r="D69" t="s">
        <v>25</v>
      </c>
    </row>
    <row r="70" spans="1:306">
      <c r="B70" t="s">
        <v>16</v>
      </c>
      <c r="C70" t="s">
        <v>25</v>
      </c>
      <c r="D70" t="s">
        <v>25</v>
      </c>
    </row>
    <row r="71" spans="1:306">
      <c r="B71" t="s">
        <v>17</v>
      </c>
      <c r="C71" t="s">
        <v>25</v>
      </c>
      <c r="D71" t="s">
        <v>25</v>
      </c>
    </row>
    <row r="73" spans="1:306">
      <c r="A73" t="s">
        <v>8</v>
      </c>
    </row>
    <row r="74" spans="1:306">
      <c r="B74" t="s">
        <v>9</v>
      </c>
      <c r="D74" t="s">
        <v>66</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66</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11</v>
      </c>
      <c r="D76" t="s">
        <v>66</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12</v>
      </c>
      <c r="D77" t="s">
        <v>66</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13</v>
      </c>
      <c r="D78" t="s">
        <v>66</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14</v>
      </c>
      <c r="D79" t="s">
        <v>66</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15</v>
      </c>
      <c r="D80" t="s">
        <v>66</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16</v>
      </c>
      <c r="D81" t="s">
        <v>66</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79</v>
      </c>
      <c r="B82" t="s">
        <v>17</v>
      </c>
      <c r="D82" t="s">
        <v>66</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67</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80</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81</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82</v>
      </c>
      <c r="C86" t="s">
        <v>83</v>
      </c>
    </row>
    <row r="88" spans="1:306">
      <c r="A88" t="s">
        <v>2</v>
      </c>
    </row>
    <row r="89" spans="1:306">
      <c r="B89" t="s">
        <v>9</v>
      </c>
      <c r="C89" t="s">
        <v>22</v>
      </c>
      <c r="D89" t="s">
        <v>66</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25</v>
      </c>
      <c r="D90" t="s">
        <v>66</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11</v>
      </c>
      <c r="C91" t="s">
        <v>25</v>
      </c>
      <c r="D91" t="s">
        <v>66</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12</v>
      </c>
      <c r="C92" t="s">
        <v>26</v>
      </c>
      <c r="D92" t="s">
        <v>66</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13</v>
      </c>
      <c r="C93" t="s">
        <v>25</v>
      </c>
      <c r="D93" t="s">
        <v>66</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14</v>
      </c>
      <c r="C94" t="s">
        <v>27</v>
      </c>
      <c r="D94" t="s">
        <v>66</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15</v>
      </c>
      <c r="C95" t="s">
        <v>28</v>
      </c>
      <c r="D95" t="s">
        <v>66</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16</v>
      </c>
      <c r="C96" t="s">
        <v>25</v>
      </c>
      <c r="D96" t="s">
        <v>66</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17</v>
      </c>
      <c r="C97" t="s">
        <v>25</v>
      </c>
      <c r="D97" t="s">
        <v>66</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67</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3</v>
      </c>
    </row>
    <row r="100" spans="1:306">
      <c r="B100" t="s">
        <v>9</v>
      </c>
      <c r="C100" t="s">
        <v>29</v>
      </c>
      <c r="D100" t="s">
        <v>66</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30</v>
      </c>
      <c r="D101" t="s">
        <v>66</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11</v>
      </c>
      <c r="C102" t="s">
        <v>25</v>
      </c>
      <c r="D102" t="s">
        <v>66</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12</v>
      </c>
      <c r="C103" t="s">
        <v>31</v>
      </c>
      <c r="D103" t="s">
        <v>66</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13</v>
      </c>
      <c r="C104" t="s">
        <v>32</v>
      </c>
      <c r="D104" t="s">
        <v>66</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14</v>
      </c>
      <c r="C105" t="s">
        <v>33</v>
      </c>
      <c r="D105" t="s">
        <v>66</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15</v>
      </c>
      <c r="C106" t="s">
        <v>34</v>
      </c>
      <c r="D106" t="s">
        <v>66</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16</v>
      </c>
      <c r="C107" t="s">
        <v>25</v>
      </c>
      <c r="D107" t="s">
        <v>66</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17</v>
      </c>
      <c r="C108" t="s">
        <v>35</v>
      </c>
      <c r="D108" t="s">
        <v>66</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67</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36</v>
      </c>
    </row>
    <row r="111" spans="1:306">
      <c r="A111" t="s">
        <v>37</v>
      </c>
      <c r="B111" t="s">
        <v>9</v>
      </c>
      <c r="C111" t="s">
        <v>68</v>
      </c>
      <c r="D111" t="s">
        <v>66</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39</v>
      </c>
      <c r="D112" t="s">
        <v>66</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11</v>
      </c>
      <c r="C113" t="s">
        <v>25</v>
      </c>
      <c r="D113" t="s">
        <v>66</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12</v>
      </c>
      <c r="C114" t="s">
        <v>69</v>
      </c>
      <c r="D114" t="s">
        <v>66</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13</v>
      </c>
      <c r="C115" t="s">
        <v>70</v>
      </c>
      <c r="D115" t="s">
        <v>66</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14</v>
      </c>
      <c r="C116" t="s">
        <v>71</v>
      </c>
      <c r="D116" t="s">
        <v>66</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15</v>
      </c>
      <c r="C117" t="s">
        <v>72</v>
      </c>
      <c r="D117" t="s">
        <v>66</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16</v>
      </c>
      <c r="C118" t="s">
        <v>25</v>
      </c>
      <c r="D118" t="s">
        <v>66</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17</v>
      </c>
      <c r="C119" t="s">
        <v>44</v>
      </c>
      <c r="D119" t="s">
        <v>66</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67</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5</v>
      </c>
    </row>
    <row r="122" spans="1:306">
      <c r="B122" t="s">
        <v>9</v>
      </c>
      <c r="C122" t="s">
        <v>45</v>
      </c>
      <c r="D122" t="s">
        <v>66</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46</v>
      </c>
      <c r="D123" t="s">
        <v>66</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11</v>
      </c>
      <c r="C124" t="s">
        <v>25</v>
      </c>
      <c r="D124" t="s">
        <v>66</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12</v>
      </c>
      <c r="C125" t="s">
        <v>47</v>
      </c>
      <c r="D125" t="s">
        <v>66</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13</v>
      </c>
      <c r="C126" t="s">
        <v>48</v>
      </c>
      <c r="D126" t="s">
        <v>66</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14</v>
      </c>
      <c r="C127" t="s">
        <v>49</v>
      </c>
      <c r="D127" t="s">
        <v>66</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15</v>
      </c>
      <c r="C128" t="s">
        <v>50</v>
      </c>
      <c r="D128" t="s">
        <v>66</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16</v>
      </c>
      <c r="D129" t="s">
        <v>66</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17</v>
      </c>
      <c r="C130" t="s">
        <v>51</v>
      </c>
      <c r="D130" t="s">
        <v>66</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67</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6</v>
      </c>
    </row>
    <row r="133" spans="1:306">
      <c r="B133" t="s">
        <v>9</v>
      </c>
      <c r="C133" t="s">
        <v>25</v>
      </c>
      <c r="D133" t="s">
        <v>66</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25</v>
      </c>
      <c r="D134" t="s">
        <v>66</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11</v>
      </c>
      <c r="C135" t="s">
        <v>52</v>
      </c>
      <c r="D135" t="s">
        <v>66</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12</v>
      </c>
      <c r="C136" t="s">
        <v>25</v>
      </c>
      <c r="D136" t="s">
        <v>66</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13</v>
      </c>
      <c r="C137" t="s">
        <v>25</v>
      </c>
      <c r="D137" t="s">
        <v>66</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14</v>
      </c>
      <c r="C138" t="s">
        <v>25</v>
      </c>
      <c r="D138" t="s">
        <v>66</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15</v>
      </c>
      <c r="C139" t="s">
        <v>25</v>
      </c>
      <c r="D139" t="s">
        <v>66</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16</v>
      </c>
      <c r="C140" t="s">
        <v>25</v>
      </c>
      <c r="D140" t="s">
        <v>66</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17</v>
      </c>
      <c r="C141" t="s">
        <v>25</v>
      </c>
      <c r="D141" t="s">
        <v>66</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67</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7</v>
      </c>
    </row>
    <row r="144" spans="1:306">
      <c r="B144" t="s">
        <v>9</v>
      </c>
      <c r="C144" t="s">
        <v>25</v>
      </c>
      <c r="D144" t="s">
        <v>25</v>
      </c>
    </row>
    <row r="145" spans="1:306">
      <c r="B145" t="s">
        <v>10</v>
      </c>
      <c r="C145" t="s">
        <v>25</v>
      </c>
      <c r="D145" t="s">
        <v>25</v>
      </c>
    </row>
    <row r="146" spans="1:306">
      <c r="B146" t="s">
        <v>11</v>
      </c>
      <c r="C146" t="s">
        <v>25</v>
      </c>
      <c r="D146" t="s">
        <v>25</v>
      </c>
    </row>
    <row r="147" spans="1:306">
      <c r="B147" t="s">
        <v>12</v>
      </c>
      <c r="C147" t="s">
        <v>25</v>
      </c>
      <c r="D147" t="s">
        <v>25</v>
      </c>
    </row>
    <row r="148" spans="1:306">
      <c r="B148" t="s">
        <v>13</v>
      </c>
      <c r="C148" t="s">
        <v>25</v>
      </c>
      <c r="D148" t="s">
        <v>25</v>
      </c>
    </row>
    <row r="149" spans="1:306">
      <c r="B149" t="s">
        <v>14</v>
      </c>
      <c r="C149" t="s">
        <v>25</v>
      </c>
      <c r="D149" t="s">
        <v>25</v>
      </c>
    </row>
    <row r="150" spans="1:306">
      <c r="B150" t="s">
        <v>15</v>
      </c>
      <c r="C150" t="s">
        <v>25</v>
      </c>
      <c r="D150" t="s">
        <v>25</v>
      </c>
    </row>
    <row r="151" spans="1:306">
      <c r="B151" t="s">
        <v>16</v>
      </c>
      <c r="C151" t="s">
        <v>25</v>
      </c>
      <c r="D151" t="s">
        <v>25</v>
      </c>
    </row>
    <row r="152" spans="1:306">
      <c r="B152" t="s">
        <v>17</v>
      </c>
      <c r="C152" t="s">
        <v>25</v>
      </c>
      <c r="D152" t="s">
        <v>25</v>
      </c>
    </row>
    <row r="154" spans="1:306">
      <c r="A154" t="s">
        <v>8</v>
      </c>
    </row>
    <row r="155" spans="1:306">
      <c r="B155" t="s">
        <v>9</v>
      </c>
      <c r="C155" t="s">
        <v>54</v>
      </c>
      <c r="D155" t="s">
        <v>66</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55</v>
      </c>
      <c r="D156" t="s">
        <v>66</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11</v>
      </c>
      <c r="C157" t="s">
        <v>56</v>
      </c>
      <c r="D157" t="s">
        <v>66</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12</v>
      </c>
      <c r="C158" t="s">
        <v>57</v>
      </c>
      <c r="D158" t="s">
        <v>66</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13</v>
      </c>
      <c r="C159" t="s">
        <v>58</v>
      </c>
      <c r="D159" t="s">
        <v>66</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14</v>
      </c>
      <c r="C160" t="s">
        <v>59</v>
      </c>
      <c r="D160" t="s">
        <v>66</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15</v>
      </c>
      <c r="C161" t="s">
        <v>84</v>
      </c>
      <c r="D161" t="s">
        <v>66</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16</v>
      </c>
      <c r="D162" t="s">
        <v>66</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79</v>
      </c>
      <c r="B163" t="s">
        <v>17</v>
      </c>
      <c r="D163" t="s">
        <v>66</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67</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85</v>
      </c>
      <c r="C165" t="s">
        <v>83</v>
      </c>
    </row>
    <row r="167" spans="1:306">
      <c r="A167" t="s">
        <v>2</v>
      </c>
    </row>
    <row r="168" spans="1:306">
      <c r="B168" t="s">
        <v>9</v>
      </c>
      <c r="C168" t="s">
        <v>22</v>
      </c>
      <c r="D168" t="s">
        <v>66</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25</v>
      </c>
      <c r="D169" t="s">
        <v>66</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11</v>
      </c>
      <c r="C170" t="s">
        <v>25</v>
      </c>
      <c r="D170" t="s">
        <v>66</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12</v>
      </c>
      <c r="C171" t="s">
        <v>26</v>
      </c>
      <c r="D171" t="s">
        <v>66</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13</v>
      </c>
      <c r="C172" t="s">
        <v>25</v>
      </c>
      <c r="D172" t="s">
        <v>66</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14</v>
      </c>
      <c r="C173" t="s">
        <v>27</v>
      </c>
      <c r="D173" t="s">
        <v>66</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15</v>
      </c>
      <c r="C174" t="s">
        <v>28</v>
      </c>
      <c r="D174" t="s">
        <v>66</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16</v>
      </c>
      <c r="C175" t="s">
        <v>25</v>
      </c>
      <c r="D175" t="s">
        <v>66</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17</v>
      </c>
      <c r="C176" t="s">
        <v>25</v>
      </c>
      <c r="D176" t="s">
        <v>66</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67</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3</v>
      </c>
    </row>
    <row r="179" spans="1:306">
      <c r="B179" t="s">
        <v>9</v>
      </c>
      <c r="C179" t="s">
        <v>29</v>
      </c>
      <c r="D179" t="s">
        <v>66</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30</v>
      </c>
      <c r="D180" t="s">
        <v>66</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11</v>
      </c>
      <c r="C181" t="s">
        <v>25</v>
      </c>
      <c r="D181" t="s">
        <v>66</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12</v>
      </c>
      <c r="C182" t="s">
        <v>31</v>
      </c>
      <c r="D182" t="s">
        <v>66</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13</v>
      </c>
      <c r="C183" t="s">
        <v>32</v>
      </c>
      <c r="D183" t="s">
        <v>66</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14</v>
      </c>
      <c r="C184" t="s">
        <v>33</v>
      </c>
      <c r="D184" t="s">
        <v>66</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15</v>
      </c>
      <c r="C185" t="s">
        <v>34</v>
      </c>
      <c r="D185" t="s">
        <v>66</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16</v>
      </c>
      <c r="C186" t="s">
        <v>25</v>
      </c>
      <c r="D186" t="s">
        <v>66</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17</v>
      </c>
      <c r="C187" t="s">
        <v>35</v>
      </c>
      <c r="D187" t="s">
        <v>66</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67</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36</v>
      </c>
    </row>
    <row r="190" spans="1:306">
      <c r="A190" t="s">
        <v>37</v>
      </c>
      <c r="B190" t="s">
        <v>9</v>
      </c>
      <c r="C190" t="s">
        <v>68</v>
      </c>
      <c r="D190" t="s">
        <v>66</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39</v>
      </c>
      <c r="D191" t="s">
        <v>66</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11</v>
      </c>
      <c r="C192" t="s">
        <v>25</v>
      </c>
      <c r="D192" t="s">
        <v>66</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12</v>
      </c>
      <c r="C193" t="s">
        <v>69</v>
      </c>
      <c r="D193" t="s">
        <v>66</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13</v>
      </c>
      <c r="C194" t="s">
        <v>70</v>
      </c>
      <c r="D194" t="s">
        <v>66</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14</v>
      </c>
      <c r="C195" t="s">
        <v>71</v>
      </c>
      <c r="D195" t="s">
        <v>66</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15</v>
      </c>
      <c r="C196" t="s">
        <v>72</v>
      </c>
      <c r="D196" t="s">
        <v>66</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16</v>
      </c>
      <c r="C197" t="s">
        <v>25</v>
      </c>
      <c r="D197" t="s">
        <v>66</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17</v>
      </c>
      <c r="C198" t="s">
        <v>44</v>
      </c>
      <c r="D198" t="s">
        <v>66</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67</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5</v>
      </c>
    </row>
    <row r="201" spans="1:306">
      <c r="B201" t="s">
        <v>9</v>
      </c>
      <c r="C201" t="s">
        <v>45</v>
      </c>
      <c r="D201" t="s">
        <v>66</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46</v>
      </c>
      <c r="D202" t="s">
        <v>66</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11</v>
      </c>
      <c r="C203" t="s">
        <v>25</v>
      </c>
      <c r="D203" t="s">
        <v>66</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12</v>
      </c>
      <c r="C204" t="s">
        <v>47</v>
      </c>
      <c r="D204" t="s">
        <v>66</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13</v>
      </c>
      <c r="C205" t="s">
        <v>48</v>
      </c>
      <c r="D205" t="s">
        <v>66</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14</v>
      </c>
      <c r="C206" t="s">
        <v>49</v>
      </c>
      <c r="D206" t="s">
        <v>66</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15</v>
      </c>
      <c r="C207" t="s">
        <v>50</v>
      </c>
      <c r="D207" t="s">
        <v>66</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16</v>
      </c>
      <c r="D208" t="s">
        <v>66</v>
      </c>
      <c r="E208" t="n">
        <v>0.55</v>
      </c>
    </row>
    <row r="209" spans="1:306">
      <c r="B209" t="s">
        <v>17</v>
      </c>
      <c r="C209" t="s">
        <v>51</v>
      </c>
      <c r="D209" t="s">
        <v>66</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67</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6</v>
      </c>
    </row>
    <row r="212" spans="1:306">
      <c r="B212" t="s">
        <v>9</v>
      </c>
      <c r="C212" t="s">
        <v>25</v>
      </c>
      <c r="D212" t="s">
        <v>66</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25</v>
      </c>
      <c r="D213" t="s">
        <v>66</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11</v>
      </c>
      <c r="C214" t="s">
        <v>52</v>
      </c>
      <c r="D214" t="s">
        <v>66</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12</v>
      </c>
      <c r="C215" t="s">
        <v>25</v>
      </c>
      <c r="D215" t="s">
        <v>66</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13</v>
      </c>
      <c r="C216" t="s">
        <v>25</v>
      </c>
      <c r="D216" t="s">
        <v>66</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14</v>
      </c>
      <c r="C217" t="s">
        <v>25</v>
      </c>
      <c r="D217" t="s">
        <v>66</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15</v>
      </c>
      <c r="C218" t="s">
        <v>25</v>
      </c>
      <c r="D218" t="s">
        <v>66</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16</v>
      </c>
      <c r="C219" t="s">
        <v>25</v>
      </c>
      <c r="D219" t="s">
        <v>66</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17</v>
      </c>
      <c r="C220" t="s">
        <v>25</v>
      </c>
      <c r="D220" t="s">
        <v>66</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67</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7</v>
      </c>
    </row>
    <row r="223" spans="1:306">
      <c r="B223" t="s">
        <v>9</v>
      </c>
      <c r="C223" t="s">
        <v>25</v>
      </c>
      <c r="D223" t="s">
        <v>25</v>
      </c>
    </row>
    <row r="224" spans="1:306">
      <c r="B224" t="s">
        <v>10</v>
      </c>
      <c r="C224" t="s">
        <v>25</v>
      </c>
      <c r="D224" t="s">
        <v>25</v>
      </c>
    </row>
    <row r="225" spans="1:306">
      <c r="B225" t="s">
        <v>11</v>
      </c>
      <c r="C225" t="s">
        <v>25</v>
      </c>
      <c r="D225" t="s">
        <v>25</v>
      </c>
    </row>
    <row r="226" spans="1:306">
      <c r="B226" t="s">
        <v>12</v>
      </c>
      <c r="C226" t="s">
        <v>25</v>
      </c>
      <c r="D226" t="s">
        <v>25</v>
      </c>
    </row>
    <row r="227" spans="1:306">
      <c r="B227" t="s">
        <v>13</v>
      </c>
      <c r="C227" t="s">
        <v>25</v>
      </c>
      <c r="D227" t="s">
        <v>25</v>
      </c>
    </row>
    <row r="228" spans="1:306">
      <c r="B228" t="s">
        <v>14</v>
      </c>
      <c r="C228" t="s">
        <v>25</v>
      </c>
      <c r="D228" t="s">
        <v>25</v>
      </c>
    </row>
    <row r="229" spans="1:306">
      <c r="B229" t="s">
        <v>15</v>
      </c>
      <c r="C229" t="s">
        <v>25</v>
      </c>
      <c r="D229" t="s">
        <v>25</v>
      </c>
    </row>
    <row r="230" spans="1:306">
      <c r="B230" t="s">
        <v>16</v>
      </c>
      <c r="C230" t="s">
        <v>25</v>
      </c>
      <c r="D230" t="s">
        <v>25</v>
      </c>
    </row>
    <row r="231" spans="1:306">
      <c r="B231" t="s">
        <v>17</v>
      </c>
      <c r="C231" t="s">
        <v>25</v>
      </c>
      <c r="D231" t="s">
        <v>25</v>
      </c>
    </row>
    <row r="233" spans="1:306">
      <c r="A233" t="s">
        <v>8</v>
      </c>
    </row>
    <row r="234" spans="1:306">
      <c r="B234" t="s">
        <v>9</v>
      </c>
      <c r="C234" t="s">
        <v>54</v>
      </c>
      <c r="D234" t="s">
        <v>66</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55</v>
      </c>
      <c r="D235" t="s">
        <v>66</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11</v>
      </c>
      <c r="C236" t="s">
        <v>56</v>
      </c>
      <c r="D236" t="s">
        <v>66</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12</v>
      </c>
      <c r="C237" t="s">
        <v>57</v>
      </c>
      <c r="D237" t="s">
        <v>66</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13</v>
      </c>
      <c r="C238" t="s">
        <v>58</v>
      </c>
      <c r="D238" t="s">
        <v>66</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14</v>
      </c>
      <c r="C239" t="s">
        <v>59</v>
      </c>
      <c r="D239" t="s">
        <v>66</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15</v>
      </c>
      <c r="C240" t="s">
        <v>84</v>
      </c>
      <c r="D240" t="s">
        <v>66</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16</v>
      </c>
      <c r="D241" t="s">
        <v>66</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79</v>
      </c>
      <c r="B242" t="s">
        <v>17</v>
      </c>
      <c r="D242" t="s">
        <v>66</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67</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75</v>
      </c>
      <c r="F1" t="s">
        <v>0</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86</v>
      </c>
    </row>
    <row r="4" spans="1:307">
      <c r="B4" t="s">
        <v>87</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88</v>
      </c>
      <c r="G5" t="s">
        <v>89</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90</v>
      </c>
      <c r="H6" t="s">
        <v>91</v>
      </c>
    </row>
    <row r="8" spans="1:307">
      <c r="A8" t="s">
        <v>8</v>
      </c>
      <c r="E8" t="s">
        <v>20</v>
      </c>
    </row>
    <row r="9" spans="1:307">
      <c r="B9" t="s">
        <v>9</v>
      </c>
      <c r="E9" t="s">
        <v>92</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93</v>
      </c>
      <c r="B10" t="s">
        <v>10</v>
      </c>
      <c r="E10" t="s">
        <v>92</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94</v>
      </c>
      <c r="B11" t="s">
        <v>11</v>
      </c>
      <c r="C11">
        <f>NA()</f>
        <v/>
      </c>
      <c r="E11" t="s">
        <v>92</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12</v>
      </c>
      <c r="E12" t="s">
        <v>92</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13</v>
      </c>
      <c r="E13" t="s">
        <v>92</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93</v>
      </c>
      <c r="B14" t="s">
        <v>14</v>
      </c>
      <c r="E14" t="s">
        <v>92</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93</v>
      </c>
      <c r="B15" t="s">
        <v>15</v>
      </c>
      <c r="C15">
        <f>NA()</f>
        <v/>
      </c>
      <c r="E15" t="s">
        <v>92</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95</v>
      </c>
      <c r="B16" t="s">
        <v>16</v>
      </c>
    </row>
    <row r="17" spans="1:307">
      <c r="A17" t="s">
        <v>93</v>
      </c>
      <c r="B17" t="s">
        <v>17</v>
      </c>
      <c r="E17" t="s">
        <v>92</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96</v>
      </c>
      <c r="E18" t="s">
        <v>92</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97</v>
      </c>
      <c r="H19" t="s">
        <v>98</v>
      </c>
    </row>
    <row r="21" spans="1:307">
      <c r="A21" t="s">
        <v>2</v>
      </c>
    </row>
    <row r="22" spans="1:307">
      <c r="B22" t="s">
        <v>9</v>
      </c>
      <c r="C22" t="s">
        <v>22</v>
      </c>
      <c r="D22" t="s">
        <v>23</v>
      </c>
      <c r="E22" t="s">
        <v>24</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25</v>
      </c>
      <c r="D23" t="s">
        <v>25</v>
      </c>
      <c r="E23" t="s">
        <v>24</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11</v>
      </c>
      <c r="C24" t="s">
        <v>25</v>
      </c>
      <c r="D24" t="s">
        <v>25</v>
      </c>
      <c r="E24" t="s">
        <v>24</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12</v>
      </c>
      <c r="C25" t="s">
        <v>26</v>
      </c>
      <c r="D25" t="s">
        <v>23</v>
      </c>
      <c r="E25" t="s">
        <v>24</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13</v>
      </c>
      <c r="C26" t="s">
        <v>25</v>
      </c>
      <c r="D26" t="s">
        <v>25</v>
      </c>
      <c r="E26" t="s">
        <v>24</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14</v>
      </c>
      <c r="C27" t="s">
        <v>27</v>
      </c>
      <c r="D27" t="s">
        <v>23</v>
      </c>
      <c r="E27" t="s">
        <v>24</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15</v>
      </c>
      <c r="C28" t="s">
        <v>28</v>
      </c>
      <c r="D28" t="s">
        <v>23</v>
      </c>
      <c r="E28" t="s">
        <v>24</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16</v>
      </c>
      <c r="C29" t="s">
        <v>25</v>
      </c>
      <c r="D29" t="s">
        <v>25</v>
      </c>
      <c r="E29" t="s">
        <v>24</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17</v>
      </c>
      <c r="C30" t="s">
        <v>25</v>
      </c>
      <c r="D30" t="s">
        <v>25</v>
      </c>
      <c r="E30" t="s">
        <v>24</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v>
      </c>
    </row>
    <row r="33" spans="1:307">
      <c r="B33" t="s">
        <v>9</v>
      </c>
      <c r="C33" t="s">
        <v>29</v>
      </c>
      <c r="D33" t="s">
        <v>23</v>
      </c>
      <c r="E33" t="s">
        <v>24</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30</v>
      </c>
      <c r="D34" t="s">
        <v>23</v>
      </c>
      <c r="E34" t="s">
        <v>24</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11</v>
      </c>
      <c r="C35" t="s">
        <v>25</v>
      </c>
      <c r="D35" t="s">
        <v>25</v>
      </c>
      <c r="E35" t="s">
        <v>24</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12</v>
      </c>
      <c r="C36" t="s">
        <v>31</v>
      </c>
      <c r="D36" t="s">
        <v>23</v>
      </c>
      <c r="E36" t="s">
        <v>24</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13</v>
      </c>
      <c r="C37" t="s">
        <v>32</v>
      </c>
      <c r="D37" t="s">
        <v>23</v>
      </c>
      <c r="E37" t="s">
        <v>24</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14</v>
      </c>
      <c r="C38" t="s">
        <v>33</v>
      </c>
      <c r="D38" t="s">
        <v>23</v>
      </c>
      <c r="E38" t="s">
        <v>24</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15</v>
      </c>
      <c r="C39" t="s">
        <v>34</v>
      </c>
      <c r="D39" t="s">
        <v>23</v>
      </c>
      <c r="E39" t="s">
        <v>24</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16</v>
      </c>
      <c r="C40" t="s">
        <v>25</v>
      </c>
      <c r="D40" t="s">
        <v>25</v>
      </c>
      <c r="E40" t="s">
        <v>24</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17</v>
      </c>
      <c r="C41" t="s">
        <v>35</v>
      </c>
      <c r="D41" t="s">
        <v>25</v>
      </c>
      <c r="E41" t="s">
        <v>24</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74</v>
      </c>
    </row>
    <row r="44" spans="1:307">
      <c r="A44" t="s">
        <v>37</v>
      </c>
      <c r="B44" t="s">
        <v>9</v>
      </c>
      <c r="C44" t="s">
        <v>68</v>
      </c>
      <c r="D44" t="s">
        <v>23</v>
      </c>
      <c r="E44" t="s">
        <v>24</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39</v>
      </c>
      <c r="D45" t="s">
        <v>23</v>
      </c>
      <c r="E45" t="s">
        <v>24</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11</v>
      </c>
      <c r="C46" t="s">
        <v>25</v>
      </c>
      <c r="D46" t="s">
        <v>25</v>
      </c>
      <c r="E46" t="s">
        <v>24</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12</v>
      </c>
      <c r="C47" t="s">
        <v>69</v>
      </c>
      <c r="D47" t="s">
        <v>23</v>
      </c>
      <c r="E47" t="s">
        <v>24</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13</v>
      </c>
      <c r="C48" t="s">
        <v>70</v>
      </c>
      <c r="D48" t="s">
        <v>23</v>
      </c>
      <c r="E48" t="s">
        <v>24</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14</v>
      </c>
      <c r="C49" t="s">
        <v>71</v>
      </c>
      <c r="D49" t="s">
        <v>23</v>
      </c>
      <c r="E49" t="s">
        <v>24</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15</v>
      </c>
      <c r="C50" t="s">
        <v>72</v>
      </c>
      <c r="D50" t="s">
        <v>23</v>
      </c>
      <c r="E50" t="s">
        <v>24</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16</v>
      </c>
      <c r="C51" t="s">
        <v>25</v>
      </c>
      <c r="D51" t="s">
        <v>25</v>
      </c>
      <c r="E51" t="s">
        <v>24</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17</v>
      </c>
      <c r="C52" t="s">
        <v>44</v>
      </c>
      <c r="D52" t="s">
        <v>25</v>
      </c>
      <c r="E52" t="s">
        <v>24</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5</v>
      </c>
    </row>
    <row r="55" spans="1:307">
      <c r="B55" t="s">
        <v>9</v>
      </c>
      <c r="C55" t="s">
        <v>45</v>
      </c>
      <c r="D55" t="s">
        <v>23</v>
      </c>
      <c r="E55" t="s">
        <v>24</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46</v>
      </c>
      <c r="D56" t="s">
        <v>23</v>
      </c>
      <c r="E56" t="s">
        <v>24</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11</v>
      </c>
      <c r="C57" t="s">
        <v>25</v>
      </c>
      <c r="D57" t="s">
        <v>25</v>
      </c>
      <c r="E57" t="s">
        <v>24</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12</v>
      </c>
      <c r="C58" t="s">
        <v>47</v>
      </c>
      <c r="D58" t="s">
        <v>23</v>
      </c>
      <c r="E58" t="s">
        <v>24</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13</v>
      </c>
      <c r="C59" t="s">
        <v>48</v>
      </c>
      <c r="D59" t="s">
        <v>23</v>
      </c>
      <c r="E59" t="s">
        <v>24</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14</v>
      </c>
      <c r="C60" t="s">
        <v>49</v>
      </c>
      <c r="D60" t="s">
        <v>23</v>
      </c>
      <c r="E60" t="s">
        <v>24</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15</v>
      </c>
      <c r="C61" t="s">
        <v>50</v>
      </c>
      <c r="D61" t="s">
        <v>23</v>
      </c>
      <c r="E61" t="s">
        <v>24</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16</v>
      </c>
      <c r="C62" t="s">
        <v>25</v>
      </c>
      <c r="D62">
        <f>'Unit Conversions'!$F$17*$A$62/1000</f>
        <v/>
      </c>
      <c r="E62" t="s">
        <v>24</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17</v>
      </c>
      <c r="C63" t="s">
        <v>51</v>
      </c>
      <c r="D63" t="s">
        <v>23</v>
      </c>
      <c r="E63" t="s">
        <v>24</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6</v>
      </c>
    </row>
    <row r="66" spans="1:307">
      <c r="B66" t="s">
        <v>9</v>
      </c>
      <c r="C66" t="s">
        <v>25</v>
      </c>
      <c r="D66" t="s">
        <v>25</v>
      </c>
      <c r="E66" t="s">
        <v>24</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25</v>
      </c>
      <c r="D67" t="s">
        <v>25</v>
      </c>
      <c r="E67" t="s">
        <v>24</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11</v>
      </c>
      <c r="C68" t="s">
        <v>52</v>
      </c>
      <c r="D68" t="s">
        <v>23</v>
      </c>
      <c r="E68" t="s">
        <v>24</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12</v>
      </c>
      <c r="C69" t="s">
        <v>25</v>
      </c>
      <c r="D69" t="s">
        <v>25</v>
      </c>
      <c r="E69" t="s">
        <v>24</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13</v>
      </c>
      <c r="C70" t="s">
        <v>25</v>
      </c>
      <c r="D70" t="s">
        <v>25</v>
      </c>
      <c r="E70" t="s">
        <v>24</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14</v>
      </c>
      <c r="C71" t="s">
        <v>25</v>
      </c>
      <c r="D71" t="s">
        <v>25</v>
      </c>
      <c r="E71" t="s">
        <v>24</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15</v>
      </c>
      <c r="C72" t="s">
        <v>25</v>
      </c>
      <c r="D72" t="s">
        <v>25</v>
      </c>
      <c r="E72" t="s">
        <v>24</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16</v>
      </c>
      <c r="C73" t="s">
        <v>25</v>
      </c>
      <c r="D73" t="s">
        <v>25</v>
      </c>
      <c r="E73" t="s">
        <v>24</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17</v>
      </c>
      <c r="C74" t="s">
        <v>25</v>
      </c>
      <c r="D74" t="s">
        <v>25</v>
      </c>
      <c r="E74" t="s">
        <v>24</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7</v>
      </c>
    </row>
    <row r="77" spans="1:307">
      <c r="B77" t="s">
        <v>9</v>
      </c>
      <c r="C77" t="s">
        <v>25</v>
      </c>
      <c r="D77" t="s">
        <v>25</v>
      </c>
    </row>
    <row r="78" spans="1:307">
      <c r="B78" t="s">
        <v>10</v>
      </c>
      <c r="C78" t="s">
        <v>25</v>
      </c>
      <c r="D78" t="s">
        <v>25</v>
      </c>
    </row>
    <row r="79" spans="1:307">
      <c r="B79" t="s">
        <v>11</v>
      </c>
      <c r="C79" t="s">
        <v>25</v>
      </c>
      <c r="D79" t="s">
        <v>25</v>
      </c>
    </row>
    <row r="80" spans="1:307">
      <c r="B80" t="s">
        <v>12</v>
      </c>
      <c r="C80" t="s">
        <v>25</v>
      </c>
      <c r="D80" t="s">
        <v>25</v>
      </c>
    </row>
    <row r="81" spans="1:307">
      <c r="B81" t="s">
        <v>13</v>
      </c>
      <c r="C81" t="s">
        <v>25</v>
      </c>
      <c r="D81" t="s">
        <v>25</v>
      </c>
    </row>
    <row r="82" spans="1:307">
      <c r="B82" t="s">
        <v>14</v>
      </c>
      <c r="C82" t="s">
        <v>25</v>
      </c>
      <c r="D82" t="s">
        <v>25</v>
      </c>
    </row>
    <row r="83" spans="1:307">
      <c r="B83" t="s">
        <v>15</v>
      </c>
      <c r="C83" t="s">
        <v>25</v>
      </c>
      <c r="D83" t="s">
        <v>25</v>
      </c>
    </row>
    <row r="84" spans="1:307">
      <c r="B84" t="s">
        <v>16</v>
      </c>
      <c r="C84" t="s">
        <v>25</v>
      </c>
      <c r="D84" t="s">
        <v>25</v>
      </c>
    </row>
    <row r="85" spans="1:307">
      <c r="B85" t="s">
        <v>17</v>
      </c>
      <c r="C85" t="s">
        <v>25</v>
      </c>
      <c r="D85" t="s">
        <v>25</v>
      </c>
    </row>
    <row r="87" spans="1:307">
      <c r="A87" t="s">
        <v>8</v>
      </c>
    </row>
    <row r="88" spans="1:307">
      <c r="B88" t="s">
        <v>9</v>
      </c>
      <c r="C88" t="s">
        <v>54</v>
      </c>
      <c r="D88" t="s">
        <v>99</v>
      </c>
      <c r="E88" t="s">
        <v>24</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55</v>
      </c>
      <c r="D89" t="s">
        <v>99</v>
      </c>
      <c r="E89" t="s">
        <v>24</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11</v>
      </c>
      <c r="C90" t="s">
        <v>56</v>
      </c>
      <c r="D90" t="s">
        <v>99</v>
      </c>
      <c r="E90" t="s">
        <v>24</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12</v>
      </c>
      <c r="C91" t="s">
        <v>57</v>
      </c>
      <c r="D91" t="s">
        <v>99</v>
      </c>
      <c r="E91" t="s">
        <v>24</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13</v>
      </c>
      <c r="C92" t="s">
        <v>58</v>
      </c>
      <c r="D92" t="s">
        <v>99</v>
      </c>
      <c r="E92" t="s">
        <v>24</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14</v>
      </c>
      <c r="C93" t="s">
        <v>59</v>
      </c>
      <c r="D93" t="s">
        <v>99</v>
      </c>
      <c r="E93" t="s">
        <v>24</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15</v>
      </c>
      <c r="C94" t="s">
        <v>84</v>
      </c>
      <c r="D94" t="s">
        <v>99</v>
      </c>
      <c r="E94" t="s">
        <v>24</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16</v>
      </c>
      <c r="D95" t="s">
        <v>99</v>
      </c>
      <c r="E95" t="s">
        <v>24</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79</v>
      </c>
      <c r="B96" t="s">
        <v>17</v>
      </c>
      <c r="D96" t="s">
        <v>99</v>
      </c>
      <c r="E96" t="s">
        <v>24</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100</v>
      </c>
    </row>
    <row r="99" spans="1:307">
      <c r="A99" t="s">
        <v>101</v>
      </c>
      <c r="H99" t="s">
        <v>102</v>
      </c>
    </row>
    <row r="100" spans="1:307">
      <c r="B100" t="s">
        <v>9</v>
      </c>
      <c r="D100" t="s">
        <v>103</v>
      </c>
      <c r="E100" t="s">
        <v>104</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105</v>
      </c>
      <c r="E101" t="s">
        <v>104</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11</v>
      </c>
      <c r="D102" t="s">
        <v>105</v>
      </c>
      <c r="E102" t="s">
        <v>106</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12</v>
      </c>
      <c r="D103" t="s">
        <v>105</v>
      </c>
      <c r="E103" t="s">
        <v>104</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13</v>
      </c>
      <c r="D104" t="s">
        <v>105</v>
      </c>
      <c r="E104" t="s">
        <v>104</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14</v>
      </c>
      <c r="D105" t="s">
        <v>105</v>
      </c>
      <c r="E105" t="s">
        <v>107</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15</v>
      </c>
      <c r="D106" t="s">
        <v>108</v>
      </c>
      <c r="E106" t="s">
        <v>109</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16</v>
      </c>
      <c r="D107" t="s">
        <v>105</v>
      </c>
      <c r="E107" t="s">
        <v>104</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17</v>
      </c>
      <c r="D108" t="s">
        <v>105</v>
      </c>
      <c r="E108" t="s">
        <v>110</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101</v>
      </c>
      <c r="H110" t="s">
        <v>111</v>
      </c>
    </row>
    <row r="111" spans="1:307">
      <c r="B111" t="s">
        <v>9</v>
      </c>
      <c r="D111" t="s">
        <v>112</v>
      </c>
      <c r="E111" t="s">
        <v>113</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112</v>
      </c>
      <c r="E112" t="s">
        <v>113</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11</v>
      </c>
      <c r="D113" t="s">
        <v>112</v>
      </c>
      <c r="E113" t="s">
        <v>113</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12</v>
      </c>
      <c r="D114" t="s">
        <v>112</v>
      </c>
      <c r="E114" t="s">
        <v>113</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13</v>
      </c>
      <c r="D115" t="s">
        <v>112</v>
      </c>
      <c r="E115" t="s">
        <v>113</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14</v>
      </c>
      <c r="D116" t="s">
        <v>112</v>
      </c>
      <c r="E116" t="s">
        <v>113</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15</v>
      </c>
      <c r="D117" t="s">
        <v>112</v>
      </c>
      <c r="E117" t="s">
        <v>113</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16</v>
      </c>
      <c r="D118" t="s">
        <v>112</v>
      </c>
      <c r="E118" t="s">
        <v>113</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17</v>
      </c>
      <c r="D119" t="s">
        <v>112</v>
      </c>
      <c r="E119" t="s">
        <v>113</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114</v>
      </c>
      <c r="H121" t="s">
        <v>115</v>
      </c>
    </row>
    <row r="123" spans="1:307">
      <c r="A123" t="s">
        <v>2</v>
      </c>
    </row>
    <row r="124" spans="1:307">
      <c r="B124" t="s">
        <v>9</v>
      </c>
      <c r="D124" t="s">
        <v>116</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25</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11</v>
      </c>
      <c r="D126" t="s">
        <v>25</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12</v>
      </c>
      <c r="D127" t="s">
        <v>116</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13</v>
      </c>
      <c r="D128" t="s">
        <v>25</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14</v>
      </c>
      <c r="D129" t="s">
        <v>116</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15</v>
      </c>
      <c r="D130" t="s">
        <v>116</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16</v>
      </c>
      <c r="D131" t="s">
        <v>25</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17</v>
      </c>
      <c r="D132" t="s">
        <v>25</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v>
      </c>
    </row>
    <row r="135" spans="1:307">
      <c r="B135" t="s">
        <v>9</v>
      </c>
      <c r="D135" t="s">
        <v>116</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116</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11</v>
      </c>
      <c r="D137" t="s">
        <v>25</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12</v>
      </c>
      <c r="D138" t="s">
        <v>116</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13</v>
      </c>
      <c r="D139" t="s">
        <v>116</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14</v>
      </c>
      <c r="D140" t="s">
        <v>116</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15</v>
      </c>
      <c r="D141" t="s">
        <v>116</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16</v>
      </c>
      <c r="D142" t="s">
        <v>25</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17</v>
      </c>
      <c r="D143" t="s">
        <v>116</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74</v>
      </c>
    </row>
    <row r="146" spans="1:307">
      <c r="A146" t="s">
        <v>37</v>
      </c>
      <c r="B146" t="s">
        <v>9</v>
      </c>
      <c r="D146" t="s">
        <v>116</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116</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11</v>
      </c>
      <c r="D148" t="s">
        <v>25</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12</v>
      </c>
      <c r="D149" t="s">
        <v>116</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13</v>
      </c>
      <c r="D150" t="s">
        <v>116</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14</v>
      </c>
      <c r="D151" t="s">
        <v>116</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15</v>
      </c>
      <c r="D152" t="s">
        <v>116</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16</v>
      </c>
      <c r="D153" t="s">
        <v>25</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17</v>
      </c>
      <c r="D154" t="s">
        <v>116</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5</v>
      </c>
    </row>
    <row r="157" spans="1:307">
      <c r="B157" t="s">
        <v>9</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116</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11</v>
      </c>
      <c r="D159" t="s">
        <v>25</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12</v>
      </c>
      <c r="D160" t="s">
        <v>116</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13</v>
      </c>
      <c r="D161" t="s">
        <v>116</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14</v>
      </c>
      <c r="D162" t="s">
        <v>116</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15</v>
      </c>
      <c r="D163" t="s">
        <v>116</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16</v>
      </c>
      <c r="D164" t="s">
        <v>116</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17</v>
      </c>
      <c r="D165" t="s">
        <v>116</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6</v>
      </c>
    </row>
    <row r="168" spans="1:307">
      <c r="B168" t="s">
        <v>9</v>
      </c>
      <c r="D168" t="s">
        <v>25</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25</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11</v>
      </c>
      <c r="D170" t="s">
        <v>116</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12</v>
      </c>
      <c r="D171" t="s">
        <v>25</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13</v>
      </c>
      <c r="D172" t="s">
        <v>25</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14</v>
      </c>
      <c r="D173" t="s">
        <v>25</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15</v>
      </c>
      <c r="D174" t="s">
        <v>25</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16</v>
      </c>
      <c r="D175" t="s">
        <v>25</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17</v>
      </c>
      <c r="D176" t="s">
        <v>25</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7</v>
      </c>
    </row>
    <row r="179" spans="1:307">
      <c r="B179" t="s">
        <v>9</v>
      </c>
      <c r="D179" t="s">
        <v>25</v>
      </c>
    </row>
    <row r="180" spans="1:307">
      <c r="B180" t="s">
        <v>10</v>
      </c>
      <c r="D180" t="s">
        <v>25</v>
      </c>
    </row>
    <row r="181" spans="1:307">
      <c r="B181" t="s">
        <v>11</v>
      </c>
      <c r="D181" t="s">
        <v>25</v>
      </c>
    </row>
    <row r="182" spans="1:307">
      <c r="B182" t="s">
        <v>12</v>
      </c>
      <c r="D182" t="s">
        <v>25</v>
      </c>
    </row>
    <row r="183" spans="1:307">
      <c r="B183" t="s">
        <v>13</v>
      </c>
      <c r="D183" t="s">
        <v>25</v>
      </c>
    </row>
    <row r="184" spans="1:307">
      <c r="B184" t="s">
        <v>14</v>
      </c>
      <c r="D184" t="s">
        <v>25</v>
      </c>
    </row>
    <row r="185" spans="1:307">
      <c r="B185" t="s">
        <v>15</v>
      </c>
      <c r="D185" t="s">
        <v>25</v>
      </c>
    </row>
    <row r="186" spans="1:307">
      <c r="B186" t="s">
        <v>16</v>
      </c>
      <c r="D186" t="s">
        <v>25</v>
      </c>
    </row>
    <row r="187" spans="1:307">
      <c r="B187" t="s">
        <v>17</v>
      </c>
      <c r="D187" t="s">
        <v>25</v>
      </c>
    </row>
    <row r="189" spans="1:307">
      <c r="A189" t="s">
        <v>101</v>
      </c>
    </row>
    <row r="190" spans="1:307">
      <c r="B190" t="s">
        <v>9</v>
      </c>
      <c r="D190" t="s">
        <v>116</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116</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11</v>
      </c>
      <c r="D192" t="s">
        <v>116</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12</v>
      </c>
      <c r="D193" t="s">
        <v>116</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13</v>
      </c>
      <c r="D194" t="s">
        <v>116</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14</v>
      </c>
      <c r="D195" t="s">
        <v>116</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15</v>
      </c>
      <c r="D196" t="s">
        <v>116</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16</v>
      </c>
      <c r="D197" t="s">
        <v>116</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17</v>
      </c>
      <c r="D198" t="s">
        <v>116</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117</v>
      </c>
      <c r="H200" t="s">
        <v>118</v>
      </c>
    </row>
    <row r="202" spans="1:307">
      <c r="A202" t="s">
        <v>2</v>
      </c>
    </row>
    <row r="203" spans="1:307">
      <c r="B203" t="s">
        <v>9</v>
      </c>
      <c r="D203" t="s">
        <v>119</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119</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11</v>
      </c>
      <c r="D205" t="s">
        <v>119</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12</v>
      </c>
      <c r="D206" t="s">
        <v>119</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13</v>
      </c>
      <c r="D207" t="s">
        <v>119</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14</v>
      </c>
      <c r="D208" t="s">
        <v>119</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15</v>
      </c>
      <c r="D209" t="s">
        <v>119</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16</v>
      </c>
      <c r="D210" t="s">
        <v>119</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17</v>
      </c>
      <c r="D211" t="s">
        <v>119</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67</v>
      </c>
      <c r="D212" t="s">
        <v>119</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v>
      </c>
    </row>
    <row r="214" spans="1:307">
      <c r="B214" t="s">
        <v>9</v>
      </c>
      <c r="D214" t="s">
        <v>119</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119</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11</v>
      </c>
      <c r="D216" t="s">
        <v>119</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12</v>
      </c>
      <c r="D217" t="s">
        <v>119</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13</v>
      </c>
      <c r="D218" t="s">
        <v>119</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14</v>
      </c>
      <c r="D219" t="s">
        <v>119</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15</v>
      </c>
      <c r="D220" t="s">
        <v>119</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16</v>
      </c>
      <c r="D221" t="s">
        <v>119</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17</v>
      </c>
      <c r="D222" t="s">
        <v>119</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119</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74</v>
      </c>
    </row>
    <row r="225" spans="1:307">
      <c r="A225" t="s">
        <v>37</v>
      </c>
      <c r="B225" t="s">
        <v>9</v>
      </c>
      <c r="D225" t="s">
        <v>119</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119</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11</v>
      </c>
      <c r="D227" t="s">
        <v>119</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12</v>
      </c>
      <c r="D228" t="s">
        <v>119</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13</v>
      </c>
      <c r="D229" t="s">
        <v>119</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14</v>
      </c>
      <c r="D230" t="s">
        <v>119</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15</v>
      </c>
      <c r="D231" t="s">
        <v>119</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16</v>
      </c>
      <c r="D232" t="s">
        <v>119</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17</v>
      </c>
      <c r="D233" t="s">
        <v>119</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119</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5</v>
      </c>
    </row>
    <row r="236" spans="1:307">
      <c r="B236" t="s">
        <v>9</v>
      </c>
      <c r="D236" t="s">
        <v>119</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119</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11</v>
      </c>
      <c r="D238" t="s">
        <v>119</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12</v>
      </c>
      <c r="D239" t="s">
        <v>119</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13</v>
      </c>
      <c r="D240" t="s">
        <v>119</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14</v>
      </c>
      <c r="D241" t="s">
        <v>119</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15</v>
      </c>
      <c r="D242" t="s">
        <v>119</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16</v>
      </c>
      <c r="D243" t="s">
        <v>119</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17</v>
      </c>
      <c r="D244" t="s">
        <v>119</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119</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6</v>
      </c>
    </row>
    <row r="247" spans="1:307">
      <c r="B247" t="s">
        <v>9</v>
      </c>
      <c r="D247" t="s">
        <v>119</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119</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11</v>
      </c>
      <c r="D249" t="s">
        <v>119</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12</v>
      </c>
      <c r="D250" t="s">
        <v>119</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13</v>
      </c>
      <c r="D251" t="s">
        <v>119</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14</v>
      </c>
      <c r="D252" t="s">
        <v>119</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15</v>
      </c>
      <c r="D253" t="s">
        <v>119</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16</v>
      </c>
      <c r="D254" t="s">
        <v>119</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17</v>
      </c>
      <c r="D255" t="s">
        <v>119</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119</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7</v>
      </c>
    </row>
    <row r="258" spans="1:307">
      <c r="B258" t="s">
        <v>9</v>
      </c>
      <c r="D258" t="s">
        <v>66</v>
      </c>
    </row>
    <row r="259" spans="1:307">
      <c r="B259" t="s">
        <v>10</v>
      </c>
      <c r="D259" t="s">
        <v>66</v>
      </c>
    </row>
    <row r="260" spans="1:307">
      <c r="B260" t="s">
        <v>11</v>
      </c>
      <c r="D260" t="s">
        <v>66</v>
      </c>
    </row>
    <row r="261" spans="1:307">
      <c r="B261" t="s">
        <v>12</v>
      </c>
      <c r="D261" t="s">
        <v>66</v>
      </c>
    </row>
    <row r="262" spans="1:307">
      <c r="B262" t="s">
        <v>13</v>
      </c>
      <c r="D262" t="s">
        <v>66</v>
      </c>
    </row>
    <row r="263" spans="1:307">
      <c r="B263" t="s">
        <v>14</v>
      </c>
      <c r="D263" t="s">
        <v>66</v>
      </c>
    </row>
    <row r="264" spans="1:307">
      <c r="B264" t="s">
        <v>15</v>
      </c>
      <c r="D264" t="s">
        <v>66</v>
      </c>
    </row>
    <row r="265" spans="1:307">
      <c r="B265" t="s">
        <v>16</v>
      </c>
      <c r="D265" t="s">
        <v>66</v>
      </c>
    </row>
    <row r="266" spans="1:307">
      <c r="B266" t="s">
        <v>17</v>
      </c>
      <c r="D266" t="s">
        <v>66</v>
      </c>
    </row>
    <row r="267" spans="1:307">
      <c r="D267" t="s">
        <v>66</v>
      </c>
    </row>
    <row r="268" spans="1:307">
      <c r="A268" t="s">
        <v>101</v>
      </c>
    </row>
    <row r="269" spans="1:307">
      <c r="B269" t="s">
        <v>9</v>
      </c>
      <c r="D269" t="s">
        <v>119</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119</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11</v>
      </c>
      <c r="D271" t="s">
        <v>119</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12</v>
      </c>
      <c r="D272" t="s">
        <v>119</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13</v>
      </c>
      <c r="D273" t="s">
        <v>119</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14</v>
      </c>
      <c r="D274" t="s">
        <v>119</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15</v>
      </c>
      <c r="D275" t="s">
        <v>119</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16</v>
      </c>
      <c r="D276" t="s">
        <v>119</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17</v>
      </c>
      <c r="D277" t="s">
        <v>119</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67</v>
      </c>
      <c r="D278" t="s">
        <v>119</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120</v>
      </c>
      <c r="H280" t="s">
        <v>121</v>
      </c>
    </row>
    <row r="282" spans="1:307">
      <c r="A282" t="s">
        <v>2</v>
      </c>
    </row>
    <row r="283" spans="1:307">
      <c r="B283" t="s">
        <v>67</v>
      </c>
      <c r="D283" t="s">
        <v>119</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v>
      </c>
    </row>
    <row r="285" spans="1:307">
      <c r="D285" t="s">
        <v>119</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74</v>
      </c>
    </row>
    <row r="287" spans="1:307">
      <c r="D287" t="s">
        <v>119</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5</v>
      </c>
    </row>
    <row r="289" spans="1:307">
      <c r="D289" t="s">
        <v>119</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6</v>
      </c>
    </row>
    <row r="291" spans="1:307">
      <c r="D291" t="s">
        <v>119</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7</v>
      </c>
    </row>
    <row r="293" spans="1:307">
      <c r="D293" t="s">
        <v>119</v>
      </c>
    </row>
    <row r="294" spans="1:307">
      <c r="A294" t="s">
        <v>101</v>
      </c>
    </row>
    <row r="295" spans="1:307">
      <c r="B295" t="s">
        <v>9</v>
      </c>
      <c r="D295" t="s">
        <v>119</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119</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11</v>
      </c>
      <c r="D297" t="s">
        <v>119</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12</v>
      </c>
      <c r="D298" t="s">
        <v>119</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13</v>
      </c>
      <c r="D299" t="s">
        <v>119</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14</v>
      </c>
      <c r="D300" t="s">
        <v>119</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15</v>
      </c>
      <c r="D301" t="s">
        <v>119</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16</v>
      </c>
      <c r="D302" t="s">
        <v>119</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17</v>
      </c>
      <c r="D303" t="s">
        <v>119</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67</v>
      </c>
      <c r="D304" t="s">
        <v>119</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122</v>
      </c>
      <c r="H306" t="s">
        <v>123</v>
      </c>
    </row>
    <row r="308" spans="1:307">
      <c r="A308" t="s">
        <v>2</v>
      </c>
    </row>
    <row r="309" spans="1:307">
      <c r="B309" t="s">
        <v>67</v>
      </c>
      <c r="D309" t="s">
        <v>119</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v>
      </c>
    </row>
    <row r="311" spans="1:307">
      <c r="D311" t="s">
        <v>119</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74</v>
      </c>
    </row>
    <row r="313" spans="1:307">
      <c r="D313" t="s">
        <v>119</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5</v>
      </c>
    </row>
    <row r="315" spans="1:307">
      <c r="D315" t="s">
        <v>119</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6</v>
      </c>
    </row>
    <row r="317" spans="1:307">
      <c r="D317" t="s">
        <v>119</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7</v>
      </c>
    </row>
    <row r="319" spans="1:307">
      <c r="D319" t="s">
        <v>119</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101</v>
      </c>
    </row>
    <row r="321" spans="1:307">
      <c r="B321" t="s">
        <v>67</v>
      </c>
      <c r="D321" t="s">
        <v>119</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9</v>
      </c>
      <c r="D322" t="s">
        <v>119</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119</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11</v>
      </c>
      <c r="D324" t="s">
        <v>119</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12</v>
      </c>
      <c r="D325" t="s">
        <v>119</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13</v>
      </c>
      <c r="D326" t="s">
        <v>119</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14</v>
      </c>
      <c r="D327" t="s">
        <v>119</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15</v>
      </c>
      <c r="D328" t="s">
        <v>119</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16</v>
      </c>
      <c r="D329" t="s">
        <v>119</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17</v>
      </c>
      <c r="D330" t="s">
        <v>119</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v>
      </c>
      <c r="B333" t="s">
        <v>14</v>
      </c>
      <c r="D333" t="s">
        <v>124</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9</v>
      </c>
      <c r="D334" t="s">
        <v>124</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124</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11</v>
      </c>
      <c r="D336" t="s">
        <v>124</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12</v>
      </c>
      <c r="D337" t="s">
        <v>124</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13</v>
      </c>
      <c r="D338" t="s">
        <v>124</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14</v>
      </c>
      <c r="D339" t="s">
        <v>124</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15</v>
      </c>
      <c r="D340" t="s">
        <v>124</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16</v>
      </c>
      <c r="D341" t="s">
        <v>124</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17</v>
      </c>
      <c r="D342" t="s">
        <v>124</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67</v>
      </c>
      <c r="D343" t="s">
        <v>124</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5.xml><?xml version="1.0" encoding="utf-8"?>
<worksheet xmlns="http://schemas.openxmlformats.org/spreadsheetml/2006/main">
  <sheetPr>
    <tabColor rgb="00FF0000"/>
    <outlinePr summaryBelow="1" summaryRight="1"/>
    <pageSetUpPr/>
  </sheetPr>
  <dimension ref="B2:S51"/>
  <sheetViews>
    <sheetView workbookViewId="0">
      <selection activeCell="A1" sqref="A1"/>
    </sheetView>
  </sheetViews>
  <sheetFormatPr baseColWidth="10" defaultRowHeight="15"/>
  <sheetData>
    <row r="2" spans="1:19">
      <c r="B2" t="b">
        <v>1</v>
      </c>
      <c r="D2" t="s">
        <v>125</v>
      </c>
    </row>
    <row r="3" spans="1:19">
      <c r="B3" t="b">
        <v>1</v>
      </c>
    </row>
    <row r="4" spans="1:19">
      <c r="B4" t="b">
        <v>1</v>
      </c>
    </row>
    <row r="5" spans="1:19">
      <c r="B5" t="b">
        <v>1</v>
      </c>
      <c r="G5" t="n">
        <v>2006</v>
      </c>
      <c r="H5" t="n">
        <v>2007</v>
      </c>
      <c r="I5" t="n">
        <v>2008</v>
      </c>
      <c r="J5" t="n">
        <v>2009</v>
      </c>
      <c r="K5" t="n">
        <v>2010</v>
      </c>
      <c r="L5" t="n">
        <v>2011</v>
      </c>
      <c r="M5" t="n">
        <v>2012</v>
      </c>
      <c r="N5" t="n">
        <v>2013</v>
      </c>
      <c r="S5" t="s">
        <v>126</v>
      </c>
    </row>
    <row r="6" spans="1:19">
      <c r="B6" t="b">
        <v>1</v>
      </c>
      <c r="D6">
        <f>'Dashboard M4 Cost Annual'!A157</f>
        <v/>
      </c>
      <c r="G6">
        <f>'Dashboard M4 Cost Annual'!BA158/1000000</f>
        <v/>
      </c>
      <c r="H6">
        <f>'Dashboard M4 Cost Annual'!BB158/1000000</f>
        <v/>
      </c>
      <c r="I6">
        <f>'Dashboard M4 Cost Annual'!BC158/1000000</f>
        <v/>
      </c>
      <c r="J6">
        <f>'Dashboard M4 Cost Annual'!BD158/1000000</f>
        <v/>
      </c>
      <c r="K6">
        <f>'Dashboard M4 Cost Annual'!BE158/1000000</f>
        <v/>
      </c>
      <c r="L6">
        <f>'Dashboard M4 Cost Annual'!BF158/1000000</f>
        <v/>
      </c>
      <c r="M6">
        <f>'Dashboard M4 Cost Annual'!BG158/1000000</f>
        <v/>
      </c>
      <c r="N6">
        <f>'Dashboard M4 Cost Annual'!BH158/1000000</f>
        <v/>
      </c>
    </row>
    <row r="7" spans="1:19">
      <c r="B7" t="b">
        <v>1</v>
      </c>
      <c r="D7">
        <f>'Dashboard M4 Cost Annual'!A159</f>
        <v/>
      </c>
      <c r="G7">
        <f>'Dashboard M4 Cost Annual'!BA160/1000000</f>
        <v/>
      </c>
      <c r="H7">
        <f>'Dashboard M4 Cost Annual'!BB160/1000000</f>
        <v/>
      </c>
      <c r="I7">
        <f>'Dashboard M4 Cost Annual'!BC160/1000000</f>
        <v/>
      </c>
      <c r="J7">
        <f>'Dashboard M4 Cost Annual'!BD160/1000000</f>
        <v/>
      </c>
      <c r="K7">
        <f>'Dashboard M4 Cost Annual'!BE160/1000000</f>
        <v/>
      </c>
      <c r="L7">
        <f>'Dashboard M4 Cost Annual'!BF160/1000000</f>
        <v/>
      </c>
      <c r="M7">
        <f>'Dashboard M4 Cost Annual'!BG160/1000000</f>
        <v/>
      </c>
      <c r="N7">
        <f>'Dashboard M4 Cost Annual'!BH160/1000000</f>
        <v/>
      </c>
    </row>
    <row r="8" spans="1:19">
      <c r="B8" t="b">
        <v>1</v>
      </c>
      <c r="D8">
        <f>'Dashboard M4 Cost Annual'!A161</f>
        <v/>
      </c>
      <c r="G8">
        <f>'Dashboard M4 Cost Annual'!BA162/1000000</f>
        <v/>
      </c>
      <c r="H8">
        <f>'Dashboard M4 Cost Annual'!BB162/1000000</f>
        <v/>
      </c>
      <c r="I8">
        <f>'Dashboard M4 Cost Annual'!BC162/1000000</f>
        <v/>
      </c>
      <c r="J8">
        <f>'Dashboard M4 Cost Annual'!BD162/1000000</f>
        <v/>
      </c>
      <c r="K8">
        <f>'Dashboard M4 Cost Annual'!BE162/1000000</f>
        <v/>
      </c>
      <c r="L8">
        <f>'Dashboard M4 Cost Annual'!BF162/1000000</f>
        <v/>
      </c>
      <c r="M8">
        <f>'Dashboard M4 Cost Annual'!BG162/1000000</f>
        <v/>
      </c>
      <c r="N8">
        <f>'Dashboard M4 Cost Annual'!BH162/1000000</f>
        <v/>
      </c>
    </row>
    <row r="9" spans="1:19">
      <c r="D9">
        <f>'Dashboard M4 Cost Annual'!A163</f>
        <v/>
      </c>
      <c r="G9">
        <f>'Dashboard M4 Cost Annual'!BA164/1000000</f>
        <v/>
      </c>
      <c r="H9">
        <f>'Dashboard M4 Cost Annual'!BB164/1000000</f>
        <v/>
      </c>
      <c r="I9">
        <f>'Dashboard M4 Cost Annual'!BC164/1000000</f>
        <v/>
      </c>
      <c r="J9">
        <f>'Dashboard M4 Cost Annual'!BD164/1000000</f>
        <v/>
      </c>
      <c r="K9">
        <f>'Dashboard M4 Cost Annual'!BE164/1000000</f>
        <v/>
      </c>
      <c r="L9">
        <f>'Dashboard M4 Cost Annual'!BF164/1000000</f>
        <v/>
      </c>
      <c r="M9">
        <f>'Dashboard M4 Cost Annual'!BG164/1000000</f>
        <v/>
      </c>
      <c r="N9">
        <f>'Dashboard M4 Cost Annual'!BH164/1000000</f>
        <v/>
      </c>
    </row>
    <row r="10" spans="1:19">
      <c r="D10">
        <f>'Dashboard M4 Cost Annual'!A165</f>
        <v/>
      </c>
      <c r="G10">
        <f>'Dashboard M4 Cost Annual'!BA166/1000000</f>
        <v/>
      </c>
      <c r="H10">
        <f>'Dashboard M4 Cost Annual'!BB166/1000000</f>
        <v/>
      </c>
      <c r="I10">
        <f>'Dashboard M4 Cost Annual'!BC166/1000000</f>
        <v/>
      </c>
      <c r="J10">
        <f>'Dashboard M4 Cost Annual'!BD166/1000000</f>
        <v/>
      </c>
      <c r="K10">
        <f>'Dashboard M4 Cost Annual'!BE166/1000000</f>
        <v/>
      </c>
      <c r="L10">
        <f>'Dashboard M4 Cost Annual'!BF166/1000000</f>
        <v/>
      </c>
      <c r="M10">
        <f>'Dashboard M4 Cost Annual'!BG166/1000000</f>
        <v/>
      </c>
      <c r="N10">
        <f>'Dashboard M4 Cost Annual'!BH166/1000000</f>
        <v/>
      </c>
    </row>
    <row r="11" spans="1:19">
      <c r="D11">
        <f>'Dashboard M4 Cost Annual'!A169</f>
        <v/>
      </c>
      <c r="G11">
        <f>'Dashboard M4 Cost Annual'!BA170/1000000</f>
        <v/>
      </c>
      <c r="H11">
        <f>'Dashboard M4 Cost Annual'!BB170/1000000</f>
        <v/>
      </c>
      <c r="I11">
        <f>'Dashboard M4 Cost Annual'!BC170/1000000</f>
        <v/>
      </c>
      <c r="J11">
        <f>'Dashboard M4 Cost Annual'!BD170/1000000</f>
        <v/>
      </c>
      <c r="K11">
        <f>'Dashboard M4 Cost Annual'!BE170/1000000</f>
        <v/>
      </c>
      <c r="L11">
        <f>'Dashboard M4 Cost Annual'!BF170/1000000</f>
        <v/>
      </c>
      <c r="M11">
        <f>'Dashboard M4 Cost Annual'!BG170/1000000</f>
        <v/>
      </c>
      <c r="N11">
        <f>'Dashboard M4 Cost Annual'!BH170/1000000</f>
        <v/>
      </c>
      <c r="S11" t="s">
        <v>127</v>
      </c>
    </row>
    <row r="14" spans="1:19">
      <c r="B14" t="s">
        <v>128</v>
      </c>
    </row>
    <row r="23" spans="1:19">
      <c r="S23" t="s">
        <v>129</v>
      </c>
    </row>
    <row r="36" spans="1:19">
      <c r="B36" t="b">
        <v>1</v>
      </c>
    </row>
    <row r="37" spans="1:19">
      <c r="B37" t="b">
        <v>1</v>
      </c>
      <c r="G37" t="n">
        <v>2006</v>
      </c>
      <c r="H37" t="n">
        <v>2007</v>
      </c>
      <c r="I37" t="n">
        <v>2008</v>
      </c>
      <c r="J37" t="n">
        <v>2009</v>
      </c>
      <c r="K37" t="n">
        <v>2010</v>
      </c>
      <c r="L37" t="n">
        <v>2011</v>
      </c>
      <c r="M37" t="n">
        <v>2012</v>
      </c>
      <c r="N37" t="n">
        <v>2013</v>
      </c>
      <c r="S37" t="s">
        <v>130</v>
      </c>
    </row>
    <row r="38" spans="1:19">
      <c r="B38" t="b">
        <v>1</v>
      </c>
      <c r="D38">
        <f>'Dashboard M4 Cost Annual'!B145</f>
        <v/>
      </c>
      <c r="G38">
        <f>'Dashboard M4 Cost Annual'!BA145/1000000</f>
        <v/>
      </c>
      <c r="H38">
        <f>'Dashboard M4 Cost Annual'!BB145/1000000</f>
        <v/>
      </c>
      <c r="I38">
        <f>'Dashboard M4 Cost Annual'!BC145/1000000</f>
        <v/>
      </c>
      <c r="J38">
        <f>'Dashboard M4 Cost Annual'!BD145/1000000</f>
        <v/>
      </c>
      <c r="K38">
        <f>'Dashboard M4 Cost Annual'!BE145/1000000</f>
        <v/>
      </c>
      <c r="L38">
        <f>'Dashboard M4 Cost Annual'!BF145/1000000</f>
        <v/>
      </c>
      <c r="M38">
        <f>'Dashboard M4 Cost Annual'!BG145/1000000</f>
        <v/>
      </c>
      <c r="N38">
        <f>'Dashboard M4 Cost Annual'!BH145/1000000</f>
        <v/>
      </c>
    </row>
    <row r="39" spans="1:19">
      <c r="B39" t="b">
        <v>1</v>
      </c>
      <c r="D39">
        <f>'Dashboard M4 Cost Annual'!B146</f>
        <v/>
      </c>
      <c r="G39">
        <f>'Dashboard M4 Cost Annual'!BA146/1000000</f>
        <v/>
      </c>
      <c r="H39">
        <f>'Dashboard M4 Cost Annual'!BB146/1000000</f>
        <v/>
      </c>
      <c r="I39">
        <f>'Dashboard M4 Cost Annual'!BC146/1000000</f>
        <v/>
      </c>
      <c r="J39">
        <f>'Dashboard M4 Cost Annual'!BD146/1000000</f>
        <v/>
      </c>
      <c r="K39">
        <f>'Dashboard M4 Cost Annual'!BE146/1000000</f>
        <v/>
      </c>
      <c r="L39">
        <f>'Dashboard M4 Cost Annual'!BF146/1000000</f>
        <v/>
      </c>
      <c r="M39">
        <f>'Dashboard M4 Cost Annual'!BG146/1000000</f>
        <v/>
      </c>
      <c r="N39">
        <f>'Dashboard M4 Cost Annual'!BH146/1000000</f>
        <v/>
      </c>
    </row>
    <row r="40" spans="1:19">
      <c r="B40" t="b">
        <v>1</v>
      </c>
      <c r="D40">
        <f>'Dashboard M4 Cost Annual'!B147</f>
        <v/>
      </c>
      <c r="G40">
        <f>'Dashboard M4 Cost Annual'!BA147/1000000</f>
        <v/>
      </c>
      <c r="H40">
        <f>'Dashboard M4 Cost Annual'!BB147/1000000</f>
        <v/>
      </c>
      <c r="I40">
        <f>'Dashboard M4 Cost Annual'!BC147/1000000</f>
        <v/>
      </c>
      <c r="J40">
        <f>'Dashboard M4 Cost Annual'!BD147/1000000</f>
        <v/>
      </c>
      <c r="K40">
        <f>'Dashboard M4 Cost Annual'!BE147/1000000</f>
        <v/>
      </c>
      <c r="L40">
        <f>'Dashboard M4 Cost Annual'!BF147/1000000</f>
        <v/>
      </c>
      <c r="M40">
        <f>'Dashboard M4 Cost Annual'!BG147/1000000</f>
        <v/>
      </c>
      <c r="N40">
        <f>'Dashboard M4 Cost Annual'!BH147/1000000</f>
        <v/>
      </c>
    </row>
    <row r="41" spans="1:19">
      <c r="B41" t="b">
        <v>1</v>
      </c>
      <c r="D41">
        <f>'Dashboard M4 Cost Annual'!B148</f>
        <v/>
      </c>
      <c r="G41">
        <f>'Dashboard M4 Cost Annual'!BA148/1000000</f>
        <v/>
      </c>
      <c r="H41">
        <f>'Dashboard M4 Cost Annual'!BB148/1000000</f>
        <v/>
      </c>
      <c r="I41">
        <f>'Dashboard M4 Cost Annual'!BC148/1000000</f>
        <v/>
      </c>
      <c r="J41">
        <f>'Dashboard M4 Cost Annual'!BD148/1000000</f>
        <v/>
      </c>
      <c r="K41">
        <f>'Dashboard M4 Cost Annual'!BE148/1000000</f>
        <v/>
      </c>
      <c r="L41">
        <f>'Dashboard M4 Cost Annual'!BF148/1000000</f>
        <v/>
      </c>
      <c r="M41">
        <f>'Dashboard M4 Cost Annual'!BG148/1000000</f>
        <v/>
      </c>
      <c r="N41">
        <f>'Dashboard M4 Cost Annual'!BH148/1000000</f>
        <v/>
      </c>
    </row>
    <row r="42" spans="1:19">
      <c r="B42" t="b">
        <v>1</v>
      </c>
      <c r="D42">
        <f>'Dashboard M4 Cost Annual'!B149</f>
        <v/>
      </c>
      <c r="G42">
        <f>'Dashboard M4 Cost Annual'!BA149/1000000</f>
        <v/>
      </c>
      <c r="H42">
        <f>'Dashboard M4 Cost Annual'!BB149/1000000</f>
        <v/>
      </c>
      <c r="I42">
        <f>'Dashboard M4 Cost Annual'!BC149/1000000</f>
        <v/>
      </c>
      <c r="J42">
        <f>'Dashboard M4 Cost Annual'!BD149/1000000</f>
        <v/>
      </c>
      <c r="K42">
        <f>'Dashboard M4 Cost Annual'!BE149/1000000</f>
        <v/>
      </c>
      <c r="L42">
        <f>'Dashboard M4 Cost Annual'!BF149/1000000</f>
        <v/>
      </c>
      <c r="M42">
        <f>'Dashboard M4 Cost Annual'!BG149/1000000</f>
        <v/>
      </c>
      <c r="N42">
        <f>'Dashboard M4 Cost Annual'!BH149/1000000</f>
        <v/>
      </c>
    </row>
    <row r="43" spans="1:19">
      <c r="B43" t="b">
        <v>1</v>
      </c>
      <c r="D43">
        <f>'Dashboard M4 Cost Annual'!B150</f>
        <v/>
      </c>
      <c r="G43">
        <f>'Dashboard M4 Cost Annual'!BA150/1000000</f>
        <v/>
      </c>
      <c r="H43">
        <f>'Dashboard M4 Cost Annual'!BB150/1000000</f>
        <v/>
      </c>
      <c r="I43">
        <f>'Dashboard M4 Cost Annual'!BC150/1000000</f>
        <v/>
      </c>
      <c r="J43">
        <f>'Dashboard M4 Cost Annual'!BD150/1000000</f>
        <v/>
      </c>
      <c r="K43">
        <f>'Dashboard M4 Cost Annual'!BE150/1000000</f>
        <v/>
      </c>
      <c r="L43">
        <f>'Dashboard M4 Cost Annual'!BF150/1000000</f>
        <v/>
      </c>
      <c r="M43">
        <f>'Dashboard M4 Cost Annual'!BG150/1000000</f>
        <v/>
      </c>
      <c r="N43">
        <f>'Dashboard M4 Cost Annual'!BH150/1000000</f>
        <v/>
      </c>
    </row>
    <row r="44" spans="1:19">
      <c r="B44" t="b">
        <v>1</v>
      </c>
      <c r="D44">
        <f>'Dashboard M4 Cost Annual'!B151</f>
        <v/>
      </c>
      <c r="G44">
        <f>'Dashboard M4 Cost Annual'!BA151/1000000</f>
        <v/>
      </c>
      <c r="H44">
        <f>'Dashboard M4 Cost Annual'!BB151/1000000</f>
        <v/>
      </c>
      <c r="I44">
        <f>'Dashboard M4 Cost Annual'!BC151/1000000</f>
        <v/>
      </c>
      <c r="J44">
        <f>'Dashboard M4 Cost Annual'!BD151/1000000</f>
        <v/>
      </c>
      <c r="K44">
        <f>'Dashboard M4 Cost Annual'!BE151/1000000</f>
        <v/>
      </c>
      <c r="L44">
        <f>'Dashboard M4 Cost Annual'!BF151/1000000</f>
        <v/>
      </c>
      <c r="M44">
        <f>'Dashboard M4 Cost Annual'!BG151/1000000</f>
        <v/>
      </c>
      <c r="N44">
        <f>'Dashboard M4 Cost Annual'!BH151/1000000</f>
        <v/>
      </c>
    </row>
    <row r="45" spans="1:19">
      <c r="B45" t="b">
        <v>1</v>
      </c>
      <c r="D45">
        <f>'Dashboard M4 Cost Annual'!B152</f>
        <v/>
      </c>
      <c r="G45">
        <f>'Dashboard M4 Cost Annual'!BA152/1000000</f>
        <v/>
      </c>
      <c r="H45">
        <f>'Dashboard M4 Cost Annual'!BB152/1000000</f>
        <v/>
      </c>
      <c r="I45">
        <f>'Dashboard M4 Cost Annual'!BC152/1000000</f>
        <v/>
      </c>
      <c r="J45">
        <f>'Dashboard M4 Cost Annual'!BD152/1000000</f>
        <v/>
      </c>
      <c r="K45">
        <f>'Dashboard M4 Cost Annual'!BE152/1000000</f>
        <v/>
      </c>
      <c r="L45">
        <f>'Dashboard M4 Cost Annual'!BF152/1000000</f>
        <v/>
      </c>
      <c r="M45">
        <f>'Dashboard M4 Cost Annual'!BG152/1000000</f>
        <v/>
      </c>
      <c r="N45">
        <f>'Dashboard M4 Cost Annual'!BH152/1000000</f>
        <v/>
      </c>
    </row>
    <row r="46" spans="1:19">
      <c r="D46">
        <f>'Dashboard M4 Cost Annual'!B153</f>
        <v/>
      </c>
      <c r="G46">
        <f>'Dashboard M4 Cost Annual'!BA153/1000000</f>
        <v/>
      </c>
      <c r="H46">
        <f>'Dashboard M4 Cost Annual'!BB153/1000000</f>
        <v/>
      </c>
      <c r="I46">
        <f>'Dashboard M4 Cost Annual'!BC153/1000000</f>
        <v/>
      </c>
      <c r="J46">
        <f>'Dashboard M4 Cost Annual'!BD153/1000000</f>
        <v/>
      </c>
      <c r="K46">
        <f>'Dashboard M4 Cost Annual'!BE153/1000000</f>
        <v/>
      </c>
      <c r="L46">
        <f>'Dashboard M4 Cost Annual'!BF153/1000000</f>
        <v/>
      </c>
      <c r="M46">
        <f>'Dashboard M4 Cost Annual'!BG153/1000000</f>
        <v/>
      </c>
      <c r="N46">
        <f>'Dashboard M4 Cost Annual'!BH153/1000000</f>
        <v/>
      </c>
    </row>
    <row r="47" spans="1:19">
      <c r="D47">
        <f>'Dashboard M4 Cost Annual'!B154</f>
        <v/>
      </c>
      <c r="G47">
        <f>'Dashboard M4 Cost Annual'!BA154/1000000</f>
        <v/>
      </c>
      <c r="H47">
        <f>'Dashboard M4 Cost Annual'!BB154/1000000</f>
        <v/>
      </c>
      <c r="I47">
        <f>'Dashboard M4 Cost Annual'!BC154/1000000</f>
        <v/>
      </c>
      <c r="J47">
        <f>'Dashboard M4 Cost Annual'!BD154/1000000</f>
        <v/>
      </c>
      <c r="K47">
        <f>'Dashboard M4 Cost Annual'!BE154/1000000</f>
        <v/>
      </c>
      <c r="L47">
        <f>'Dashboard M4 Cost Annual'!BF154/1000000</f>
        <v/>
      </c>
      <c r="M47">
        <f>'Dashboard M4 Cost Annual'!BG154/1000000</f>
        <v/>
      </c>
      <c r="N47">
        <f>'Dashboard M4 Cost Annual'!BH154/1000000</f>
        <v/>
      </c>
    </row>
    <row r="51" spans="1:19">
      <c r="B51" t="s">
        <v>131</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132</v>
      </c>
      <c r="B1" t="s">
        <v>92</v>
      </c>
    </row>
    <row r="2" spans="1:302">
      <c r="A2" t="s">
        <v>133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134</v>
      </c>
      <c r="B4" t="s">
        <v>135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136</v>
      </c>
      <c r="B7" t="s">
        <v>137</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138</v>
      </c>
    </row>
    <row r="11" spans="1:302">
      <c r="A11" t="s">
        <v>139</v>
      </c>
      <c r="B11" t="s">
        <v>140</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141</v>
      </c>
      <c r="B12" t="s">
        <v>140</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142</v>
      </c>
      <c r="B13" t="s">
        <v>140</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143</v>
      </c>
      <c r="B14" t="s">
        <v>140</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144</v>
      </c>
      <c r="B15" t="s">
        <v>140</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141</v>
      </c>
      <c r="B16" t="s">
        <v>140</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142</v>
      </c>
      <c r="B17" t="s">
        <v>140</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145</v>
      </c>
      <c r="B18" t="s">
        <v>140</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146</v>
      </c>
    </row>
    <row r="21" spans="1:302">
      <c r="A21" t="s">
        <v>147</v>
      </c>
      <c r="B21" t="s">
        <v>148</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149</v>
      </c>
    </row>
    <row r="24" spans="1:302">
      <c r="A24" t="s">
        <v>150</v>
      </c>
      <c r="B24" t="s">
        <v>151</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152</v>
      </c>
      <c r="B25" t="s">
        <v>151</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153</v>
      </c>
      <c r="B26" t="s">
        <v>151</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154</v>
      </c>
      <c r="B27" t="s">
        <v>151</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155</v>
      </c>
      <c r="B28" t="s">
        <v>151</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156</v>
      </c>
      <c r="B29" t="s">
        <v>151</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157</v>
      </c>
      <c r="B30" t="s">
        <v>151</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158</v>
      </c>
    </row>
    <row r="33" spans="1:302">
      <c r="A33" t="s">
        <v>10</v>
      </c>
      <c r="B33" t="s">
        <v>159</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160</v>
      </c>
      <c r="B34" t="s">
        <v>159</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161</v>
      </c>
      <c r="B35" t="s">
        <v>159</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162</v>
      </c>
      <c r="B36" t="s">
        <v>159</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163</v>
      </c>
      <c r="B37" t="s">
        <v>159</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164</v>
      </c>
      <c r="B38" t="s">
        <v>159</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165</v>
      </c>
      <c r="B39" t="s">
        <v>159</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166</v>
      </c>
      <c r="B40" t="s">
        <v>159</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167</v>
      </c>
      <c r="B41" t="s">
        <v>159</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168</v>
      </c>
      <c r="B42" t="s">
        <v>159</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169</v>
      </c>
    </row>
    <row r="45" spans="1:302">
      <c r="A45" t="s">
        <v>170</v>
      </c>
      <c r="B45" t="s">
        <v>171</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172</v>
      </c>
      <c r="B46" t="s">
        <v>171</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173</v>
      </c>
      <c r="B47" t="s">
        <v>171</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174</v>
      </c>
      <c r="B48" t="s">
        <v>171</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175</v>
      </c>
      <c r="B49" t="s">
        <v>171</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176</v>
      </c>
      <c r="B50" t="s">
        <v>171</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177</v>
      </c>
      <c r="B51" t="s">
        <v>171</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178</v>
      </c>
      <c r="B52" t="s">
        <v>171</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179</v>
      </c>
      <c r="B53" t="s">
        <v>171</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180</v>
      </c>
      <c r="B54" t="s">
        <v>171</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181</v>
      </c>
    </row>
    <row r="57" spans="1:302">
      <c r="A57" t="s">
        <v>182</v>
      </c>
    </row>
    <row r="58" spans="1:302">
      <c r="A58" t="s">
        <v>183</v>
      </c>
      <c r="B58" t="s">
        <v>184</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2</v>
      </c>
      <c r="B59" t="s">
        <v>184</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3</v>
      </c>
      <c r="B60" t="s">
        <v>184</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185</v>
      </c>
      <c r="B61" t="s">
        <v>184</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186</v>
      </c>
      <c r="B64" t="s">
        <v>187</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2</v>
      </c>
      <c r="B65" t="s">
        <v>187</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3</v>
      </c>
      <c r="B66" t="s">
        <v>187</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185</v>
      </c>
      <c r="B67" t="s">
        <v>187</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188</v>
      </c>
      <c r="B70" t="s">
        <v>189</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2</v>
      </c>
      <c r="B71" t="s">
        <v>189</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3</v>
      </c>
      <c r="B72" t="s">
        <v>189</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185</v>
      </c>
      <c r="B73" t="s">
        <v>189</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190</v>
      </c>
      <c r="B76" t="s">
        <v>191</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2</v>
      </c>
      <c r="B77" t="s">
        <v>191</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3</v>
      </c>
      <c r="B78" t="s">
        <v>191</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185</v>
      </c>
      <c r="B79" t="s">
        <v>191</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192</v>
      </c>
      <c r="B82" t="s">
        <v>193</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2</v>
      </c>
      <c r="B83" t="s">
        <v>193</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3</v>
      </c>
      <c r="B84" t="s">
        <v>193</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185</v>
      </c>
      <c r="B85" t="s">
        <v>193</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194</v>
      </c>
      <c r="B88" t="s">
        <v>189</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195</v>
      </c>
      <c r="B89" t="s">
        <v>189</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196</v>
      </c>
      <c r="B90" t="s">
        <v>189</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197</v>
      </c>
      <c r="B91" t="s">
        <v>189</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198</v>
      </c>
      <c r="B92" t="s">
        <v>189</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199</v>
      </c>
      <c r="B93" t="s">
        <v>189</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200</v>
      </c>
      <c r="B94" t="s">
        <v>189</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201</v>
      </c>
      <c r="B95" t="s">
        <v>189</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13</v>
      </c>
    </row>
    <row r="98" spans="1:302">
      <c r="A98" t="s">
        <v>202</v>
      </c>
      <c r="B98" t="s">
        <v>203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204</v>
      </c>
      <c r="B99" t="s">
        <v>191</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205</v>
      </c>
      <c r="B100" t="s">
        <v>191</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206</v>
      </c>
      <c r="B101" t="s">
        <v>191</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207</v>
      </c>
      <c r="B102" t="s">
        <v>191</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208</v>
      </c>
    </row>
    <row r="105" spans="1:302">
      <c r="A105" t="s">
        <v>202</v>
      </c>
      <c r="B105" t="s">
        <v>203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204</v>
      </c>
      <c r="B106" t="s">
        <v>191</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205</v>
      </c>
      <c r="B107" t="s">
        <v>191</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206</v>
      </c>
      <c r="B108" t="s">
        <v>191</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207</v>
      </c>
      <c r="B109" t="s">
        <v>191</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209</v>
      </c>
    </row>
    <row r="112" spans="1:302">
      <c r="A112" t="s">
        <v>202</v>
      </c>
      <c r="B112" t="s">
        <v>203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204</v>
      </c>
      <c r="B113" t="s">
        <v>191</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205</v>
      </c>
      <c r="B114" t="s">
        <v>191</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206</v>
      </c>
      <c r="B115" t="s">
        <v>191</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207</v>
      </c>
      <c r="B116" t="s">
        <v>191</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12"/>
  <sheetViews>
    <sheetView workbookViewId="0">
      <selection activeCell="A1" sqref="A1"/>
    </sheetView>
  </sheetViews>
  <sheetFormatPr baseColWidth="10" defaultRowHeight="15"/>
  <sheetData>
    <row r="1" spans="1:2">
      <c r="A1" t="s">
        <v>210</v>
      </c>
      <c r="B1" t="s">
        <v>211</v>
      </c>
    </row>
    <row r="2" spans="1:2">
      <c r="A2" t="s">
        <v>212</v>
      </c>
      <c r="B2" t="s">
        <v>213</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286"/>
  <sheetViews>
    <sheetView workbookViewId="0">
      <selection activeCell="A1" sqref="A1"/>
    </sheetView>
  </sheetViews>
  <sheetFormatPr baseColWidth="10" defaultRowHeight="15"/>
  <sheetData>
    <row r="1" spans="1:2">
      <c r="A1" t="s">
        <v>210</v>
      </c>
      <c r="B1" t="s">
        <v>214</v>
      </c>
    </row>
    <row r="2" spans="1:2">
      <c r="A2" t="s">
        <v>212</v>
      </c>
      <c r="B2" t="s">
        <v>215</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216</v>
      </c>
      <c r="B1" t="s">
        <v>217</v>
      </c>
      <c r="C1" t="s">
        <v>218</v>
      </c>
      <c r="D1" t="s">
        <v>135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219</v>
      </c>
      <c r="B2" t="s">
        <v>220</v>
      </c>
      <c r="C2" t="s">
        <v>221</v>
      </c>
      <c r="D2" t="s">
        <v>222</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219</v>
      </c>
      <c r="B3" t="s">
        <v>223</v>
      </c>
      <c r="C3" t="s">
        <v>224</v>
      </c>
      <c r="D3" t="s">
        <v>225</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219</v>
      </c>
      <c r="B4" t="s">
        <v>226</v>
      </c>
      <c r="C4" t="s">
        <v>227</v>
      </c>
      <c r="D4" t="s">
        <v>222</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219</v>
      </c>
      <c r="B5" t="s">
        <v>228</v>
      </c>
      <c r="C5" t="s">
        <v>229</v>
      </c>
      <c r="D5" t="s">
        <v>225</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219</v>
      </c>
      <c r="B6" t="s">
        <v>230</v>
      </c>
      <c r="C6" t="s">
        <v>231</v>
      </c>
      <c r="D6" t="s">
        <v>222</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219</v>
      </c>
      <c r="B7" t="s">
        <v>232</v>
      </c>
      <c r="C7" t="s">
        <v>233</v>
      </c>
      <c r="D7" t="s">
        <v>225</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219</v>
      </c>
      <c r="B8" t="s">
        <v>234</v>
      </c>
      <c r="C8" t="s">
        <v>235</v>
      </c>
      <c r="D8" t="s">
        <v>222</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219</v>
      </c>
      <c r="B9" t="s">
        <v>236</v>
      </c>
      <c r="C9" t="s">
        <v>237</v>
      </c>
      <c r="D9" t="s">
        <v>225</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219</v>
      </c>
      <c r="B10" t="s">
        <v>238</v>
      </c>
      <c r="C10" t="s">
        <v>239</v>
      </c>
      <c r="D10" t="s">
        <v>222</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219</v>
      </c>
      <c r="B11" t="s">
        <v>240</v>
      </c>
      <c r="C11" t="s">
        <v>241</v>
      </c>
      <c r="D11" t="s">
        <v>225</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219</v>
      </c>
      <c r="B12" t="s">
        <v>242</v>
      </c>
      <c r="C12" t="s">
        <v>243</v>
      </c>
      <c r="D12" t="s">
        <v>222</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219</v>
      </c>
      <c r="B13" t="s">
        <v>244</v>
      </c>
      <c r="C13" t="s">
        <v>245</v>
      </c>
      <c r="D13" t="s">
        <v>225</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219</v>
      </c>
      <c r="B14" t="s">
        <v>246</v>
      </c>
      <c r="C14" t="s">
        <v>247</v>
      </c>
      <c r="D14" t="s">
        <v>222</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219</v>
      </c>
      <c r="B15" t="s">
        <v>248</v>
      </c>
      <c r="C15" t="s">
        <v>249</v>
      </c>
      <c r="D15" t="s">
        <v>225</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219</v>
      </c>
      <c r="B16" t="s">
        <v>250</v>
      </c>
      <c r="C16" t="s">
        <v>251</v>
      </c>
      <c r="D16" t="s">
        <v>222</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219</v>
      </c>
      <c r="B17" t="s">
        <v>252</v>
      </c>
      <c r="C17" t="s">
        <v>253</v>
      </c>
      <c r="D17" t="s">
        <v>225</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219</v>
      </c>
      <c r="B18" t="s">
        <v>254</v>
      </c>
      <c r="C18" t="s">
        <v>255</v>
      </c>
      <c r="D18" t="s">
        <v>222</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219</v>
      </c>
      <c r="B19" t="s">
        <v>256</v>
      </c>
      <c r="C19" t="s">
        <v>257</v>
      </c>
      <c r="D19" t="s">
        <v>225</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219</v>
      </c>
      <c r="B20" t="s">
        <v>258</v>
      </c>
      <c r="C20" t="s">
        <v>259</v>
      </c>
      <c r="D20" t="s">
        <v>222</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219</v>
      </c>
      <c r="B21" t="s">
        <v>260</v>
      </c>
      <c r="C21" t="s">
        <v>261</v>
      </c>
      <c r="D21" t="s">
        <v>225</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219</v>
      </c>
      <c r="B22" t="s">
        <v>262</v>
      </c>
      <c r="C22" t="s">
        <v>263</v>
      </c>
      <c r="D22" t="s">
        <v>222</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219</v>
      </c>
      <c r="B23" t="s">
        <v>264</v>
      </c>
      <c r="C23" t="s">
        <v>265</v>
      </c>
      <c r="D23" t="s">
        <v>225</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219</v>
      </c>
      <c r="B24" t="s">
        <v>266</v>
      </c>
      <c r="C24" t="s">
        <v>267</v>
      </c>
      <c r="D24" t="s">
        <v>222</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219</v>
      </c>
      <c r="B25" t="s">
        <v>268</v>
      </c>
      <c r="C25" t="s">
        <v>269</v>
      </c>
      <c r="D25" t="s">
        <v>225</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219</v>
      </c>
      <c r="B26" t="s">
        <v>270</v>
      </c>
      <c r="C26" t="s">
        <v>271</v>
      </c>
      <c r="D26" t="s">
        <v>23</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219</v>
      </c>
      <c r="B27" t="s">
        <v>272</v>
      </c>
      <c r="C27" t="s">
        <v>273</v>
      </c>
      <c r="D27" t="s">
        <v>222</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219</v>
      </c>
      <c r="B28" t="s">
        <v>274</v>
      </c>
      <c r="C28" t="s">
        <v>275</v>
      </c>
      <c r="D28" t="s">
        <v>225</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219</v>
      </c>
      <c r="B29" t="s">
        <v>276</v>
      </c>
      <c r="C29" t="s">
        <v>277</v>
      </c>
      <c r="D29" t="s">
        <v>23</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219</v>
      </c>
      <c r="B30" t="s">
        <v>278</v>
      </c>
      <c r="C30" t="s">
        <v>279</v>
      </c>
      <c r="D30" t="s">
        <v>222</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219</v>
      </c>
      <c r="B31" t="s">
        <v>280</v>
      </c>
      <c r="C31" t="s">
        <v>281</v>
      </c>
      <c r="D31" t="s">
        <v>225</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219</v>
      </c>
      <c r="B32" t="s">
        <v>282</v>
      </c>
      <c r="C32" t="s">
        <v>283</v>
      </c>
      <c r="D32" t="s">
        <v>222</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219</v>
      </c>
      <c r="B33" t="s">
        <v>284</v>
      </c>
      <c r="C33" t="s">
        <v>285</v>
      </c>
      <c r="D33" t="s">
        <v>225</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219</v>
      </c>
      <c r="B34" t="s">
        <v>286</v>
      </c>
      <c r="C34" t="s">
        <v>287</v>
      </c>
      <c r="D34" t="s">
        <v>222</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219</v>
      </c>
      <c r="B35" t="s">
        <v>288</v>
      </c>
      <c r="C35" t="s">
        <v>289</v>
      </c>
      <c r="D35" t="s">
        <v>225</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219</v>
      </c>
      <c r="B36" t="s">
        <v>290</v>
      </c>
      <c r="C36" t="s">
        <v>291</v>
      </c>
      <c r="D36" t="s">
        <v>222</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219</v>
      </c>
      <c r="B37" t="s">
        <v>292</v>
      </c>
      <c r="C37" t="s">
        <v>293</v>
      </c>
      <c r="D37" t="s">
        <v>225</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219</v>
      </c>
      <c r="B38" t="s">
        <v>294</v>
      </c>
      <c r="C38" t="s">
        <v>295</v>
      </c>
      <c r="D38" t="s">
        <v>222</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219</v>
      </c>
      <c r="B39" t="s">
        <v>296</v>
      </c>
      <c r="C39" t="s">
        <v>297</v>
      </c>
      <c r="D39" t="s">
        <v>225</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219</v>
      </c>
      <c r="B40" t="s">
        <v>298</v>
      </c>
      <c r="C40" t="s">
        <v>299</v>
      </c>
      <c r="D40" t="s">
        <v>222</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219</v>
      </c>
      <c r="B41" t="s">
        <v>300</v>
      </c>
      <c r="C41" t="s">
        <v>301</v>
      </c>
      <c r="D41" t="s">
        <v>225</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219</v>
      </c>
      <c r="B42" t="s">
        <v>302</v>
      </c>
      <c r="C42" t="s">
        <v>303</v>
      </c>
      <c r="D42" t="s">
        <v>222</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219</v>
      </c>
      <c r="B43" t="s">
        <v>304</v>
      </c>
      <c r="C43" t="s">
        <v>305</v>
      </c>
      <c r="D43" t="s">
        <v>225</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219</v>
      </c>
      <c r="B44" t="s">
        <v>306</v>
      </c>
      <c r="C44" t="s">
        <v>69</v>
      </c>
      <c r="D44" t="s">
        <v>23</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219</v>
      </c>
      <c r="B45" t="s">
        <v>307</v>
      </c>
      <c r="C45" t="s">
        <v>308</v>
      </c>
      <c r="D45" t="s">
        <v>222</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219</v>
      </c>
      <c r="B46" t="s">
        <v>309</v>
      </c>
      <c r="C46" t="s">
        <v>310</v>
      </c>
      <c r="D46" t="s">
        <v>225</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219</v>
      </c>
      <c r="B47" t="s">
        <v>311</v>
      </c>
      <c r="C47" t="s">
        <v>312</v>
      </c>
      <c r="D47" t="s">
        <v>23</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219</v>
      </c>
      <c r="B48" t="s">
        <v>313</v>
      </c>
      <c r="C48" t="s">
        <v>314</v>
      </c>
      <c r="D48" t="s">
        <v>222</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219</v>
      </c>
      <c r="B49" t="s">
        <v>315</v>
      </c>
      <c r="C49" t="s">
        <v>316</v>
      </c>
      <c r="D49" t="s">
        <v>225</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219</v>
      </c>
      <c r="B50" t="s">
        <v>317</v>
      </c>
      <c r="C50" t="s">
        <v>318</v>
      </c>
      <c r="D50" t="s">
        <v>222</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219</v>
      </c>
      <c r="B51" t="s">
        <v>319</v>
      </c>
      <c r="C51" t="s">
        <v>320</v>
      </c>
      <c r="D51" t="s">
        <v>225</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219</v>
      </c>
      <c r="B52" t="s">
        <v>321</v>
      </c>
      <c r="C52" t="s">
        <v>322</v>
      </c>
      <c r="D52" t="s">
        <v>222</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219</v>
      </c>
      <c r="B53" t="s">
        <v>323</v>
      </c>
      <c r="C53" t="s">
        <v>324</v>
      </c>
      <c r="D53" t="s">
        <v>225</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219</v>
      </c>
      <c r="B54" t="s">
        <v>325</v>
      </c>
      <c r="C54" t="s">
        <v>326</v>
      </c>
      <c r="D54" t="s">
        <v>222</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219</v>
      </c>
      <c r="B55" t="s">
        <v>327</v>
      </c>
      <c r="C55" t="s">
        <v>328</v>
      </c>
      <c r="D55" t="s">
        <v>225</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219</v>
      </c>
      <c r="B56" t="s">
        <v>329</v>
      </c>
      <c r="C56" t="s">
        <v>330</v>
      </c>
      <c r="D56" t="s">
        <v>222</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219</v>
      </c>
      <c r="B57" t="s">
        <v>331</v>
      </c>
      <c r="C57" t="s">
        <v>332</v>
      </c>
      <c r="D57" t="s">
        <v>225</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219</v>
      </c>
      <c r="B58" t="s">
        <v>333</v>
      </c>
      <c r="C58" t="s">
        <v>334</v>
      </c>
      <c r="D58" t="s">
        <v>225</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219</v>
      </c>
      <c r="B59" t="s">
        <v>335</v>
      </c>
      <c r="C59" t="s">
        <v>336</v>
      </c>
      <c r="D59" t="s">
        <v>225</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219</v>
      </c>
      <c r="B60" t="s">
        <v>337</v>
      </c>
      <c r="C60" t="s">
        <v>338</v>
      </c>
      <c r="D60" t="s">
        <v>225</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219</v>
      </c>
      <c r="B61" t="s">
        <v>339</v>
      </c>
      <c r="C61" t="s">
        <v>340</v>
      </c>
      <c r="D61" t="s">
        <v>225</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219</v>
      </c>
      <c r="B62" t="s">
        <v>341</v>
      </c>
      <c r="C62" t="s">
        <v>342</v>
      </c>
      <c r="D62" t="s">
        <v>222</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219</v>
      </c>
      <c r="B63" t="s">
        <v>343</v>
      </c>
      <c r="C63" t="s">
        <v>344</v>
      </c>
      <c r="D63" t="s">
        <v>225</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219</v>
      </c>
      <c r="B64" t="s">
        <v>345</v>
      </c>
      <c r="C64" t="s">
        <v>346</v>
      </c>
      <c r="D64" t="s">
        <v>222</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219</v>
      </c>
      <c r="B65" t="s">
        <v>347</v>
      </c>
      <c r="C65" t="s">
        <v>348</v>
      </c>
      <c r="D65" t="s">
        <v>225</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219</v>
      </c>
      <c r="B66" t="s">
        <v>349</v>
      </c>
      <c r="C66" t="s">
        <v>350</v>
      </c>
      <c r="D66" t="s">
        <v>222</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219</v>
      </c>
      <c r="B67" t="s">
        <v>351</v>
      </c>
      <c r="C67" t="s">
        <v>352</v>
      </c>
      <c r="D67" t="s">
        <v>225</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219</v>
      </c>
      <c r="B68" t="s">
        <v>353</v>
      </c>
      <c r="C68" t="s">
        <v>68</v>
      </c>
      <c r="D68" t="s">
        <v>23</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219</v>
      </c>
      <c r="B69" t="s">
        <v>354</v>
      </c>
      <c r="C69" t="s">
        <v>355</v>
      </c>
      <c r="D69" t="s">
        <v>222</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219</v>
      </c>
      <c r="B70" t="s">
        <v>356</v>
      </c>
      <c r="C70" t="s">
        <v>357</v>
      </c>
      <c r="D70" t="s">
        <v>225</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219</v>
      </c>
      <c r="B71" t="s">
        <v>358</v>
      </c>
      <c r="C71" t="s">
        <v>359</v>
      </c>
      <c r="D71" t="s">
        <v>23</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219</v>
      </c>
      <c r="B72" t="s">
        <v>360</v>
      </c>
      <c r="C72" t="s">
        <v>361</v>
      </c>
      <c r="D72" t="s">
        <v>222</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219</v>
      </c>
      <c r="B73" t="s">
        <v>362</v>
      </c>
      <c r="C73" t="s">
        <v>363</v>
      </c>
      <c r="D73" t="s">
        <v>225</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219</v>
      </c>
      <c r="B74" t="s">
        <v>364</v>
      </c>
      <c r="C74" t="s">
        <v>365</v>
      </c>
      <c r="D74" t="s">
        <v>222</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219</v>
      </c>
      <c r="B75" t="s">
        <v>366</v>
      </c>
      <c r="C75" t="s">
        <v>367</v>
      </c>
      <c r="D75" t="s">
        <v>225</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219</v>
      </c>
      <c r="B76" t="s">
        <v>368</v>
      </c>
      <c r="C76" t="s">
        <v>369</v>
      </c>
      <c r="D76" t="s">
        <v>222</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219</v>
      </c>
      <c r="B77" t="s">
        <v>370</v>
      </c>
      <c r="C77" t="s">
        <v>371</v>
      </c>
      <c r="D77" t="s">
        <v>225</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219</v>
      </c>
      <c r="B78" t="s">
        <v>372</v>
      </c>
      <c r="C78" t="s">
        <v>373</v>
      </c>
      <c r="D78" t="s">
        <v>222</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219</v>
      </c>
      <c r="B79" t="s">
        <v>374</v>
      </c>
      <c r="C79" t="s">
        <v>375</v>
      </c>
      <c r="D79" t="s">
        <v>225</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219</v>
      </c>
      <c r="B80" t="s">
        <v>376</v>
      </c>
      <c r="C80" t="s">
        <v>377</v>
      </c>
      <c r="D80" t="s">
        <v>222</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219</v>
      </c>
      <c r="B81" t="s">
        <v>378</v>
      </c>
      <c r="C81" t="s">
        <v>379</v>
      </c>
      <c r="D81" t="s">
        <v>225</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219</v>
      </c>
      <c r="B82" t="s">
        <v>380</v>
      </c>
      <c r="C82" t="s">
        <v>381</v>
      </c>
      <c r="D82" t="s">
        <v>225</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219</v>
      </c>
      <c r="B83" t="s">
        <v>382</v>
      </c>
      <c r="C83" t="s">
        <v>383</v>
      </c>
      <c r="D83" t="s">
        <v>222</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219</v>
      </c>
      <c r="B84" t="s">
        <v>384</v>
      </c>
      <c r="C84" t="s">
        <v>385</v>
      </c>
      <c r="D84" t="s">
        <v>225</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219</v>
      </c>
      <c r="B85" t="s">
        <v>386</v>
      </c>
      <c r="C85" t="s">
        <v>387</v>
      </c>
      <c r="D85" t="s">
        <v>222</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219</v>
      </c>
      <c r="B86" t="s">
        <v>388</v>
      </c>
      <c r="C86" t="s">
        <v>389</v>
      </c>
      <c r="D86" t="s">
        <v>225</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219</v>
      </c>
      <c r="B87" t="s">
        <v>390</v>
      </c>
      <c r="C87" t="s">
        <v>391</v>
      </c>
      <c r="D87" t="s">
        <v>222</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219</v>
      </c>
      <c r="B88" t="s">
        <v>392</v>
      </c>
      <c r="C88" t="s">
        <v>393</v>
      </c>
      <c r="D88" t="s">
        <v>225</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219</v>
      </c>
      <c r="B89" t="s">
        <v>394</v>
      </c>
      <c r="C89" t="s">
        <v>395</v>
      </c>
      <c r="D89" t="s">
        <v>222</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219</v>
      </c>
      <c r="B90" t="s">
        <v>396</v>
      </c>
      <c r="C90" t="s">
        <v>397</v>
      </c>
      <c r="D90" t="s">
        <v>225</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219</v>
      </c>
      <c r="B91" t="s">
        <v>398</v>
      </c>
      <c r="C91" t="s">
        <v>399</v>
      </c>
      <c r="D91" t="s">
        <v>222</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219</v>
      </c>
      <c r="B92" t="s">
        <v>400</v>
      </c>
      <c r="C92" t="s">
        <v>401</v>
      </c>
      <c r="D92" t="s">
        <v>225</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219</v>
      </c>
      <c r="B93" t="s">
        <v>402</v>
      </c>
      <c r="C93" t="s">
        <v>403</v>
      </c>
      <c r="D93" t="s">
        <v>222</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219</v>
      </c>
      <c r="B94" t="s">
        <v>404</v>
      </c>
      <c r="C94" t="s">
        <v>405</v>
      </c>
      <c r="D94" t="s">
        <v>225</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219</v>
      </c>
      <c r="B95" t="s">
        <v>406</v>
      </c>
      <c r="C95" t="s">
        <v>407</v>
      </c>
      <c r="D95" t="s">
        <v>222</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219</v>
      </c>
      <c r="B96" t="s">
        <v>408</v>
      </c>
      <c r="C96" t="s">
        <v>409</v>
      </c>
      <c r="D96" t="s">
        <v>225</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219</v>
      </c>
      <c r="B97" t="s">
        <v>410</v>
      </c>
      <c r="C97" t="s">
        <v>411</v>
      </c>
      <c r="D97" t="s">
        <v>222</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219</v>
      </c>
      <c r="B98" t="s">
        <v>412</v>
      </c>
      <c r="C98" t="s">
        <v>413</v>
      </c>
      <c r="D98" t="s">
        <v>225</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219</v>
      </c>
      <c r="B99" t="s">
        <v>414</v>
      </c>
      <c r="C99" t="s">
        <v>415</v>
      </c>
      <c r="D99" t="s">
        <v>222</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219</v>
      </c>
      <c r="B100" t="s">
        <v>416</v>
      </c>
      <c r="C100" t="s">
        <v>417</v>
      </c>
      <c r="D100" t="s">
        <v>225</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219</v>
      </c>
      <c r="B101" t="s">
        <v>418</v>
      </c>
      <c r="C101" t="s">
        <v>419</v>
      </c>
      <c r="D101" t="s">
        <v>222</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219</v>
      </c>
      <c r="B102" t="s">
        <v>420</v>
      </c>
      <c r="C102" t="s">
        <v>421</v>
      </c>
      <c r="D102" t="s">
        <v>225</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219</v>
      </c>
      <c r="B103" t="s">
        <v>422</v>
      </c>
      <c r="C103" t="s">
        <v>423</v>
      </c>
      <c r="D103" t="s">
        <v>222</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219</v>
      </c>
      <c r="B104" t="s">
        <v>424</v>
      </c>
      <c r="C104" t="s">
        <v>425</v>
      </c>
      <c r="D104" t="s">
        <v>225</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219</v>
      </c>
      <c r="B105" t="s">
        <v>426</v>
      </c>
      <c r="C105" t="s">
        <v>71</v>
      </c>
      <c r="D105" t="s">
        <v>23</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219</v>
      </c>
      <c r="B106" t="s">
        <v>427</v>
      </c>
      <c r="C106" t="s">
        <v>428</v>
      </c>
      <c r="D106" t="s">
        <v>222</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219</v>
      </c>
      <c r="B107" t="s">
        <v>429</v>
      </c>
      <c r="C107" t="s">
        <v>430</v>
      </c>
      <c r="D107" t="s">
        <v>225</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219</v>
      </c>
      <c r="B108" t="s">
        <v>431</v>
      </c>
      <c r="C108" t="s">
        <v>432</v>
      </c>
      <c r="D108" t="s">
        <v>23</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219</v>
      </c>
      <c r="B109" t="s">
        <v>433</v>
      </c>
      <c r="C109" t="s">
        <v>434</v>
      </c>
      <c r="D109" t="s">
        <v>222</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219</v>
      </c>
      <c r="B110" t="s">
        <v>435</v>
      </c>
      <c r="C110" t="s">
        <v>436</v>
      </c>
      <c r="D110" t="s">
        <v>225</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219</v>
      </c>
      <c r="B111" t="s">
        <v>437</v>
      </c>
      <c r="C111" t="s">
        <v>438</v>
      </c>
      <c r="D111" t="s">
        <v>222</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219</v>
      </c>
      <c r="B112" t="s">
        <v>439</v>
      </c>
      <c r="C112" t="s">
        <v>440</v>
      </c>
      <c r="D112" t="s">
        <v>225</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219</v>
      </c>
      <c r="B113" t="s">
        <v>441</v>
      </c>
      <c r="C113" t="s">
        <v>442</v>
      </c>
      <c r="D113" t="s">
        <v>222</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219</v>
      </c>
      <c r="B114" t="s">
        <v>443</v>
      </c>
      <c r="C114" t="s">
        <v>444</v>
      </c>
      <c r="D114" t="s">
        <v>225</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219</v>
      </c>
      <c r="B115" t="s">
        <v>445</v>
      </c>
      <c r="C115" t="s">
        <v>446</v>
      </c>
      <c r="D115" t="s">
        <v>222</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219</v>
      </c>
      <c r="B116" t="s">
        <v>447</v>
      </c>
      <c r="C116" t="s">
        <v>448</v>
      </c>
      <c r="D116" t="s">
        <v>225</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219</v>
      </c>
      <c r="B117" t="s">
        <v>449</v>
      </c>
      <c r="C117" t="s">
        <v>450</v>
      </c>
      <c r="D117" t="s">
        <v>222</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219</v>
      </c>
      <c r="B118" t="s">
        <v>449</v>
      </c>
      <c r="C118" t="s">
        <v>451</v>
      </c>
      <c r="D118" t="s">
        <v>225</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219</v>
      </c>
      <c r="B119" t="s">
        <v>452</v>
      </c>
      <c r="C119" t="s">
        <v>453</v>
      </c>
      <c r="D119" t="s">
        <v>222</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219</v>
      </c>
      <c r="B120" t="s">
        <v>454</v>
      </c>
      <c r="C120" t="s">
        <v>455</v>
      </c>
      <c r="D120" t="s">
        <v>225</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219</v>
      </c>
      <c r="B121" t="s">
        <v>456</v>
      </c>
      <c r="C121" t="s">
        <v>457</v>
      </c>
      <c r="D121" t="s">
        <v>222</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219</v>
      </c>
      <c r="B122" t="s">
        <v>458</v>
      </c>
      <c r="C122" t="s">
        <v>459</v>
      </c>
      <c r="D122" t="s">
        <v>225</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219</v>
      </c>
      <c r="B123" t="s">
        <v>460</v>
      </c>
      <c r="C123" t="s">
        <v>461</v>
      </c>
      <c r="D123" t="s">
        <v>222</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219</v>
      </c>
      <c r="B124" t="s">
        <v>462</v>
      </c>
      <c r="C124" t="s">
        <v>463</v>
      </c>
      <c r="D124" t="s">
        <v>225</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219</v>
      </c>
      <c r="B125" t="s">
        <v>464</v>
      </c>
      <c r="C125" t="s">
        <v>465</v>
      </c>
      <c r="D125" t="s">
        <v>222</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219</v>
      </c>
      <c r="B126" t="s">
        <v>466</v>
      </c>
      <c r="C126" t="s">
        <v>467</v>
      </c>
      <c r="D126" t="s">
        <v>225</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219</v>
      </c>
      <c r="B127" t="s">
        <v>468</v>
      </c>
      <c r="C127" t="s">
        <v>469</v>
      </c>
      <c r="D127" t="s">
        <v>222</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219</v>
      </c>
      <c r="B128" t="s">
        <v>470</v>
      </c>
      <c r="C128" t="s">
        <v>471</v>
      </c>
      <c r="D128" t="s">
        <v>225</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219</v>
      </c>
      <c r="B129" t="s">
        <v>472</v>
      </c>
      <c r="C129" t="s">
        <v>473</v>
      </c>
      <c r="D129" t="s">
        <v>222</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219</v>
      </c>
      <c r="B130" t="s">
        <v>474</v>
      </c>
      <c r="C130" t="s">
        <v>475</v>
      </c>
      <c r="D130" t="s">
        <v>225</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219</v>
      </c>
      <c r="B131" t="s">
        <v>476</v>
      </c>
      <c r="C131" t="s">
        <v>477</v>
      </c>
      <c r="D131" t="s">
        <v>222</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219</v>
      </c>
      <c r="B132" t="s">
        <v>478</v>
      </c>
      <c r="C132" t="s">
        <v>479</v>
      </c>
      <c r="D132" t="s">
        <v>225</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219</v>
      </c>
      <c r="B133" t="s">
        <v>480</v>
      </c>
      <c r="C133" t="s">
        <v>481</v>
      </c>
      <c r="D133" t="s">
        <v>222</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219</v>
      </c>
      <c r="B134" t="s">
        <v>482</v>
      </c>
      <c r="C134" t="s">
        <v>483</v>
      </c>
      <c r="D134" t="s">
        <v>225</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219</v>
      </c>
      <c r="B135" t="s">
        <v>484</v>
      </c>
      <c r="C135" t="s">
        <v>485</v>
      </c>
      <c r="D135" t="s">
        <v>222</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219</v>
      </c>
      <c r="B136" t="s">
        <v>486</v>
      </c>
      <c r="C136" t="s">
        <v>487</v>
      </c>
      <c r="D136" t="s">
        <v>225</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219</v>
      </c>
      <c r="B137" t="s">
        <v>488</v>
      </c>
      <c r="C137" t="s">
        <v>489</v>
      </c>
      <c r="D137" t="s">
        <v>222</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219</v>
      </c>
      <c r="B138" t="s">
        <v>490</v>
      </c>
      <c r="C138" t="s">
        <v>491</v>
      </c>
      <c r="D138" t="s">
        <v>225</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219</v>
      </c>
      <c r="B139" t="s">
        <v>492</v>
      </c>
      <c r="C139" t="s">
        <v>493</v>
      </c>
      <c r="D139" t="s">
        <v>222</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219</v>
      </c>
      <c r="B140" t="s">
        <v>494</v>
      </c>
      <c r="C140" t="s">
        <v>495</v>
      </c>
      <c r="D140" t="s">
        <v>225</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219</v>
      </c>
      <c r="B141" t="s">
        <v>496</v>
      </c>
      <c r="C141" t="s">
        <v>72</v>
      </c>
      <c r="D141" t="s">
        <v>23</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219</v>
      </c>
      <c r="B142" t="s">
        <v>497</v>
      </c>
      <c r="C142" t="s">
        <v>498</v>
      </c>
      <c r="D142" t="s">
        <v>222</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219</v>
      </c>
      <c r="B143" t="s">
        <v>499</v>
      </c>
      <c r="C143" t="s">
        <v>500</v>
      </c>
      <c r="D143" t="s">
        <v>225</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219</v>
      </c>
      <c r="B144" t="s">
        <v>501</v>
      </c>
      <c r="C144" t="s">
        <v>502</v>
      </c>
      <c r="D144" t="s">
        <v>23</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219</v>
      </c>
      <c r="B145" t="s">
        <v>503</v>
      </c>
      <c r="C145" t="s">
        <v>504</v>
      </c>
      <c r="D145" t="s">
        <v>222</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219</v>
      </c>
      <c r="B146" t="s">
        <v>505</v>
      </c>
      <c r="C146" t="s">
        <v>506</v>
      </c>
      <c r="D146" t="s">
        <v>225</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219</v>
      </c>
      <c r="B147" t="s">
        <v>507</v>
      </c>
      <c r="C147" t="s">
        <v>508</v>
      </c>
      <c r="D147" t="s">
        <v>222</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219</v>
      </c>
      <c r="B148" t="s">
        <v>509</v>
      </c>
      <c r="C148" t="s">
        <v>510</v>
      </c>
      <c r="D148" t="s">
        <v>225</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219</v>
      </c>
      <c r="B149" t="s">
        <v>511</v>
      </c>
      <c r="C149" t="s">
        <v>512</v>
      </c>
      <c r="D149" t="s">
        <v>222</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219</v>
      </c>
      <c r="B150" t="s">
        <v>513</v>
      </c>
      <c r="C150" t="s">
        <v>514</v>
      </c>
      <c r="D150" t="s">
        <v>225</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219</v>
      </c>
      <c r="B151" t="s">
        <v>515</v>
      </c>
      <c r="C151" t="s">
        <v>516</v>
      </c>
      <c r="D151" t="s">
        <v>222</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219</v>
      </c>
      <c r="B152" t="s">
        <v>517</v>
      </c>
      <c r="C152" t="s">
        <v>518</v>
      </c>
      <c r="D152" t="s">
        <v>225</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219</v>
      </c>
      <c r="B153" t="s">
        <v>519</v>
      </c>
      <c r="C153" t="s">
        <v>520</v>
      </c>
      <c r="D153" t="s">
        <v>222</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219</v>
      </c>
      <c r="B154" t="s">
        <v>521</v>
      </c>
      <c r="C154" t="s">
        <v>522</v>
      </c>
      <c r="D154" t="s">
        <v>225</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219</v>
      </c>
      <c r="B155" t="s">
        <v>523</v>
      </c>
      <c r="C155" t="s">
        <v>524</v>
      </c>
      <c r="D155" t="s">
        <v>222</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219</v>
      </c>
      <c r="B156" t="s">
        <v>525</v>
      </c>
      <c r="C156" t="s">
        <v>526</v>
      </c>
      <c r="D156" t="s">
        <v>225</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219</v>
      </c>
      <c r="B157" t="s">
        <v>527</v>
      </c>
      <c r="C157" t="s">
        <v>528</v>
      </c>
      <c r="D157" t="s">
        <v>222</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219</v>
      </c>
      <c r="B158" t="s">
        <v>529</v>
      </c>
      <c r="C158" t="s">
        <v>530</v>
      </c>
      <c r="D158" t="s">
        <v>225</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219</v>
      </c>
      <c r="B159" t="s">
        <v>531</v>
      </c>
      <c r="C159" t="s">
        <v>532</v>
      </c>
      <c r="D159" t="s">
        <v>222</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219</v>
      </c>
      <c r="B160" t="s">
        <v>533</v>
      </c>
      <c r="C160" t="s">
        <v>534</v>
      </c>
      <c r="D160" t="s">
        <v>225</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219</v>
      </c>
      <c r="B161" t="s">
        <v>535</v>
      </c>
      <c r="C161" t="s">
        <v>536</v>
      </c>
      <c r="D161" t="s">
        <v>222</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219</v>
      </c>
      <c r="B162" t="s">
        <v>537</v>
      </c>
      <c r="C162" t="s">
        <v>538</v>
      </c>
      <c r="D162" t="s">
        <v>225</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219</v>
      </c>
      <c r="B163" t="s">
        <v>539</v>
      </c>
      <c r="C163" t="s">
        <v>540</v>
      </c>
      <c r="D163" t="s">
        <v>222</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219</v>
      </c>
      <c r="B164" t="s">
        <v>541</v>
      </c>
      <c r="C164" t="s">
        <v>542</v>
      </c>
      <c r="D164" t="s">
        <v>225</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219</v>
      </c>
      <c r="B165" t="s">
        <v>543</v>
      </c>
      <c r="C165" t="s">
        <v>544</v>
      </c>
      <c r="D165" t="s">
        <v>222</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219</v>
      </c>
      <c r="B166" t="s">
        <v>545</v>
      </c>
      <c r="C166" t="s">
        <v>546</v>
      </c>
      <c r="D166" t="s">
        <v>225</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219</v>
      </c>
      <c r="B167" t="s">
        <v>547</v>
      </c>
      <c r="C167" t="s">
        <v>548</v>
      </c>
      <c r="D167" t="s">
        <v>222</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219</v>
      </c>
      <c r="B168" t="s">
        <v>549</v>
      </c>
      <c r="C168" t="s">
        <v>550</v>
      </c>
      <c r="D168" t="s">
        <v>225</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219</v>
      </c>
      <c r="B169" t="s">
        <v>551</v>
      </c>
      <c r="C169" t="s">
        <v>552</v>
      </c>
      <c r="D169" t="s">
        <v>222</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219</v>
      </c>
      <c r="B170" t="s">
        <v>553</v>
      </c>
      <c r="C170" t="s">
        <v>554</v>
      </c>
      <c r="D170" t="s">
        <v>225</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219</v>
      </c>
      <c r="B171" t="s">
        <v>555</v>
      </c>
      <c r="C171" t="s">
        <v>556</v>
      </c>
      <c r="D171" t="s">
        <v>222</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219</v>
      </c>
      <c r="B172" t="s">
        <v>557</v>
      </c>
      <c r="C172" t="s">
        <v>558</v>
      </c>
      <c r="D172" t="s">
        <v>225</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219</v>
      </c>
      <c r="B173" t="s">
        <v>559</v>
      </c>
      <c r="C173" t="s">
        <v>560</v>
      </c>
      <c r="D173" t="s">
        <v>222</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219</v>
      </c>
      <c r="B174" t="s">
        <v>561</v>
      </c>
      <c r="C174" t="s">
        <v>562</v>
      </c>
      <c r="D174" t="s">
        <v>225</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219</v>
      </c>
      <c r="B175" t="s">
        <v>563</v>
      </c>
      <c r="C175" t="s">
        <v>564</v>
      </c>
      <c r="D175" t="s">
        <v>222</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219</v>
      </c>
      <c r="B176" t="s">
        <v>565</v>
      </c>
      <c r="C176" t="s">
        <v>566</v>
      </c>
      <c r="D176" t="s">
        <v>225</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219</v>
      </c>
      <c r="B177" t="s">
        <v>567</v>
      </c>
      <c r="C177" t="s">
        <v>568</v>
      </c>
      <c r="D177" t="s">
        <v>222</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219</v>
      </c>
      <c r="B178" t="s">
        <v>569</v>
      </c>
      <c r="C178" t="s">
        <v>570</v>
      </c>
      <c r="D178" t="s">
        <v>225</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219</v>
      </c>
      <c r="B179" t="s">
        <v>571</v>
      </c>
      <c r="C179" t="s">
        <v>572</v>
      </c>
      <c r="D179" t="s">
        <v>222</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219</v>
      </c>
      <c r="B180" t="s">
        <v>573</v>
      </c>
      <c r="C180" t="s">
        <v>574</v>
      </c>
      <c r="D180" t="s">
        <v>225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219</v>
      </c>
      <c r="B181" t="s">
        <v>575</v>
      </c>
      <c r="C181" t="s">
        <v>576</v>
      </c>
      <c r="D181" t="s">
        <v>222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219</v>
      </c>
      <c r="B182" t="s">
        <v>577</v>
      </c>
      <c r="C182" t="s">
        <v>578</v>
      </c>
      <c r="D182" t="s">
        <v>225</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219</v>
      </c>
      <c r="B183" t="s">
        <v>579</v>
      </c>
      <c r="C183" t="s">
        <v>580</v>
      </c>
      <c r="D183" t="s">
        <v>222</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219</v>
      </c>
      <c r="B184" t="s">
        <v>581</v>
      </c>
      <c r="C184" t="s">
        <v>582</v>
      </c>
      <c r="D184" t="s">
        <v>225</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219</v>
      </c>
      <c r="B185" t="s">
        <v>583</v>
      </c>
      <c r="C185" t="s">
        <v>584</v>
      </c>
      <c r="D185" t="s">
        <v>222</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219</v>
      </c>
      <c r="B186" t="s">
        <v>585</v>
      </c>
      <c r="C186" t="s">
        <v>586</v>
      </c>
      <c r="D186" t="s">
        <v>225</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219</v>
      </c>
      <c r="B187" t="s">
        <v>587</v>
      </c>
      <c r="C187" t="s">
        <v>588</v>
      </c>
      <c r="D187" t="s">
        <v>222</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219</v>
      </c>
      <c r="B188" t="s">
        <v>589</v>
      </c>
      <c r="C188" t="s">
        <v>590</v>
      </c>
      <c r="D188" t="s">
        <v>225</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219</v>
      </c>
      <c r="B189" t="s">
        <v>591</v>
      </c>
      <c r="C189" t="s">
        <v>592</v>
      </c>
      <c r="D189" t="s">
        <v>222</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219</v>
      </c>
      <c r="B190" t="s">
        <v>593</v>
      </c>
      <c r="C190" t="s">
        <v>594</v>
      </c>
      <c r="D190" t="s">
        <v>225</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219</v>
      </c>
      <c r="B191" t="s">
        <v>595</v>
      </c>
      <c r="C191" t="s">
        <v>596</v>
      </c>
      <c r="D191" t="s">
        <v>222</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219</v>
      </c>
      <c r="B192" t="s">
        <v>597</v>
      </c>
      <c r="C192" t="s">
        <v>598</v>
      </c>
      <c r="D192" t="s">
        <v>225</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219</v>
      </c>
      <c r="B193" t="s">
        <v>599</v>
      </c>
      <c r="C193" t="s">
        <v>600</v>
      </c>
      <c r="D193" t="s">
        <v>222</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219</v>
      </c>
      <c r="B194" t="s">
        <v>601</v>
      </c>
      <c r="C194" t="s">
        <v>602</v>
      </c>
      <c r="D194" t="s">
        <v>225</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219</v>
      </c>
      <c r="B195" t="s">
        <v>603</v>
      </c>
      <c r="C195" t="s">
        <v>604</v>
      </c>
      <c r="D195" t="s">
        <v>222</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219</v>
      </c>
      <c r="B196" t="s">
        <v>605</v>
      </c>
      <c r="C196" t="s">
        <v>606</v>
      </c>
      <c r="D196" t="s">
        <v>225</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219</v>
      </c>
      <c r="B197" t="s">
        <v>607</v>
      </c>
      <c r="C197" t="s">
        <v>608</v>
      </c>
      <c r="D197" t="s">
        <v>222</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219</v>
      </c>
      <c r="B198" t="s">
        <v>609</v>
      </c>
      <c r="C198" t="s">
        <v>610</v>
      </c>
      <c r="D198" t="s">
        <v>225</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219</v>
      </c>
      <c r="B199" t="s">
        <v>611</v>
      </c>
      <c r="C199" t="s">
        <v>612</v>
      </c>
      <c r="D199" t="s">
        <v>222</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219</v>
      </c>
      <c r="B200" t="s">
        <v>613</v>
      </c>
      <c r="C200" t="s">
        <v>614</v>
      </c>
      <c r="D200" t="s">
        <v>225</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219</v>
      </c>
      <c r="B201" t="s">
        <v>615</v>
      </c>
      <c r="C201" t="s">
        <v>616</v>
      </c>
      <c r="D201" t="s">
        <v>222</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219</v>
      </c>
      <c r="B202" t="s">
        <v>617</v>
      </c>
      <c r="C202" t="s">
        <v>618</v>
      </c>
      <c r="D202" t="s">
        <v>225</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219</v>
      </c>
      <c r="B203" t="s">
        <v>619</v>
      </c>
      <c r="C203" t="s">
        <v>620</v>
      </c>
      <c r="D203" t="s">
        <v>222</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219</v>
      </c>
      <c r="B204" t="s">
        <v>621</v>
      </c>
      <c r="C204" t="s">
        <v>622</v>
      </c>
      <c r="D204" t="s">
        <v>225</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219</v>
      </c>
      <c r="B205" t="s">
        <v>623</v>
      </c>
      <c r="C205" t="s">
        <v>624</v>
      </c>
      <c r="D205" t="s">
        <v>222</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219</v>
      </c>
      <c r="B206" t="s">
        <v>625</v>
      </c>
      <c r="C206" t="s">
        <v>626</v>
      </c>
      <c r="D206" t="s">
        <v>225</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219</v>
      </c>
      <c r="B207" t="s">
        <v>627</v>
      </c>
      <c r="C207" t="s">
        <v>628</v>
      </c>
      <c r="D207" t="s">
        <v>222</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219</v>
      </c>
      <c r="B208" t="s">
        <v>629</v>
      </c>
      <c r="C208" t="s">
        <v>630</v>
      </c>
      <c r="D208" t="s">
        <v>225</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219</v>
      </c>
      <c r="B209" t="s">
        <v>631</v>
      </c>
      <c r="C209" t="s">
        <v>70</v>
      </c>
      <c r="D209" t="s">
        <v>23</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219</v>
      </c>
      <c r="B210" t="s">
        <v>632</v>
      </c>
      <c r="C210" t="s">
        <v>633</v>
      </c>
      <c r="D210" t="s">
        <v>23</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219</v>
      </c>
      <c r="B211" t="s">
        <v>634</v>
      </c>
      <c r="C211" t="s">
        <v>635</v>
      </c>
      <c r="D211" t="s">
        <v>222</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219</v>
      </c>
      <c r="B212" t="s">
        <v>636</v>
      </c>
      <c r="C212" t="s">
        <v>637</v>
      </c>
      <c r="D212" t="s">
        <v>225</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219</v>
      </c>
      <c r="B213" t="s">
        <v>638</v>
      </c>
      <c r="C213" t="s">
        <v>639</v>
      </c>
      <c r="D213" t="s">
        <v>222</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219</v>
      </c>
      <c r="B214" t="s">
        <v>640</v>
      </c>
      <c r="C214" t="s">
        <v>641</v>
      </c>
      <c r="D214" t="s">
        <v>225</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219</v>
      </c>
      <c r="B215" t="s">
        <v>642</v>
      </c>
      <c r="C215" t="s">
        <v>643</v>
      </c>
      <c r="D215" t="s">
        <v>222</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219</v>
      </c>
      <c r="B216" t="s">
        <v>644</v>
      </c>
      <c r="C216" t="s">
        <v>645</v>
      </c>
      <c r="D216" t="s">
        <v>225</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219</v>
      </c>
      <c r="B217" t="s">
        <v>646</v>
      </c>
      <c r="C217" t="s">
        <v>647</v>
      </c>
      <c r="D217" t="s">
        <v>222</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219</v>
      </c>
      <c r="B218" t="s">
        <v>648</v>
      </c>
      <c r="C218" t="s">
        <v>649</v>
      </c>
      <c r="D218" t="s">
        <v>225</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219</v>
      </c>
      <c r="B219" t="s">
        <v>650</v>
      </c>
      <c r="C219" t="s">
        <v>651</v>
      </c>
      <c r="D219" t="s">
        <v>222</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219</v>
      </c>
      <c r="B220" t="s">
        <v>652</v>
      </c>
      <c r="C220" t="s">
        <v>653</v>
      </c>
      <c r="D220" t="s">
        <v>225</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219</v>
      </c>
      <c r="B221" t="s">
        <v>654</v>
      </c>
      <c r="C221" t="s">
        <v>655</v>
      </c>
      <c r="D221" t="s">
        <v>656</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219</v>
      </c>
      <c r="B222" t="s">
        <v>657</v>
      </c>
      <c r="C222" t="s">
        <v>658</v>
      </c>
      <c r="D222" t="s">
        <v>222</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219</v>
      </c>
      <c r="B223" t="s">
        <v>659</v>
      </c>
      <c r="C223" t="s">
        <v>660</v>
      </c>
      <c r="D223" t="s">
        <v>225</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219</v>
      </c>
      <c r="B224" t="s">
        <v>661</v>
      </c>
      <c r="C224" t="s">
        <v>662</v>
      </c>
      <c r="D224" t="s">
        <v>222</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219</v>
      </c>
      <c r="B225" t="s">
        <v>663</v>
      </c>
      <c r="C225" t="s">
        <v>664</v>
      </c>
      <c r="D225" t="s">
        <v>225</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219</v>
      </c>
      <c r="B226" t="s">
        <v>665</v>
      </c>
      <c r="C226" t="s">
        <v>666</v>
      </c>
      <c r="D226" t="s">
        <v>23</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219</v>
      </c>
      <c r="B227" t="s">
        <v>667</v>
      </c>
      <c r="C227" t="s">
        <v>668</v>
      </c>
      <c r="D227" t="s">
        <v>222</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219</v>
      </c>
      <c r="B228" t="s">
        <v>669</v>
      </c>
      <c r="C228" t="s">
        <v>670</v>
      </c>
      <c r="D228" t="s">
        <v>225</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219</v>
      </c>
      <c r="B229" t="s">
        <v>671</v>
      </c>
      <c r="C229" t="s">
        <v>672</v>
      </c>
      <c r="D229" t="s">
        <v>191</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219</v>
      </c>
      <c r="B230" t="s">
        <v>673</v>
      </c>
      <c r="C230" t="s">
        <v>674</v>
      </c>
      <c r="D230" t="s">
        <v>222</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219</v>
      </c>
      <c r="B231" t="s">
        <v>675</v>
      </c>
      <c r="C231" t="s">
        <v>676</v>
      </c>
      <c r="D231" t="s">
        <v>225</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219</v>
      </c>
      <c r="B232" t="s">
        <v>677</v>
      </c>
      <c r="C232" t="s">
        <v>678</v>
      </c>
      <c r="D232" t="s">
        <v>23</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219</v>
      </c>
      <c r="B233" t="s">
        <v>679</v>
      </c>
      <c r="C233" t="s">
        <v>680</v>
      </c>
      <c r="D233" t="s">
        <v>681</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219</v>
      </c>
      <c r="B234" t="s">
        <v>682</v>
      </c>
      <c r="C234" t="s">
        <v>683</v>
      </c>
      <c r="D234" t="s">
        <v>222</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219</v>
      </c>
      <c r="B235" t="s">
        <v>684</v>
      </c>
      <c r="C235" t="s">
        <v>685</v>
      </c>
      <c r="D235" t="s">
        <v>225</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219</v>
      </c>
      <c r="B236" t="s">
        <v>686</v>
      </c>
      <c r="C236" t="s">
        <v>687</v>
      </c>
      <c r="D236" t="s">
        <v>222</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219</v>
      </c>
      <c r="B237" t="s">
        <v>688</v>
      </c>
      <c r="C237" t="s">
        <v>689</v>
      </c>
      <c r="D237" t="s">
        <v>225</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219</v>
      </c>
      <c r="B238" t="s">
        <v>690</v>
      </c>
      <c r="C238" t="s">
        <v>691</v>
      </c>
      <c r="D238" t="s">
        <v>23</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219</v>
      </c>
      <c r="B239" t="s">
        <v>692</v>
      </c>
      <c r="C239" t="s">
        <v>693</v>
      </c>
      <c r="D239" t="s">
        <v>222</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219</v>
      </c>
      <c r="B240" t="s">
        <v>694</v>
      </c>
      <c r="C240" t="s">
        <v>695</v>
      </c>
      <c r="D240" t="s">
        <v>225</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219</v>
      </c>
      <c r="B241" t="s">
        <v>696</v>
      </c>
      <c r="C241" t="s">
        <v>697</v>
      </c>
      <c r="D241" t="s">
        <v>222</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219</v>
      </c>
      <c r="B242" t="s">
        <v>698</v>
      </c>
      <c r="C242" t="s">
        <v>699</v>
      </c>
      <c r="D242" t="s">
        <v>225</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219</v>
      </c>
      <c r="B243" t="s">
        <v>700</v>
      </c>
      <c r="C243" t="s">
        <v>701</v>
      </c>
      <c r="D243" t="s">
        <v>23</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219</v>
      </c>
      <c r="B244" t="s">
        <v>702</v>
      </c>
      <c r="C244" t="s">
        <v>703</v>
      </c>
      <c r="D244" t="s">
        <v>222</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219</v>
      </c>
      <c r="B245" t="s">
        <v>704</v>
      </c>
      <c r="C245" t="s">
        <v>705</v>
      </c>
      <c r="D245" t="s">
        <v>225</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219</v>
      </c>
      <c r="B246" t="s">
        <v>706</v>
      </c>
      <c r="C246" t="s">
        <v>707</v>
      </c>
      <c r="D246" t="s">
        <v>222</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219</v>
      </c>
      <c r="B247" t="s">
        <v>708</v>
      </c>
      <c r="C247" t="s">
        <v>709</v>
      </c>
      <c r="D247" t="s">
        <v>225</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219</v>
      </c>
      <c r="B248" t="s">
        <v>710</v>
      </c>
      <c r="C248" t="s">
        <v>711</v>
      </c>
      <c r="D248" t="s">
        <v>222</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219</v>
      </c>
      <c r="B249" t="s">
        <v>712</v>
      </c>
      <c r="C249" t="s">
        <v>713</v>
      </c>
      <c r="D249" t="s">
        <v>225</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219</v>
      </c>
      <c r="B250" t="s">
        <v>714</v>
      </c>
      <c r="C250" t="s">
        <v>715</v>
      </c>
      <c r="D250" t="s">
        <v>23</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219</v>
      </c>
      <c r="B251" t="s">
        <v>714</v>
      </c>
      <c r="C251" t="s">
        <v>716</v>
      </c>
      <c r="D251" t="s">
        <v>717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219</v>
      </c>
      <c r="B252" t="s">
        <v>718</v>
      </c>
      <c r="C252" t="s">
        <v>719</v>
      </c>
      <c r="D252" t="s">
        <v>23</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219</v>
      </c>
      <c r="B253" t="s">
        <v>718</v>
      </c>
      <c r="C253" t="s">
        <v>720</v>
      </c>
      <c r="D253" t="s">
        <v>717</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219</v>
      </c>
      <c r="B254" t="s">
        <v>721</v>
      </c>
      <c r="C254" t="s">
        <v>722</v>
      </c>
      <c r="D254" t="s">
        <v>23</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219</v>
      </c>
      <c r="B255" t="s">
        <v>721</v>
      </c>
      <c r="C255" t="s">
        <v>723</v>
      </c>
      <c r="D255" t="s">
        <v>717</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219</v>
      </c>
      <c r="B256" t="s">
        <v>724</v>
      </c>
      <c r="C256" t="s">
        <v>725</v>
      </c>
      <c r="D256" t="s">
        <v>23</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219</v>
      </c>
      <c r="B257" t="s">
        <v>724</v>
      </c>
      <c r="C257" t="s">
        <v>726</v>
      </c>
      <c r="D257" t="s">
        <v>717</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219</v>
      </c>
      <c r="B258" t="s">
        <v>727</v>
      </c>
      <c r="C258" t="s">
        <v>728</v>
      </c>
      <c r="D258" t="s">
        <v>23</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219</v>
      </c>
      <c r="B259" t="s">
        <v>727</v>
      </c>
      <c r="C259" t="s">
        <v>729</v>
      </c>
      <c r="D259" t="s">
        <v>717</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219</v>
      </c>
      <c r="B260" t="s">
        <v>730</v>
      </c>
      <c r="C260" t="s">
        <v>731</v>
      </c>
      <c r="D260" t="s">
        <v>23</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219</v>
      </c>
      <c r="B261" t="s">
        <v>730</v>
      </c>
      <c r="C261" t="s">
        <v>732</v>
      </c>
      <c r="D261" t="s">
        <v>717</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219</v>
      </c>
      <c r="B262" t="s">
        <v>733</v>
      </c>
      <c r="C262" t="s">
        <v>734</v>
      </c>
      <c r="D262" t="s">
        <v>23</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219</v>
      </c>
      <c r="B263" t="s">
        <v>733</v>
      </c>
      <c r="C263" t="s">
        <v>735</v>
      </c>
      <c r="D263" t="s">
        <v>717</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219</v>
      </c>
      <c r="B264" t="s">
        <v>736</v>
      </c>
      <c r="C264" t="s">
        <v>737</v>
      </c>
      <c r="D264" t="s">
        <v>23</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219</v>
      </c>
      <c r="B265" t="s">
        <v>738</v>
      </c>
      <c r="C265" t="s">
        <v>739</v>
      </c>
      <c r="D265" t="s">
        <v>23</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219</v>
      </c>
      <c r="B266" t="s">
        <v>738</v>
      </c>
      <c r="C266" t="s">
        <v>740</v>
      </c>
      <c r="D266" t="s">
        <v>741</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219</v>
      </c>
      <c r="B267" t="s">
        <v>742</v>
      </c>
      <c r="C267" t="s">
        <v>743</v>
      </c>
      <c r="D267" t="s">
        <v>23</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219</v>
      </c>
      <c r="B268" t="s">
        <v>742</v>
      </c>
      <c r="C268" t="s">
        <v>744</v>
      </c>
      <c r="D268" t="s">
        <v>741</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219</v>
      </c>
      <c r="B269" t="s">
        <v>745</v>
      </c>
      <c r="C269" t="s">
        <v>746</v>
      </c>
      <c r="D269" t="s">
        <v>23</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219</v>
      </c>
      <c r="B270" t="s">
        <v>745</v>
      </c>
      <c r="C270" t="s">
        <v>747</v>
      </c>
      <c r="D270" t="s">
        <v>741</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219</v>
      </c>
      <c r="B271" t="s">
        <v>748</v>
      </c>
      <c r="C271" t="s">
        <v>749</v>
      </c>
      <c r="D271" t="s">
        <v>23</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219</v>
      </c>
      <c r="B272" t="s">
        <v>748</v>
      </c>
      <c r="C272" t="s">
        <v>750</v>
      </c>
      <c r="D272" t="s">
        <v>741</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219</v>
      </c>
      <c r="B273" t="s">
        <v>751</v>
      </c>
      <c r="C273" t="s">
        <v>752</v>
      </c>
      <c r="D273" t="s">
        <v>23</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219</v>
      </c>
      <c r="B274" t="s">
        <v>751</v>
      </c>
      <c r="C274" t="s">
        <v>753</v>
      </c>
      <c r="D274" t="s">
        <v>741</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219</v>
      </c>
      <c r="B275" t="s">
        <v>754</v>
      </c>
      <c r="C275" t="s">
        <v>755</v>
      </c>
      <c r="D275" t="s">
        <v>23</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219</v>
      </c>
      <c r="B276" t="s">
        <v>754</v>
      </c>
      <c r="C276" t="s">
        <v>756</v>
      </c>
      <c r="D276" t="s">
        <v>741</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219</v>
      </c>
      <c r="B277" t="s">
        <v>757</v>
      </c>
      <c r="C277" t="s">
        <v>758</v>
      </c>
      <c r="D277" t="s">
        <v>23</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219</v>
      </c>
      <c r="B278" t="s">
        <v>757</v>
      </c>
      <c r="C278" t="s">
        <v>759</v>
      </c>
      <c r="D278" t="s">
        <v>741</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219</v>
      </c>
      <c r="B279" t="s">
        <v>760</v>
      </c>
      <c r="C279" t="s">
        <v>761</v>
      </c>
      <c r="D279" t="s">
        <v>23</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219</v>
      </c>
      <c r="B280" t="s">
        <v>760</v>
      </c>
      <c r="C280" t="s">
        <v>762</v>
      </c>
      <c r="D280" t="s">
        <v>741</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219</v>
      </c>
      <c r="B281" t="s">
        <v>763</v>
      </c>
      <c r="C281" t="s">
        <v>764</v>
      </c>
      <c r="D281" t="s">
        <v>23</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219</v>
      </c>
      <c r="B282" t="s">
        <v>763</v>
      </c>
      <c r="C282" t="s">
        <v>765</v>
      </c>
      <c r="D282" t="s">
        <v>717</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219</v>
      </c>
      <c r="B283" t="s">
        <v>766</v>
      </c>
      <c r="C283" t="s">
        <v>767</v>
      </c>
      <c r="D283" t="s">
        <v>23</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219</v>
      </c>
      <c r="B284" t="s">
        <v>766</v>
      </c>
      <c r="C284" t="s">
        <v>768</v>
      </c>
      <c r="D284" t="s">
        <v>717</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219</v>
      </c>
      <c r="B285" t="s">
        <v>769</v>
      </c>
      <c r="C285" t="s">
        <v>47</v>
      </c>
      <c r="D285" t="s">
        <v>23</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219</v>
      </c>
      <c r="B286" t="s">
        <v>769</v>
      </c>
      <c r="C286" t="s">
        <v>770</v>
      </c>
      <c r="D286" t="s">
        <v>717</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219</v>
      </c>
      <c r="B287" t="s">
        <v>771</v>
      </c>
      <c r="C287" t="s">
        <v>31</v>
      </c>
      <c r="D287" t="s">
        <v>23</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219</v>
      </c>
      <c r="B288" t="s">
        <v>771</v>
      </c>
      <c r="C288" t="s">
        <v>772</v>
      </c>
      <c r="D288" t="s">
        <v>717</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219</v>
      </c>
      <c r="B289" t="s">
        <v>773</v>
      </c>
      <c r="C289" t="s">
        <v>40</v>
      </c>
      <c r="D289" t="s">
        <v>23</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219</v>
      </c>
      <c r="B290" t="s">
        <v>773</v>
      </c>
      <c r="C290" t="s">
        <v>774</v>
      </c>
      <c r="D290" t="s">
        <v>717</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219</v>
      </c>
      <c r="B291" t="s">
        <v>775</v>
      </c>
      <c r="C291" t="s">
        <v>26</v>
      </c>
      <c r="D291" t="s">
        <v>23</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219</v>
      </c>
      <c r="B292" t="s">
        <v>775</v>
      </c>
      <c r="C292" t="s">
        <v>776</v>
      </c>
      <c r="D292" t="s">
        <v>717</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219</v>
      </c>
      <c r="B293" t="s">
        <v>777</v>
      </c>
      <c r="C293" t="s">
        <v>778</v>
      </c>
      <c r="D293" t="s">
        <v>23</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219</v>
      </c>
      <c r="B294" t="s">
        <v>777</v>
      </c>
      <c r="C294" t="s">
        <v>779</v>
      </c>
      <c r="D294" t="s">
        <v>717</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219</v>
      </c>
      <c r="B295" t="s">
        <v>780</v>
      </c>
      <c r="C295" t="s">
        <v>57</v>
      </c>
      <c r="D295" t="s">
        <v>23</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219</v>
      </c>
      <c r="B296" t="s">
        <v>780</v>
      </c>
      <c r="C296" t="s">
        <v>781</v>
      </c>
      <c r="D296" t="s">
        <v>717</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219</v>
      </c>
      <c r="B297" t="s">
        <v>782</v>
      </c>
      <c r="C297" t="s">
        <v>783</v>
      </c>
      <c r="D297" t="s">
        <v>23</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219</v>
      </c>
      <c r="B298" t="s">
        <v>782</v>
      </c>
      <c r="C298" t="s">
        <v>784</v>
      </c>
      <c r="D298" t="s">
        <v>717</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219</v>
      </c>
      <c r="B299" t="s">
        <v>785</v>
      </c>
      <c r="C299" t="s">
        <v>786</v>
      </c>
      <c r="D299" t="s">
        <v>23</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219</v>
      </c>
      <c r="B300" t="s">
        <v>785</v>
      </c>
      <c r="C300" t="s">
        <v>787</v>
      </c>
      <c r="D300" t="s">
        <v>788</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219</v>
      </c>
      <c r="B301" t="s">
        <v>789</v>
      </c>
      <c r="C301" t="s">
        <v>790</v>
      </c>
      <c r="D301" t="s">
        <v>23</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219</v>
      </c>
      <c r="B302" t="s">
        <v>789</v>
      </c>
      <c r="C302" t="s">
        <v>791</v>
      </c>
      <c r="D302" t="s">
        <v>788</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219</v>
      </c>
      <c r="B303" t="s">
        <v>792</v>
      </c>
      <c r="C303" t="s">
        <v>793</v>
      </c>
      <c r="D303" t="s">
        <v>23</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219</v>
      </c>
      <c r="B304" t="s">
        <v>794</v>
      </c>
      <c r="C304" t="s">
        <v>795</v>
      </c>
      <c r="D304" t="s">
        <v>23</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219</v>
      </c>
      <c r="B305" t="s">
        <v>794</v>
      </c>
      <c r="C305" t="s">
        <v>796</v>
      </c>
      <c r="D305" t="s">
        <v>788</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219</v>
      </c>
      <c r="B306" t="s">
        <v>797</v>
      </c>
      <c r="C306" t="s">
        <v>51</v>
      </c>
      <c r="D306" t="s">
        <v>23</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219</v>
      </c>
      <c r="B307" t="s">
        <v>798</v>
      </c>
      <c r="C307" t="s">
        <v>35</v>
      </c>
      <c r="D307" t="s">
        <v>23</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219</v>
      </c>
      <c r="B308" t="s">
        <v>799</v>
      </c>
      <c r="C308" t="s">
        <v>44</v>
      </c>
      <c r="D308" t="s">
        <v>23</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219</v>
      </c>
      <c r="B309" t="s">
        <v>800</v>
      </c>
      <c r="C309" t="s">
        <v>801</v>
      </c>
      <c r="D309" t="s">
        <v>23</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219</v>
      </c>
      <c r="B310" t="s">
        <v>802</v>
      </c>
      <c r="C310" t="s">
        <v>63</v>
      </c>
      <c r="D310" t="s">
        <v>23</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219</v>
      </c>
      <c r="B311" t="s">
        <v>803</v>
      </c>
      <c r="C311" t="s">
        <v>804</v>
      </c>
      <c r="D311" t="s">
        <v>717</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219</v>
      </c>
      <c r="B312" t="s">
        <v>805</v>
      </c>
      <c r="C312" t="s">
        <v>806</v>
      </c>
      <c r="D312" t="s">
        <v>717</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219</v>
      </c>
      <c r="B313" t="s">
        <v>807</v>
      </c>
      <c r="C313" t="s">
        <v>808</v>
      </c>
      <c r="D313" t="s">
        <v>717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219</v>
      </c>
      <c r="B314" t="s">
        <v>809</v>
      </c>
      <c r="C314" t="s">
        <v>810</v>
      </c>
      <c r="D314" t="s">
        <v>717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219</v>
      </c>
      <c r="B315" t="s">
        <v>811</v>
      </c>
      <c r="C315" t="s">
        <v>45</v>
      </c>
      <c r="D315" t="s">
        <v>23</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219</v>
      </c>
      <c r="B316" t="s">
        <v>811</v>
      </c>
      <c r="C316" t="s">
        <v>812</v>
      </c>
      <c r="D316" t="s">
        <v>788</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219</v>
      </c>
      <c r="B317" t="s">
        <v>813</v>
      </c>
      <c r="C317" t="s">
        <v>29</v>
      </c>
      <c r="D317" t="s">
        <v>23</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219</v>
      </c>
      <c r="B318" t="s">
        <v>813</v>
      </c>
      <c r="C318" t="s">
        <v>814</v>
      </c>
      <c r="D318" t="s">
        <v>788</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219</v>
      </c>
      <c r="B319" t="s">
        <v>815</v>
      </c>
      <c r="C319" t="s">
        <v>816</v>
      </c>
      <c r="D319" t="s">
        <v>23</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219</v>
      </c>
      <c r="B320" t="s">
        <v>815</v>
      </c>
      <c r="C320" t="s">
        <v>817</v>
      </c>
      <c r="D320" t="s">
        <v>788</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219</v>
      </c>
      <c r="B321" t="s">
        <v>818</v>
      </c>
      <c r="C321" t="s">
        <v>22</v>
      </c>
      <c r="D321" t="s">
        <v>23</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219</v>
      </c>
      <c r="B322" t="s">
        <v>818</v>
      </c>
      <c r="C322" t="s">
        <v>819</v>
      </c>
      <c r="D322" t="s">
        <v>788</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219</v>
      </c>
      <c r="B323" t="s">
        <v>820</v>
      </c>
      <c r="C323" t="s">
        <v>54</v>
      </c>
      <c r="D323" t="s">
        <v>23</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219</v>
      </c>
      <c r="B324" t="s">
        <v>820</v>
      </c>
      <c r="C324" t="s">
        <v>821</v>
      </c>
      <c r="D324" t="s">
        <v>788</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219</v>
      </c>
      <c r="B325" t="s">
        <v>822</v>
      </c>
      <c r="C325" t="s">
        <v>823</v>
      </c>
      <c r="D325" t="s">
        <v>23</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219</v>
      </c>
      <c r="B326" t="s">
        <v>822</v>
      </c>
      <c r="C326" t="s">
        <v>824</v>
      </c>
      <c r="D326" t="s">
        <v>717</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219</v>
      </c>
      <c r="B327" t="s">
        <v>825</v>
      </c>
      <c r="C327" t="s">
        <v>826</v>
      </c>
      <c r="D327" t="s">
        <v>23</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219</v>
      </c>
      <c r="B328" t="s">
        <v>827</v>
      </c>
      <c r="C328" t="s">
        <v>828</v>
      </c>
      <c r="D328" t="s">
        <v>23</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219</v>
      </c>
      <c r="B329" t="s">
        <v>829</v>
      </c>
      <c r="C329" t="s">
        <v>830</v>
      </c>
      <c r="D329" t="s">
        <v>717</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219</v>
      </c>
      <c r="B330" t="s">
        <v>831</v>
      </c>
      <c r="C330" t="s">
        <v>832</v>
      </c>
      <c r="D330" t="s">
        <v>23</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219</v>
      </c>
      <c r="B331" t="s">
        <v>831</v>
      </c>
      <c r="C331" t="s">
        <v>833</v>
      </c>
      <c r="D331" t="s">
        <v>717</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219</v>
      </c>
      <c r="B332" t="s">
        <v>834</v>
      </c>
      <c r="C332" t="s">
        <v>835</v>
      </c>
      <c r="D332" t="s">
        <v>23</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219</v>
      </c>
      <c r="B333" t="s">
        <v>834</v>
      </c>
      <c r="C333" t="s">
        <v>836</v>
      </c>
      <c r="D333" t="s">
        <v>717</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219</v>
      </c>
      <c r="B334" t="s">
        <v>837</v>
      </c>
      <c r="C334" t="s">
        <v>838</v>
      </c>
      <c r="D334" t="s">
        <v>839</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219</v>
      </c>
      <c r="B335" t="s">
        <v>840</v>
      </c>
      <c r="C335" t="s">
        <v>841</v>
      </c>
      <c r="D335" t="s">
        <v>23</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219</v>
      </c>
      <c r="B336" t="s">
        <v>842</v>
      </c>
      <c r="C336" t="s">
        <v>843</v>
      </c>
      <c r="D336" t="s">
        <v>23</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219</v>
      </c>
      <c r="B337" t="s">
        <v>842</v>
      </c>
      <c r="C337" t="s">
        <v>844</v>
      </c>
      <c r="D337" t="s">
        <v>788</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219</v>
      </c>
      <c r="B338" t="s">
        <v>845</v>
      </c>
      <c r="C338" t="s">
        <v>846</v>
      </c>
      <c r="D338" t="s">
        <v>23</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219</v>
      </c>
      <c r="B339" t="s">
        <v>847</v>
      </c>
      <c r="C339" t="s">
        <v>848</v>
      </c>
      <c r="D339" t="s">
        <v>23</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219</v>
      </c>
      <c r="B340" t="s">
        <v>849</v>
      </c>
      <c r="C340" t="s">
        <v>850</v>
      </c>
      <c r="D340" t="s">
        <v>23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219</v>
      </c>
      <c r="B341" t="s">
        <v>851</v>
      </c>
      <c r="C341" t="s">
        <v>852</v>
      </c>
      <c r="D341" t="s">
        <v>23</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219</v>
      </c>
      <c r="B342" t="s">
        <v>853</v>
      </c>
      <c r="C342" t="s">
        <v>854</v>
      </c>
      <c r="D342" t="s">
        <v>23</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219</v>
      </c>
      <c r="B343" t="s">
        <v>853</v>
      </c>
      <c r="C343" t="s">
        <v>855</v>
      </c>
      <c r="D343" t="s">
        <v>788</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219</v>
      </c>
      <c r="B344" t="s">
        <v>856</v>
      </c>
      <c r="C344" t="s">
        <v>857</v>
      </c>
      <c r="D344" t="s">
        <v>23</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219</v>
      </c>
      <c r="B345" t="s">
        <v>856</v>
      </c>
      <c r="C345" t="s">
        <v>858</v>
      </c>
      <c r="D345" t="s">
        <v>788</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219</v>
      </c>
      <c r="B346" t="s">
        <v>859</v>
      </c>
      <c r="C346" t="s">
        <v>860</v>
      </c>
      <c r="D346" t="s">
        <v>23</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219</v>
      </c>
      <c r="B347" t="s">
        <v>859</v>
      </c>
      <c r="C347" t="s">
        <v>861</v>
      </c>
      <c r="D347" t="s">
        <v>788</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219</v>
      </c>
      <c r="B348" t="s">
        <v>862</v>
      </c>
      <c r="C348" t="s">
        <v>863</v>
      </c>
      <c r="D348" t="s">
        <v>23</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219</v>
      </c>
      <c r="B349" t="s">
        <v>862</v>
      </c>
      <c r="C349" t="s">
        <v>864</v>
      </c>
      <c r="D349" t="s">
        <v>788</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219</v>
      </c>
      <c r="B350" t="s">
        <v>865</v>
      </c>
      <c r="C350" t="s">
        <v>866</v>
      </c>
      <c r="D350" t="s">
        <v>23</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219</v>
      </c>
      <c r="B351" t="s">
        <v>865</v>
      </c>
      <c r="C351" t="s">
        <v>867</v>
      </c>
      <c r="D351" t="s">
        <v>788</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219</v>
      </c>
      <c r="B352" t="s">
        <v>868</v>
      </c>
      <c r="C352" t="s">
        <v>52</v>
      </c>
      <c r="D352" t="s">
        <v>23</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219</v>
      </c>
      <c r="B353" t="s">
        <v>868</v>
      </c>
      <c r="C353" t="s">
        <v>869</v>
      </c>
      <c r="D353" t="s">
        <v>717</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219</v>
      </c>
      <c r="B354" t="s">
        <v>870</v>
      </c>
      <c r="C354" t="s">
        <v>56</v>
      </c>
      <c r="D354" t="s">
        <v>23</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219</v>
      </c>
      <c r="B355" t="s">
        <v>870</v>
      </c>
      <c r="C355" t="s">
        <v>871</v>
      </c>
      <c r="D355" t="s">
        <v>717</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219</v>
      </c>
      <c r="B356" t="s">
        <v>872</v>
      </c>
      <c r="C356" t="s">
        <v>873</v>
      </c>
      <c r="D356" t="s">
        <v>23</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219</v>
      </c>
      <c r="B357" t="s">
        <v>872</v>
      </c>
      <c r="C357" t="s">
        <v>874</v>
      </c>
      <c r="D357" t="s">
        <v>717</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219</v>
      </c>
      <c r="B358" t="s">
        <v>875</v>
      </c>
      <c r="C358" t="s">
        <v>876</v>
      </c>
      <c r="D358" t="s">
        <v>23</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219</v>
      </c>
      <c r="B359" t="s">
        <v>875</v>
      </c>
      <c r="C359" t="s">
        <v>877</v>
      </c>
      <c r="D359" t="s">
        <v>717</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219</v>
      </c>
      <c r="B360" t="s">
        <v>878</v>
      </c>
      <c r="C360" t="s">
        <v>879</v>
      </c>
      <c r="D360" t="s">
        <v>23</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219</v>
      </c>
      <c r="B361" t="s">
        <v>878</v>
      </c>
      <c r="C361" t="s">
        <v>880</v>
      </c>
      <c r="D361" t="s">
        <v>717</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219</v>
      </c>
      <c r="B362" t="s">
        <v>881</v>
      </c>
      <c r="C362" t="s">
        <v>882</v>
      </c>
      <c r="D362" t="s">
        <v>23</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219</v>
      </c>
      <c r="B363" t="s">
        <v>881</v>
      </c>
      <c r="C363" t="s">
        <v>883</v>
      </c>
      <c r="D363" t="s">
        <v>717</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219</v>
      </c>
      <c r="B364" t="s">
        <v>884</v>
      </c>
      <c r="C364" t="s">
        <v>885</v>
      </c>
      <c r="D364" t="s">
        <v>23</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219</v>
      </c>
      <c r="B365" t="s">
        <v>884</v>
      </c>
      <c r="C365" t="s">
        <v>886</v>
      </c>
      <c r="D365" t="s">
        <v>717</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219</v>
      </c>
      <c r="B366" t="s">
        <v>887</v>
      </c>
      <c r="C366" t="s">
        <v>888</v>
      </c>
      <c r="D366" t="s">
        <v>23</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219</v>
      </c>
      <c r="B367" t="s">
        <v>887</v>
      </c>
      <c r="C367" t="s">
        <v>889</v>
      </c>
      <c r="D367" t="s">
        <v>717</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219</v>
      </c>
      <c r="B368" t="s">
        <v>890</v>
      </c>
      <c r="C368" t="s">
        <v>891</v>
      </c>
      <c r="D368" t="s">
        <v>23</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219</v>
      </c>
      <c r="B369" t="s">
        <v>890</v>
      </c>
      <c r="C369" t="s">
        <v>892</v>
      </c>
      <c r="D369" t="s">
        <v>717</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219</v>
      </c>
      <c r="B370" t="s">
        <v>893</v>
      </c>
      <c r="C370" t="s">
        <v>894</v>
      </c>
      <c r="D370" t="s">
        <v>23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219</v>
      </c>
      <c r="B371" t="s">
        <v>893</v>
      </c>
      <c r="C371" t="s">
        <v>895</v>
      </c>
      <c r="D371" t="s">
        <v>717</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219</v>
      </c>
      <c r="B372" t="s">
        <v>896</v>
      </c>
      <c r="C372" t="s">
        <v>897</v>
      </c>
      <c r="D372" t="s">
        <v>23</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219</v>
      </c>
      <c r="B373" t="s">
        <v>896</v>
      </c>
      <c r="C373" t="s">
        <v>898</v>
      </c>
      <c r="D373" t="s">
        <v>717</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219</v>
      </c>
      <c r="B374" t="s">
        <v>899</v>
      </c>
      <c r="C374" t="s">
        <v>900</v>
      </c>
      <c r="D374" t="s">
        <v>23</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219</v>
      </c>
      <c r="B375" t="s">
        <v>899</v>
      </c>
      <c r="C375" t="s">
        <v>901</v>
      </c>
      <c r="D375" t="s">
        <v>717</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219</v>
      </c>
      <c r="B376" t="s">
        <v>902</v>
      </c>
      <c r="C376" t="s">
        <v>49</v>
      </c>
      <c r="D376" t="s">
        <v>23</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219</v>
      </c>
      <c r="B377" t="s">
        <v>902</v>
      </c>
      <c r="C377" t="s">
        <v>903</v>
      </c>
      <c r="D377" t="s">
        <v>717</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219</v>
      </c>
      <c r="B378" t="s">
        <v>904</v>
      </c>
      <c r="C378" t="s">
        <v>33</v>
      </c>
      <c r="D378" t="s">
        <v>23</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219</v>
      </c>
      <c r="B379" t="s">
        <v>904</v>
      </c>
      <c r="C379" t="s">
        <v>905</v>
      </c>
      <c r="D379" t="s">
        <v>717</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219</v>
      </c>
      <c r="B380" t="s">
        <v>906</v>
      </c>
      <c r="C380" t="s">
        <v>42</v>
      </c>
      <c r="D380" t="s">
        <v>23</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219</v>
      </c>
      <c r="B381" t="s">
        <v>906</v>
      </c>
      <c r="C381" t="s">
        <v>907</v>
      </c>
      <c r="D381" t="s">
        <v>717</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219</v>
      </c>
      <c r="B382" t="s">
        <v>908</v>
      </c>
      <c r="C382" t="s">
        <v>27</v>
      </c>
      <c r="D382" t="s">
        <v>23</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219</v>
      </c>
      <c r="B383" t="s">
        <v>908</v>
      </c>
      <c r="C383" t="s">
        <v>909</v>
      </c>
      <c r="D383" t="s">
        <v>717</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219</v>
      </c>
      <c r="B384" t="s">
        <v>910</v>
      </c>
      <c r="C384" t="s">
        <v>59</v>
      </c>
      <c r="D384" t="s">
        <v>23</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219</v>
      </c>
      <c r="B385" t="s">
        <v>910</v>
      </c>
      <c r="C385" t="s">
        <v>911</v>
      </c>
      <c r="D385" t="s">
        <v>717</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219</v>
      </c>
      <c r="B386" t="s">
        <v>912</v>
      </c>
      <c r="C386" t="s">
        <v>913</v>
      </c>
      <c r="D386" t="s">
        <v>23</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219</v>
      </c>
      <c r="B387" t="s">
        <v>912</v>
      </c>
      <c r="C387" t="s">
        <v>914</v>
      </c>
      <c r="D387" t="s">
        <v>717</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219</v>
      </c>
      <c r="B388" t="s">
        <v>915</v>
      </c>
      <c r="C388" t="s">
        <v>916</v>
      </c>
      <c r="D388" t="s">
        <v>23</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219</v>
      </c>
      <c r="B389" t="s">
        <v>917</v>
      </c>
      <c r="C389" t="s">
        <v>918</v>
      </c>
      <c r="D389" t="s">
        <v>23</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219</v>
      </c>
      <c r="B390" t="s">
        <v>919</v>
      </c>
      <c r="C390" t="s">
        <v>920</v>
      </c>
      <c r="D390" t="s">
        <v>23</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219</v>
      </c>
      <c r="B391" t="s">
        <v>921</v>
      </c>
      <c r="C391" t="s">
        <v>922</v>
      </c>
      <c r="D391" t="s">
        <v>23</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219</v>
      </c>
      <c r="B392" t="s">
        <v>923</v>
      </c>
      <c r="C392" t="s">
        <v>924</v>
      </c>
      <c r="D392" t="s">
        <v>23</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219</v>
      </c>
      <c r="B393" t="s">
        <v>925</v>
      </c>
      <c r="C393" t="s">
        <v>926</v>
      </c>
      <c r="D393" t="s">
        <v>23</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219</v>
      </c>
      <c r="B394" t="s">
        <v>927</v>
      </c>
      <c r="C394" t="s">
        <v>928</v>
      </c>
      <c r="D394" t="s">
        <v>23</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219</v>
      </c>
      <c r="B395" t="s">
        <v>927</v>
      </c>
      <c r="C395" t="s">
        <v>929</v>
      </c>
      <c r="D395" t="s">
        <v>717</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219</v>
      </c>
      <c r="B396" t="s">
        <v>930</v>
      </c>
      <c r="C396" t="s">
        <v>931</v>
      </c>
      <c r="D396" t="s">
        <v>23</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219</v>
      </c>
      <c r="B397" t="s">
        <v>930</v>
      </c>
      <c r="C397" t="s">
        <v>932</v>
      </c>
      <c r="D397" t="s">
        <v>717</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219</v>
      </c>
      <c r="B398" t="s">
        <v>933</v>
      </c>
      <c r="C398" t="s">
        <v>934</v>
      </c>
      <c r="D398" t="s">
        <v>23</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219</v>
      </c>
      <c r="B399" t="s">
        <v>933</v>
      </c>
      <c r="C399" t="s">
        <v>935</v>
      </c>
      <c r="D399" t="s">
        <v>717</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219</v>
      </c>
      <c r="B400" t="s">
        <v>936</v>
      </c>
      <c r="C400" t="s">
        <v>937</v>
      </c>
      <c r="D400" t="s">
        <v>23</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219</v>
      </c>
      <c r="B401" t="s">
        <v>936</v>
      </c>
      <c r="C401" t="s">
        <v>938</v>
      </c>
      <c r="D401" t="s">
        <v>717</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219</v>
      </c>
      <c r="B402" t="s">
        <v>939</v>
      </c>
      <c r="C402" t="s">
        <v>940</v>
      </c>
      <c r="D402" t="s">
        <v>23</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219</v>
      </c>
      <c r="B403" t="s">
        <v>939</v>
      </c>
      <c r="C403" t="s">
        <v>941</v>
      </c>
      <c r="D403" t="s">
        <v>717</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219</v>
      </c>
      <c r="B404" t="s">
        <v>942</v>
      </c>
      <c r="C404" t="s">
        <v>46</v>
      </c>
      <c r="D404" t="s">
        <v>23</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219</v>
      </c>
      <c r="B405" t="s">
        <v>942</v>
      </c>
      <c r="C405" t="s">
        <v>943</v>
      </c>
      <c r="D405" t="s">
        <v>717</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219</v>
      </c>
      <c r="B406" t="s">
        <v>944</v>
      </c>
      <c r="C406" t="s">
        <v>30</v>
      </c>
      <c r="D406" t="s">
        <v>23</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219</v>
      </c>
      <c r="B407" t="s">
        <v>944</v>
      </c>
      <c r="C407" t="s">
        <v>945</v>
      </c>
      <c r="D407" t="s">
        <v>717</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219</v>
      </c>
      <c r="B408" t="s">
        <v>946</v>
      </c>
      <c r="C408" t="s">
        <v>39</v>
      </c>
      <c r="D408" t="s">
        <v>23</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219</v>
      </c>
      <c r="B409" t="s">
        <v>946</v>
      </c>
      <c r="C409" t="s">
        <v>947</v>
      </c>
      <c r="D409" t="s">
        <v>717</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219</v>
      </c>
      <c r="B410" t="s">
        <v>948</v>
      </c>
      <c r="C410" t="s">
        <v>55</v>
      </c>
      <c r="D410" t="s">
        <v>23</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219</v>
      </c>
      <c r="B411" t="s">
        <v>948</v>
      </c>
      <c r="C411" t="s">
        <v>949</v>
      </c>
      <c r="D411" t="s">
        <v>717</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219</v>
      </c>
      <c r="B412" t="s">
        <v>950</v>
      </c>
      <c r="C412" t="s">
        <v>951</v>
      </c>
      <c r="D412" t="s">
        <v>23</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219</v>
      </c>
      <c r="B413" t="s">
        <v>950</v>
      </c>
      <c r="C413" t="s">
        <v>952</v>
      </c>
      <c r="D413" t="s">
        <v>717</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219</v>
      </c>
      <c r="B414" t="s">
        <v>953</v>
      </c>
      <c r="C414" t="s">
        <v>954</v>
      </c>
      <c r="D414" t="s">
        <v>23</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219</v>
      </c>
      <c r="B415" t="s">
        <v>955</v>
      </c>
      <c r="C415" t="s">
        <v>956</v>
      </c>
      <c r="D415" t="s">
        <v>23</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219</v>
      </c>
      <c r="B416" t="s">
        <v>955</v>
      </c>
      <c r="C416" t="s">
        <v>957</v>
      </c>
      <c r="D416" t="s">
        <v>717</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219</v>
      </c>
      <c r="B417" t="s">
        <v>958</v>
      </c>
      <c r="C417" t="s">
        <v>959</v>
      </c>
      <c r="D417" t="s">
        <v>23</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219</v>
      </c>
      <c r="B418" t="s">
        <v>958</v>
      </c>
      <c r="C418" t="s">
        <v>960</v>
      </c>
      <c r="D418" t="s">
        <v>717</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219</v>
      </c>
      <c r="B419" t="s">
        <v>961</v>
      </c>
      <c r="C419" t="s">
        <v>50</v>
      </c>
      <c r="D419" t="s">
        <v>23</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219</v>
      </c>
      <c r="B420" t="s">
        <v>962</v>
      </c>
      <c r="C420" t="s">
        <v>963</v>
      </c>
      <c r="D420" t="s">
        <v>964</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219</v>
      </c>
      <c r="B421" t="s">
        <v>965</v>
      </c>
      <c r="C421" t="s">
        <v>34</v>
      </c>
      <c r="D421" t="s">
        <v>23</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219</v>
      </c>
      <c r="B422" t="s">
        <v>965</v>
      </c>
      <c r="C422" t="s">
        <v>966</v>
      </c>
      <c r="D422" t="s">
        <v>964</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219</v>
      </c>
      <c r="B423" t="s">
        <v>967</v>
      </c>
      <c r="C423" t="s">
        <v>968</v>
      </c>
      <c r="D423" t="s">
        <v>23</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219</v>
      </c>
      <c r="B424" t="s">
        <v>967</v>
      </c>
      <c r="C424" t="s">
        <v>969</v>
      </c>
      <c r="D424" t="s">
        <v>964</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219</v>
      </c>
      <c r="B425" t="s">
        <v>970</v>
      </c>
      <c r="C425" t="s">
        <v>43</v>
      </c>
      <c r="D425" t="s">
        <v>23</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219</v>
      </c>
      <c r="B426" t="s">
        <v>970</v>
      </c>
      <c r="C426" t="s">
        <v>971</v>
      </c>
      <c r="D426" t="s">
        <v>964</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219</v>
      </c>
      <c r="B427" t="s">
        <v>972</v>
      </c>
      <c r="C427" t="s">
        <v>973</v>
      </c>
      <c r="D427" t="s">
        <v>23</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219</v>
      </c>
      <c r="B428" t="s">
        <v>972</v>
      </c>
      <c r="C428" t="s">
        <v>974</v>
      </c>
      <c r="D428" t="s">
        <v>964</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219</v>
      </c>
      <c r="B429" t="s">
        <v>975</v>
      </c>
      <c r="C429" t="s">
        <v>976</v>
      </c>
      <c r="D429" t="s">
        <v>23</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219</v>
      </c>
      <c r="B430" t="s">
        <v>975</v>
      </c>
      <c r="C430" t="s">
        <v>977</v>
      </c>
      <c r="D430" t="s">
        <v>964</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219</v>
      </c>
      <c r="B431" t="s">
        <v>978</v>
      </c>
      <c r="C431" t="s">
        <v>28</v>
      </c>
      <c r="D431" t="s">
        <v>23</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219</v>
      </c>
      <c r="B432" t="s">
        <v>978</v>
      </c>
      <c r="C432" t="s">
        <v>979</v>
      </c>
      <c r="D432" t="s">
        <v>964</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219</v>
      </c>
      <c r="B433" t="s">
        <v>980</v>
      </c>
      <c r="C433" t="s">
        <v>84</v>
      </c>
      <c r="D433" t="s">
        <v>23</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219</v>
      </c>
      <c r="B434" t="s">
        <v>980</v>
      </c>
      <c r="C434" t="s">
        <v>981</v>
      </c>
      <c r="D434" t="s">
        <v>964</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219</v>
      </c>
      <c r="B435" t="s">
        <v>982</v>
      </c>
      <c r="C435" t="s">
        <v>60</v>
      </c>
      <c r="D435" t="s">
        <v>23</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219</v>
      </c>
      <c r="B436" t="s">
        <v>982</v>
      </c>
      <c r="C436" t="s">
        <v>983</v>
      </c>
      <c r="D436" t="s">
        <v>964</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219</v>
      </c>
      <c r="B437" t="s">
        <v>984</v>
      </c>
      <c r="C437" t="s">
        <v>985</v>
      </c>
      <c r="D437" t="s">
        <v>23</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219</v>
      </c>
      <c r="B438" t="s">
        <v>984</v>
      </c>
      <c r="C438" t="s">
        <v>986</v>
      </c>
      <c r="D438" t="s">
        <v>964</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219</v>
      </c>
      <c r="B439" t="s">
        <v>987</v>
      </c>
      <c r="C439" t="s">
        <v>988</v>
      </c>
      <c r="D439" t="s">
        <v>23</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219</v>
      </c>
      <c r="B440" t="s">
        <v>989</v>
      </c>
      <c r="C440" t="s">
        <v>990</v>
      </c>
      <c r="D440" t="s">
        <v>23</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219</v>
      </c>
      <c r="B441" t="s">
        <v>991</v>
      </c>
      <c r="C441" t="s">
        <v>992</v>
      </c>
      <c r="D441" t="s">
        <v>23</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219</v>
      </c>
      <c r="B442" t="s">
        <v>993</v>
      </c>
      <c r="C442" t="s">
        <v>994</v>
      </c>
      <c r="D442" t="s">
        <v>23</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219</v>
      </c>
      <c r="B443" t="s">
        <v>995</v>
      </c>
      <c r="C443" t="s">
        <v>996</v>
      </c>
      <c r="D443" t="s">
        <v>23</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219</v>
      </c>
      <c r="B444" t="s">
        <v>997</v>
      </c>
      <c r="C444" t="s">
        <v>998</v>
      </c>
      <c r="D444" t="s">
        <v>23</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219</v>
      </c>
      <c r="B445" t="s">
        <v>999</v>
      </c>
      <c r="C445" t="s">
        <v>1000</v>
      </c>
      <c r="D445" t="s">
        <v>23</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219</v>
      </c>
      <c r="B446" t="s">
        <v>999</v>
      </c>
      <c r="C446" t="s">
        <v>1001</v>
      </c>
      <c r="D446" t="s">
        <v>788</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219</v>
      </c>
      <c r="B447" t="s">
        <v>1002</v>
      </c>
      <c r="C447" t="s">
        <v>1003</v>
      </c>
      <c r="D447" t="s">
        <v>23</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219</v>
      </c>
      <c r="B448" t="s">
        <v>1002</v>
      </c>
      <c r="C448" t="s">
        <v>1004</v>
      </c>
      <c r="D448" t="s">
        <v>788</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219</v>
      </c>
      <c r="B449" t="s">
        <v>1005</v>
      </c>
      <c r="C449" t="s">
        <v>1006</v>
      </c>
      <c r="D449" t="s">
        <v>23</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219</v>
      </c>
      <c r="B450" t="s">
        <v>1005</v>
      </c>
      <c r="C450" t="s">
        <v>1007</v>
      </c>
      <c r="D450" t="s">
        <v>717</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219</v>
      </c>
      <c r="B451" t="s">
        <v>1008</v>
      </c>
      <c r="C451" t="s">
        <v>1009</v>
      </c>
      <c r="D451" t="s">
        <v>23</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219</v>
      </c>
      <c r="B452" t="s">
        <v>1008</v>
      </c>
      <c r="C452" t="s">
        <v>1010</v>
      </c>
      <c r="D452" t="s">
        <v>717</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219</v>
      </c>
      <c r="B453" t="s">
        <v>1011</v>
      </c>
      <c r="C453" t="s">
        <v>1012</v>
      </c>
      <c r="D453" t="s">
        <v>23</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219</v>
      </c>
      <c r="B454" t="s">
        <v>1011</v>
      </c>
      <c r="C454" t="s">
        <v>1013</v>
      </c>
      <c r="D454" t="s">
        <v>717</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219</v>
      </c>
      <c r="B455" t="s">
        <v>1014</v>
      </c>
      <c r="C455" t="s">
        <v>1015</v>
      </c>
      <c r="D455" t="s">
        <v>23</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219</v>
      </c>
      <c r="B456" t="s">
        <v>1014</v>
      </c>
      <c r="C456" t="s">
        <v>1016</v>
      </c>
      <c r="D456" t="s">
        <v>717</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219</v>
      </c>
      <c r="B457" t="s">
        <v>1017</v>
      </c>
      <c r="C457" t="s">
        <v>1018</v>
      </c>
      <c r="D457" t="s">
        <v>23</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219</v>
      </c>
      <c r="B458" t="s">
        <v>1017</v>
      </c>
      <c r="C458" t="s">
        <v>1019</v>
      </c>
      <c r="D458" t="s">
        <v>717</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219</v>
      </c>
      <c r="B459" t="s">
        <v>1020</v>
      </c>
      <c r="C459" t="s">
        <v>1021</v>
      </c>
      <c r="D459" t="s">
        <v>23</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219</v>
      </c>
      <c r="B460" t="s">
        <v>1020</v>
      </c>
      <c r="C460" t="s">
        <v>1022</v>
      </c>
      <c r="D460" t="s">
        <v>717</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219</v>
      </c>
      <c r="B461" t="s">
        <v>1023</v>
      </c>
      <c r="C461" t="s">
        <v>1024</v>
      </c>
      <c r="D461" t="s">
        <v>23</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219</v>
      </c>
      <c r="B462" t="s">
        <v>1023</v>
      </c>
      <c r="C462" t="s">
        <v>1025</v>
      </c>
      <c r="D462" t="s">
        <v>717</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219</v>
      </c>
      <c r="B463" t="s">
        <v>1026</v>
      </c>
      <c r="C463" t="s">
        <v>1027</v>
      </c>
      <c r="D463" t="s">
        <v>23</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219</v>
      </c>
      <c r="B464" t="s">
        <v>1026</v>
      </c>
      <c r="C464" t="s">
        <v>1028</v>
      </c>
      <c r="D464" t="s">
        <v>717</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219</v>
      </c>
      <c r="B465" t="s">
        <v>1029</v>
      </c>
      <c r="C465" t="s">
        <v>1030</v>
      </c>
      <c r="D465" t="s">
        <v>23</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219</v>
      </c>
      <c r="B466" t="s">
        <v>1029</v>
      </c>
      <c r="C466" t="s">
        <v>1031</v>
      </c>
      <c r="D466" t="s">
        <v>717</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219</v>
      </c>
      <c r="B467" t="s">
        <v>1032</v>
      </c>
      <c r="C467" t="s">
        <v>1033</v>
      </c>
      <c r="D467" t="s">
        <v>23</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219</v>
      </c>
      <c r="B468" t="s">
        <v>1032</v>
      </c>
      <c r="C468" t="s">
        <v>1034</v>
      </c>
      <c r="D468" t="s">
        <v>717</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219</v>
      </c>
      <c r="B469" t="s">
        <v>1035</v>
      </c>
      <c r="C469" t="s">
        <v>1036</v>
      </c>
      <c r="D469" t="s">
        <v>23</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219</v>
      </c>
      <c r="B470" t="s">
        <v>1035</v>
      </c>
      <c r="C470" t="s">
        <v>1037</v>
      </c>
      <c r="D470" t="s">
        <v>717</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219</v>
      </c>
      <c r="B471" t="s">
        <v>1038</v>
      </c>
      <c r="C471" t="s">
        <v>1039</v>
      </c>
      <c r="D471" t="s">
        <v>23</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219</v>
      </c>
      <c r="B472" t="s">
        <v>1038</v>
      </c>
      <c r="C472" t="s">
        <v>1040</v>
      </c>
      <c r="D472" t="s">
        <v>717</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219</v>
      </c>
      <c r="B473" t="s">
        <v>1041</v>
      </c>
      <c r="C473" t="s">
        <v>1042</v>
      </c>
      <c r="D473" t="s">
        <v>23</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219</v>
      </c>
      <c r="B474" t="s">
        <v>1041</v>
      </c>
      <c r="C474" t="s">
        <v>1043</v>
      </c>
      <c r="D474" t="s">
        <v>717</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219</v>
      </c>
      <c r="B475" t="s">
        <v>1044</v>
      </c>
      <c r="C475" t="s">
        <v>1045</v>
      </c>
      <c r="D475" t="s">
        <v>23</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219</v>
      </c>
      <c r="B476" t="s">
        <v>1044</v>
      </c>
      <c r="C476" t="s">
        <v>1046</v>
      </c>
      <c r="D476" t="s">
        <v>717</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219</v>
      </c>
      <c r="B477" t="s">
        <v>1047</v>
      </c>
      <c r="C477" t="s">
        <v>1048</v>
      </c>
      <c r="D477" t="s">
        <v>23</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219</v>
      </c>
      <c r="B478" t="s">
        <v>1047</v>
      </c>
      <c r="C478" t="s">
        <v>1049</v>
      </c>
      <c r="D478" t="s">
        <v>717</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219</v>
      </c>
      <c r="B479" t="s">
        <v>1050</v>
      </c>
      <c r="C479" t="s">
        <v>1051</v>
      </c>
      <c r="D479" t="s">
        <v>23</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219</v>
      </c>
      <c r="B480" t="s">
        <v>1052</v>
      </c>
      <c r="C480" t="s">
        <v>1053</v>
      </c>
      <c r="D480" t="s">
        <v>23</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219</v>
      </c>
      <c r="B481" t="s">
        <v>1052</v>
      </c>
      <c r="C481" t="s">
        <v>1054</v>
      </c>
      <c r="D481" t="s">
        <v>717</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219</v>
      </c>
      <c r="B482" t="s">
        <v>1055</v>
      </c>
      <c r="C482" t="s">
        <v>1056</v>
      </c>
      <c r="D482" t="s">
        <v>23</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219</v>
      </c>
      <c r="B483" t="s">
        <v>1055</v>
      </c>
      <c r="C483" t="s">
        <v>1057</v>
      </c>
      <c r="D483" t="s">
        <v>717</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219</v>
      </c>
      <c r="B484" t="s">
        <v>1058</v>
      </c>
      <c r="C484" t="s">
        <v>1059</v>
      </c>
      <c r="D484" t="s">
        <v>23</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219</v>
      </c>
      <c r="B485" t="s">
        <v>1058</v>
      </c>
      <c r="C485" t="s">
        <v>1060</v>
      </c>
      <c r="D485" t="s">
        <v>717</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219</v>
      </c>
      <c r="B486" t="s">
        <v>1061</v>
      </c>
      <c r="C486" t="s">
        <v>1062</v>
      </c>
      <c r="D486" t="s">
        <v>23</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219</v>
      </c>
      <c r="B487" t="s">
        <v>1061</v>
      </c>
      <c r="C487" t="s">
        <v>1063</v>
      </c>
      <c r="D487" t="s">
        <v>717</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219</v>
      </c>
      <c r="B488" t="s">
        <v>1064</v>
      </c>
      <c r="C488" t="s">
        <v>1065</v>
      </c>
      <c r="D488" t="s">
        <v>23</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219</v>
      </c>
      <c r="B489" t="s">
        <v>1066</v>
      </c>
      <c r="C489" t="s">
        <v>48</v>
      </c>
      <c r="D489" t="s">
        <v>23</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219</v>
      </c>
      <c r="B490" t="s">
        <v>1066</v>
      </c>
      <c r="C490" t="s">
        <v>1067</v>
      </c>
      <c r="D490" t="s">
        <v>717</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219</v>
      </c>
      <c r="B491" t="s">
        <v>1068</v>
      </c>
      <c r="C491" t="s">
        <v>32</v>
      </c>
      <c r="D491" t="s">
        <v>23</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219</v>
      </c>
      <c r="B492" t="s">
        <v>1068</v>
      </c>
      <c r="C492" t="s">
        <v>1069</v>
      </c>
      <c r="D492" t="s">
        <v>717</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219</v>
      </c>
      <c r="B493" t="s">
        <v>1070</v>
      </c>
      <c r="C493" t="s">
        <v>38</v>
      </c>
      <c r="D493" t="s">
        <v>23</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219</v>
      </c>
      <c r="B494" t="s">
        <v>1070</v>
      </c>
      <c r="C494" t="s">
        <v>1071</v>
      </c>
      <c r="D494" t="s">
        <v>717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219</v>
      </c>
      <c r="B495" t="s">
        <v>1072</v>
      </c>
      <c r="C495" t="s">
        <v>41</v>
      </c>
      <c r="D495" t="s">
        <v>23</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219</v>
      </c>
      <c r="B496" t="s">
        <v>1073</v>
      </c>
      <c r="C496" t="s">
        <v>1074</v>
      </c>
      <c r="D496" t="s">
        <v>717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219</v>
      </c>
      <c r="B497" t="s">
        <v>1075</v>
      </c>
      <c r="C497" t="s">
        <v>1076</v>
      </c>
      <c r="D497" t="s">
        <v>23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219</v>
      </c>
      <c r="B498" t="s">
        <v>1075</v>
      </c>
      <c r="C498" t="s">
        <v>1077</v>
      </c>
      <c r="D498" t="s">
        <v>717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219</v>
      </c>
      <c r="B499" t="s">
        <v>1078</v>
      </c>
      <c r="C499" t="s">
        <v>58</v>
      </c>
      <c r="D499" t="s">
        <v>23</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219</v>
      </c>
      <c r="B500" t="s">
        <v>1078</v>
      </c>
      <c r="C500" t="s">
        <v>1079</v>
      </c>
      <c r="D500" t="s">
        <v>717</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219</v>
      </c>
      <c r="B501" t="s">
        <v>1080</v>
      </c>
      <c r="C501" t="s">
        <v>1081</v>
      </c>
      <c r="D501" t="s">
        <v>23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219</v>
      </c>
      <c r="B502" t="s">
        <v>1082</v>
      </c>
      <c r="C502" t="s">
        <v>1083</v>
      </c>
      <c r="D502" t="s">
        <v>23</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219</v>
      </c>
      <c r="B503" t="s">
        <v>1084</v>
      </c>
      <c r="C503" t="s">
        <v>1085</v>
      </c>
      <c r="D503" t="s">
        <v>23</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219</v>
      </c>
      <c r="B504" t="s">
        <v>1086</v>
      </c>
      <c r="C504" t="s">
        <v>1087</v>
      </c>
      <c r="D504" t="s">
        <v>23</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219</v>
      </c>
      <c r="B505" t="s">
        <v>1088</v>
      </c>
      <c r="C505" t="s">
        <v>1089</v>
      </c>
      <c r="D505" t="s">
        <v>23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219</v>
      </c>
      <c r="B506" t="s">
        <v>1090</v>
      </c>
      <c r="C506" t="s">
        <v>1091</v>
      </c>
      <c r="D506" t="s">
        <v>23</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219</v>
      </c>
      <c r="B507" t="s">
        <v>1090</v>
      </c>
      <c r="C507" t="s">
        <v>1092</v>
      </c>
      <c r="D507" t="s">
        <v>717</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219</v>
      </c>
      <c r="B508" t="s">
        <v>1093</v>
      </c>
      <c r="C508" t="s">
        <v>1094</v>
      </c>
      <c r="D508" t="s">
        <v>23</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219</v>
      </c>
      <c r="B509" t="s">
        <v>1093</v>
      </c>
      <c r="C509" t="s">
        <v>1095</v>
      </c>
      <c r="D509" t="s">
        <v>717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219</v>
      </c>
      <c r="B510" t="s">
        <v>1096</v>
      </c>
      <c r="C510" t="s">
        <v>1097</v>
      </c>
      <c r="D510" t="s">
        <v>23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219</v>
      </c>
      <c r="B511" t="s">
        <v>1096</v>
      </c>
      <c r="C511" t="s">
        <v>1098</v>
      </c>
      <c r="D511" t="s">
        <v>788</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219</v>
      </c>
      <c r="B512" t="s">
        <v>1099</v>
      </c>
      <c r="C512" t="s">
        <v>1100</v>
      </c>
      <c r="D512" t="s">
        <v>23</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219</v>
      </c>
      <c r="B513" t="s">
        <v>1101</v>
      </c>
      <c r="C513" t="s">
        <v>1102</v>
      </c>
      <c r="D513" t="s">
        <v>23</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219</v>
      </c>
      <c r="B514" t="s">
        <v>1103</v>
      </c>
      <c r="C514" t="s">
        <v>1104</v>
      </c>
      <c r="D514" t="s">
        <v>23</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219</v>
      </c>
      <c r="B515" t="s">
        <v>1105</v>
      </c>
      <c r="C515" t="s">
        <v>1106</v>
      </c>
      <c r="D515" t="s">
        <v>23</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219</v>
      </c>
      <c r="B516" t="s">
        <v>1107</v>
      </c>
      <c r="C516" t="s">
        <v>1108</v>
      </c>
      <c r="D516" t="s">
        <v>23</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219</v>
      </c>
      <c r="B517" t="s">
        <v>1109</v>
      </c>
      <c r="C517" t="s">
        <v>1110</v>
      </c>
      <c r="D517" t="s">
        <v>23</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219</v>
      </c>
      <c r="B518" t="s">
        <v>1111</v>
      </c>
      <c r="C518" t="s">
        <v>1112</v>
      </c>
      <c r="D518" t="s">
        <v>23</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219</v>
      </c>
      <c r="B519" t="s">
        <v>1113</v>
      </c>
      <c r="C519" t="s">
        <v>1114</v>
      </c>
      <c r="D519" t="s">
        <v>23</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219</v>
      </c>
      <c r="B520" t="s">
        <v>1115</v>
      </c>
      <c r="C520" t="s">
        <v>1116</v>
      </c>
      <c r="D520" t="s">
        <v>23</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219</v>
      </c>
      <c r="B521" t="s">
        <v>1117</v>
      </c>
      <c r="C521" t="s">
        <v>1118</v>
      </c>
      <c r="D521" t="s">
        <v>1119</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219</v>
      </c>
      <c r="B522" t="s">
        <v>1120</v>
      </c>
      <c r="C522" t="s">
        <v>1121</v>
      </c>
      <c r="D522" t="s">
        <v>99</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219</v>
      </c>
      <c r="B523" t="s">
        <v>1122</v>
      </c>
      <c r="C523" t="s">
        <v>1123</v>
      </c>
      <c r="D523" t="s">
        <v>23</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219</v>
      </c>
      <c r="B524" t="s">
        <v>1124</v>
      </c>
      <c r="C524" t="s">
        <v>1125</v>
      </c>
      <c r="D524" t="s">
        <v>23</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219</v>
      </c>
      <c r="B525" t="s">
        <v>1126</v>
      </c>
      <c r="C525" t="s">
        <v>1127</v>
      </c>
      <c r="D525" t="s">
        <v>23</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219</v>
      </c>
      <c r="B526" t="s">
        <v>1128</v>
      </c>
      <c r="C526" t="s">
        <v>1129</v>
      </c>
      <c r="D526" t="s">
        <v>23</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219</v>
      </c>
      <c r="B527" t="s">
        <v>1130</v>
      </c>
      <c r="C527" t="s">
        <v>1131</v>
      </c>
      <c r="D527" t="s">
        <v>23</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219</v>
      </c>
      <c r="B528" t="s">
        <v>1132</v>
      </c>
      <c r="C528" t="s">
        <v>1133</v>
      </c>
      <c r="D528" t="s">
        <v>23</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219</v>
      </c>
      <c r="B529" t="s">
        <v>679</v>
      </c>
      <c r="C529" t="s">
        <v>680</v>
      </c>
      <c r="D529" t="s">
        <v>681</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219</v>
      </c>
      <c r="B530" t="s">
        <v>1134</v>
      </c>
      <c r="C530" t="s">
        <v>1135</v>
      </c>
      <c r="D530" t="s">
        <v>23</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219</v>
      </c>
      <c r="B531" t="s">
        <v>1134</v>
      </c>
      <c r="C531" t="s">
        <v>1136</v>
      </c>
      <c r="D531" t="s">
        <v>717</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219</v>
      </c>
      <c r="B532" t="s">
        <v>1137</v>
      </c>
      <c r="C532" t="s">
        <v>1138</v>
      </c>
      <c r="D532" t="s">
        <v>23</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219</v>
      </c>
      <c r="B533" t="s">
        <v>1137</v>
      </c>
      <c r="C533" t="s">
        <v>1139</v>
      </c>
      <c r="D533" t="s">
        <v>717</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219</v>
      </c>
      <c r="B534" t="s">
        <v>1140</v>
      </c>
      <c r="C534" t="s">
        <v>1141</v>
      </c>
      <c r="D534" t="s">
        <v>23</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219</v>
      </c>
      <c r="B535" t="s">
        <v>1142</v>
      </c>
      <c r="C535" t="s">
        <v>1143</v>
      </c>
      <c r="D535" t="s">
        <v>23</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219</v>
      </c>
      <c r="B536" t="s">
        <v>1144</v>
      </c>
      <c r="C536" t="s">
        <v>1145</v>
      </c>
      <c r="D536" t="s">
        <v>23</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219</v>
      </c>
      <c r="B537" t="s">
        <v>1146</v>
      </c>
      <c r="C537" t="s">
        <v>1147</v>
      </c>
      <c r="D537" t="s">
        <v>23</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219</v>
      </c>
      <c r="B538" t="s">
        <v>1146</v>
      </c>
      <c r="C538" t="s">
        <v>1148</v>
      </c>
      <c r="D538" t="s">
        <v>1149</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219</v>
      </c>
      <c r="B539" t="s">
        <v>1150</v>
      </c>
      <c r="C539" t="s">
        <v>1151</v>
      </c>
      <c r="D539" t="s">
        <v>23</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219</v>
      </c>
      <c r="B540" t="s">
        <v>1152</v>
      </c>
      <c r="C540" t="s">
        <v>1153</v>
      </c>
      <c r="D540" t="s">
        <v>23</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219</v>
      </c>
      <c r="B541" t="s">
        <v>1154</v>
      </c>
      <c r="C541" t="s">
        <v>1155</v>
      </c>
      <c r="D541" t="s">
        <v>23</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219</v>
      </c>
      <c r="B542" t="s">
        <v>1156</v>
      </c>
      <c r="C542" t="s">
        <v>1157</v>
      </c>
      <c r="D542" t="s">
        <v>23</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219</v>
      </c>
      <c r="B543" t="s">
        <v>1142</v>
      </c>
      <c r="C543" t="s">
        <v>1158</v>
      </c>
      <c r="D543" t="s">
        <v>23</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219</v>
      </c>
      <c r="B544" t="s">
        <v>1159</v>
      </c>
      <c r="C544" t="s">
        <v>1160</v>
      </c>
      <c r="D544" t="s">
        <v>23</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219</v>
      </c>
      <c r="B545" t="s">
        <v>1161</v>
      </c>
      <c r="C545" t="s">
        <v>1162</v>
      </c>
      <c r="D545" t="s">
        <v>23</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219</v>
      </c>
      <c r="B546" t="s">
        <v>1163</v>
      </c>
      <c r="C546" t="s">
        <v>1164</v>
      </c>
      <c r="D546" t="s">
        <v>23</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219</v>
      </c>
      <c r="B547" t="s">
        <v>1165</v>
      </c>
      <c r="C547" t="s">
        <v>1166</v>
      </c>
      <c r="D547" t="s">
        <v>23</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219</v>
      </c>
      <c r="B548" t="s">
        <v>1165</v>
      </c>
      <c r="C548" t="s">
        <v>1167</v>
      </c>
      <c r="D548" t="s">
        <v>717</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219</v>
      </c>
      <c r="B549" t="s">
        <v>1168</v>
      </c>
      <c r="C549" t="s">
        <v>1169</v>
      </c>
      <c r="D549" t="s">
        <v>23</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219</v>
      </c>
      <c r="B550" t="s">
        <v>1168</v>
      </c>
      <c r="C550" t="s">
        <v>1170</v>
      </c>
      <c r="D550" t="s">
        <v>788</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219</v>
      </c>
      <c r="B551" t="s">
        <v>1171</v>
      </c>
      <c r="C551" t="s">
        <v>1172</v>
      </c>
      <c r="D551" t="s">
        <v>23</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25</v>
      </c>
      <c r="D552" t="s">
        <v>25</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110</v>
      </c>
      <c r="B1" t="s">
        <v>1173</v>
      </c>
    </row>
    <row r="3" spans="1:3">
      <c r="A3" t="s">
        <v>212</v>
      </c>
      <c r="B3" t="s">
        <v>1174</v>
      </c>
    </row>
    <row r="4" spans="1:3">
      <c r="A4" s="1" t="n">
        <v>38749</v>
      </c>
      <c r="B4" t="n">
        <v>2.78</v>
      </c>
      <c r="C4" t="s">
        <v>1175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1176</v>
      </c>
    </row>
    <row r="10" spans="1:3">
      <c r="A10" s="1" t="n">
        <v>38930</v>
      </c>
      <c r="B10" t="n">
        <v>2.08</v>
      </c>
    </row>
    <row r="11" spans="1:3">
      <c r="A11" s="1" t="n">
        <v>38961</v>
      </c>
      <c r="B11" t="n">
        <v>2.08</v>
      </c>
    </row>
    <row r="12" spans="1:3">
      <c r="A12" s="1" t="n">
        <v>38991</v>
      </c>
      <c r="B12" t="n">
        <v>2.08</v>
      </c>
    </row>
    <row r="13" spans="1:3">
      <c r="A13" s="1" t="n">
        <v>39022</v>
      </c>
      <c r="B13" t="n">
        <v>2.01</v>
      </c>
      <c r="C13" t="s">
        <v>1177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1178</v>
      </c>
    </row>
    <row r="19" spans="1:3">
      <c r="A19" s="1" t="n">
        <v>39203</v>
      </c>
      <c r="B19" t="n">
        <v>2.59</v>
      </c>
    </row>
    <row r="20" spans="1:3">
      <c r="A20" s="1" t="n">
        <v>39234</v>
      </c>
      <c r="B20" t="n">
        <v>2.59</v>
      </c>
    </row>
    <row r="21" spans="1:3">
      <c r="A21" s="1" t="n">
        <v>39264</v>
      </c>
      <c r="B21" t="n">
        <v>2.59</v>
      </c>
    </row>
    <row r="22" spans="1:3">
      <c r="A22" s="1" t="n">
        <v>39295</v>
      </c>
      <c r="B22" t="n">
        <v>2.56</v>
      </c>
      <c r="C22" t="s">
        <v>1179</v>
      </c>
    </row>
    <row r="23" spans="1:3">
      <c r="A23" s="1" t="n">
        <v>39326</v>
      </c>
      <c r="B23" t="n">
        <v>2.56</v>
      </c>
    </row>
    <row r="24" spans="1:3">
      <c r="A24" s="1" t="n">
        <v>39356</v>
      </c>
      <c r="B24" t="n">
        <v>2.56</v>
      </c>
    </row>
    <row r="25" spans="1:3">
      <c r="A25" s="1" t="n">
        <v>39387</v>
      </c>
      <c r="B25" t="n">
        <v>2.61</v>
      </c>
      <c r="C25" t="s">
        <v>1180</v>
      </c>
    </row>
    <row r="26" spans="1:3">
      <c r="A26" s="1" t="n">
        <v>39417</v>
      </c>
      <c r="B26" t="n">
        <v>2.61</v>
      </c>
    </row>
    <row r="27" spans="1:3">
      <c r="A27" s="1" t="n">
        <v>39448</v>
      </c>
      <c r="B27" t="n">
        <v>2.61</v>
      </c>
    </row>
    <row r="28" spans="1:3">
      <c r="A28" s="1" t="n">
        <v>39479</v>
      </c>
      <c r="B28" t="n">
        <v>3.03</v>
      </c>
      <c r="C28" t="s">
        <v>1181</v>
      </c>
    </row>
    <row r="29" spans="1:3">
      <c r="A29" s="1" t="n">
        <v>39508</v>
      </c>
      <c r="B29" t="n">
        <v>3.03</v>
      </c>
    </row>
    <row r="30" spans="1:3">
      <c r="A30" s="1" t="n">
        <v>39539</v>
      </c>
      <c r="B30" t="n">
        <v>3.03</v>
      </c>
    </row>
    <row r="31" spans="1:3">
      <c r="A31" s="1" t="n">
        <v>39569</v>
      </c>
      <c r="B31" t="n">
        <v>3.39</v>
      </c>
      <c r="C31" t="s">
        <v>1182</v>
      </c>
    </row>
    <row r="32" spans="1:3">
      <c r="A32" s="1" t="n">
        <v>39600</v>
      </c>
      <c r="B32" t="n">
        <v>3.39</v>
      </c>
    </row>
    <row r="33" spans="1:3">
      <c r="A33" s="1" t="n">
        <v>39630</v>
      </c>
      <c r="B33" t="n">
        <v>3.39</v>
      </c>
    </row>
    <row r="34" spans="1:3">
      <c r="A34" s="1" t="n">
        <v>39661</v>
      </c>
      <c r="B34" t="n">
        <v>2.86</v>
      </c>
      <c r="C34" t="s">
        <v>1183</v>
      </c>
    </row>
    <row r="35" spans="1:3">
      <c r="A35" s="1" t="n">
        <v>39692</v>
      </c>
      <c r="B35" t="n">
        <v>2.86</v>
      </c>
    </row>
    <row r="36" spans="1:3">
      <c r="A36" s="1" t="n">
        <v>39722</v>
      </c>
      <c r="B36" t="n">
        <v>2.86</v>
      </c>
    </row>
    <row r="37" spans="1:3">
      <c r="A37" s="1" t="n">
        <v>39753</v>
      </c>
      <c r="B37" t="n">
        <v>1.77</v>
      </c>
      <c r="C37" t="s">
        <v>1184</v>
      </c>
    </row>
    <row r="38" spans="1:3">
      <c r="A38" s="1" t="n">
        <v>39783</v>
      </c>
      <c r="B38" t="n">
        <v>1.77</v>
      </c>
    </row>
    <row r="39" spans="1:3">
      <c r="A39" s="1" t="n">
        <v>39814</v>
      </c>
      <c r="B39" t="n">
        <v>1.77</v>
      </c>
    </row>
    <row r="40" spans="1:3">
      <c r="A40" s="1" t="n">
        <v>39845</v>
      </c>
      <c r="B40" t="n">
        <v>1.73</v>
      </c>
      <c r="C40" t="s">
        <v>1185</v>
      </c>
    </row>
    <row r="41" spans="1:3">
      <c r="A41" s="1" t="n">
        <v>39873</v>
      </c>
      <c r="B41" t="n">
        <v>1.73</v>
      </c>
    </row>
    <row r="42" spans="1:3">
      <c r="A42" s="1" t="n">
        <v>39904</v>
      </c>
      <c r="B42" t="n">
        <v>1.73</v>
      </c>
    </row>
    <row r="43" spans="1:3">
      <c r="A43" s="1" t="n">
        <v>39934</v>
      </c>
      <c r="B43" t="n">
        <v>2.01</v>
      </c>
      <c r="C43" t="s">
        <v>1186</v>
      </c>
    </row>
    <row r="44" spans="1:3">
      <c r="A44" s="1" t="n">
        <v>39965</v>
      </c>
      <c r="B44" t="n">
        <v>2.01</v>
      </c>
    </row>
    <row r="45" spans="1:3">
      <c r="A45" s="1" t="n">
        <v>39995</v>
      </c>
      <c r="B45" t="n">
        <v>2.01</v>
      </c>
    </row>
    <row r="46" spans="1:3">
      <c r="A46" s="1" t="n">
        <v>40026</v>
      </c>
      <c r="B46" t="n">
        <v>2.17</v>
      </c>
      <c r="C46" t="s">
        <v>1187</v>
      </c>
    </row>
    <row r="47" spans="1:3">
      <c r="A47" s="1" t="n">
        <v>40057</v>
      </c>
      <c r="B47" t="n">
        <v>2.17</v>
      </c>
    </row>
    <row r="48" spans="1:3">
      <c r="A48" s="1" t="n">
        <v>40087</v>
      </c>
      <c r="B48" t="n">
        <v>2.17</v>
      </c>
    </row>
    <row r="49" spans="1:3">
      <c r="A49" s="1" t="n">
        <v>40118</v>
      </c>
      <c r="B49" t="n">
        <v>2.38</v>
      </c>
      <c r="C49" t="s">
        <v>1188</v>
      </c>
    </row>
    <row r="50" spans="1:3">
      <c r="A50" s="1" t="n">
        <v>40148</v>
      </c>
      <c r="B50" t="n">
        <v>2.38</v>
      </c>
    </row>
    <row r="51" spans="1:3">
      <c r="A51" s="1" t="n">
        <v>40179</v>
      </c>
      <c r="B51" t="n">
        <v>2.38</v>
      </c>
    </row>
    <row r="52" spans="1:3">
      <c r="A52" s="1" t="n">
        <v>40210</v>
      </c>
      <c r="B52" t="n">
        <v>2.4</v>
      </c>
      <c r="C52" t="s">
        <v>1189</v>
      </c>
    </row>
    <row r="53" spans="1:3">
      <c r="A53" s="1" t="n">
        <v>40238</v>
      </c>
      <c r="B53" t="n">
        <v>2.4</v>
      </c>
    </row>
    <row r="54" spans="1:3">
      <c r="A54" s="1" t="n">
        <v>40269</v>
      </c>
      <c r="B54" t="n">
        <v>2.4</v>
      </c>
    </row>
    <row r="55" spans="1:3">
      <c r="A55" s="1" t="n">
        <v>40299</v>
      </c>
      <c r="B55" t="n">
        <v>2.23</v>
      </c>
      <c r="C55" t="s">
        <v>1190</v>
      </c>
    </row>
    <row r="56" spans="1:3">
      <c r="A56" s="1" t="n">
        <v>40330</v>
      </c>
      <c r="B56" t="n">
        <v>2.23</v>
      </c>
    </row>
    <row r="57" spans="1:3">
      <c r="A57" s="1" t="n">
        <v>40360</v>
      </c>
      <c r="B57" t="n">
        <v>2.23</v>
      </c>
    </row>
    <row r="58" spans="1:3">
      <c r="A58" s="1" t="n">
        <v>40391</v>
      </c>
      <c r="B58" t="n">
        <v>2.34</v>
      </c>
      <c r="C58" t="s">
        <v>1191</v>
      </c>
    </row>
    <row r="59" spans="1:3">
      <c r="A59" s="1" t="n">
        <v>40422</v>
      </c>
      <c r="B59" t="n">
        <v>2.34</v>
      </c>
    </row>
    <row r="60" spans="1:3">
      <c r="A60" s="1" t="n">
        <v>40452</v>
      </c>
      <c r="B60" t="n">
        <v>2.34</v>
      </c>
    </row>
    <row r="61" spans="1:3">
      <c r="A61" s="1" t="n">
        <v>40483</v>
      </c>
      <c r="B61" t="n">
        <v>2.69</v>
      </c>
      <c r="C61" t="s">
        <v>1192</v>
      </c>
    </row>
    <row r="62" spans="1:3">
      <c r="A62" s="1" t="n">
        <v>40513</v>
      </c>
      <c r="B62" t="n">
        <v>2.69</v>
      </c>
    </row>
    <row r="63" spans="1:3">
      <c r="A63" s="1" t="n">
        <v>40544</v>
      </c>
      <c r="B63" t="n">
        <v>2.69</v>
      </c>
    </row>
    <row r="64" spans="1:3">
      <c r="A64" s="1" t="n">
        <v>40575</v>
      </c>
      <c r="B64" t="n">
        <v>3.26</v>
      </c>
      <c r="C64" t="s">
        <v>1193</v>
      </c>
    </row>
    <row r="65" spans="1:3">
      <c r="A65" s="1" t="n">
        <v>40603</v>
      </c>
      <c r="B65" t="n">
        <v>3.26</v>
      </c>
    </row>
    <row r="66" spans="1:3">
      <c r="A66" s="1" t="n">
        <v>40634</v>
      </c>
      <c r="B66" t="n">
        <v>3.26</v>
      </c>
    </row>
    <row r="67" spans="1:3">
      <c r="A67" s="1" t="n">
        <v>40664</v>
      </c>
      <c r="B67" t="n">
        <v>3.3</v>
      </c>
      <c r="C67" t="s">
        <v>1194</v>
      </c>
    </row>
    <row r="68" spans="1:3">
      <c r="A68" s="1" t="n">
        <v>40695</v>
      </c>
      <c r="B68" t="n">
        <v>3.3</v>
      </c>
    </row>
    <row r="69" spans="1:3">
      <c r="A69" s="1" t="n">
        <v>40725</v>
      </c>
      <c r="B69" t="n">
        <v>3.3</v>
      </c>
    </row>
    <row r="70" spans="1:3">
      <c r="A70" s="1" t="n">
        <v>40756</v>
      </c>
      <c r="B70" t="n">
        <v>3.04</v>
      </c>
      <c r="C70" t="s">
        <v>1195</v>
      </c>
    </row>
    <row r="71" spans="1:3">
      <c r="A71" s="1" t="n">
        <v>40787</v>
      </c>
      <c r="B71" t="n">
        <v>3.04</v>
      </c>
    </row>
    <row r="72" spans="1:3">
      <c r="A72" s="1" t="n">
        <v>40817</v>
      </c>
      <c r="B72" t="n">
        <v>3.04</v>
      </c>
    </row>
    <row r="73" spans="1:3">
      <c r="A73" s="1" t="n">
        <v>40848</v>
      </c>
      <c r="B73" t="n">
        <v>3.05</v>
      </c>
      <c r="C73" t="s">
        <v>1196</v>
      </c>
    </row>
    <row r="74" spans="1:3">
      <c r="A74" s="1" t="n">
        <v>40878</v>
      </c>
      <c r="B74" t="n">
        <v>3.05</v>
      </c>
    </row>
    <row r="75" spans="1:3">
      <c r="A75" s="1" t="n">
        <v>40909</v>
      </c>
      <c r="B75" t="n">
        <v>3.05</v>
      </c>
    </row>
    <row r="76" spans="1:3">
      <c r="A76" s="1" t="n">
        <v>40940</v>
      </c>
      <c r="B76" t="n">
        <v>3.45</v>
      </c>
      <c r="C76" t="s">
        <v>1197</v>
      </c>
    </row>
    <row r="77" spans="1:3">
      <c r="A77" s="1" t="n">
        <v>40969</v>
      </c>
      <c r="B77" t="n">
        <v>3.45</v>
      </c>
    </row>
    <row r="78" spans="1:3">
      <c r="A78" s="1" t="n">
        <v>41000</v>
      </c>
      <c r="B78" t="n">
        <v>3.45</v>
      </c>
    </row>
    <row r="79" spans="1:3">
      <c r="A79" s="1" t="n">
        <v>41030</v>
      </c>
      <c r="B79" t="n">
        <v>3.05</v>
      </c>
      <c r="C79" t="s">
        <v>1198</v>
      </c>
    </row>
    <row r="80" spans="1:3">
      <c r="A80" s="1" t="n">
        <v>41061</v>
      </c>
      <c r="B80" t="n">
        <v>3.05</v>
      </c>
    </row>
    <row r="81" spans="1:3">
      <c r="A81" s="1" t="n">
        <v>41091</v>
      </c>
      <c r="B81" t="n">
        <v>3.05</v>
      </c>
    </row>
    <row r="82" spans="1:3">
      <c r="A82" s="1" t="n">
        <v>41122</v>
      </c>
      <c r="B82" t="n">
        <v>3.32</v>
      </c>
      <c r="C82" t="s">
        <v>1199</v>
      </c>
    </row>
    <row r="83" spans="1:3">
      <c r="A83" s="1" t="n">
        <v>41153</v>
      </c>
      <c r="B83" t="n">
        <v>3.32</v>
      </c>
    </row>
    <row r="84" spans="1:3">
      <c r="A84" s="1" t="n">
        <v>41183</v>
      </c>
      <c r="B84" t="n">
        <v>3.32</v>
      </c>
    </row>
    <row r="85" spans="1:3">
      <c r="A85" s="1" t="n">
        <v>41214</v>
      </c>
      <c r="B85" t="n">
        <v>3.02</v>
      </c>
      <c r="C85" t="s">
        <v>1200</v>
      </c>
    </row>
    <row r="86" spans="1:3">
      <c r="A86" s="1" t="n">
        <v>41244</v>
      </c>
      <c r="B86" t="n">
        <v>3.02</v>
      </c>
    </row>
    <row r="87" spans="1:3">
      <c r="A87" s="1" t="n">
        <v>41275</v>
      </c>
      <c r="B87" t="n">
        <v>3.02</v>
      </c>
    </row>
    <row r="88" spans="1:3">
      <c r="A88" s="1" t="n">
        <v>41306</v>
      </c>
      <c r="B88" t="n">
        <v>3.13</v>
      </c>
      <c r="C88" t="s">
        <v>1201</v>
      </c>
    </row>
    <row r="89" spans="1:3">
      <c r="A89" s="1" t="n">
        <v>41334</v>
      </c>
      <c r="B89" t="n">
        <v>3.13</v>
      </c>
    </row>
    <row r="90" spans="1:3">
      <c r="A90" s="1" t="n">
        <v>41365</v>
      </c>
      <c r="B90" t="n">
        <v>3.13</v>
      </c>
    </row>
    <row r="91" spans="1:3">
      <c r="A91" s="1" t="n">
        <v>41395</v>
      </c>
      <c r="B91" t="n">
        <v>3.13</v>
      </c>
      <c r="C91" t="s">
        <v>1202</v>
      </c>
    </row>
    <row r="92" spans="1:3">
      <c r="A92" s="1" t="n">
        <v>41426</v>
      </c>
      <c r="B92" t="n">
        <v>3.13</v>
      </c>
    </row>
    <row r="93" spans="1:3">
      <c r="A93" s="1" t="n">
        <v>41456</v>
      </c>
      <c r="B93" t="n">
        <v>3.13</v>
      </c>
    </row>
    <row r="94" spans="1:3">
      <c r="A94" s="1" t="n">
        <v>41487</v>
      </c>
      <c r="B94" t="n">
        <v>2.92</v>
      </c>
      <c r="C94" t="s">
        <v>1203</v>
      </c>
    </row>
    <row r="95" spans="1:3">
      <c r="A95" s="1" t="n">
        <v>41518</v>
      </c>
      <c r="B95" t="n">
        <v>2.92</v>
      </c>
    </row>
    <row r="96" spans="1:3">
      <c r="A96" s="1" t="n">
        <v>41548</v>
      </c>
      <c r="B96" t="n">
        <v>2.92</v>
      </c>
    </row>
    <row r="97" spans="1:3">
      <c r="A97" s="1" t="n">
        <v>41579</v>
      </c>
      <c r="B97" t="n">
        <v>2.81</v>
      </c>
      <c r="C97" t="s">
        <v>1204</v>
      </c>
    </row>
    <row r="98" spans="1:3">
      <c r="A98" s="1" t="n">
        <v>41609</v>
      </c>
      <c r="B98" t="n">
        <v>2.81</v>
      </c>
    </row>
    <row r="99" spans="1:3">
      <c r="A99" s="1" t="n">
        <v>41640</v>
      </c>
      <c r="B99" t="n">
        <v>2.81</v>
      </c>
    </row>
    <row r="100" spans="1:3">
      <c r="A100" s="1" t="n">
        <v>41671</v>
      </c>
      <c r="B100" t="n">
        <v>3.22</v>
      </c>
      <c r="C100" t="s">
        <v>1205</v>
      </c>
    </row>
    <row r="101" spans="1:3">
      <c r="A101" s="1" t="n">
        <v>41699</v>
      </c>
      <c r="B101" t="n">
        <v>3.22</v>
      </c>
    </row>
    <row r="102" spans="1:3">
      <c r="A102" s="1" t="n">
        <v>41730</v>
      </c>
      <c r="B102" t="n">
        <v>3.22</v>
      </c>
    </row>
    <row r="103" spans="1:3">
      <c r="A103" s="1" t="n">
        <v>41760</v>
      </c>
      <c r="B103" t="n">
        <v>3.14</v>
      </c>
      <c r="C103" t="s">
        <v>1206</v>
      </c>
    </row>
    <row r="104" spans="1:3">
      <c r="A104" s="1" t="n">
        <v>41791</v>
      </c>
      <c r="B104" t="n">
        <v>3.14</v>
      </c>
    </row>
    <row r="105" spans="1:3">
      <c r="A105" s="1" t="n">
        <v>41821</v>
      </c>
      <c r="B105" t="n">
        <v>3.14</v>
      </c>
    </row>
    <row r="106" spans="1:3">
      <c r="A106" s="1" t="n">
        <v>41852</v>
      </c>
      <c r="B106" t="n">
        <v>2.74</v>
      </c>
      <c r="C106" t="s">
        <v>1207</v>
      </c>
    </row>
    <row r="107" spans="1:3">
      <c r="A107" s="1" t="n">
        <v>41883</v>
      </c>
      <c r="B107" t="n">
        <v>2.74</v>
      </c>
    </row>
    <row r="108" spans="1:3">
      <c r="A108" s="1" t="n">
        <v>41913</v>
      </c>
      <c r="B108" t="n">
        <v>2.74</v>
      </c>
    </row>
    <row r="109" spans="1:3">
      <c r="A109" s="1" t="n">
        <v>41944</v>
      </c>
      <c r="B109" t="n">
        <v>2.02</v>
      </c>
      <c r="C109" t="s">
        <v>1208</v>
      </c>
    </row>
    <row r="110" spans="1:3">
      <c r="A110" s="1" t="n">
        <v>41974</v>
      </c>
      <c r="B110" t="n">
        <v>2.02</v>
      </c>
    </row>
    <row r="111" spans="1:3">
      <c r="A111" s="1" t="n">
        <v>42005</v>
      </c>
      <c r="B111" t="n">
        <v>2.02</v>
      </c>
    </row>
    <row r="112" spans="1:3">
      <c r="A112" s="1" t="n">
        <v>42036</v>
      </c>
      <c r="B112" t="n">
        <v>1.91</v>
      </c>
      <c r="C112" t="s">
        <v>1209</v>
      </c>
    </row>
    <row r="113" spans="1:3">
      <c r="A113" s="1" t="n">
        <v>42064</v>
      </c>
      <c r="B113" t="n">
        <v>1.91</v>
      </c>
    </row>
    <row r="114" spans="1:3">
      <c r="A114" s="1" t="n">
        <v>42095</v>
      </c>
      <c r="B114" t="n">
        <v>1.91</v>
      </c>
    </row>
    <row r="115" spans="1:3">
      <c r="A115" s="1" t="n">
        <v>42125</v>
      </c>
      <c r="B115" t="n">
        <v>2.13</v>
      </c>
      <c r="C115" t="s">
        <v>1210</v>
      </c>
    </row>
    <row r="116" spans="1:3">
      <c r="A116" s="1" t="n">
        <v>42156</v>
      </c>
      <c r="B116" t="n">
        <v>2.13</v>
      </c>
    </row>
    <row r="117" spans="1:3">
      <c r="A117" s="1" t="n">
        <v>42186</v>
      </c>
      <c r="B117" t="n">
        <v>2.13</v>
      </c>
    </row>
    <row r="118" spans="1:3">
      <c r="A118" s="1" t="n">
        <v>42217</v>
      </c>
      <c r="B118" t="n">
        <v>1.92</v>
      </c>
      <c r="C118" t="s">
        <v>1211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1212</v>
      </c>
    </row>
    <row r="2" spans="1:2">
      <c r="A2" t="s">
        <v>212</v>
      </c>
      <c r="B2" t="s">
        <v>1213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1214</v>
      </c>
    </row>
    <row r="3" spans="1:302">
      <c r="A3" t="s">
        <v>1215</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1214</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24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1216</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715</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716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719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720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722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723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725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726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728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729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731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732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734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735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737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739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740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743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744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746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747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749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750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752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753</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755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756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758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759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761</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762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764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765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767</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768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770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772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774</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26</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776</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778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779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781</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783</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784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786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787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790</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791</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793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795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796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801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804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806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808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810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812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29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814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816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817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22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819</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821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823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824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826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828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830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832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833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835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836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838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841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843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844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846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848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850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852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854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855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857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858</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863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864</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866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867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869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56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873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874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876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877</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879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880</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882</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883</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885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886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888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889</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891</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892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894</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895</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897</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898</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900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901</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49</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903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33</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905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907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27</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909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59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911</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913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914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916</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918</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920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922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924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926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928</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929</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931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932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934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935</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937</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938</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940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941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943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945</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39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947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949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951</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952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954</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956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957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959</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960</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963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966</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968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969</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43</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971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973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974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976</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977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979</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981</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60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983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985</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986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988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990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992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994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996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998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1000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1001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1003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1004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1006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1007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1009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1010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1012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1013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1015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1016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1018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1019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1021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1022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1024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1025</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1027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1028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1030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1031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1033</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1034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1036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1037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1039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1040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1042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1043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1045</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1046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1048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1049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1051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1053</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1054</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1056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1057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1059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1060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1062</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1063</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1065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1067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1069</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38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1071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41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1074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1076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1077</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58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1079</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1081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1083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1085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1087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1089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1091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1092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1094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1095</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1097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1098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1100</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1102</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1104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1106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1108</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1110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1112</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1114</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1116</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1118</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1121</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1123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1125</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1127</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1129</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1131</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1133</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680</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1135</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1136</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1138</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1139</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1141</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1143</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1145</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1147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1148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1151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1153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1155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1157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1158</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1160</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1162</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1164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1166</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1167</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1169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1170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1172</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25</v>
      </c>
      <c r="D305" t="s">
        <v>25</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219</v>
      </c>
      <c r="B307" t="s">
        <v>1217</v>
      </c>
      <c r="C307" t="s">
        <v>1218</v>
      </c>
      <c r="D307" t="s">
        <v>23</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219</v>
      </c>
      <c r="B308" t="s">
        <v>1217</v>
      </c>
      <c r="C308" t="s">
        <v>1219</v>
      </c>
      <c r="D308" t="s">
        <v>717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219</v>
      </c>
      <c r="B309" t="s">
        <v>1220</v>
      </c>
      <c r="C309" t="s">
        <v>1221</v>
      </c>
      <c r="D309" t="s">
        <v>23</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219</v>
      </c>
      <c r="B310" t="s">
        <v>1220</v>
      </c>
      <c r="C310" t="s">
        <v>1222</v>
      </c>
      <c r="D310" t="s">
        <v>717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219</v>
      </c>
      <c r="B311" t="s">
        <v>1223</v>
      </c>
      <c r="C311" t="s">
        <v>1224</v>
      </c>
      <c r="D311" t="s">
        <v>23</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219</v>
      </c>
      <c r="B312" t="s">
        <v>1223</v>
      </c>
      <c r="C312" t="s">
        <v>1225</v>
      </c>
      <c r="D312" t="s">
        <v>717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219</v>
      </c>
      <c r="B313" t="s">
        <v>1226</v>
      </c>
      <c r="C313" t="s">
        <v>1227</v>
      </c>
      <c r="D313" t="s">
        <v>23</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219</v>
      </c>
      <c r="B314" t="s">
        <v>1226</v>
      </c>
      <c r="C314" t="s">
        <v>1228</v>
      </c>
      <c r="D314" t="s">
        <v>717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1229</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216</v>
      </c>
      <c r="B2" t="s">
        <v>217</v>
      </c>
      <c r="C2" t="s">
        <v>218</v>
      </c>
      <c r="D2" t="s">
        <v>135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221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224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227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229</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231</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233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235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237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239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241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243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245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247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249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251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253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255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257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259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261</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263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265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267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269</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271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273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275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277</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279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281</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283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285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287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289</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291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293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295</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297</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299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301</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303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305</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308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310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312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314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316</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318</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320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322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324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326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328</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330</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332</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334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336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338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340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342</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344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346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348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350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352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355</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357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359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361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363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365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367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369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371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373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375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377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379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381</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383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385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387</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389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391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393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395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397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399</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401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403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405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407</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409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411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413</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415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417</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419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421</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423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425</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428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430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432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434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436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438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440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442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444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446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448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450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451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453</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455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457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459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461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463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465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467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469</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471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473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475</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477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479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481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483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485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487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489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491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493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495</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498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500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502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504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506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508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510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512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514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516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518</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520</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522</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524</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526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528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530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532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534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536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538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540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542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544</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546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548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550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552</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554</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556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558</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560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562</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564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566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568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570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572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574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576</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578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580</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582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584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586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588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590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592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594</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596</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598</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600</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602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604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606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608</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610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612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614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616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618</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620</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622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624</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626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628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630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633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635</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637</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639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641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643</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645</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647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649</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651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653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655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658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660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662</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664</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666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668</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670</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672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674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676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678</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680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683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685</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687</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689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691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693</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695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697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699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701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703</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705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707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709</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711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713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25</v>
      </c>
      <c r="D251" t="s">
        <v>25</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1230</v>
      </c>
    </row>
    <row r="2" spans="1:5">
      <c r="A2" t="s">
        <v>1231</v>
      </c>
      <c r="B2" t="s">
        <v>1232</v>
      </c>
      <c r="D2" t="s">
        <v>1233</v>
      </c>
      <c r="E2">
        <f>AVERAGE(D:D)</f>
        <v/>
      </c>
    </row>
    <row r="3" spans="1:5">
      <c r="A3" t="s">
        <v>210</v>
      </c>
      <c r="B3" t="s">
        <v>1234</v>
      </c>
    </row>
    <row r="4" spans="1:5">
      <c r="A4" t="s">
        <v>212</v>
      </c>
      <c r="B4" t="s">
        <v>213</v>
      </c>
      <c r="C4" t="s">
        <v>1213</v>
      </c>
      <c r="D4" t="s">
        <v>1235</v>
      </c>
      <c r="E4" t="s">
        <v>1236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1237</v>
      </c>
      <c r="B1" t="s">
        <v>1238</v>
      </c>
      <c r="C1" t="s">
        <v>218</v>
      </c>
      <c r="D1" t="s">
        <v>1239</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1240</v>
      </c>
      <c r="B2" t="s">
        <v>1241</v>
      </c>
      <c r="C2" t="s">
        <v>438</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1242</v>
      </c>
      <c r="B3" t="s">
        <v>1243</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1242</v>
      </c>
      <c r="B4" t="s">
        <v>1241</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1244</v>
      </c>
      <c r="B5" t="s">
        <v>1245</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1233</v>
      </c>
      <c r="B6" t="s">
        <v>1245</v>
      </c>
      <c r="C6">
        <f>AVERAGE(E5:BM5)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1246</v>
      </c>
    </row>
    <row r="2" spans="1:465">
      <c r="A2" t="s">
        <v>87</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1243</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1247</v>
      </c>
      <c r="B5" t="s">
        <v>1243</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24</v>
      </c>
      <c r="C1" t="s">
        <v>1248</v>
      </c>
      <c r="I1" t="s">
        <v>1232</v>
      </c>
    </row>
    <row r="3" spans="1:12">
      <c r="I3" t="s">
        <v>508</v>
      </c>
    </row>
    <row r="4" spans="1:12">
      <c r="A4" t="s">
        <v>210</v>
      </c>
      <c r="C4" t="s">
        <v>24</v>
      </c>
      <c r="I4" t="s">
        <v>24</v>
      </c>
    </row>
    <row r="5" spans="1:12">
      <c r="A5" t="s">
        <v>212</v>
      </c>
      <c r="B5" t="s">
        <v>87</v>
      </c>
      <c r="C5" t="s">
        <v>1249</v>
      </c>
      <c r="I5" t="s">
        <v>1250</v>
      </c>
      <c r="J5" t="s">
        <v>215</v>
      </c>
      <c r="K5" t="s">
        <v>1251</v>
      </c>
      <c r="L5" t="s">
        <v>1244</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1252</v>
      </c>
    </row>
    <row r="78" spans="1:12">
      <c r="A78" s="1" t="n">
        <v>35961</v>
      </c>
      <c r="B78">
        <f>YEAR(A78)</f>
        <v/>
      </c>
      <c r="C78">
        <f>VLOOKUP(B78,$H:$I,2,FALSE)</f>
        <v/>
      </c>
      <c r="H78" t="s">
        <v>1253</v>
      </c>
      <c r="I78" t="s">
        <v>1254</v>
      </c>
      <c r="J78">
        <f>'Unit Conversions'!D12</f>
        <v/>
      </c>
      <c r="K78" t="s">
        <v>1255</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113</v>
      </c>
    </row>
    <row r="2" spans="1:6">
      <c r="A2" t="s">
        <v>1256</v>
      </c>
    </row>
    <row r="3" spans="1:6">
      <c r="C3" t="s">
        <v>1257</v>
      </c>
      <c r="D3" t="n">
        <v>42</v>
      </c>
    </row>
    <row r="4" spans="1:6">
      <c r="C4" t="s">
        <v>1258</v>
      </c>
      <c r="D4">
        <f>1/D3</f>
        <v/>
      </c>
    </row>
    <row r="5" spans="1:6">
      <c r="B5" t="s">
        <v>1259</v>
      </c>
      <c r="C5" t="s">
        <v>1238</v>
      </c>
      <c r="D5" t="s">
        <v>1260</v>
      </c>
      <c r="E5" t="s">
        <v>1238</v>
      </c>
      <c r="F5" t="s">
        <v>1260</v>
      </c>
    </row>
    <row r="6" spans="1:6">
      <c r="B6" t="s">
        <v>1261</v>
      </c>
      <c r="C6" t="s">
        <v>1254</v>
      </c>
      <c r="D6">
        <f>F6*$D$4</f>
        <v/>
      </c>
      <c r="E6" t="s">
        <v>1255</v>
      </c>
      <c r="F6" t="n">
        <v>5.254</v>
      </c>
    </row>
    <row r="7" spans="1:6">
      <c r="B7" t="s">
        <v>1262</v>
      </c>
      <c r="C7" t="s">
        <v>1254</v>
      </c>
      <c r="D7">
        <f>F7*$D$4</f>
        <v/>
      </c>
      <c r="E7" t="s">
        <v>1255</v>
      </c>
      <c r="F7" t="n">
        <v>5.1</v>
      </c>
    </row>
    <row r="8" spans="1:6">
      <c r="B8" t="s">
        <v>1263</v>
      </c>
      <c r="C8" t="s">
        <v>1254</v>
      </c>
      <c r="D8">
        <f>F8*$D$4</f>
        <v/>
      </c>
      <c r="E8" t="s">
        <v>1255</v>
      </c>
      <c r="F8" t="n">
        <v>5.67</v>
      </c>
    </row>
    <row r="9" spans="1:6">
      <c r="B9" t="s">
        <v>1264</v>
      </c>
      <c r="C9" t="s">
        <v>1254</v>
      </c>
      <c r="D9">
        <f>F9*$D$4</f>
        <v/>
      </c>
      <c r="E9" t="s">
        <v>1255</v>
      </c>
      <c r="F9" t="n">
        <v>5.771</v>
      </c>
    </row>
    <row r="10" spans="1:6">
      <c r="B10" t="s">
        <v>1265</v>
      </c>
      <c r="C10" t="s">
        <v>1254</v>
      </c>
      <c r="D10">
        <f>F10*$D$4</f>
        <v/>
      </c>
      <c r="E10" t="s">
        <v>1255</v>
      </c>
      <c r="F10" t="n">
        <v>5.762</v>
      </c>
    </row>
    <row r="11" spans="1:6">
      <c r="B11" t="s">
        <v>1266</v>
      </c>
      <c r="C11" t="s">
        <v>1254</v>
      </c>
      <c r="D11">
        <f>F11*$D$4</f>
        <v/>
      </c>
      <c r="E11" t="s">
        <v>1255</v>
      </c>
      <c r="F11" t="n">
        <v>6.287</v>
      </c>
    </row>
    <row r="12" spans="1:6">
      <c r="B12" t="s">
        <v>1253</v>
      </c>
      <c r="C12" t="s">
        <v>1254</v>
      </c>
      <c r="D12">
        <f>F12*$D$4</f>
        <v/>
      </c>
      <c r="E12" t="s">
        <v>1255</v>
      </c>
      <c r="F12" t="n">
        <v>3.557</v>
      </c>
    </row>
    <row r="13" spans="1:6">
      <c r="B13" t="s">
        <v>1267</v>
      </c>
      <c r="C13" t="s">
        <v>1254</v>
      </c>
      <c r="D13">
        <f>F13*$D$4</f>
        <v/>
      </c>
      <c r="E13" t="s">
        <v>1255</v>
      </c>
      <c r="F13" t="n">
        <v>5.67</v>
      </c>
    </row>
    <row r="14" spans="1:6">
      <c r="B14" t="s">
        <v>1268</v>
      </c>
      <c r="C14" t="s">
        <v>1254</v>
      </c>
      <c r="D14">
        <f>F14*$D$4</f>
        <v/>
      </c>
      <c r="E14" t="s">
        <v>1255</v>
      </c>
      <c r="F14" t="n">
        <v>5.51</v>
      </c>
    </row>
    <row r="15" spans="1:6">
      <c r="B15" t="s">
        <v>1269</v>
      </c>
      <c r="C15" t="s">
        <v>1254</v>
      </c>
      <c r="D15">
        <f>F15*$D$4</f>
        <v/>
      </c>
      <c r="E15" t="s">
        <v>1255</v>
      </c>
      <c r="F15" t="n">
        <v>6.118</v>
      </c>
    </row>
    <row r="16" spans="1:6">
      <c r="B16" t="s">
        <v>1270</v>
      </c>
      <c r="C16" t="s">
        <v>1254</v>
      </c>
      <c r="D16">
        <f>F16*$D$4</f>
        <v/>
      </c>
      <c r="E16" t="s">
        <v>1255</v>
      </c>
      <c r="F16" t="n">
        <v>3.561</v>
      </c>
    </row>
    <row r="17" spans="1:6">
      <c r="B17" t="s">
        <v>1271</v>
      </c>
      <c r="C17" t="s">
        <v>1254</v>
      </c>
      <c r="D17">
        <f>F17*$D$4</f>
        <v/>
      </c>
      <c r="E17" t="s">
        <v>1255</v>
      </c>
      <c r="F17" t="n">
        <v>5.359</v>
      </c>
    </row>
    <row r="19" spans="1:6">
      <c r="B19" t="s">
        <v>9</v>
      </c>
      <c r="C19" t="s">
        <v>1272</v>
      </c>
      <c r="D19" t="n">
        <v>3412</v>
      </c>
      <c r="E19" t="s">
        <v>1272</v>
      </c>
      <c r="F19" t="n">
        <v>3412</v>
      </c>
    </row>
    <row r="21" spans="1:6">
      <c r="A21" t="s">
        <v>150</v>
      </c>
    </row>
    <row r="22" spans="1:6">
      <c r="B22" t="s">
        <v>1273</v>
      </c>
      <c r="C22" t="s">
        <v>1254</v>
      </c>
      <c r="D22">
        <f>F22*$D$4</f>
        <v/>
      </c>
      <c r="E22" t="s">
        <v>1255</v>
      </c>
      <c r="F22" t="n">
        <v>5.8</v>
      </c>
    </row>
    <row r="23" spans="1:6">
      <c r="B23" t="s">
        <v>1274</v>
      </c>
      <c r="C23" t="s">
        <v>1254</v>
      </c>
      <c r="D23">
        <f>F23*$D$4</f>
        <v/>
      </c>
      <c r="E23" t="s">
        <v>1255</v>
      </c>
      <c r="F23" t="n">
        <v>5.989</v>
      </c>
    </row>
    <row r="25" spans="1:6">
      <c r="A25" t="s">
        <v>1275</v>
      </c>
      <c r="B25" t="s">
        <v>87</v>
      </c>
    </row>
    <row r="26" spans="1:6">
      <c r="B26" t="n">
        <v>1984</v>
      </c>
      <c r="C26" t="s">
        <v>1276</v>
      </c>
      <c r="D26" t="n">
        <v>0.974569319114</v>
      </c>
    </row>
    <row r="27" spans="1:6">
      <c r="B27" t="n">
        <v>1985</v>
      </c>
      <c r="C27" t="s">
        <v>1276</v>
      </c>
      <c r="D27" t="n">
        <v>0.9240788984</v>
      </c>
    </row>
    <row r="28" spans="1:6">
      <c r="B28" t="n">
        <v>1986</v>
      </c>
      <c r="C28" t="s">
        <v>1276</v>
      </c>
      <c r="D28" t="n">
        <v>0.92071802543</v>
      </c>
    </row>
    <row r="29" spans="1:6">
      <c r="B29" t="n">
        <v>1987</v>
      </c>
      <c r="C29" t="s">
        <v>1276</v>
      </c>
      <c r="D29" t="n">
        <v>0.936490850377</v>
      </c>
    </row>
    <row r="30" spans="1:6">
      <c r="B30" t="n">
        <v>1988</v>
      </c>
      <c r="C30" t="s">
        <v>1276</v>
      </c>
      <c r="D30" t="n">
        <v>0.927556818182</v>
      </c>
    </row>
    <row r="31" spans="1:6">
      <c r="B31" t="n">
        <v>1989</v>
      </c>
      <c r="C31" t="s">
        <v>1276</v>
      </c>
      <c r="D31" t="n">
        <v>0.926091440358</v>
      </c>
    </row>
    <row r="32" spans="1:6">
      <c r="B32" t="n">
        <v>1990</v>
      </c>
      <c r="C32" t="s">
        <v>1276</v>
      </c>
      <c r="D32" t="n">
        <v>0.934629567549</v>
      </c>
    </row>
    <row r="33" spans="1:6">
      <c r="B33" t="n">
        <v>1991</v>
      </c>
      <c r="C33" t="s">
        <v>1276</v>
      </c>
      <c r="D33" t="n">
        <v>0.926091440358</v>
      </c>
    </row>
    <row r="34" spans="1:6">
      <c r="B34" t="n">
        <v>1992</v>
      </c>
      <c r="C34" t="s">
        <v>1276</v>
      </c>
      <c r="D34" t="n">
        <v>0.931881051176</v>
      </c>
    </row>
    <row r="35" spans="1:6">
      <c r="B35" t="n">
        <v>1993</v>
      </c>
      <c r="C35" t="s">
        <v>1276</v>
      </c>
      <c r="D35" t="n">
        <v>0.941693010186</v>
      </c>
    </row>
    <row r="36" spans="1:6">
      <c r="B36" t="n">
        <v>1994</v>
      </c>
      <c r="C36" t="s">
        <v>1276</v>
      </c>
      <c r="D36" t="n">
        <v>0.951369863014</v>
      </c>
    </row>
    <row r="37" spans="1:6">
      <c r="B37" t="n">
        <v>1995</v>
      </c>
      <c r="C37" t="s">
        <v>1276</v>
      </c>
      <c r="D37" t="n">
        <v>0.954232622161</v>
      </c>
    </row>
    <row r="38" spans="1:6">
      <c r="B38" t="n">
        <v>1996</v>
      </c>
      <c r="C38" t="s">
        <v>1276</v>
      </c>
      <c r="D38" t="n">
        <v>0.945840707965</v>
      </c>
    </row>
    <row r="39" spans="1:6">
      <c r="B39" t="n">
        <v>1997</v>
      </c>
      <c r="C39" t="s">
        <v>1276</v>
      </c>
      <c r="D39" t="n">
        <v>0.970992934176</v>
      </c>
    </row>
    <row r="40" spans="1:6">
      <c r="B40" t="n">
        <v>1998</v>
      </c>
      <c r="C40" t="s">
        <v>1276</v>
      </c>
      <c r="D40" t="n">
        <v>0.946842668569</v>
      </c>
    </row>
    <row r="41" spans="1:6">
      <c r="B41" t="n">
        <v>1999</v>
      </c>
      <c r="C41" t="s">
        <v>1276</v>
      </c>
      <c r="D41" t="n">
        <v>0.947678447678</v>
      </c>
    </row>
    <row r="42" spans="1:6">
      <c r="B42" t="n">
        <v>2000</v>
      </c>
      <c r="C42" t="s">
        <v>1276</v>
      </c>
      <c r="D42" t="n">
        <v>0.954957983193</v>
      </c>
    </row>
    <row r="43" spans="1:6">
      <c r="B43" t="n">
        <v>2001</v>
      </c>
      <c r="C43" t="s">
        <v>1276</v>
      </c>
      <c r="D43" t="n">
        <v>0.965068493151</v>
      </c>
    </row>
    <row r="44" spans="1:6">
      <c r="B44" t="n">
        <v>2002</v>
      </c>
      <c r="C44" t="s">
        <v>1276</v>
      </c>
      <c r="D44" t="n">
        <v>0.943409247757</v>
      </c>
    </row>
    <row r="45" spans="1:6">
      <c r="B45" t="n">
        <v>2003</v>
      </c>
      <c r="C45" t="s">
        <v>1276</v>
      </c>
      <c r="D45" t="n">
        <v>0.954910870325</v>
      </c>
    </row>
    <row r="46" spans="1:6">
      <c r="B46" t="n">
        <v>2004</v>
      </c>
      <c r="C46" t="s">
        <v>1276</v>
      </c>
      <c r="D46" t="n">
        <v>0.954248366013</v>
      </c>
    </row>
    <row r="47" spans="1:6">
      <c r="B47" t="n">
        <v>2005</v>
      </c>
      <c r="C47" t="s">
        <v>1276</v>
      </c>
      <c r="D47" t="n">
        <v>0.964458247067</v>
      </c>
    </row>
    <row r="48" spans="1:6">
      <c r="B48" t="n">
        <v>2006</v>
      </c>
      <c r="C48" t="s">
        <v>1276</v>
      </c>
      <c r="D48" t="n">
        <v>0.955044612217</v>
      </c>
    </row>
    <row r="49" spans="1:6">
      <c r="B49" t="n">
        <v>2007</v>
      </c>
      <c r="C49" t="s">
        <v>1276</v>
      </c>
      <c r="D49" t="n">
        <v>0.964140730717</v>
      </c>
    </row>
    <row r="50" spans="1:6">
      <c r="B50" t="n">
        <v>2008</v>
      </c>
      <c r="C50" t="s">
        <v>1276</v>
      </c>
      <c r="D50" t="n">
        <v>0.95882144125</v>
      </c>
    </row>
    <row r="51" spans="1:6">
      <c r="B51" t="n">
        <v>2009</v>
      </c>
      <c r="C51" t="s">
        <v>1276</v>
      </c>
      <c r="D51" t="n">
        <v>0.961651917404</v>
      </c>
    </row>
    <row r="52" spans="1:6">
      <c r="B52" t="n">
        <v>2010</v>
      </c>
      <c r="C52" t="s">
        <v>1276</v>
      </c>
      <c r="D52" t="n">
        <v>0.961566617862</v>
      </c>
    </row>
    <row r="53" spans="1:6">
      <c r="B53" t="n">
        <v>2011</v>
      </c>
      <c r="C53" t="s">
        <v>1276</v>
      </c>
      <c r="D53">
        <f>D52</f>
        <v/>
      </c>
      <c r="E53" t="s">
        <v>1277</v>
      </c>
    </row>
    <row r="54" spans="1:6">
      <c r="B54" t="n">
        <v>2012</v>
      </c>
      <c r="C54" t="s">
        <v>1276</v>
      </c>
      <c r="D54">
        <f>D53</f>
        <v/>
      </c>
      <c r="E54" t="s">
        <v>1277</v>
      </c>
    </row>
    <row r="55" spans="1:6">
      <c r="B55" t="n">
        <v>2013</v>
      </c>
      <c r="C55" t="s">
        <v>1276</v>
      </c>
      <c r="D55">
        <f>D54</f>
        <v/>
      </c>
      <c r="E55" t="s">
        <v>1277</v>
      </c>
    </row>
    <row r="56" spans="1:6">
      <c r="B56" t="n">
        <v>2014</v>
      </c>
      <c r="C56" t="s">
        <v>1276</v>
      </c>
      <c r="D56">
        <f>D55</f>
        <v/>
      </c>
      <c r="E56" t="s">
        <v>1277</v>
      </c>
    </row>
    <row r="57" spans="1:6">
      <c r="B57" t="n">
        <v>2015</v>
      </c>
      <c r="C57" t="s">
        <v>1276</v>
      </c>
      <c r="D57">
        <f>D56</f>
        <v/>
      </c>
      <c r="E57" t="s">
        <v>1277</v>
      </c>
    </row>
    <row r="58" spans="1:6">
      <c r="B58" t="n">
        <v>2016</v>
      </c>
      <c r="C58" t="s">
        <v>1276</v>
      </c>
      <c r="D58">
        <f>D57</f>
        <v/>
      </c>
      <c r="E58" t="s">
        <v>1277</v>
      </c>
    </row>
    <row r="59" spans="1:6">
      <c r="B59" t="n">
        <v>2017</v>
      </c>
      <c r="C59" t="s">
        <v>1276</v>
      </c>
      <c r="D59">
        <f>D58</f>
        <v/>
      </c>
      <c r="E59" t="s">
        <v>1277</v>
      </c>
    </row>
    <row r="60" spans="1:6">
      <c r="B60" t="n">
        <v>2018</v>
      </c>
      <c r="C60" t="s">
        <v>1276</v>
      </c>
      <c r="D60">
        <f>D59</f>
        <v/>
      </c>
      <c r="E60" t="s">
        <v>1277</v>
      </c>
    </row>
    <row r="61" spans="1:6">
      <c r="B61" t="n">
        <v>2019</v>
      </c>
      <c r="C61" t="s">
        <v>1276</v>
      </c>
      <c r="D61">
        <f>D60</f>
        <v/>
      </c>
      <c r="E61" t="s">
        <v>1277</v>
      </c>
    </row>
    <row r="62" spans="1:6">
      <c r="B62" t="n">
        <v>2020</v>
      </c>
      <c r="C62" t="s">
        <v>1276</v>
      </c>
      <c r="D62">
        <f>D61</f>
        <v/>
      </c>
      <c r="E62" t="s">
        <v>1277</v>
      </c>
    </row>
    <row r="63" spans="1:6">
      <c r="B63" t="n">
        <v>2021</v>
      </c>
      <c r="C63" t="s">
        <v>1276</v>
      </c>
      <c r="D63">
        <f>D62</f>
        <v/>
      </c>
      <c r="E63" t="s">
        <v>1277</v>
      </c>
    </row>
    <row r="64" spans="1:6">
      <c r="B64" t="n">
        <v>2022</v>
      </c>
      <c r="C64" t="s">
        <v>1276</v>
      </c>
      <c r="D64">
        <f>D63</f>
        <v/>
      </c>
      <c r="E64" t="s">
        <v>1277</v>
      </c>
    </row>
    <row r="65" spans="1:6">
      <c r="B65" t="n">
        <v>2023</v>
      </c>
      <c r="C65" t="s">
        <v>1276</v>
      </c>
      <c r="D65">
        <f>D64</f>
        <v/>
      </c>
      <c r="E65" t="s">
        <v>1277</v>
      </c>
    </row>
    <row r="66" spans="1:6">
      <c r="B66" t="n">
        <v>2024</v>
      </c>
      <c r="C66" t="s">
        <v>1276</v>
      </c>
      <c r="D66">
        <f>D65</f>
        <v/>
      </c>
      <c r="E66" t="s">
        <v>1277</v>
      </c>
    </row>
    <row r="67" spans="1:6">
      <c r="B67" t="n">
        <v>2025</v>
      </c>
      <c r="C67" t="s">
        <v>1276</v>
      </c>
      <c r="D67">
        <f>D66</f>
        <v/>
      </c>
      <c r="E67" t="s">
        <v>1277</v>
      </c>
    </row>
    <row r="68" spans="1:6">
      <c r="B68" t="n">
        <v>2026</v>
      </c>
      <c r="C68" t="s">
        <v>1276</v>
      </c>
      <c r="D68">
        <f>D67</f>
        <v/>
      </c>
      <c r="E68" t="s">
        <v>1277</v>
      </c>
    </row>
    <row r="69" spans="1:6">
      <c r="B69" t="n">
        <v>2027</v>
      </c>
      <c r="C69" t="s">
        <v>1276</v>
      </c>
      <c r="D69">
        <f>D68</f>
        <v/>
      </c>
      <c r="E69" t="s">
        <v>1277</v>
      </c>
    </row>
    <row r="70" spans="1:6">
      <c r="B70" t="n">
        <v>2028</v>
      </c>
      <c r="C70" t="s">
        <v>1276</v>
      </c>
      <c r="D70">
        <f>D69</f>
        <v/>
      </c>
      <c r="E70" t="s">
        <v>1277</v>
      </c>
    </row>
    <row r="71" spans="1:6">
      <c r="B71" t="n">
        <v>2029</v>
      </c>
      <c r="C71" t="s">
        <v>1276</v>
      </c>
      <c r="D71">
        <f>D70</f>
        <v/>
      </c>
      <c r="E71" t="s">
        <v>1277</v>
      </c>
    </row>
    <row r="72" spans="1:6">
      <c r="B72" t="n">
        <v>2030</v>
      </c>
      <c r="C72" t="s">
        <v>1276</v>
      </c>
      <c r="D72">
        <f>D71</f>
        <v/>
      </c>
      <c r="E72" t="s">
        <v>1277</v>
      </c>
    </row>
    <row r="73" spans="1:6">
      <c r="A73" t="s">
        <v>1278</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1279</v>
      </c>
      <c r="B1" t="s">
        <v>1280</v>
      </c>
      <c r="C1" t="s">
        <v>1281</v>
      </c>
      <c r="D1" t="s">
        <v>1282</v>
      </c>
      <c r="E1" t="s">
        <v>1283</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22</vt:i4>
      </vt:variant>
    </vt:vector>
  </ns0:HeadingPairs>
  <ns0:TitlesOfParts>
    <vt:vector xmlns:vt="http://schemas.openxmlformats.org/officeDocument/2006/docPropsVTypes" baseType="lpstr" size="22">
      <vt:lpstr>Charts Data M4 Cost</vt:lpstr>
      <vt:lpstr>Dashboard M4 Cost Annual</vt:lpstr>
      <vt:lpstr>Dashboard M4 Cost Monthly</vt:lpstr>
      <vt:lpstr>Dashboard M4 Price Monthly</vt:lpstr>
      <vt:lpstr>Charts M4 Cost</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2018-09-07T15:11:34Z</dcterms:created>
  <dcterms:modified xmlns:dcterms="http://purl.org/dc/terms/" xmlns:xsi="http://www.w3.org/2001/XMLSchema-instance" xsi:type="dcterms:W3CDTF">2018-09-07T15:11:34Z</dcterms:modified>
  <cp:lastModifiedBy/>
  <cp:category/>
  <cp:contentStatus/>
  <cp:version/>
  <cp:revision/>
  <cp:keywords/>
</cp:coreProperties>
</file>