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Annual" sheetId="1" r:id="rId1"/>
    <s:sheet name="Dashboard M4 Cost Monthly" sheetId="2" r:id="rId2"/>
    <s:sheet name="Dashboard M4 Price Monthly" sheetId="3" r:id="rId3"/>
    <s:sheet name="Input DBEDT Monthly Energy" sheetId="4" r:id="rId4"/>
    <s:sheet name="Input EIA Jet Fuel Price" sheetId="5" r:id="rId5"/>
    <s:sheet name="Input EIA Propane Price" sheetId="6" r:id="rId6"/>
    <s:sheet name="Input EIA SEDS" sheetId="7" r:id="rId7"/>
    <s:sheet name="Input Ethanol Monthly" sheetId="8" r:id="rId8"/>
    <s:sheet name="Input Hawaii Jet Fuel Price" sheetId="9" r:id="rId9"/>
    <s:sheet name="DBEDT Monthly Percent" sheetId="10" r:id="rId10"/>
    <s:sheet name="DBEDT Yearly" sheetId="11" r:id="rId11"/>
    <s:sheet name="EIA Consumption" sheetId="12" r:id="rId12"/>
    <s:sheet name="EIA Expenditures" sheetId="13" r:id="rId13"/>
    <s:sheet name="Hawaii Jet Fuel Price" sheetId="14" r:id="rId14"/>
    <s:sheet name="LPG Annual" sheetId="15" r:id="rId15"/>
    <s:sheet name="LPG Monthly" sheetId="16" r:id="rId16"/>
    <s:sheet name="SNG" sheetId="17" r:id="rId17"/>
    <s:sheet name="Unit Conversions" sheetId="18" r:id="rId18"/>
    <s:sheet name="History" sheetId="19" r:id="rId19"/>
    <s:sheet name="Dependencies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<sst xmlns="http://schemas.openxmlformats.org/spreadsheetml/2006/main" uniqueCount="1567">
  <si>
    <t>Metric 4: Cost Annual Consumption Data</t>
  </si>
  <si>
    <t>Notes</t>
  </si>
  <si>
    <t>Source</t>
  </si>
  <si>
    <t>Variable EC(c,s,y): Consumption by Year, Sector, and Fuel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</si>
  <si>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</si>
  <si>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</si>
  <si>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</si>
  <si>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</si>
  <si>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</si>
  <si>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</si>
  <si>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</si>
  <si>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</si>
  <si>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</si>
  <si>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</si>
  <si>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</si>
  <si>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</si>
  <si>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</si>
  <si>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</si>
  <si>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</si>
  <si>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</si>
  <si>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</si>
  <si>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</si>
  <si>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</si>
  <si>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</si>
  <si>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</si>
  <si>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</si>
  <si>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</si>
  <si>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</si>
  <si>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</si>
  <si>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</si>
  <si>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</si>
  <si>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RFEIB</t>
  </si>
  <si>
    <t>MGICB</t>
  </si>
  <si>
    <t>DFICB</t>
  </si>
  <si>
    <t>RFICB</t>
  </si>
  <si>
    <t>LGICB</t>
  </si>
  <si>
    <t>NGICB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</si>
  <si>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</si>
  <si>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</si>
  <si>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</si>
  <si>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</si>
  <si>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</si>
  <si>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</si>
  <si>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</si>
  <si>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</si>
  <si>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</si>
  <si>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</si>
  <si>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</si>
  <si>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</si>
  <si>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</si>
  <si>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</si>
  <si>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</si>
  <si>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</si>
  <si>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</si>
  <si>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</si>
  <si>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</si>
  <si>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</si>
  <si>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</si>
  <si>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</si>
  <si>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DBEDT Yearly</t>
  </si>
  <si>
    <t>EMTCB</t>
  </si>
  <si>
    <t>Vairable ECV(s,y): Portfolio Expenditure Volatility by sector, and year</t>
  </si>
  <si>
    <t>These data sum monthly dollars spent, based on EIA and DBEDTdata. See monthly tabs for source data and links</t>
  </si>
  <si>
    <t>$</t>
  </si>
  <si>
    <t>Total</t>
  </si>
  <si>
    <t>ESISB</t>
  </si>
  <si>
    <t>DFISB</t>
  </si>
  <si>
    <t>RFISB</t>
  </si>
  <si>
    <t>LGISB</t>
  </si>
  <si>
    <t>NGISB</t>
  </si>
  <si>
    <t>All Fuels</t>
  </si>
  <si>
    <t>Vairable PEV(c,y): Portfolio Expenditure Volatility by sector and year</t>
  </si>
  <si>
    <t>Industrial (Excl. Refineries)</t>
  </si>
  <si>
    <t>Metric 4: Hawaii energy portfolio Cost Volatility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</si>
  <si>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</si>
  <si>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</si>
  <si>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</si>
  <si>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</si>
  <si>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</si>
  <si>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</si>
  <si>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</si>
  <si>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</si>
  <si>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</si>
  <si>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</si>
  <si>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</si>
  <si>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</si>
  <si>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</si>
  <si>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</si>
  <si>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</si>
  <si>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</si>
  <si>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</si>
  <si>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</si>
  <si>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</si>
  <si>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</si>
  <si>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</si>
  <si>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</si>
  <si>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</si>
  <si>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</si>
  <si>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</si>
  <si>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</si>
  <si>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</si>
  <si>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</si>
  <si>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</si>
  <si>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</si>
  <si>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</si>
  <si>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</si>
  <si>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</si>
  <si>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</si>
  <si>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</si>
  <si>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</si>
  <si>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</si>
  <si>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</si>
  <si>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</si>
  <si>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</si>
  <si>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</si>
  <si>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</si>
  <si>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</si>
  <si>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</si>
  <si>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</si>
  <si>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</si>
  <si>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</si>
  <si>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</si>
  <si>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</si>
  <si>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</si>
  <si>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</si>
  <si>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</si>
  <si>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</si>
  <si>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</si>
  <si>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</si>
  <si>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</si>
  <si>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</si>
  <si>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</si>
  <si>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</si>
  <si>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</si>
  <si>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</si>
  <si>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</si>
  <si>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</si>
  <si>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</si>
  <si>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</si>
  <si>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</si>
  <si>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</si>
  <si>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</si>
  <si>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</si>
  <si>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</si>
  <si>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</si>
  <si>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</si>
  <si>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</si>
  <si>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</si>
  <si>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</si>
  <si>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</si>
  <si>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</si>
  <si>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</si>
  <si>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</si>
  <si>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</si>
  <si>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</si>
  <si>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</si>
  <si>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</si>
  <si>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</si>
  <si>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</si>
  <si>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</si>
  <si>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</si>
  <si>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</si>
  <si>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</si>
  <si>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</si>
  <si>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</si>
  <si>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</si>
  <si>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</si>
  <si>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</si>
  <si>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</si>
  <si>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</si>
  <si>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</si>
  <si>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</si>
  <si>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</si>
  <si>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</si>
  <si>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</si>
  <si>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</si>
  <si>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</si>
  <si>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</si>
  <si>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</si>
  <si>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</si>
  <si>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</si>
  <si>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</si>
  <si>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</si>
  <si>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</si>
  <si>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</si>
  <si>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</si>
  <si>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</si>
  <si>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</si>
  <si>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</si>
  <si>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</si>
  <si>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</si>
  <si>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</si>
  <si>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</si>
  <si>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</si>
  <si>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</si>
  <si>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</si>
  <si>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</si>
  <si>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</si>
  <si>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</si>
  <si>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</si>
  <si>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</si>
  <si>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</si>
  <si>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</si>
  <si>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</si>
  <si>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</si>
  <si>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</si>
  <si>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</si>
  <si>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</si>
  <si>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</si>
  <si>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</si>
  <si>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</si>
  <si>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</si>
  <si>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</si>
  <si>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</si>
  <si>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</si>
  <si>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</si>
  <si>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</si>
  <si>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</si>
  <si>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</si>
  <si>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</si>
  <si>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</si>
  <si>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</si>
  <si>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</si>
  <si>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</si>
  <si>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</si>
  <si>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</si>
  <si>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</si>
  <si>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</si>
  <si>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</si>
  <si>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</si>
  <si>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</si>
  <si>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</si>
  <si>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</si>
  <si>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</si>
  <si>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</si>
  <si>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</si>
  <si>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</si>
  <si>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</si>
  <si>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</si>
  <si>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</si>
  <si>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</si>
  <si>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</si>
  <si>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</si>
  <si>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</si>
  <si>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</si>
  <si>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</si>
  <si>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</si>
  <si>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</si>
  <si>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</si>
  <si>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</si>
  <si>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</si>
  <si>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</si>
  <si>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</si>
  <si>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</si>
  <si>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</si>
  <si>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</si>
  <si>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</si>
  <si>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</si>
  <si>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</si>
  <si>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</si>
  <si>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</si>
  <si>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</si>
  <si>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</si>
  <si>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</si>
  <si>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</si>
  <si>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</si>
  <si>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</si>
  <si>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</si>
  <si>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</si>
  <si>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</si>
  <si>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</si>
  <si>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</si>
  <si>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</si>
  <si>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</si>
  <si>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</si>
  <si>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</si>
  <si>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</si>
  <si>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</si>
  <si>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</si>
  <si>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</si>
  <si>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</si>
  <si>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</si>
  <si>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</si>
  <si>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</si>
  <si>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</si>
  <si>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</si>
  <si>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</si>
  <si>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</si>
  <si>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</si>
  <si>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</si>
  <si>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</si>
  <si>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</si>
  <si>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</si>
  <si>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</si>
  <si>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</si>
  <si>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</si>
  <si>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</si>
  <si>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</si>
  <si>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</si>
  <si>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</si>
  <si>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</si>
  <si>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</si>
  <si>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</si>
  <si>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</si>
  <si>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</si>
  <si>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</si>
  <si>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</si>
  <si>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</si>
  <si>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</si>
  <si>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</si>
  <si>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</si>
  <si>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</si>
  <si>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</si>
  <si>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</si>
  <si>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</si>
  <si>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</si>
  <si>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</si>
  <si>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</si>
  <si>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</si>
  <si>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</si>
  <si>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</si>
  <si>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</si>
  <si>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</si>
  <si>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</si>
  <si>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</si>
  <si>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</si>
  <si>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</si>
  <si>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</si>
  <si>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</si>
  <si>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</si>
  <si>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</si>
  <si>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</si>
  <si>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</si>
  <si>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</si>
  <si>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</si>
  <si>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</si>
  <si>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</si>
  <si>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</si>
  <si>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</si>
  <si>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</si>
  <si>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</si>
  <si>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</si>
  <si>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</si>
  <si>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</si>
  <si>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</si>
  <si>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</si>
  <si>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</si>
  <si>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</si>
  <si>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</si>
  <si>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</si>
  <si>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</si>
  <si>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</si>
  <si>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</si>
  <si>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</si>
  <si>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</si>
  <si>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</si>
  <si>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</si>
  <si>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</si>
  <si>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</si>
  <si>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</si>
  <si>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</si>
  <si>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</si>
  <si>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</si>
  <si>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</si>
  <si>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</si>
  <si>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</si>
  <si>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</si>
  <si>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</si>
  <si>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</si>
  <si>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</si>
  <si>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</si>
  <si>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</si>
  <si>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</si>
  <si>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</si>
  <si>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</si>
  <si>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</si>
  <si>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</si>
  <si>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</si>
  <si>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</si>
  <si>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</si>
  <si>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</si>
  <si>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</si>
  <si>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</si>
  <si>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</si>
  <si>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</si>
  <si>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</si>
  <si>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</si>
  <si>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</si>
  <si>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</si>
  <si>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</si>
  <si>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</si>
  <si>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</si>
  <si>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</si>
  <si>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</si>
  <si>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</si>
  <si>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</si>
  <si>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</si>
  <si>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</si>
  <si>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</si>
  <si>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</si>
  <si>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</si>
  <si>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</si>
  <si>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</si>
  <si>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</si>
  <si>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</si>
  <si>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</si>
  <si>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</si>
  <si>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</si>
  <si>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</si>
  <si>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</si>
  <si>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</si>
  <si>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</si>
  <si>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</si>
  <si>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</si>
  <si>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</si>
  <si>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</si>
  <si>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</si>
  <si>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</si>
  <si>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</si>
  <si>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</si>
  <si>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</si>
  <si>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</si>
  <si>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</si>
  <si>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</si>
  <si>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</si>
  <si>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</si>
  <si>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</si>
  <si>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</si>
  <si>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</si>
  <si>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</si>
  <si>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</si>
  <si>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</si>
  <si>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</si>
  <si>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</si>
  <si>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</si>
  <si>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</si>
  <si>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</si>
  <si>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</si>
  <si>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</si>
  <si>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</si>
  <si>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</si>
  <si>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</si>
  <si>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</si>
  <si>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</si>
  <si>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</si>
  <si>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</si>
  <si>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</si>
  <si>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</si>
  <si>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</si>
  <si>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</si>
  <si>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</si>
  <si>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</si>
  <si>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</si>
  <si>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</si>
  <si>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</si>
  <si>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</si>
  <si>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</si>
  <si>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</si>
  <si>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</si>
  <si>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</si>
  <si>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</si>
  <si>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</si>
  <si>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</si>
  <si>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</si>
  <si>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</si>
  <si>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</si>
  <si>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</si>
  <si>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</si>
  <si>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</si>
  <si>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</si>
  <si>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</si>
  <si>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</si>
  <si>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</si>
  <si>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</si>
  <si>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</si>
  <si>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</si>
  <si>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</si>
  <si>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</si>
  <si>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</si>
  <si>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</si>
  <si>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</si>
  <si>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</si>
  <si>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</si>
  <si>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</si>
  <si>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</si>
  <si>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</si>
  <si>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</si>
  <si>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</si>
  <si>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</si>
  <si>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</si>
  <si>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</si>
  <si>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</si>
  <si>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</si>
  <si>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</si>
  <si>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</si>
  <si>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</si>
  <si>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</si>
  <si>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</si>
  <si>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</si>
  <si>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</si>
  <si>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</si>
  <si>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</si>
  <si>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</si>
  <si>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</si>
  <si>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</si>
  <si>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</si>
  <si>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</si>
  <si>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</si>
  <si>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</si>
  <si>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</si>
  <si>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</si>
  <si>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</si>
  <si>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</si>
  <si>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</si>
  <si>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</si>
  <si>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</si>
  <si>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</si>
  <si>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</si>
  <si>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</si>
  <si>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</si>
  <si>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</si>
  <si>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</si>
  <si>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</si>
  <si>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</si>
  <si>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</si>
  <si>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</si>
  <si>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</si>
  <si>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</si>
  <si>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</si>
  <si>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</si>
  <si>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</si>
  <si>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</si>
  <si>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</si>
  <si>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</si>
  <si>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</si>
  <si>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</si>
  <si>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</si>
  <si>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</si>
  <si>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</si>
  <si>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</si>
  <si>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</si>
  <si>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</si>
  <si>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</si>
  <si>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</si>
  <si>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</si>
  <si>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</si>
  <si>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</si>
  <si>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</si>
  <si>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</si>
  <si>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</si>
  <si>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</si>
  <si>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</si>
  <si>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</si>
  <si>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</si>
  <si>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</si>
  <si>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</si>
  <si>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</si>
  <si>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</si>
  <si>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</si>
  <si>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</si>
  <si>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</si>
  <si>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</si>
  <si>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</si>
  <si>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</si>
  <si>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</si>
  <si>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</si>
  <si>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</si>
  <si>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</si>
  <si>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</si>
  <si>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</si>
  <si>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</si>
  <si>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</si>
  <si>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</si>
  <si>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</si>
  <si>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</si>
  <si>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</si>
  <si>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</si>
  <si>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</si>
  <si>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</si>
  <si>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</si>
  <si>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</si>
  <si>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</si>
  <si>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</si>
  <si>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</si>
  <si>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</si>
  <si>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</si>
  <si>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</si>
  <si>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</si>
  <si>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</si>
  <si>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</si>
  <si>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</si>
  <si>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</si>
  <si>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</si>
  <si>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</si>
  <si>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</si>
  <si>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</si>
  <si>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</si>
  <si>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</si>
  <si>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</si>
  <si>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</si>
  <si>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</si>
  <si>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</si>
  <si>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</si>
  <si>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</si>
  <si>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</si>
  <si>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</si>
  <si>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</si>
  <si>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</si>
  <si>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</si>
  <si>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</si>
  <si>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</si>
  <si>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</si>
  <si>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</si>
  <si>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</si>
  <si>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</si>
  <si>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</si>
  <si>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</si>
  <si>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</si>
  <si>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</si>
  <si>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</si>
  <si>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</si>
  <si>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</si>
  <si>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</si>
  <si>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</si>
  <si>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</si>
  <si>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</si>
  <si>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</si>
  <si>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</si>
  <si>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</si>
  <si>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</si>
  <si>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</si>
  <si>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</si>
  <si>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</si>
  <si>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</si>
  <si>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</si>
  <si>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</si>
  <si>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</si>
  <si>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</si>
  <si>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</si>
  <si>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</si>
  <si>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</si>
  <si>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</si>
  <si>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</si>
  <si>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</si>
  <si>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</si>
  <si>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</si>
  <si>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</si>
  <si>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</si>
  <si>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</si>
  <si>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</si>
  <si>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</si>
  <si>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</si>
  <si>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</si>
  <si>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</si>
  <si>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</si>
  <si>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</si>
  <si>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</si>
  <si>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</si>
  <si>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</si>
  <si>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</si>
  <si>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</si>
  <si>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</si>
  <si>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</si>
  <si>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</si>
  <si>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</si>
  <si>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</si>
  <si>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</si>
  <si>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</si>
  <si>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</si>
  <si>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</si>
  <si>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</si>
  <si>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</si>
  <si>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</si>
  <si>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</si>
  <si>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</si>
  <si>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</si>
  <si>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</si>
  <si>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</si>
  <si>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</si>
  <si>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</si>
  <si>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</si>
  <si>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</si>
  <si>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</si>
  <si>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</si>
  <si>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</si>
  <si>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</si>
  <si>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</si>
  <si>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</si>
  <si>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</si>
  <si>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</si>
  <si>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</si>
  <si>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</si>
  <si>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</si>
  <si>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</si>
  <si>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</si>
  <si>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</si>
  <si>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</si>
  <si>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</si>
  <si>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</si>
  <si>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</si>
  <si>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</si>
  <si>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</si>
  <si>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</si>
  <si>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</si>
  <si>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</si>
  <si>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</si>
  <si>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</si>
  <si>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</si>
  <si>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</si>
  <si>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</si>
  <si>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</si>
  <si>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</si>
  <si>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</si>
  <si>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</si>
  <si>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</si>
  <si>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</si>
  <si>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</si>
  <si>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</si>
  <si>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</si>
  <si>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</si>
  <si>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</si>
  <si>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</si>
  <si>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</si>
  <si>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</si>
  <si>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</si>
  <si>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</si>
  <si>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</si>
  <si>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</si>
  <si>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</si>
  <si>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</si>
  <si>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</si>
  <si>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</si>
  <si>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</si>
  <si>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</si>
  <si>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</si>
  <si>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</si>
  <si>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</si>
  <si>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</si>
  <si>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</si>
  <si>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</si>
  <si>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</si>
  <si>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</si>
  <si>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</si>
  <si>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</si>
  <si>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</si>
  <si>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</si>
  <si>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</si>
  <si>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</si>
  <si>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</si>
  <si>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</si>
  <si>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</si>
  <si>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</si>
  <si>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</si>
  <si>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</si>
  <si>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</si>
  <si>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</si>
  <si>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</si>
  <si>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</si>
  <si>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</si>
  <si>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</si>
  <si>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</si>
  <si>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</si>
  <si>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</si>
  <si>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</si>
  <si>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</si>
  <si>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</si>
  <si>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</si>
  <si>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</si>
  <si>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</si>
  <si>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</si>
  <si>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</si>
  <si>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</si>
  <si>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</si>
  <si>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</si>
  <si>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</si>
  <si>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</si>
  <si>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</si>
  <si>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</si>
  <si>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</si>
  <si>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</si>
  <si>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</si>
  <si>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</si>
  <si>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</si>
  <si>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</si>
  <si>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</si>
  <si>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</si>
  <si>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</si>
  <si>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</si>
  <si>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</si>
  <si>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</si>
  <si>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</si>
  <si>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</si>
  <si>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</si>
  <si>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</si>
  <si>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</si>
  <si>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</si>
  <si>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</si>
  <si>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</si>
  <si>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</si>
  <si>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</si>
  <si>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</si>
  <si>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</si>
  <si>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</si>
  <si>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</si>
  <si>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</si>
  <si>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</si>
  <si>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</si>
  <si>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</si>
  <si>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</si>
  <si>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</si>
  <si>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</si>
  <si>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</si>
  <si>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</si>
  <si>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</si>
  <si>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</si>
  <si>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</si>
  <si>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</si>
  <si>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</si>
  <si>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</si>
  <si>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</si>
  <si>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</si>
  <si>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</si>
  <si>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</si>
  <si>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</si>
  <si>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</si>
  <si>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</si>
  <si>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</si>
  <si>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</si>
  <si>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</si>
  <si>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</si>
  <si>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</si>
  <si>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</si>
  <si>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</si>
  <si>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</si>
  <si>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</si>
  <si>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</si>
  <si>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</si>
  <si>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</si>
  <si>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</si>
  <si>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</si>
  <si>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</si>
  <si>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</si>
  <si>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</si>
  <si>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</si>
  <si>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</si>
  <si>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</si>
  <si>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</si>
  <si>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</si>
  <si>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</si>
  <si>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</si>
  <si>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</si>
  <si>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</si>
  <si>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</si>
  <si>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</si>
  <si>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</si>
  <si>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</si>
  <si>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</si>
  <si>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</si>
  <si>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</si>
  <si>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</si>
  <si>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</si>
  <si>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</si>
  <si>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</si>
  <si>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</si>
  <si>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</si>
  <si>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</si>
  <si>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</si>
  <si>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</si>
  <si>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</si>
  <si>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</si>
  <si>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</si>
  <si>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</si>
  <si>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</si>
  <si>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</si>
  <si>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</si>
  <si>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</si>
  <si>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</si>
  <si>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</si>
  <si>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</si>
  <si>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</si>
  <si>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</si>
  <si>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</si>
  <si>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</si>
  <si>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</si>
  <si>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</si>
  <si>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</si>
  <si>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</si>
  <si>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</si>
  <si>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</si>
  <si>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</si>
  <si>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</si>
  <si>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</si>
  <si>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</si>
  <si>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</si>
  <si>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</si>
  <si>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</si>
  <si>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</si>
  <si>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</si>
  <si>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</si>
  <si>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</si>
  <si>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</si>
  <si>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</si>
  <si>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</si>
  <si>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</si>
  <si>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</si>
  <si>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</si>
  <si>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</si>
  <si>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</si>
  <si>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</si>
  <si>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</si>
  <si>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</si>
  <si>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</si>
  <si>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</si>
  <si>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</si>
  <si>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</si>
  <si>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</si>
  <si>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</si>
  <si>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</si>
  <si>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</si>
  <si>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</si>
  <si>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</si>
  <si>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</si>
  <si>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</si>
  <si>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</si>
  <si>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</si>
  <si>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</si>
  <si>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</si>
  <si>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</si>
  <si>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</si>
  <si>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</si>
  <si>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</si>
  <si>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</si>
  <si>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</si>
  <si>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</si>
  <si>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</si>
  <si>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</si>
  <si>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</si>
  <si>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</si>
  <si>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</si>
  <si>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</si>
  <si>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</si>
  <si>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</si>
  <si>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</si>
  <si>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</si>
  <si>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</si>
  <si>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</si>
  <si>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</si>
  <si>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</si>
  <si>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</si>
  <si>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</si>
  <si>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</si>
  <si>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</si>
  <si>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</si>
  <si>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</si>
  <si>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</si>
  <si>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</si>
  <si>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</si>
  <si>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</si>
  <si>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</si>
  <si>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</si>
  <si>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</si>
  <si>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</si>
  <si>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</si>
  <si>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</si>
  <si>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</si>
  <si>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</si>
  <si>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</si>
  <si>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</si>
  <si>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</si>
  <si>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</si>
  <si>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</si>
  <si>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</si>
  <si>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</si>
  <si>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</si>
  <si>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</si>
  <si>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</si>
  <si>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</si>
  <si>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</si>
  <si>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</si>
  <si>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</si>
  <si>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</si>
  <si>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</si>
  <si>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</si>
  <si>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</si>
  <si>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</si>
  <si>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</si>
  <si>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</si>
  <si>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</si>
  <si>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</si>
  <si>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</si>
  <si>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</si>
  <si>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</si>
  <si>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</si>
  <si>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</si>
  <si>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</si>
  <si>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</si>
  <si>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</si>
  <si>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</si>
  <si>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</si>
  <si>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</si>
  <si>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</si>
  <si>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</si>
  <si>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</si>
  <si>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</si>
  <si>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</si>
  <si>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</si>
  <si>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</si>
  <si>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</si>
  <si>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</si>
  <si>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</si>
  <si>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</si>
  <si>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</si>
  <si>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</si>
  <si>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</si>
  <si>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</si>
  <si>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</si>
  <si>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</si>
  <si>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</si>
  <si>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</si>
  <si>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</si>
  <si>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</si>
  <si>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</si>
  <si>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</si>
  <si>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</si>
  <si>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</si>
  <si>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</si>
  <si>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</si>
  <si>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</si>
  <si>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</si>
  <si>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</si>
  <si>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</si>
  <si>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</si>
  <si>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</si>
  <si>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</si>
  <si>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</si>
  <si>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</si>
  <si>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</si>
  <si>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</si>
  <si>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</si>
  <si>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</si>
  <si>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</si>
  <si>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</si>
  <si>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</si>
  <si>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</si>
  <si>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</si>
  <si>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</si>
  <si>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</si>
  <si>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</si>
  <si>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</si>
  <si>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</si>
  <si>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</si>
  <si>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</si>
  <si>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</si>
  <si>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</si>
  <si>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</si>
  <si>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</si>
  <si>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</si>
  <si>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</si>
  <si>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</si>
  <si>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</si>
  <si>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</si>
  <si>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</si>
  <si>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</si>
  <si>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</si>
  <si>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</si>
  <si>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</si>
  <si>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</si>
  <si>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</si>
  <si>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</si>
  <si>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</si>
  <si>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</si>
  <si>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</si>
  <si>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</si>
  <si>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</si>
  <si>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</si>
  <si>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</si>
  <si>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</si>
  <si>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</si>
  <si>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</si>
  <si>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</si>
  <si>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</si>
  <si>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</si>
  <si>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</si>
  <si>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</si>
  <si>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</si>
  <si>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</si>
  <si>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</si>
  <si>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</si>
  <si>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</si>
  <si>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</si>
  <si>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</si>
  <si>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</si>
  <si>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</si>
  <si>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</si>
  <si>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</si>
  <si>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</si>
  <si>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</si>
  <si>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</si>
  <si>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</si>
  <si>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</si>
  <si>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</si>
  <si>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</si>
  <si>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</si>
  <si>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</si>
  <si>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</si>
  <si>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</si>
  <si>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</si>
  <si>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</si>
  <si>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</si>
  <si>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</si>
  <si>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</si>
  <si>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</si>
  <si>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</si>
  <si>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</si>
  <si>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</si>
  <si>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</si>
  <si>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</si>
  <si>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</si>
  <si>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</si>
  <si>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</si>
  <si>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</si>
  <si>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</si>
  <si>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</si>
  <si>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</si>
  <si>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</si>
  <si>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</si>
  <si>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</si>
  <si>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</si>
  <si>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</si>
  <si>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</si>
  <si>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</si>
  <si>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</si>
  <si>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</si>
  <si>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</si>
  <si>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</si>
  <si>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</si>
  <si>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</si>
  <si>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</si>
  <si>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</si>
  <si>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</si>
  <si>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</si>
  <si>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</si>
  <si>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</si>
  <si>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</si>
  <si>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</si>
  <si>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</si>
  <si>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</si>
  <si>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</si>
  <si>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</si>
  <si>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</si>
  <si>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</si>
  <si>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</si>
  <si>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</si>
  <si>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</si>
  <si>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</si>
  <si>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</si>
  <si>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</si>
  <si>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</si>
  <si>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</si>
  <si>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</si>
  <si>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</si>
  <si>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</si>
  <si>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</si>
  <si>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</si>
  <si>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</si>
  <si>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</si>
  <si>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</si>
  <si>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</si>
  <si>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</si>
  <si>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</si>
  <si>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</si>
  <si>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</si>
  <si>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</si>
  <si>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</si>
  <si>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</si>
  <si>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</si>
  <si>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</si>
  <si>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</si>
  <si>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</si>
  <si>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</si>
  <si>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</si>
  <si>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</si>
  <si>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</si>
  <si>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</si>
  <si>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</si>
  <si>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</si>
  <si>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</si>
  <si>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</si>
  <si>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</si>
  <si>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</si>
  <si>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</si>
  <si>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</si>
  <si>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</si>
  <si>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</si>
  <si>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</si>
  <si>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</si>
  <si>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</si>
  <si>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</si>
  <si>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</si>
  <si>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</si>
  <si>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</si>
  <si>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</si>
  <si>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</si>
  <si>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</si>
  <si>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</si>
  <si>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</si>
  <si>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</si>
  <si>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</si>
  <si>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</si>
  <si>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</si>
  <si>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</si>
  <si>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</si>
  <si>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</si>
  <si>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</si>
  <si>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</si>
  <si>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</si>
  <si>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</si>
  <si>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</si>
  <si>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</si>
  <si>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</si>
  <si>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</si>
  <si>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</si>
  <si>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</si>
  <si>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</si>
  <si>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</si>
  <si>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</si>
  <si>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</si>
  <si>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</si>
  <si>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</si>
  <si>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</si>
  <si>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</si>
  <si>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</si>
  <si>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</si>
  <si>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</si>
  <si>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</si>
  <si>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</si>
  <si>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</si>
  <si>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</si>
  <si>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</si>
  <si>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</si>
  <si>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</si>
  <si>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</si>
  <si>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</si>
  <si>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</si>
  <si>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</si>
  <si>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</si>
  <si>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</si>
  <si>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</si>
  <si>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</si>
  <si>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</si>
  <si>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</si>
  <si>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</si>
  <si>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</si>
  <si>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</si>
  <si>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</si>
  <si>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</si>
  <si>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</si>
  <si>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</si>
  <si>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</si>
  <si>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</si>
  <si>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</si>
  <si>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</si>
  <si>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</si>
  <si>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</si>
  <si>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</si>
  <si>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</si>
  <si>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</si>
  <si>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</si>
  <si>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</si>
  <si>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</si>
  <si>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</si>
  <si>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</si>
  <si>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</si>
  <si>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</si>
  <si>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</si>
  <si>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</si>
  <si>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</si>
  <si>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</si>
  <si>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</si>
  <si>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</si>
  <si>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</si>
  <si>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</si>
  <si>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</si>
  <si>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</si>
  <si>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</si>
  <si>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</si>
  <si>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</si>
  <si>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</si>
  <si>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</si>
  <si>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</si>
  <si>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</si>
  <si>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</si>
  <si>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</si>
  <si>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</si>
  <si>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</si>
  <si>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</si>
  <si>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</si>
  <si>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</si>
  <si>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</si>
  <si>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</si>
  <si>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</si>
  <si>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</si>
  <si>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</si>
  <si>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</si>
  <si>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</si>
  <si>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</si>
  <si>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</si>
  <si>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</si>
  <si>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</si>
  <si>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</si>
  <si>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</si>
  <si>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</si>
  <si>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</si>
  <si>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</si>
  <si>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</si>
  <si>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</si>
  <si>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</si>
  <si>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</si>
  <si>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</si>
  <si>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</si>
  <si>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</si>
  <si>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</si>
  <si>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</si>
  <si>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</si>
  <si>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</si>
  <si>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</si>
  <si>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</si>
  <si>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</si>
  <si>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</si>
  <si>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</si>
  <si>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</si>
  <si>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</si>
  <si>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</si>
  <si>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</si>
  <si>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</si>
  <si>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</si>
  <si>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</si>
  <si>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</si>
  <si>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</si>
  <si>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</si>
  <si>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</si>
  <si>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</si>
  <si>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</si>
  <si>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</si>
  <si>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</si>
  <si>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</si>
  <si>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</si>
  <si>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</si>
  <si>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</si>
  <si>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</si>
  <si>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</si>
  <si>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</si>
  <si>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</si>
  <si>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</si>
  <si>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</si>
  <si>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</si>
  <si>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</si>
  <si>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</si>
  <si>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</si>
  <si>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</si>
  <si>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</si>
  <si>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</si>
  <si>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</si>
  <si>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</si>
  <si>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</si>
  <si>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</si>
  <si>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</si>
  <si>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</si>
  <si>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</si>
  <si>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</si>
  <si>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</si>
  <si>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</si>
  <si>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</si>
  <si>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</si>
  <si>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</si>
  <si>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</si>
  <si>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</si>
  <si>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</si>
  <si>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</si>
  <si>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</si>
  <si>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</si>
  <si>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</si>
  <si>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</si>
  <si>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</si>
  <si>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</si>
  <si>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</si>
  <si>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</si>
  <si>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</si>
  <si>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</si>
  <si>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</si>
  <si>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</si>
  <si>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</si>
  <si>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</si>
  <si>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</si>
  <si>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</si>
  <si>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</si>
  <si>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</si>
  <si>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</si>
  <si>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</si>
  <si>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</si>
  <si>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</si>
  <si>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</si>
  <si>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</si>
  <si>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</si>
  <si>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</si>
  <si>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</si>
  <si>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</si>
  <si>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</si>
  <si>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</si>
  <si>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</si>
  <si>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</si>
  <si>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</si>
  <si>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</si>
  <si>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</si>
  <si>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</si>
  <si>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</si>
  <si>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</si>
  <si>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</si>
  <si>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</si>
  <si>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</si>
  <si>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</si>
  <si>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</si>
  <si>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</si>
  <si>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</si>
  <si>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</si>
  <si>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</si>
  <si>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</si>
  <si>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</si>
  <si>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</si>
  <si>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</si>
  <si>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</si>
  <si>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</si>
  <si>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</si>
  <si>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</si>
  <si>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</si>
  <si>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</si>
  <si>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</si>
  <si>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</si>
  <si>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</si>
  <si>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</si>
  <si>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</si>
  <si>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</si>
  <si>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</si>
  <si>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</si>
  <si>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</si>
  <si>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</si>
  <si>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</si>
  <si>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</si>
  <si>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</si>
  <si>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</si>
  <si>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</si>
  <si>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</si>
  <si>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</si>
  <si>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</si>
  <si>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</si>
  <si>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</si>
  <si>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</si>
  <si>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</si>
  <si>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</si>
  <si>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</si>
  <si>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</si>
  <si>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</si>
  <si>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</si>
  <si>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</si>
  <si>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</si>
  <si>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</si>
  <si>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</si>
  <si>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</si>
  <si>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</si>
  <si>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</si>
  <si>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</si>
  <si>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</si>
  <si>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</si>
  <si>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</si>
  <si>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</si>
  <si>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</si>
  <si>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</si>
  <si>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</si>
  <si>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</si>
  <si>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</si>
  <si>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</si>
  <si>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</si>
  <si>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</si>
  <si>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</si>
  <si>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</si>
  <si>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</si>
  <si>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</si>
  <si>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</si>
  <si>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</si>
  <si>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</si>
  <si>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</si>
  <si>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</si>
  <si>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</si>
  <si>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</si>
  <si>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</si>
  <si>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</si>
  <si>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</si>
  <si>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</si>
  <si>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</si>
  <si>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</si>
  <si>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</si>
  <si>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</si>
  <si>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</si>
  <si>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</si>
  <si>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</si>
  <si>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</si>
  <si>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</si>
  <si>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</si>
  <si>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</si>
  <si>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</si>
  <si>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</si>
  <si>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</si>
  <si>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</si>
  <si>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</si>
  <si>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</si>
  <si>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</si>
  <si>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</si>
  <si>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</si>
  <si>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</si>
  <si>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</si>
  <si>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</si>
  <si>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</si>
  <si>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</si>
  <si>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</si>
  <si>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</si>
  <si>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</si>
  <si>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</si>
  <si>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</si>
  <si>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</si>
  <si>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</si>
  <si>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</si>
  <si>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</si>
  <si>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</si>
  <si>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</si>
  <si>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</si>
  <si>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</si>
  <si>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</si>
  <si>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</si>
  <si>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</si>
  <si>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</si>
  <si>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</si>
  <si>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</si>
  <si>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</si>
  <si>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</si>
  <si>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</si>
  <si>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EIA_SEDS_2016-12-01-13-52-30.csv</t>
  </si>
  <si>
    <t>EIA_SEDS_2017-06-09-14-35-27.csv</t>
  </si>
  <si>
    <t>EIA_SEDS_2017-06-09-14-51-39.csv</t>
  </si>
  <si>
    <t>EIA_SEDS_2017-07-27-13-47-59.csv</t>
  </si>
  <si>
    <t>EIA_SEDS_2018-08-25-17-24-39.csv</t>
  </si>
  <si>
    <t>Input EIA Propane Price</t>
  </si>
  <si>
    <t>EIA_Propane_Price_2016-12-01-13-52-30.csv</t>
  </si>
  <si>
    <t>EIA_Propane_Price_2017-06-09-14-33-21.csv</t>
  </si>
  <si>
    <t>EIA_Propane_Price_2017-06-09-14-35-27.csv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</si>
  <si>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</si>
  <si>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</si>
  <si>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</si>
  <si>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</si>
  <si>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</si>
  <si>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</si>
  <si>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Input EIA Jet Fuel Price</t>
  </si>
  <si>
    <t>EIA_Jet_Fuel_Price_2016-12-01-13-52-30.csv</t>
  </si>
  <si>
    <t>EIA_Jet_Fuel_Price_2017-06-09-14-33-21.csv</t>
  </si>
  <si>
    <t>EIA_Jet_Fuel_Price_2017-06-09-14-35-27.csv</t>
  </si>
  <si>
    <t>EIA_Jet_Fuel_Price_2017-06-09-14-46-42.csv</t>
  </si>
  <si>
    <t>EIA_Jet_Fuel_Price_2017-07-27-14-01-59.csv</t>
  </si>
  <si>
    <t>EIA_Jet_Fuel_Price_2018-08-25-17-13-21.csv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</si>
</sst>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5060275" cy="172974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70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G3">
        <f>MATCH(G$4,'DBEDT Yearly'!$4:$4,0)</f>
        <v/>
      </c>
      <c r="H3">
        <f>MATCH(H$4,'DBEDT Yearly'!$4:$4,0)</f>
        <v/>
      </c>
      <c r="I3">
        <f>MATCH(I$4,'DBEDT Yearly'!$4:$4,0)</f>
        <v/>
      </c>
      <c r="J3">
        <f>MATCH(J$4,'DBEDT Yearly'!$4:$4,0)</f>
        <v/>
      </c>
      <c r="K3">
        <f>MATCH(K$4,'DBEDT Yearly'!$4:$4,0)</f>
        <v/>
      </c>
      <c r="L3">
        <f>MATCH(L$4,'DBEDT Yearly'!$4:$4,0)</f>
        <v/>
      </c>
      <c r="M3">
        <f>MATCH(M$4,'DBEDT Yearly'!$4:$4,0)</f>
        <v/>
      </c>
      <c r="N3">
        <f>MATCH(N$4,'DBEDT Yearly'!$4:$4,0)</f>
        <v/>
      </c>
      <c r="O3">
        <f>MATCH(O$4,'DBEDT Yearly'!$4:$4,0)</f>
        <v/>
      </c>
      <c r="P3">
        <f>MATCH(P$4,'DBEDT Yearly'!$4:$4,0)</f>
        <v/>
      </c>
      <c r="Q3">
        <f>MATCH(Q$4,'DBEDT Yearly'!$4:$4,0)</f>
        <v/>
      </c>
      <c r="R3">
        <f>MATCH(R$4,'DBEDT Yearly'!$4:$4,0)</f>
        <v/>
      </c>
      <c r="S3">
        <f>MATCH(S$4,'DBEDT Yearly'!$4:$4,0)</f>
        <v/>
      </c>
      <c r="T3">
        <f>MATCH(T$4,'DBEDT Yearly'!$4:$4,0)</f>
        <v/>
      </c>
      <c r="U3">
        <f>MATCH(U$4,'DBEDT Yearly'!$4:$4,0)</f>
        <v/>
      </c>
      <c r="V3">
        <f>MATCH(V$4,'DBEDT Yearly'!$4:$4,0)</f>
        <v/>
      </c>
      <c r="W3">
        <f>MATCH(W$4,'DBEDT Yearly'!$4:$4,0)</f>
        <v/>
      </c>
      <c r="X3">
        <f>MATCH(X$4,'DBEDT Yearly'!$4:$4,0)</f>
        <v/>
      </c>
      <c r="Y3">
        <f>MATCH(Y$4,'DBEDT Yearly'!$4:$4,0)</f>
        <v/>
      </c>
      <c r="Z3">
        <f>MATCH(Z$4,'DBEDT Yearly'!$4:$4,0)</f>
        <v/>
      </c>
      <c r="AA3">
        <f>MATCH(AA$4,'DBEDT Yearly'!$4:$4,0)</f>
        <v/>
      </c>
      <c r="AB3">
        <f>MATCH(AB$4,'DBEDT Yearly'!$4:$4,0)</f>
        <v/>
      </c>
      <c r="AC3">
        <f>MATCH(AC$4,'DBEDT Yearly'!$4:$4,0)</f>
        <v/>
      </c>
      <c r="AD3">
        <f>MATCH(AD$4,'DBEDT Yearly'!$4:$4,0)</f>
        <v/>
      </c>
      <c r="AE3">
        <f>MATCH(AE$4,'DBEDT Yearly'!$4:$4,0)</f>
        <v/>
      </c>
      <c r="AF3">
        <f>MATCH(AF$4,'DBEDT Yearly'!$4:$4,0)</f>
        <v/>
      </c>
      <c r="AG3">
        <f>MATCH(AG$4,'DBEDT Yearly'!$4:$4,0)</f>
        <v/>
      </c>
      <c r="AH3">
        <f>MATCH(AH$4,'DBEDT Yearly'!$4:$4,0)</f>
        <v/>
      </c>
      <c r="AI3">
        <f>MATCH(AI$4,'DBEDT Yearly'!$4:$4,0)</f>
        <v/>
      </c>
      <c r="AJ3">
        <f>MATCH(AJ$4,'DBEDT Yearly'!$4:$4,0)</f>
        <v/>
      </c>
      <c r="AK3">
        <f>MATCH(AK$4,'DBEDT Yearly'!$4:$4,0)</f>
        <v/>
      </c>
      <c r="AL3">
        <f>MATCH(AL$4,'DBEDT Yearly'!$4:$4,0)</f>
        <v/>
      </c>
      <c r="AM3">
        <f>MATCH(AM$4,'DBEDT Yearly'!$4:$4,0)</f>
        <v/>
      </c>
      <c r="AN3">
        <f>MATCH(AN$4,'DBEDT Yearly'!$4:$4,0)</f>
        <v/>
      </c>
      <c r="AO3">
        <f>MATCH(AO$4,'DBEDT Yearly'!$4:$4,0)</f>
        <v/>
      </c>
      <c r="AP3">
        <f>MATCH(AP$4,'DBEDT Yearly'!$4:$4,0)</f>
        <v/>
      </c>
      <c r="AQ3">
        <f>MATCH(AQ$4,'DBEDT Yearly'!$4:$4,0)</f>
        <v/>
      </c>
      <c r="AR3">
        <f>MATCH(AR$4,'DBEDT Yearly'!$4:$4,0)</f>
        <v/>
      </c>
      <c r="AS3">
        <f>MATCH(AS$4,'DBEDT Yearly'!$4:$4,0)</f>
        <v/>
      </c>
      <c r="AT3">
        <f>MATCH(AT$4,'DBEDT Yearly'!$4:$4,0)</f>
        <v/>
      </c>
      <c r="AU3">
        <f>MATCH(AU$4,'DBEDT Yearly'!$4:$4,0)</f>
        <v/>
      </c>
      <c r="AV3">
        <f>MATCH(AV$4,'DBEDT Yearly'!$4:$4,0)</f>
        <v/>
      </c>
      <c r="AW3">
        <f>MATCH(AW$4,'DBEDT Yearly'!$4:$4,0)</f>
        <v/>
      </c>
      <c r="AX3">
        <f>MATCH(AX$4,'DBEDT Yearly'!$4:$4,0)</f>
        <v/>
      </c>
      <c r="AY3">
        <f>MATCH(AY$4,'DBEDT Yearly'!$4:$4,0)</f>
        <v/>
      </c>
      <c r="AZ3">
        <f>MATCH(AZ$4,'DBEDT Yearly'!$4:$4,0)</f>
        <v/>
      </c>
      <c r="BA3">
        <f>MATCH(BA$4,'DBEDT Yearly'!$4:$4,0)</f>
        <v/>
      </c>
      <c r="BB3">
        <f>MATCH(BB$4,'DBEDT Yearly'!$4:$4,0)</f>
        <v/>
      </c>
      <c r="BC3">
        <f>MATCH(BC$4,'DBEDT Yearly'!$4:$4,0)</f>
        <v/>
      </c>
      <c r="BD3">
        <f>MATCH(BD$4,'DBEDT Yearly'!$4:$4,0)</f>
        <v/>
      </c>
      <c r="BE3">
        <f>MATCH(BE$4,'DBEDT Yearly'!$4:$4,0)</f>
        <v/>
      </c>
      <c r="BF3">
        <f>MATCH(BF$4,'DBEDT Yearly'!$4:$4,0)</f>
        <v/>
      </c>
      <c r="BG3">
        <f>MATCH(BG$4,'DBEDT Yearly'!$4:$4,0)</f>
        <v/>
      </c>
      <c r="BH3">
        <f>MATCH(BH$4,'DBEDT Yearly'!$4:$4,0)</f>
        <v/>
      </c>
      <c r="BI3">
        <f>MATCH(BI$4,'DBEDT Yearly'!$4:$4,0)</f>
        <v/>
      </c>
      <c r="BJ3">
        <f>MATCH(BJ$4,'DBEDT Yearly'!$4:$4,0)</f>
        <v/>
      </c>
      <c r="BK3">
        <f>MATCH(BK$4,'DBEDT Yearly'!$4:$4,0)</f>
        <v/>
      </c>
      <c r="BL3">
        <f>MATCH(BL$4,'DBEDT Yearly'!$4:$4,0)</f>
        <v/>
      </c>
      <c r="BM3">
        <f>MATCH(BM$4,'DBEDT Yearly'!$4:$4,0)</f>
        <v/>
      </c>
      <c r="BN3">
        <f>MATCH(BN$4,'DBEDT Yearly'!$4:$4,0)</f>
        <v/>
      </c>
      <c r="BO3">
        <f>MATCH(BO$4,'DBEDT Yearly'!$4:$4,0)</f>
        <v/>
      </c>
      <c r="BP3">
        <f>MATCH(BP$4,'DBEDT Yearly'!$4:$4,0)</f>
        <v/>
      </c>
      <c r="BQ3">
        <f>MATCH(BQ$4,'DBEDT Yearly'!$4:$4,0)</f>
        <v/>
      </c>
      <c r="BR3">
        <f>MATCH(BR$4,'DBEDT Yearly'!$4:$4,0)</f>
        <v/>
      </c>
      <c r="BS3">
        <f>MATCH(BS$4,'DBEDT Yearly'!$4:$4,0)</f>
        <v/>
      </c>
      <c r="BT3">
        <f>MATCH(BT$4,'DBEDT Yearly'!$4:$4,0)</f>
        <v/>
      </c>
      <c r="BU3">
        <f>MATCH(BU$4,'DBEDT Yearly'!$4:$4,0)</f>
        <v/>
      </c>
      <c r="BV3">
        <f>MATCH(BV$4,'DBEDT Yearly'!$4:$4,0)</f>
        <v/>
      </c>
      <c r="BW3">
        <f>MATCH(BW$4,'DBEDT Yearly'!$4:$4,0)</f>
        <v/>
      </c>
      <c r="BX3">
        <f>MATCH(BX$4,'DBEDT Yearly'!$4:$4,0)</f>
        <v/>
      </c>
      <c r="BY3">
        <f>MATCH(BY$4,'DBEDT Yearly'!$4:$4,0)</f>
        <v/>
      </c>
    </row>
    <row r="4" spans="1:77">
      <c r="E4" t="s">
        <v>2</v>
      </c>
      <c r="G4" t="n">
        <v>1960</v>
      </c>
      <c r="H4" t="n">
        <v>1961</v>
      </c>
      <c r="I4" t="n">
        <v>1962</v>
      </c>
      <c r="J4" t="n">
        <v>1963</v>
      </c>
      <c r="K4" t="n">
        <v>1964</v>
      </c>
      <c r="L4" t="n">
        <v>1965</v>
      </c>
      <c r="M4" t="n">
        <v>1966</v>
      </c>
      <c r="N4" t="n">
        <v>1967</v>
      </c>
      <c r="O4" t="n">
        <v>1968</v>
      </c>
      <c r="P4" t="n">
        <v>1969</v>
      </c>
      <c r="Q4" t="n">
        <v>1970</v>
      </c>
      <c r="R4" t="n">
        <v>1971</v>
      </c>
      <c r="S4" t="n">
        <v>1972</v>
      </c>
      <c r="T4" t="n">
        <v>1973</v>
      </c>
      <c r="U4" t="n">
        <v>1974</v>
      </c>
      <c r="V4" t="n">
        <v>1975</v>
      </c>
      <c r="W4" t="n">
        <v>1976</v>
      </c>
      <c r="X4" t="n">
        <v>1977</v>
      </c>
      <c r="Y4" t="n">
        <v>1978</v>
      </c>
      <c r="Z4" t="n">
        <v>1979</v>
      </c>
      <c r="AA4" t="n">
        <v>1980</v>
      </c>
      <c r="AB4" t="n">
        <v>1981</v>
      </c>
      <c r="AC4" t="n">
        <v>1982</v>
      </c>
      <c r="AD4" t="n">
        <v>1983</v>
      </c>
      <c r="AE4" t="n">
        <v>1984</v>
      </c>
      <c r="AF4" t="n">
        <v>1985</v>
      </c>
      <c r="AG4" t="n">
        <v>1986</v>
      </c>
      <c r="AH4" t="n">
        <v>1987</v>
      </c>
      <c r="AI4" t="n">
        <v>1988</v>
      </c>
      <c r="AJ4" t="n">
        <v>1989</v>
      </c>
      <c r="AK4" t="n">
        <v>1990</v>
      </c>
      <c r="AL4" t="n">
        <v>1991</v>
      </c>
      <c r="AM4" t="n">
        <v>1992</v>
      </c>
      <c r="AN4" t="n">
        <v>1993</v>
      </c>
      <c r="AO4" t="n">
        <v>1994</v>
      </c>
      <c r="AP4" t="n">
        <v>1995</v>
      </c>
      <c r="AQ4" t="n">
        <v>1996</v>
      </c>
      <c r="AR4" t="n">
        <v>1997</v>
      </c>
      <c r="AS4" t="n">
        <v>1998</v>
      </c>
      <c r="AT4" t="n">
        <v>1999</v>
      </c>
      <c r="AU4" t="n">
        <v>2000</v>
      </c>
      <c r="AV4" t="n">
        <v>2001</v>
      </c>
      <c r="AW4" t="n">
        <v>2002</v>
      </c>
      <c r="AX4" t="n">
        <v>2003</v>
      </c>
      <c r="AY4" t="n">
        <v>2004</v>
      </c>
      <c r="AZ4" t="n">
        <v>2005</v>
      </c>
      <c r="BA4" t="n">
        <v>2006</v>
      </c>
      <c r="BB4" t="n">
        <v>2007</v>
      </c>
      <c r="BC4" t="n">
        <v>2008</v>
      </c>
      <c r="BD4" t="n">
        <v>2009</v>
      </c>
      <c r="BE4" t="n">
        <v>2010</v>
      </c>
      <c r="BF4" t="n">
        <v>2011</v>
      </c>
      <c r="BG4" t="n">
        <v>2012</v>
      </c>
      <c r="BH4" t="n">
        <v>2013</v>
      </c>
      <c r="BI4" t="n">
        <v>2014</v>
      </c>
      <c r="BJ4" t="n">
        <v>2015</v>
      </c>
      <c r="BK4" t="n">
        <v>2016</v>
      </c>
      <c r="BL4" t="n">
        <v>2017</v>
      </c>
      <c r="BM4" t="n">
        <v>2018</v>
      </c>
      <c r="BN4" t="n">
        <v>2019</v>
      </c>
      <c r="BO4" t="n">
        <v>2020</v>
      </c>
      <c r="BP4" t="n">
        <v>2021</v>
      </c>
      <c r="BQ4" t="n">
        <v>2022</v>
      </c>
      <c r="BR4" t="n">
        <v>2023</v>
      </c>
      <c r="BS4" t="n">
        <v>2024</v>
      </c>
      <c r="BT4" t="n">
        <v>2025</v>
      </c>
      <c r="BU4" t="n">
        <v>2026</v>
      </c>
      <c r="BV4" t="n">
        <v>2027</v>
      </c>
      <c r="BW4" t="n">
        <v>2028</v>
      </c>
      <c r="BX4" t="n">
        <v>2029</v>
      </c>
      <c r="BY4" t="n">
        <v>2030</v>
      </c>
    </row>
    <row r="5" spans="1:77">
      <c r="A5" t="s">
        <v>3</v>
      </c>
    </row>
    <row r="6" spans="1:77">
      <c r="A6" t="s">
        <v>4</v>
      </c>
    </row>
    <row r="7" spans="1:77">
      <c r="B7" t="s">
        <v>5</v>
      </c>
      <c r="C7" t="s">
        <v>6</v>
      </c>
      <c r="D7" t="s">
        <v>7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9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11</v>
      </c>
      <c r="C9" t="s">
        <v>10</v>
      </c>
      <c r="D9" t="s">
        <v>10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12</v>
      </c>
      <c r="C10" t="s">
        <v>13</v>
      </c>
      <c r="D10" t="s">
        <v>7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14</v>
      </c>
      <c r="C11" t="s">
        <v>10</v>
      </c>
      <c r="D11" t="s">
        <v>10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15</v>
      </c>
      <c r="C12" t="s">
        <v>16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17</v>
      </c>
      <c r="C13" t="s">
        <v>18</v>
      </c>
      <c r="D13" t="s">
        <v>7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19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5" spans="1:77">
      <c r="B15" t="s">
        <v>20</v>
      </c>
      <c r="C15" t="s">
        <v>10</v>
      </c>
      <c r="D15" t="s">
        <v>10</v>
      </c>
      <c r="E15" t="s">
        <v>8</v>
      </c>
      <c r="G15">
        <f>VLOOKUP($C15,'EIA Consumption'!$C:$CD,G$2,FALSE)</f>
        <v/>
      </c>
      <c r="H15">
        <f>VLOOKUP($C15,'EIA Consumption'!$C:$CD,H$2,FALSE)</f>
        <v/>
      </c>
      <c r="I15">
        <f>VLOOKUP($C15,'EIA Consumption'!$C:$CD,I$2,FALSE)</f>
        <v/>
      </c>
      <c r="J15">
        <f>VLOOKUP($C15,'EIA Consumption'!$C:$CD,J$2,FALSE)</f>
        <v/>
      </c>
      <c r="K15">
        <f>VLOOKUP($C15,'EIA Consumption'!$C:$CD,K$2,FALSE)</f>
        <v/>
      </c>
      <c r="L15">
        <f>VLOOKUP($C15,'EIA Consumption'!$C:$CD,L$2,FALSE)</f>
        <v/>
      </c>
      <c r="M15">
        <f>VLOOKUP($C15,'EIA Consumption'!$C:$CD,M$2,FALSE)</f>
        <v/>
      </c>
      <c r="N15">
        <f>VLOOKUP($C15,'EIA Consumption'!$C:$CD,N$2,FALSE)</f>
        <v/>
      </c>
      <c r="O15">
        <f>VLOOKUP($C15,'EIA Consumption'!$C:$CD,O$2,FALSE)</f>
        <v/>
      </c>
      <c r="P15">
        <f>VLOOKUP($C15,'EIA Consumption'!$C:$CD,P$2,FALSE)</f>
        <v/>
      </c>
      <c r="Q15">
        <f>VLOOKUP($C15,'EIA Consumption'!$C:$CD,Q$2,FALSE)</f>
        <v/>
      </c>
      <c r="R15">
        <f>VLOOKUP($C15,'EIA Consumption'!$C:$CD,R$2,FALSE)</f>
        <v/>
      </c>
      <c r="S15">
        <f>VLOOKUP($C15,'EIA Consumption'!$C:$CD,S$2,FALSE)</f>
        <v/>
      </c>
      <c r="T15">
        <f>VLOOKUP($C15,'EIA Consumption'!$C:$CD,T$2,FALSE)</f>
        <v/>
      </c>
      <c r="U15">
        <f>VLOOKUP($C15,'EIA Consumption'!$C:$CD,U$2,FALSE)</f>
        <v/>
      </c>
      <c r="V15">
        <f>VLOOKUP($C15,'EIA Consumption'!$C:$CD,V$2,FALSE)</f>
        <v/>
      </c>
      <c r="W15">
        <f>VLOOKUP($C15,'EIA Consumption'!$C:$CD,W$2,FALSE)</f>
        <v/>
      </c>
      <c r="X15">
        <f>VLOOKUP($C15,'EIA Consumption'!$C:$CD,X$2,FALSE)</f>
        <v/>
      </c>
      <c r="Y15">
        <f>VLOOKUP($C15,'EIA Consumption'!$C:$CD,Y$2,FALSE)</f>
        <v/>
      </c>
      <c r="Z15">
        <f>VLOOKUP($C15,'EIA Consumption'!$C:$CD,Z$2,FALSE)</f>
        <v/>
      </c>
      <c r="AA15">
        <f>VLOOKUP($C15,'EIA Consumption'!$C:$CD,AA$2,FALSE)</f>
        <v/>
      </c>
      <c r="AB15">
        <f>VLOOKUP($C15,'EIA Consumption'!$C:$CD,AB$2,FALSE)</f>
        <v/>
      </c>
      <c r="AC15">
        <f>VLOOKUP($C15,'EIA Consumption'!$C:$CD,AC$2,FALSE)</f>
        <v/>
      </c>
      <c r="AD15">
        <f>VLOOKUP($C15,'EIA Consumption'!$C:$CD,AD$2,FALSE)</f>
        <v/>
      </c>
      <c r="AE15">
        <f>VLOOKUP($C15,'EIA Consumption'!$C:$CD,AE$2,FALSE)</f>
        <v/>
      </c>
      <c r="AF15">
        <f>VLOOKUP($C15,'EIA Consumption'!$C:$CD,AF$2,FALSE)</f>
        <v/>
      </c>
      <c r="AG15">
        <f>VLOOKUP($C15,'EIA Consumption'!$C:$CD,AG$2,FALSE)</f>
        <v/>
      </c>
      <c r="AH15">
        <f>VLOOKUP($C15,'EIA Consumption'!$C:$CD,AH$2,FALSE)</f>
        <v/>
      </c>
      <c r="AI15">
        <f>VLOOKUP($C15,'EIA Consumption'!$C:$CD,AI$2,FALSE)</f>
        <v/>
      </c>
      <c r="AJ15">
        <f>VLOOKUP($C15,'EIA Consumption'!$C:$CD,AJ$2,FALSE)</f>
        <v/>
      </c>
      <c r="AK15">
        <f>VLOOKUP($C15,'EIA Consumption'!$C:$CD,AK$2,FALSE)</f>
        <v/>
      </c>
      <c r="AL15">
        <f>VLOOKUP($C15,'EIA Consumption'!$C:$CD,AL$2,FALSE)</f>
        <v/>
      </c>
      <c r="AM15">
        <f>VLOOKUP($C15,'EIA Consumption'!$C:$CD,AM$2,FALSE)</f>
        <v/>
      </c>
      <c r="AN15">
        <f>VLOOKUP($C15,'EIA Consumption'!$C:$CD,AN$2,FALSE)</f>
        <v/>
      </c>
      <c r="AO15">
        <f>VLOOKUP($C15,'EIA Consumption'!$C:$CD,AO$2,FALSE)</f>
        <v/>
      </c>
      <c r="AP15">
        <f>VLOOKUP($C15,'EIA Consumption'!$C:$CD,AP$2,FALSE)</f>
        <v/>
      </c>
      <c r="AQ15">
        <f>VLOOKUP($C15,'EIA Consumption'!$C:$CD,AQ$2,FALSE)</f>
        <v/>
      </c>
      <c r="AR15">
        <f>VLOOKUP($C15,'EIA Consumption'!$C:$CD,AR$2,FALSE)</f>
        <v/>
      </c>
      <c r="AS15">
        <f>VLOOKUP($C15,'EIA Consumption'!$C:$CD,AS$2,FALSE)</f>
        <v/>
      </c>
      <c r="AT15">
        <f>VLOOKUP($C15,'EIA Consumption'!$C:$CD,AT$2,FALSE)</f>
        <v/>
      </c>
      <c r="AU15">
        <f>VLOOKUP($C15,'EIA Consumption'!$C:$CD,AU$2,FALSE)</f>
        <v/>
      </c>
      <c r="AV15">
        <f>VLOOKUP($C15,'EIA Consumption'!$C:$CD,AV$2,FALSE)</f>
        <v/>
      </c>
      <c r="AW15">
        <f>VLOOKUP($C15,'EIA Consumption'!$C:$CD,AW$2,FALSE)</f>
        <v/>
      </c>
      <c r="AX15">
        <f>VLOOKUP($C15,'EIA Consumption'!$C:$CD,AX$2,FALSE)</f>
        <v/>
      </c>
      <c r="AY15">
        <f>VLOOKUP($C15,'EIA Consumption'!$C:$CD,AY$2,FALSE)</f>
        <v/>
      </c>
      <c r="AZ15">
        <f>VLOOKUP($C15,'EIA Consumption'!$C:$CD,AZ$2,FALSE)</f>
        <v/>
      </c>
      <c r="BA15">
        <f>VLOOKUP($C15,'EIA Consumption'!$C:$CD,BA$2,FALSE)</f>
        <v/>
      </c>
      <c r="BB15">
        <f>VLOOKUP($C15,'EIA Consumption'!$C:$CD,BB$2,FALSE)</f>
        <v/>
      </c>
      <c r="BC15">
        <f>VLOOKUP($C15,'EIA Consumption'!$C:$CD,BC$2,FALSE)</f>
        <v/>
      </c>
      <c r="BD15">
        <f>VLOOKUP($C15,'EIA Consumption'!$C:$CD,BD$2,FALSE)</f>
        <v/>
      </c>
      <c r="BE15">
        <f>VLOOKUP($C15,'EIA Consumption'!$C:$CD,BE$2,FALSE)</f>
        <v/>
      </c>
      <c r="BF15">
        <f>VLOOKUP($C15,'EIA Consumption'!$C:$CD,BF$2,FALSE)</f>
        <v/>
      </c>
      <c r="BG15">
        <f>VLOOKUP($C15,'EIA Consumption'!$C:$CD,BG$2,FALSE)</f>
        <v/>
      </c>
      <c r="BH15">
        <f>VLOOKUP($C15,'EIA Consumption'!$C:$CD,BH$2,FALSE)</f>
        <v/>
      </c>
      <c r="BI15">
        <f>VLOOKUP($C15,'EIA Consumption'!$C:$CD,BI$2,FALSE)</f>
        <v/>
      </c>
      <c r="BJ15">
        <f>VLOOKUP($C15,'EIA Consumption'!$C:$CD,BJ$2,FALSE)</f>
        <v/>
      </c>
      <c r="BK15">
        <f>VLOOKUP($C15,'EIA Consumption'!$C:$CD,BK$2,FALSE)</f>
        <v/>
      </c>
      <c r="BL15">
        <f>VLOOKUP($C15,'EIA Consumption'!$C:$CD,BL$2,FALSE)</f>
        <v/>
      </c>
      <c r="BM15">
        <f>VLOOKUP($C15,'EIA Consumption'!$C:$CD,BM$2,FALSE)</f>
        <v/>
      </c>
      <c r="BN15">
        <f>VLOOKUP($C15,'EIA Consumption'!$C:$CD,BN$2,FALSE)</f>
        <v/>
      </c>
      <c r="BO15">
        <f>VLOOKUP($C15,'EIA Consumption'!$C:$CD,BO$2,FALSE)</f>
        <v/>
      </c>
      <c r="BP15">
        <f>VLOOKUP($C15,'EIA Consumption'!$C:$CD,BP$2,FALSE)</f>
        <v/>
      </c>
      <c r="BQ15">
        <f>VLOOKUP($C15,'EIA Consumption'!$C:$CD,BQ$2,FALSE)</f>
        <v/>
      </c>
      <c r="BR15">
        <f>VLOOKUP($C15,'EIA Consumption'!$C:$CD,BR$2,FALSE)</f>
        <v/>
      </c>
      <c r="BS15">
        <f>VLOOKUP($C15,'EIA Consumption'!$C:$CD,BS$2,FALSE)</f>
        <v/>
      </c>
      <c r="BT15">
        <f>VLOOKUP($C15,'EIA Consumption'!$C:$CD,BT$2,FALSE)</f>
        <v/>
      </c>
      <c r="BU15">
        <f>VLOOKUP($C15,'EIA Consumption'!$C:$CD,BU$2,FALSE)</f>
        <v/>
      </c>
      <c r="BV15">
        <f>VLOOKUP($C15,'EIA Consumption'!$C:$CD,BV$2,FALSE)</f>
        <v/>
      </c>
      <c r="BW15">
        <f>VLOOKUP($C15,'EIA Consumption'!$C:$CD,BW$2,FALSE)</f>
        <v/>
      </c>
      <c r="BX15">
        <f>VLOOKUP($C15,'EIA Consumption'!$C:$CD,BX$2,FALSE)</f>
        <v/>
      </c>
      <c r="BY15">
        <f>VLOOKUP($C15,'EIA Consumption'!$C:$CD,BY$2,FALSE)</f>
        <v/>
      </c>
    </row>
    <row r="17" spans="1:77">
      <c r="A17" t="s">
        <v>21</v>
      </c>
    </row>
    <row r="18" spans="1:77">
      <c r="B18" t="s">
        <v>5</v>
      </c>
      <c r="C18" t="s">
        <v>22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9</v>
      </c>
      <c r="C19" t="s">
        <v>23</v>
      </c>
      <c r="D19" t="s">
        <v>7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11</v>
      </c>
      <c r="C20" t="s">
        <v>10</v>
      </c>
      <c r="D20" t="s">
        <v>10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12</v>
      </c>
      <c r="C21" t="s">
        <v>24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14</v>
      </c>
      <c r="C22" t="s">
        <v>25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15</v>
      </c>
      <c r="C23" t="s">
        <v>26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17</v>
      </c>
      <c r="C24" t="s">
        <v>27</v>
      </c>
      <c r="D24" t="s">
        <v>7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19</v>
      </c>
      <c r="C25" t="s">
        <v>10</v>
      </c>
      <c r="D25" t="s">
        <v>10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6" spans="1:77">
      <c r="B26" t="s">
        <v>20</v>
      </c>
      <c r="C26" t="s">
        <v>28</v>
      </c>
      <c r="D26" t="s">
        <v>7</v>
      </c>
      <c r="E26" t="s">
        <v>8</v>
      </c>
      <c r="G26">
        <f>VLOOKUP($C26,'EIA Consumption'!$C:$CD,G$2,FALSE)</f>
        <v/>
      </c>
      <c r="H26">
        <f>VLOOKUP($C26,'EIA Consumption'!$C:$CD,H$2,FALSE)</f>
        <v/>
      </c>
      <c r="I26">
        <f>VLOOKUP($C26,'EIA Consumption'!$C:$CD,I$2,FALSE)</f>
        <v/>
      </c>
      <c r="J26">
        <f>VLOOKUP($C26,'EIA Consumption'!$C:$CD,J$2,FALSE)</f>
        <v/>
      </c>
      <c r="K26">
        <f>VLOOKUP($C26,'EIA Consumption'!$C:$CD,K$2,FALSE)</f>
        <v/>
      </c>
      <c r="L26">
        <f>VLOOKUP($C26,'EIA Consumption'!$C:$CD,L$2,FALSE)</f>
        <v/>
      </c>
      <c r="M26">
        <f>VLOOKUP($C26,'EIA Consumption'!$C:$CD,M$2,FALSE)</f>
        <v/>
      </c>
      <c r="N26">
        <f>VLOOKUP($C26,'EIA Consumption'!$C:$CD,N$2,FALSE)</f>
        <v/>
      </c>
      <c r="O26">
        <f>VLOOKUP($C26,'EIA Consumption'!$C:$CD,O$2,FALSE)</f>
        <v/>
      </c>
      <c r="P26">
        <f>VLOOKUP($C26,'EIA Consumption'!$C:$CD,P$2,FALSE)</f>
        <v/>
      </c>
      <c r="Q26">
        <f>VLOOKUP($C26,'EIA Consumption'!$C:$CD,Q$2,FALSE)</f>
        <v/>
      </c>
      <c r="R26">
        <f>VLOOKUP($C26,'EIA Consumption'!$C:$CD,R$2,FALSE)</f>
        <v/>
      </c>
      <c r="S26">
        <f>VLOOKUP($C26,'EIA Consumption'!$C:$CD,S$2,FALSE)</f>
        <v/>
      </c>
      <c r="T26">
        <f>VLOOKUP($C26,'EIA Consumption'!$C:$CD,T$2,FALSE)</f>
        <v/>
      </c>
      <c r="U26">
        <f>VLOOKUP($C26,'EIA Consumption'!$C:$CD,U$2,FALSE)</f>
        <v/>
      </c>
      <c r="V26">
        <f>VLOOKUP($C26,'EIA Consumption'!$C:$CD,V$2,FALSE)</f>
        <v/>
      </c>
      <c r="W26">
        <f>VLOOKUP($C26,'EIA Consumption'!$C:$CD,W$2,FALSE)</f>
        <v/>
      </c>
      <c r="X26">
        <f>VLOOKUP($C26,'EIA Consumption'!$C:$CD,X$2,FALSE)</f>
        <v/>
      </c>
      <c r="Y26">
        <f>VLOOKUP($C26,'EIA Consumption'!$C:$CD,Y$2,FALSE)</f>
        <v/>
      </c>
      <c r="Z26">
        <f>VLOOKUP($C26,'EIA Consumption'!$C:$CD,Z$2,FALSE)</f>
        <v/>
      </c>
      <c r="AA26">
        <f>VLOOKUP($C26,'EIA Consumption'!$C:$CD,AA$2,FALSE)</f>
        <v/>
      </c>
      <c r="AB26">
        <f>VLOOKUP($C26,'EIA Consumption'!$C:$CD,AB$2,FALSE)</f>
        <v/>
      </c>
      <c r="AC26">
        <f>VLOOKUP($C26,'EIA Consumption'!$C:$CD,AC$2,FALSE)</f>
        <v/>
      </c>
      <c r="AD26">
        <f>VLOOKUP($C26,'EIA Consumption'!$C:$CD,AD$2,FALSE)</f>
        <v/>
      </c>
      <c r="AE26">
        <f>VLOOKUP($C26,'EIA Consumption'!$C:$CD,AE$2,FALSE)</f>
        <v/>
      </c>
      <c r="AF26">
        <f>VLOOKUP($C26,'EIA Consumption'!$C:$CD,AF$2,FALSE)</f>
        <v/>
      </c>
      <c r="AG26">
        <f>VLOOKUP($C26,'EIA Consumption'!$C:$CD,AG$2,FALSE)</f>
        <v/>
      </c>
      <c r="AH26">
        <f>VLOOKUP($C26,'EIA Consumption'!$C:$CD,AH$2,FALSE)</f>
        <v/>
      </c>
      <c r="AI26">
        <f>VLOOKUP($C26,'EIA Consumption'!$C:$CD,AI$2,FALSE)</f>
        <v/>
      </c>
      <c r="AJ26">
        <f>VLOOKUP($C26,'EIA Consumption'!$C:$CD,AJ$2,FALSE)</f>
        <v/>
      </c>
      <c r="AK26">
        <f>VLOOKUP($C26,'EIA Consumption'!$C:$CD,AK$2,FALSE)</f>
        <v/>
      </c>
      <c r="AL26">
        <f>VLOOKUP($C26,'EIA Consumption'!$C:$CD,AL$2,FALSE)</f>
        <v/>
      </c>
      <c r="AM26">
        <f>VLOOKUP($C26,'EIA Consumption'!$C:$CD,AM$2,FALSE)</f>
        <v/>
      </c>
      <c r="AN26">
        <f>VLOOKUP($C26,'EIA Consumption'!$C:$CD,AN$2,FALSE)</f>
        <v/>
      </c>
      <c r="AO26">
        <f>VLOOKUP($C26,'EIA Consumption'!$C:$CD,AO$2,FALSE)</f>
        <v/>
      </c>
      <c r="AP26">
        <f>VLOOKUP($C26,'EIA Consumption'!$C:$CD,AP$2,FALSE)</f>
        <v/>
      </c>
      <c r="AQ26">
        <f>VLOOKUP($C26,'EIA Consumption'!$C:$CD,AQ$2,FALSE)</f>
        <v/>
      </c>
      <c r="AR26">
        <f>VLOOKUP($C26,'EIA Consumption'!$C:$CD,AR$2,FALSE)</f>
        <v/>
      </c>
      <c r="AS26">
        <f>VLOOKUP($C26,'EIA Consumption'!$C:$CD,AS$2,FALSE)</f>
        <v/>
      </c>
      <c r="AT26">
        <f>VLOOKUP($C26,'EIA Consumption'!$C:$CD,AT$2,FALSE)</f>
        <v/>
      </c>
      <c r="AU26">
        <f>VLOOKUP($C26,'EIA Consumption'!$C:$CD,AU$2,FALSE)</f>
        <v/>
      </c>
      <c r="AV26">
        <f>VLOOKUP($C26,'EIA Consumption'!$C:$CD,AV$2,FALSE)</f>
        <v/>
      </c>
      <c r="AW26">
        <f>VLOOKUP($C26,'EIA Consumption'!$C:$CD,AW$2,FALSE)</f>
        <v/>
      </c>
      <c r="AX26">
        <f>VLOOKUP($C26,'EIA Consumption'!$C:$CD,AX$2,FALSE)</f>
        <v/>
      </c>
      <c r="AY26">
        <f>VLOOKUP($C26,'EIA Consumption'!$C:$CD,AY$2,FALSE)</f>
        <v/>
      </c>
      <c r="AZ26">
        <f>VLOOKUP($C26,'EIA Consumption'!$C:$CD,AZ$2,FALSE)</f>
        <v/>
      </c>
      <c r="BA26">
        <f>VLOOKUP($C26,'EIA Consumption'!$C:$CD,BA$2,FALSE)</f>
        <v/>
      </c>
      <c r="BB26">
        <f>VLOOKUP($C26,'EIA Consumption'!$C:$CD,BB$2,FALSE)</f>
        <v/>
      </c>
      <c r="BC26">
        <f>VLOOKUP($C26,'EIA Consumption'!$C:$CD,BC$2,FALSE)</f>
        <v/>
      </c>
      <c r="BD26">
        <f>VLOOKUP($C26,'EIA Consumption'!$C:$CD,BD$2,FALSE)</f>
        <v/>
      </c>
      <c r="BE26">
        <f>VLOOKUP($C26,'EIA Consumption'!$C:$CD,BE$2,FALSE)</f>
        <v/>
      </c>
      <c r="BF26">
        <f>VLOOKUP($C26,'EIA Consumption'!$C:$CD,BF$2,FALSE)</f>
        <v/>
      </c>
      <c r="BG26">
        <f>VLOOKUP($C26,'EIA Consumption'!$C:$CD,BG$2,FALSE)</f>
        <v/>
      </c>
      <c r="BH26">
        <f>VLOOKUP($C26,'EIA Consumption'!$C:$CD,BH$2,FALSE)</f>
        <v/>
      </c>
      <c r="BI26">
        <f>VLOOKUP($C26,'EIA Consumption'!$C:$CD,BI$2,FALSE)</f>
        <v/>
      </c>
      <c r="BJ26">
        <f>VLOOKUP($C26,'EIA Consumption'!$C:$CD,BJ$2,FALSE)</f>
        <v/>
      </c>
      <c r="BK26">
        <f>VLOOKUP($C26,'EIA Consumption'!$C:$CD,BK$2,FALSE)</f>
        <v/>
      </c>
      <c r="BL26">
        <f>VLOOKUP($C26,'EIA Consumption'!$C:$CD,BL$2,FALSE)</f>
        <v/>
      </c>
      <c r="BM26">
        <f>VLOOKUP($C26,'EIA Consumption'!$C:$CD,BM$2,FALSE)</f>
        <v/>
      </c>
      <c r="BN26">
        <f>VLOOKUP($C26,'EIA Consumption'!$C:$CD,BN$2,FALSE)</f>
        <v/>
      </c>
      <c r="BO26">
        <f>VLOOKUP($C26,'EIA Consumption'!$C:$CD,BO$2,FALSE)</f>
        <v/>
      </c>
      <c r="BP26">
        <f>VLOOKUP($C26,'EIA Consumption'!$C:$CD,BP$2,FALSE)</f>
        <v/>
      </c>
      <c r="BQ26">
        <f>VLOOKUP($C26,'EIA Consumption'!$C:$CD,BQ$2,FALSE)</f>
        <v/>
      </c>
      <c r="BR26">
        <f>VLOOKUP($C26,'EIA Consumption'!$C:$CD,BR$2,FALSE)</f>
        <v/>
      </c>
      <c r="BS26">
        <f>VLOOKUP($C26,'EIA Consumption'!$C:$CD,BS$2,FALSE)</f>
        <v/>
      </c>
      <c r="BT26">
        <f>VLOOKUP($C26,'EIA Consumption'!$C:$CD,BT$2,FALSE)</f>
        <v/>
      </c>
      <c r="BU26">
        <f>VLOOKUP($C26,'EIA Consumption'!$C:$CD,BU$2,FALSE)</f>
        <v/>
      </c>
      <c r="BV26">
        <f>VLOOKUP($C26,'EIA Consumption'!$C:$CD,BV$2,FALSE)</f>
        <v/>
      </c>
      <c r="BW26">
        <f>VLOOKUP($C26,'EIA Consumption'!$C:$CD,BW$2,FALSE)</f>
        <v/>
      </c>
      <c r="BX26">
        <f>VLOOKUP($C26,'EIA Consumption'!$C:$CD,BX$2,FALSE)</f>
        <v/>
      </c>
      <c r="BY26">
        <f>VLOOKUP($C26,'EIA Consumption'!$C:$CD,BY$2,FALSE)</f>
        <v/>
      </c>
    </row>
    <row r="28" spans="1:77">
      <c r="A28" t="s">
        <v>29</v>
      </c>
    </row>
    <row r="29" spans="1:77">
      <c r="A29" t="s">
        <v>30</v>
      </c>
      <c r="B29" t="s">
        <v>5</v>
      </c>
      <c r="C29" t="s">
        <v>31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9</v>
      </c>
      <c r="C30" t="s">
        <v>32</v>
      </c>
      <c r="D30" t="s">
        <v>7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11</v>
      </c>
      <c r="C31" t="s">
        <v>10</v>
      </c>
      <c r="D31" t="s">
        <v>10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Consumption'!$C:$CD,BA$2,FALSE)</f>
        <v/>
      </c>
      <c r="BB31">
        <f>VLOOKUP($C31,'EIA Consumption'!$C:$CD,BB$2,FALSE)</f>
        <v/>
      </c>
      <c r="BC31">
        <f>VLOOKUP($C31,'EIA Consumption'!$C:$CD,BC$2,FALSE)</f>
        <v/>
      </c>
      <c r="BD31">
        <f>VLOOKUP($C31,'EIA Consumption'!$C:$CD,BD$2,FALSE)</f>
        <v/>
      </c>
      <c r="BE31">
        <f>VLOOKUP($C31,'EIA Consumption'!$C:$CD,BE$2,FALSE)</f>
        <v/>
      </c>
      <c r="BF31">
        <f>VLOOKUP($C31,'EIA Consumption'!$C:$CD,BF$2,FALSE)</f>
        <v/>
      </c>
      <c r="BG31">
        <f>VLOOKUP($C31,'EIA Consumption'!$C:$CD,BG$2,FALSE)</f>
        <v/>
      </c>
      <c r="BH31">
        <f>VLOOKUP($C31,'EIA Consumption'!$C:$CD,BH$2,FALSE)</f>
        <v/>
      </c>
      <c r="BI31">
        <f>VLOOKUP($C31,'EIA Consumption'!$C:$CD,BI$2,FALSE)</f>
        <v/>
      </c>
      <c r="BJ31">
        <f>VLOOKUP($C31,'EIA Consumption'!$C:$CD,BJ$2,FALSE)</f>
        <v/>
      </c>
      <c r="BK31">
        <f>VLOOKUP($C31,'EIA Consumption'!$C:$CD,BK$2,FALSE)</f>
        <v/>
      </c>
      <c r="BL31">
        <f>VLOOKUP($C31,'EIA Consumption'!$C:$CD,BL$2,FALSE)</f>
        <v/>
      </c>
      <c r="BM31">
        <f>VLOOKUP($C31,'EIA Consumption'!$C:$CD,BM$2,FALSE)</f>
        <v/>
      </c>
      <c r="BN31">
        <f>VLOOKUP($C31,'EIA Consumption'!$C:$CD,BN$2,FALSE)</f>
        <v/>
      </c>
      <c r="BO31">
        <f>VLOOKUP($C31,'EIA Consumption'!$C:$CD,BO$2,FALSE)</f>
        <v/>
      </c>
      <c r="BP31">
        <f>VLOOKUP($C31,'EIA Consumption'!$C:$CD,BP$2,FALSE)</f>
        <v/>
      </c>
      <c r="BQ31">
        <f>VLOOKUP($C31,'EIA Consumption'!$C:$CD,BQ$2,FALSE)</f>
        <v/>
      </c>
      <c r="BR31">
        <f>VLOOKUP($C31,'EIA Consumption'!$C:$CD,BR$2,FALSE)</f>
        <v/>
      </c>
      <c r="BS31">
        <f>VLOOKUP($C31,'EIA Consumption'!$C:$CD,BS$2,FALSE)</f>
        <v/>
      </c>
      <c r="BT31">
        <f>VLOOKUP($C31,'EIA Consumption'!$C:$CD,BT$2,FALSE)</f>
        <v/>
      </c>
      <c r="BU31">
        <f>VLOOKUP($C31,'EIA Consumption'!$C:$CD,BU$2,FALSE)</f>
        <v/>
      </c>
      <c r="BV31">
        <f>VLOOKUP($C31,'EIA Consumption'!$C:$CD,BV$2,FALSE)</f>
        <v/>
      </c>
      <c r="BW31">
        <f>VLOOKUP($C31,'EIA Consumption'!$C:$CD,BW$2,FALSE)</f>
        <v/>
      </c>
      <c r="BX31">
        <f>VLOOKUP($C31,'EIA Consumption'!$C:$CD,BX$2,FALSE)</f>
        <v/>
      </c>
      <c r="BY31">
        <f>VLOOKUP($C31,'EIA Consumption'!$C:$CD,BY$2,FALSE)</f>
        <v/>
      </c>
    </row>
    <row r="32" spans="1:77">
      <c r="B32" t="s">
        <v>12</v>
      </c>
      <c r="C32" t="s">
        <v>33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Consumption'!$C:$CD,BA$2,FALSE)</f>
        <v/>
      </c>
      <c r="BB32">
        <f>VLOOKUP($C32,'EIA Consumption'!$C:$CD,BB$2,FALSE)</f>
        <v/>
      </c>
      <c r="BC32">
        <f>VLOOKUP($C32,'EIA Consumption'!$C:$CD,BC$2,FALSE)</f>
        <v/>
      </c>
      <c r="BD32">
        <f>VLOOKUP($C32,'EIA Consumption'!$C:$CD,BD$2,FALSE)</f>
        <v/>
      </c>
      <c r="BE32">
        <f>VLOOKUP($C32,'EIA Consumption'!$C:$CD,BE$2,FALSE)</f>
        <v/>
      </c>
      <c r="BF32">
        <f>VLOOKUP($C32,'EIA Consumption'!$C:$CD,BF$2,FALSE)</f>
        <v/>
      </c>
      <c r="BG32">
        <f>VLOOKUP($C32,'EIA Consumption'!$C:$CD,BG$2,FALSE)</f>
        <v/>
      </c>
      <c r="BH32">
        <f>VLOOKUP($C32,'EIA Consumption'!$C:$CD,BH$2,FALSE)</f>
        <v/>
      </c>
      <c r="BI32">
        <f>VLOOKUP($C32,'EIA Consumption'!$C:$CD,BI$2,FALSE)</f>
        <v/>
      </c>
      <c r="BJ32">
        <f>VLOOKUP($C32,'EIA Consumption'!$C:$CD,BJ$2,FALSE)</f>
        <v/>
      </c>
      <c r="BK32">
        <f>VLOOKUP($C32,'EIA Consumption'!$C:$CD,BK$2,FALSE)</f>
        <v/>
      </c>
      <c r="BL32">
        <f>VLOOKUP($C32,'EIA Consumption'!$C:$CD,BL$2,FALSE)</f>
        <v/>
      </c>
      <c r="BM32">
        <f>VLOOKUP($C32,'EIA Consumption'!$C:$CD,BM$2,FALSE)</f>
        <v/>
      </c>
      <c r="BN32">
        <f>VLOOKUP($C32,'EIA Consumption'!$C:$CD,BN$2,FALSE)</f>
        <v/>
      </c>
      <c r="BO32">
        <f>VLOOKUP($C32,'EIA Consumption'!$C:$CD,BO$2,FALSE)</f>
        <v/>
      </c>
      <c r="BP32">
        <f>VLOOKUP($C32,'EIA Consumption'!$C:$CD,BP$2,FALSE)</f>
        <v/>
      </c>
      <c r="BQ32">
        <f>VLOOKUP($C32,'EIA Consumption'!$C:$CD,BQ$2,FALSE)</f>
        <v/>
      </c>
      <c r="BR32">
        <f>VLOOKUP($C32,'EIA Consumption'!$C:$CD,BR$2,FALSE)</f>
        <v/>
      </c>
      <c r="BS32">
        <f>VLOOKUP($C32,'EIA Consumption'!$C:$CD,BS$2,FALSE)</f>
        <v/>
      </c>
      <c r="BT32">
        <f>VLOOKUP($C32,'EIA Consumption'!$C:$CD,BT$2,FALSE)</f>
        <v/>
      </c>
      <c r="BU32">
        <f>VLOOKUP($C32,'EIA Consumption'!$C:$CD,BU$2,FALSE)</f>
        <v/>
      </c>
      <c r="BV32">
        <f>VLOOKUP($C32,'EIA Consumption'!$C:$CD,BV$2,FALSE)</f>
        <v/>
      </c>
      <c r="BW32">
        <f>VLOOKUP($C32,'EIA Consumption'!$C:$CD,BW$2,FALSE)</f>
        <v/>
      </c>
      <c r="BX32">
        <f>VLOOKUP($C32,'EIA Consumption'!$C:$CD,BX$2,FALSE)</f>
        <v/>
      </c>
      <c r="BY32">
        <f>VLOOKUP($C32,'EIA Consumption'!$C:$CD,BY$2,FALSE)</f>
        <v/>
      </c>
    </row>
    <row r="33" spans="1:77">
      <c r="B33" t="s">
        <v>14</v>
      </c>
      <c r="C33" t="s">
        <v>34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Consumption'!$C:$CD,BA$2,FALSE)</f>
        <v/>
      </c>
      <c r="BB33">
        <f>VLOOKUP($C33,'EIA Consumption'!$C:$CD,BB$2,FALSE)</f>
        <v/>
      </c>
      <c r="BC33">
        <f>VLOOKUP($C33,'EIA Consumption'!$C:$CD,BC$2,FALSE)</f>
        <v/>
      </c>
      <c r="BD33">
        <f>VLOOKUP($C33,'EIA Consumption'!$C:$CD,BD$2,FALSE)</f>
        <v/>
      </c>
      <c r="BE33">
        <f>VLOOKUP($C33,'EIA Consumption'!$C:$CD,BE$2,FALSE)</f>
        <v/>
      </c>
      <c r="BF33">
        <f>VLOOKUP($C33,'EIA Consumption'!$C:$CD,BF$2,FALSE)</f>
        <v/>
      </c>
      <c r="BG33">
        <f>VLOOKUP($C33,'EIA Consumption'!$C:$CD,BG$2,FALSE)</f>
        <v/>
      </c>
      <c r="BH33">
        <f>VLOOKUP($C33,'EIA Consumption'!$C:$CD,BH$2,FALSE)</f>
        <v/>
      </c>
      <c r="BI33">
        <f>VLOOKUP($C33,'EIA Consumption'!$C:$CD,BI$2,FALSE)</f>
        <v/>
      </c>
      <c r="BJ33">
        <f>VLOOKUP($C33,'EIA Consumption'!$C:$CD,BJ$2,FALSE)</f>
        <v/>
      </c>
      <c r="BK33">
        <f>VLOOKUP($C33,'EIA Consumption'!$C:$CD,BK$2,FALSE)</f>
        <v/>
      </c>
      <c r="BL33">
        <f>VLOOKUP($C33,'EIA Consumption'!$C:$CD,BL$2,FALSE)</f>
        <v/>
      </c>
      <c r="BM33">
        <f>VLOOKUP($C33,'EIA Consumption'!$C:$CD,BM$2,FALSE)</f>
        <v/>
      </c>
      <c r="BN33">
        <f>VLOOKUP($C33,'EIA Consumption'!$C:$CD,BN$2,FALSE)</f>
        <v/>
      </c>
      <c r="BO33">
        <f>VLOOKUP($C33,'EIA Consumption'!$C:$CD,BO$2,FALSE)</f>
        <v/>
      </c>
      <c r="BP33">
        <f>VLOOKUP($C33,'EIA Consumption'!$C:$CD,BP$2,FALSE)</f>
        <v/>
      </c>
      <c r="BQ33">
        <f>VLOOKUP($C33,'EIA Consumption'!$C:$CD,BQ$2,FALSE)</f>
        <v/>
      </c>
      <c r="BR33">
        <f>VLOOKUP($C33,'EIA Consumption'!$C:$CD,BR$2,FALSE)</f>
        <v/>
      </c>
      <c r="BS33">
        <f>VLOOKUP($C33,'EIA Consumption'!$C:$CD,BS$2,FALSE)</f>
        <v/>
      </c>
      <c r="BT33">
        <f>VLOOKUP($C33,'EIA Consumption'!$C:$CD,BT$2,FALSE)</f>
        <v/>
      </c>
      <c r="BU33">
        <f>VLOOKUP($C33,'EIA Consumption'!$C:$CD,BU$2,FALSE)</f>
        <v/>
      </c>
      <c r="BV33">
        <f>VLOOKUP($C33,'EIA Consumption'!$C:$CD,BV$2,FALSE)</f>
        <v/>
      </c>
      <c r="BW33">
        <f>VLOOKUP($C33,'EIA Consumption'!$C:$CD,BW$2,FALSE)</f>
        <v/>
      </c>
      <c r="BX33">
        <f>VLOOKUP($C33,'EIA Consumption'!$C:$CD,BX$2,FALSE)</f>
        <v/>
      </c>
      <c r="BY33">
        <f>VLOOKUP($C33,'EIA Consumption'!$C:$CD,BY$2,FALSE)</f>
        <v/>
      </c>
    </row>
    <row r="34" spans="1:77">
      <c r="B34" t="s">
        <v>15</v>
      </c>
      <c r="C34" t="s">
        <v>35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Consumption'!$C:$CD,BA$2,FALSE)</f>
        <v/>
      </c>
      <c r="BB34">
        <f>VLOOKUP($C34,'EIA Consumption'!$C:$CD,BB$2,FALSE)</f>
        <v/>
      </c>
      <c r="BC34">
        <f>VLOOKUP($C34,'EIA Consumption'!$C:$CD,BC$2,FALSE)</f>
        <v/>
      </c>
      <c r="BD34">
        <f>VLOOKUP($C34,'EIA Consumption'!$C:$CD,BD$2,FALSE)</f>
        <v/>
      </c>
      <c r="BE34">
        <f>VLOOKUP($C34,'EIA Consumption'!$C:$CD,BE$2,FALSE)</f>
        <v/>
      </c>
      <c r="BF34">
        <f>VLOOKUP($C34,'EIA Consumption'!$C:$CD,BF$2,FALSE)</f>
        <v/>
      </c>
      <c r="BG34">
        <f>VLOOKUP($C34,'EIA Consumption'!$C:$CD,BG$2,FALSE)</f>
        <v/>
      </c>
      <c r="BH34">
        <f>VLOOKUP($C34,'EIA Consumption'!$C:$CD,BH$2,FALSE)</f>
        <v/>
      </c>
      <c r="BI34">
        <f>VLOOKUP($C34,'EIA Consumption'!$C:$CD,BI$2,FALSE)</f>
        <v/>
      </c>
      <c r="BJ34">
        <f>VLOOKUP($C34,'EIA Consumption'!$C:$CD,BJ$2,FALSE)</f>
        <v/>
      </c>
      <c r="BK34">
        <f>VLOOKUP($C34,'EIA Consumption'!$C:$CD,BK$2,FALSE)</f>
        <v/>
      </c>
      <c r="BL34">
        <f>VLOOKUP($C34,'EIA Consumption'!$C:$CD,BL$2,FALSE)</f>
        <v/>
      </c>
      <c r="BM34">
        <f>VLOOKUP($C34,'EIA Consumption'!$C:$CD,BM$2,FALSE)</f>
        <v/>
      </c>
      <c r="BN34">
        <f>VLOOKUP($C34,'EIA Consumption'!$C:$CD,BN$2,FALSE)</f>
        <v/>
      </c>
      <c r="BO34">
        <f>VLOOKUP($C34,'EIA Consumption'!$C:$CD,BO$2,FALSE)</f>
        <v/>
      </c>
      <c r="BP34">
        <f>VLOOKUP($C34,'EIA Consumption'!$C:$CD,BP$2,FALSE)</f>
        <v/>
      </c>
      <c r="BQ34">
        <f>VLOOKUP($C34,'EIA Consumption'!$C:$CD,BQ$2,FALSE)</f>
        <v/>
      </c>
      <c r="BR34">
        <f>VLOOKUP($C34,'EIA Consumption'!$C:$CD,BR$2,FALSE)</f>
        <v/>
      </c>
      <c r="BS34">
        <f>VLOOKUP($C34,'EIA Consumption'!$C:$CD,BS$2,FALSE)</f>
        <v/>
      </c>
      <c r="BT34">
        <f>VLOOKUP($C34,'EIA Consumption'!$C:$CD,BT$2,FALSE)</f>
        <v/>
      </c>
      <c r="BU34">
        <f>VLOOKUP($C34,'EIA Consumption'!$C:$CD,BU$2,FALSE)</f>
        <v/>
      </c>
      <c r="BV34">
        <f>VLOOKUP($C34,'EIA Consumption'!$C:$CD,BV$2,FALSE)</f>
        <v/>
      </c>
      <c r="BW34">
        <f>VLOOKUP($C34,'EIA Consumption'!$C:$CD,BW$2,FALSE)</f>
        <v/>
      </c>
      <c r="BX34">
        <f>VLOOKUP($C34,'EIA Consumption'!$C:$CD,BX$2,FALSE)</f>
        <v/>
      </c>
      <c r="BY34">
        <f>VLOOKUP($C34,'EIA Consumption'!$C:$CD,BY$2,FALSE)</f>
        <v/>
      </c>
    </row>
    <row r="35" spans="1:77">
      <c r="B35" t="s">
        <v>17</v>
      </c>
      <c r="C35" t="s">
        <v>36</v>
      </c>
      <c r="D35" t="s">
        <v>7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Consumption'!$C:$CD,BA$2,FALSE)</f>
        <v/>
      </c>
      <c r="BB35">
        <f>VLOOKUP($C35,'EIA Consumption'!$C:$CD,BB$2,FALSE)</f>
        <v/>
      </c>
      <c r="BC35">
        <f>VLOOKUP($C35,'EIA Consumption'!$C:$CD,BC$2,FALSE)</f>
        <v/>
      </c>
      <c r="BD35">
        <f>VLOOKUP($C35,'EIA Consumption'!$C:$CD,BD$2,FALSE)</f>
        <v/>
      </c>
      <c r="BE35">
        <f>VLOOKUP($C35,'EIA Consumption'!$C:$CD,BE$2,FALSE)</f>
        <v/>
      </c>
      <c r="BF35">
        <f>VLOOKUP($C35,'EIA Consumption'!$C:$CD,BF$2,FALSE)</f>
        <v/>
      </c>
      <c r="BG35">
        <f>VLOOKUP($C35,'EIA Consumption'!$C:$CD,BG$2,FALSE)</f>
        <v/>
      </c>
      <c r="BH35">
        <f>VLOOKUP($C35,'EIA Consumption'!$C:$CD,BH$2,FALSE)</f>
        <v/>
      </c>
      <c r="BI35">
        <f>VLOOKUP($C35,'EIA Consumption'!$C:$CD,BI$2,FALSE)</f>
        <v/>
      </c>
      <c r="BJ35">
        <f>VLOOKUP($C35,'EIA Consumption'!$C:$CD,BJ$2,FALSE)</f>
        <v/>
      </c>
      <c r="BK35">
        <f>VLOOKUP($C35,'EIA Consumption'!$C:$CD,BK$2,FALSE)</f>
        <v/>
      </c>
      <c r="BL35">
        <f>VLOOKUP($C35,'EIA Consumption'!$C:$CD,BL$2,FALSE)</f>
        <v/>
      </c>
      <c r="BM35">
        <f>VLOOKUP($C35,'EIA Consumption'!$C:$CD,BM$2,FALSE)</f>
        <v/>
      </c>
      <c r="BN35">
        <f>VLOOKUP($C35,'EIA Consumption'!$C:$CD,BN$2,FALSE)</f>
        <v/>
      </c>
      <c r="BO35">
        <f>VLOOKUP($C35,'EIA Consumption'!$C:$CD,BO$2,FALSE)</f>
        <v/>
      </c>
      <c r="BP35">
        <f>VLOOKUP($C35,'EIA Consumption'!$C:$CD,BP$2,FALSE)</f>
        <v/>
      </c>
      <c r="BQ35">
        <f>VLOOKUP($C35,'EIA Consumption'!$C:$CD,BQ$2,FALSE)</f>
        <v/>
      </c>
      <c r="BR35">
        <f>VLOOKUP($C35,'EIA Consumption'!$C:$CD,BR$2,FALSE)</f>
        <v/>
      </c>
      <c r="BS35">
        <f>VLOOKUP($C35,'EIA Consumption'!$C:$CD,BS$2,FALSE)</f>
        <v/>
      </c>
      <c r="BT35">
        <f>VLOOKUP($C35,'EIA Consumption'!$C:$CD,BT$2,FALSE)</f>
        <v/>
      </c>
      <c r="BU35">
        <f>VLOOKUP($C35,'EIA Consumption'!$C:$CD,BU$2,FALSE)</f>
        <v/>
      </c>
      <c r="BV35">
        <f>VLOOKUP($C35,'EIA Consumption'!$C:$CD,BV$2,FALSE)</f>
        <v/>
      </c>
      <c r="BW35">
        <f>VLOOKUP($C35,'EIA Consumption'!$C:$CD,BW$2,FALSE)</f>
        <v/>
      </c>
      <c r="BX35">
        <f>VLOOKUP($C35,'EIA Consumption'!$C:$CD,BX$2,FALSE)</f>
        <v/>
      </c>
      <c r="BY35">
        <f>VLOOKUP($C35,'EIA Consumption'!$C:$CD,BY$2,FALSE)</f>
        <v/>
      </c>
    </row>
    <row r="36" spans="1:77">
      <c r="B36" t="s">
        <v>19</v>
      </c>
      <c r="C36" t="s">
        <v>10</v>
      </c>
      <c r="D36" t="s">
        <v>10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7" spans="1:77">
      <c r="B37" t="s">
        <v>20</v>
      </c>
      <c r="C37" t="s">
        <v>37</v>
      </c>
      <c r="D37" t="s">
        <v>7</v>
      </c>
      <c r="E37" t="s">
        <v>8</v>
      </c>
      <c r="G37">
        <f>VLOOKUP($C37,'EIA Consumption'!$C:$CD,G$2,FALSE)</f>
        <v/>
      </c>
      <c r="H37">
        <f>VLOOKUP($C37,'EIA Consumption'!$C:$CD,H$2,FALSE)</f>
        <v/>
      </c>
      <c r="I37">
        <f>VLOOKUP($C37,'EIA Consumption'!$C:$CD,I$2,FALSE)</f>
        <v/>
      </c>
      <c r="J37">
        <f>VLOOKUP($C37,'EIA Consumption'!$C:$CD,J$2,FALSE)</f>
        <v/>
      </c>
      <c r="K37">
        <f>VLOOKUP($C37,'EIA Consumption'!$C:$CD,K$2,FALSE)</f>
        <v/>
      </c>
      <c r="L37">
        <f>VLOOKUP($C37,'EIA Consumption'!$C:$CD,L$2,FALSE)</f>
        <v/>
      </c>
      <c r="M37">
        <f>VLOOKUP($C37,'EIA Consumption'!$C:$CD,M$2,FALSE)</f>
        <v/>
      </c>
      <c r="N37">
        <f>VLOOKUP($C37,'EIA Consumption'!$C:$CD,N$2,FALSE)</f>
        <v/>
      </c>
      <c r="O37">
        <f>VLOOKUP($C37,'EIA Consumption'!$C:$CD,O$2,FALSE)</f>
        <v/>
      </c>
      <c r="P37">
        <f>VLOOKUP($C37,'EIA Consumption'!$C:$CD,P$2,FALSE)</f>
        <v/>
      </c>
      <c r="Q37">
        <f>VLOOKUP($C37,'EIA Consumption'!$C:$CD,Q$2,FALSE)</f>
        <v/>
      </c>
      <c r="R37">
        <f>VLOOKUP($C37,'EIA Consumption'!$C:$CD,R$2,FALSE)</f>
        <v/>
      </c>
      <c r="S37">
        <f>VLOOKUP($C37,'EIA Consumption'!$C:$CD,S$2,FALSE)</f>
        <v/>
      </c>
      <c r="T37">
        <f>VLOOKUP($C37,'EIA Consumption'!$C:$CD,T$2,FALSE)</f>
        <v/>
      </c>
      <c r="U37">
        <f>VLOOKUP($C37,'EIA Consumption'!$C:$CD,U$2,FALSE)</f>
        <v/>
      </c>
      <c r="V37">
        <f>VLOOKUP($C37,'EIA Consumption'!$C:$CD,V$2,FALSE)</f>
        <v/>
      </c>
      <c r="W37">
        <f>VLOOKUP($C37,'EIA Consumption'!$C:$CD,W$2,FALSE)</f>
        <v/>
      </c>
      <c r="X37">
        <f>VLOOKUP($C37,'EIA Consumption'!$C:$CD,X$2,FALSE)</f>
        <v/>
      </c>
      <c r="Y37">
        <f>VLOOKUP($C37,'EIA Consumption'!$C:$CD,Y$2,FALSE)</f>
        <v/>
      </c>
      <c r="Z37">
        <f>VLOOKUP($C37,'EIA Consumption'!$C:$CD,Z$2,FALSE)</f>
        <v/>
      </c>
      <c r="AA37">
        <f>VLOOKUP($C37,'EIA Consumption'!$C:$CD,AA$2,FALSE)</f>
        <v/>
      </c>
      <c r="AB37">
        <f>VLOOKUP($C37,'EIA Consumption'!$C:$CD,AB$2,FALSE)</f>
        <v/>
      </c>
      <c r="AC37">
        <f>VLOOKUP($C37,'EIA Consumption'!$C:$CD,AC$2,FALSE)</f>
        <v/>
      </c>
      <c r="AD37">
        <f>VLOOKUP($C37,'EIA Consumption'!$C:$CD,AD$2,FALSE)</f>
        <v/>
      </c>
      <c r="AE37">
        <f>VLOOKUP($C37,'EIA Consumption'!$C:$CD,AE$2,FALSE)</f>
        <v/>
      </c>
      <c r="AF37">
        <f>VLOOKUP($C37,'EIA Consumption'!$C:$CD,AF$2,FALSE)</f>
        <v/>
      </c>
      <c r="AG37">
        <f>VLOOKUP($C37,'EIA Consumption'!$C:$CD,AG$2,FALSE)</f>
        <v/>
      </c>
      <c r="AH37">
        <f>VLOOKUP($C37,'EIA Consumption'!$C:$CD,AH$2,FALSE)</f>
        <v/>
      </c>
      <c r="AI37">
        <f>VLOOKUP($C37,'EIA Consumption'!$C:$CD,AI$2,FALSE)</f>
        <v/>
      </c>
      <c r="AJ37">
        <f>VLOOKUP($C37,'EIA Consumption'!$C:$CD,AJ$2,FALSE)</f>
        <v/>
      </c>
      <c r="AK37">
        <f>VLOOKUP($C37,'EIA Consumption'!$C:$CD,AK$2,FALSE)</f>
        <v/>
      </c>
      <c r="AL37">
        <f>VLOOKUP($C37,'EIA Consumption'!$C:$CD,AL$2,FALSE)</f>
        <v/>
      </c>
      <c r="AM37">
        <f>VLOOKUP($C37,'EIA Consumption'!$C:$CD,AM$2,FALSE)</f>
        <v/>
      </c>
      <c r="AN37">
        <f>VLOOKUP($C37,'EIA Consumption'!$C:$CD,AN$2,FALSE)</f>
        <v/>
      </c>
      <c r="AO37">
        <f>VLOOKUP($C37,'EIA Consumption'!$C:$CD,AO$2,FALSE)</f>
        <v/>
      </c>
      <c r="AP37">
        <f>VLOOKUP($C37,'EIA Consumption'!$C:$CD,AP$2,FALSE)</f>
        <v/>
      </c>
      <c r="AQ37">
        <f>VLOOKUP($C37,'EIA Consumption'!$C:$CD,AQ$2,FALSE)</f>
        <v/>
      </c>
      <c r="AR37">
        <f>VLOOKUP($C37,'EIA Consumption'!$C:$CD,AR$2,FALSE)</f>
        <v/>
      </c>
      <c r="AS37">
        <f>VLOOKUP($C37,'EIA Consumption'!$C:$CD,AS$2,FALSE)</f>
        <v/>
      </c>
      <c r="AT37">
        <f>VLOOKUP($C37,'EIA Consumption'!$C:$CD,AT$2,FALSE)</f>
        <v/>
      </c>
      <c r="AU37">
        <f>VLOOKUP($C37,'EIA Consumption'!$C:$CD,AU$2,FALSE)</f>
        <v/>
      </c>
      <c r="AV37">
        <f>VLOOKUP($C37,'EIA Consumption'!$C:$CD,AV$2,FALSE)</f>
        <v/>
      </c>
      <c r="AW37">
        <f>VLOOKUP($C37,'EIA Consumption'!$C:$CD,AW$2,FALSE)</f>
        <v/>
      </c>
      <c r="AX37">
        <f>VLOOKUP($C37,'EIA Consumption'!$C:$CD,AX$2,FALSE)</f>
        <v/>
      </c>
      <c r="AY37">
        <f>VLOOKUP($C37,'EIA Consumption'!$C:$CD,AY$2,FALSE)</f>
        <v/>
      </c>
      <c r="AZ37">
        <f>VLOOKUP($C37,'EIA Consumption'!$C:$CD,AZ$2,FALSE)</f>
        <v/>
      </c>
      <c r="BA37">
        <f>VLOOKUP($C37,'EIA Consumption'!$C:$CD,BA$2,FALSE)</f>
        <v/>
      </c>
      <c r="BB37">
        <f>VLOOKUP($C37,'EIA Consumption'!$C:$CD,BB$2,FALSE)</f>
        <v/>
      </c>
      <c r="BC37">
        <f>VLOOKUP($C37,'EIA Consumption'!$C:$CD,BC$2,FALSE)</f>
        <v/>
      </c>
      <c r="BD37">
        <f>VLOOKUP($C37,'EIA Consumption'!$C:$CD,BD$2,FALSE)</f>
        <v/>
      </c>
      <c r="BE37">
        <f>VLOOKUP($C37,'EIA Consumption'!$C:$CD,BE$2,FALSE)</f>
        <v/>
      </c>
      <c r="BF37">
        <f>VLOOKUP($C37,'EIA Consumption'!$C:$CD,BF$2,FALSE)</f>
        <v/>
      </c>
      <c r="BG37">
        <f>VLOOKUP($C37,'EIA Consumption'!$C:$CD,BG$2,FALSE)</f>
        <v/>
      </c>
      <c r="BH37">
        <f>VLOOKUP($C37,'EIA Consumption'!$C:$CD,BH$2,FALSE)</f>
        <v/>
      </c>
      <c r="BI37">
        <f>VLOOKUP($C37,'EIA Consumption'!$C:$CD,BI$2,FALSE)</f>
        <v/>
      </c>
      <c r="BJ37">
        <f>VLOOKUP($C37,'EIA Consumption'!$C:$CD,BJ$2,FALSE)</f>
        <v/>
      </c>
      <c r="BK37">
        <f>VLOOKUP($C37,'EIA Consumption'!$C:$CD,BK$2,FALSE)</f>
        <v/>
      </c>
      <c r="BL37">
        <f>VLOOKUP($C37,'EIA Consumption'!$C:$CD,BL$2,FALSE)</f>
        <v/>
      </c>
      <c r="BM37">
        <f>VLOOKUP($C37,'EIA Consumption'!$C:$CD,BM$2,FALSE)</f>
        <v/>
      </c>
      <c r="BN37">
        <f>VLOOKUP($C37,'EIA Consumption'!$C:$CD,BN$2,FALSE)</f>
        <v/>
      </c>
      <c r="BO37">
        <f>VLOOKUP($C37,'EIA Consumption'!$C:$CD,BO$2,FALSE)</f>
        <v/>
      </c>
      <c r="BP37">
        <f>VLOOKUP($C37,'EIA Consumption'!$C:$CD,BP$2,FALSE)</f>
        <v/>
      </c>
      <c r="BQ37">
        <f>VLOOKUP($C37,'EIA Consumption'!$C:$CD,BQ$2,FALSE)</f>
        <v/>
      </c>
      <c r="BR37">
        <f>VLOOKUP($C37,'EIA Consumption'!$C:$CD,BR$2,FALSE)</f>
        <v/>
      </c>
      <c r="BS37">
        <f>VLOOKUP($C37,'EIA Consumption'!$C:$CD,BS$2,FALSE)</f>
        <v/>
      </c>
      <c r="BT37">
        <f>VLOOKUP($C37,'EIA Consumption'!$C:$CD,BT$2,FALSE)</f>
        <v/>
      </c>
      <c r="BU37">
        <f>VLOOKUP($C37,'EIA Consumption'!$C:$CD,BU$2,FALSE)</f>
        <v/>
      </c>
      <c r="BV37">
        <f>VLOOKUP($C37,'EIA Consumption'!$C:$CD,BV$2,FALSE)</f>
        <v/>
      </c>
      <c r="BW37">
        <f>VLOOKUP($C37,'EIA Consumption'!$C:$CD,BW$2,FALSE)</f>
        <v/>
      </c>
      <c r="BX37">
        <f>VLOOKUP($C37,'EIA Consumption'!$C:$CD,BX$2,FALSE)</f>
        <v/>
      </c>
      <c r="BY37">
        <f>VLOOKUP($C37,'EIA Consumption'!$C:$CD,BY$2,FALSE)</f>
        <v/>
      </c>
    </row>
    <row r="39" spans="1:77">
      <c r="A39" t="s">
        <v>38</v>
      </c>
    </row>
    <row r="40" spans="1:77">
      <c r="B40" t="s">
        <v>5</v>
      </c>
      <c r="C40" t="s">
        <v>39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9</v>
      </c>
      <c r="C41" t="s">
        <v>40</v>
      </c>
      <c r="D41" t="s">
        <v>7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11</v>
      </c>
      <c r="C42" t="s">
        <v>10</v>
      </c>
      <c r="D42" t="s">
        <v>10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12</v>
      </c>
      <c r="C43" t="s">
        <v>41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14</v>
      </c>
      <c r="C44" t="s">
        <v>42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15</v>
      </c>
      <c r="C45" t="s">
        <v>43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17</v>
      </c>
      <c r="C46" t="s">
        <v>44</v>
      </c>
      <c r="D46" t="s">
        <v>7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19</v>
      </c>
      <c r="C47" t="s">
        <v>10</v>
      </c>
      <c r="D47" t="s">
        <v>10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8" spans="1:77">
      <c r="B48" t="s">
        <v>20</v>
      </c>
      <c r="C48" t="s">
        <v>45</v>
      </c>
      <c r="D48" t="s">
        <v>7</v>
      </c>
      <c r="E48" t="s">
        <v>8</v>
      </c>
      <c r="G48">
        <f>VLOOKUP($C48,'EIA Consumption'!$C:$CD,G$2,FALSE)</f>
        <v/>
      </c>
      <c r="H48">
        <f>VLOOKUP($C48,'EIA Consumption'!$C:$CD,H$2,FALSE)</f>
        <v/>
      </c>
      <c r="I48">
        <f>VLOOKUP($C48,'EIA Consumption'!$C:$CD,I$2,FALSE)</f>
        <v/>
      </c>
      <c r="J48">
        <f>VLOOKUP($C48,'EIA Consumption'!$C:$CD,J$2,FALSE)</f>
        <v/>
      </c>
      <c r="K48">
        <f>VLOOKUP($C48,'EIA Consumption'!$C:$CD,K$2,FALSE)</f>
        <v/>
      </c>
      <c r="L48">
        <f>VLOOKUP($C48,'EIA Consumption'!$C:$CD,L$2,FALSE)</f>
        <v/>
      </c>
      <c r="M48">
        <f>VLOOKUP($C48,'EIA Consumption'!$C:$CD,M$2,FALSE)</f>
        <v/>
      </c>
      <c r="N48">
        <f>VLOOKUP($C48,'EIA Consumption'!$C:$CD,N$2,FALSE)</f>
        <v/>
      </c>
      <c r="O48">
        <f>VLOOKUP($C48,'EIA Consumption'!$C:$CD,O$2,FALSE)</f>
        <v/>
      </c>
      <c r="P48">
        <f>VLOOKUP($C48,'EIA Consumption'!$C:$CD,P$2,FALSE)</f>
        <v/>
      </c>
      <c r="Q48">
        <f>VLOOKUP($C48,'EIA Consumption'!$C:$CD,Q$2,FALSE)</f>
        <v/>
      </c>
      <c r="R48">
        <f>VLOOKUP($C48,'EIA Consumption'!$C:$CD,R$2,FALSE)</f>
        <v/>
      </c>
      <c r="S48">
        <f>VLOOKUP($C48,'EIA Consumption'!$C:$CD,S$2,FALSE)</f>
        <v/>
      </c>
      <c r="T48">
        <f>VLOOKUP($C48,'EIA Consumption'!$C:$CD,T$2,FALSE)</f>
        <v/>
      </c>
      <c r="U48">
        <f>VLOOKUP($C48,'EIA Consumption'!$C:$CD,U$2,FALSE)</f>
        <v/>
      </c>
      <c r="V48">
        <f>VLOOKUP($C48,'EIA Consumption'!$C:$CD,V$2,FALSE)</f>
        <v/>
      </c>
      <c r="W48">
        <f>VLOOKUP($C48,'EIA Consumption'!$C:$CD,W$2,FALSE)</f>
        <v/>
      </c>
      <c r="X48">
        <f>VLOOKUP($C48,'EIA Consumption'!$C:$CD,X$2,FALSE)</f>
        <v/>
      </c>
      <c r="Y48">
        <f>VLOOKUP($C48,'EIA Consumption'!$C:$CD,Y$2,FALSE)</f>
        <v/>
      </c>
      <c r="Z48">
        <f>VLOOKUP($C48,'EIA Consumption'!$C:$CD,Z$2,FALSE)</f>
        <v/>
      </c>
      <c r="AA48">
        <f>VLOOKUP($C48,'EIA Consumption'!$C:$CD,AA$2,FALSE)</f>
        <v/>
      </c>
      <c r="AB48">
        <f>VLOOKUP($C48,'EIA Consumption'!$C:$CD,AB$2,FALSE)</f>
        <v/>
      </c>
      <c r="AC48">
        <f>VLOOKUP($C48,'EIA Consumption'!$C:$CD,AC$2,FALSE)</f>
        <v/>
      </c>
      <c r="AD48">
        <f>VLOOKUP($C48,'EIA Consumption'!$C:$CD,AD$2,FALSE)</f>
        <v/>
      </c>
      <c r="AE48">
        <f>VLOOKUP($C48,'EIA Consumption'!$C:$CD,AE$2,FALSE)</f>
        <v/>
      </c>
      <c r="AF48">
        <f>VLOOKUP($C48,'EIA Consumption'!$C:$CD,AF$2,FALSE)</f>
        <v/>
      </c>
      <c r="AG48">
        <f>VLOOKUP($C48,'EIA Consumption'!$C:$CD,AG$2,FALSE)</f>
        <v/>
      </c>
      <c r="AH48">
        <f>VLOOKUP($C48,'EIA Consumption'!$C:$CD,AH$2,FALSE)</f>
        <v/>
      </c>
      <c r="AI48">
        <f>VLOOKUP($C48,'EIA Consumption'!$C:$CD,AI$2,FALSE)</f>
        <v/>
      </c>
      <c r="AJ48">
        <f>VLOOKUP($C48,'EIA Consumption'!$C:$CD,AJ$2,FALSE)</f>
        <v/>
      </c>
      <c r="AK48">
        <f>VLOOKUP($C48,'EIA Consumption'!$C:$CD,AK$2,FALSE)</f>
        <v/>
      </c>
      <c r="AL48">
        <f>VLOOKUP($C48,'EIA Consumption'!$C:$CD,AL$2,FALSE)</f>
        <v/>
      </c>
      <c r="AM48">
        <f>VLOOKUP($C48,'EIA Consumption'!$C:$CD,AM$2,FALSE)</f>
        <v/>
      </c>
      <c r="AN48">
        <f>VLOOKUP($C48,'EIA Consumption'!$C:$CD,AN$2,FALSE)</f>
        <v/>
      </c>
      <c r="AO48">
        <f>VLOOKUP($C48,'EIA Consumption'!$C:$CD,AO$2,FALSE)</f>
        <v/>
      </c>
      <c r="AP48">
        <f>VLOOKUP($C48,'EIA Consumption'!$C:$CD,AP$2,FALSE)</f>
        <v/>
      </c>
      <c r="AQ48">
        <f>VLOOKUP($C48,'EIA Consumption'!$C:$CD,AQ$2,FALSE)</f>
        <v/>
      </c>
      <c r="AR48">
        <f>VLOOKUP($C48,'EIA Consumption'!$C:$CD,AR$2,FALSE)</f>
        <v/>
      </c>
      <c r="AS48">
        <f>VLOOKUP($C48,'EIA Consumption'!$C:$CD,AS$2,FALSE)</f>
        <v/>
      </c>
      <c r="AT48">
        <f>VLOOKUP($C48,'EIA Consumption'!$C:$CD,AT$2,FALSE)</f>
        <v/>
      </c>
      <c r="AU48">
        <f>VLOOKUP($C48,'EIA Consumption'!$C:$CD,AU$2,FALSE)</f>
        <v/>
      </c>
      <c r="AV48">
        <f>VLOOKUP($C48,'EIA Consumption'!$C:$CD,AV$2,FALSE)</f>
        <v/>
      </c>
      <c r="AW48">
        <f>VLOOKUP($C48,'EIA Consumption'!$C:$CD,AW$2,FALSE)</f>
        <v/>
      </c>
      <c r="AX48">
        <f>VLOOKUP($C48,'EIA Consumption'!$C:$CD,AX$2,FALSE)</f>
        <v/>
      </c>
      <c r="AY48">
        <f>VLOOKUP($C48,'EIA Consumption'!$C:$CD,AY$2,FALSE)</f>
        <v/>
      </c>
      <c r="AZ48">
        <f>VLOOKUP($C48,'EIA Consumption'!$C:$CD,AZ$2,FALSE)</f>
        <v/>
      </c>
      <c r="BA48">
        <f>VLOOKUP($C48,'EIA Consumption'!$C:$CD,BA$2,FALSE)</f>
        <v/>
      </c>
      <c r="BB48">
        <f>VLOOKUP($C48,'EIA Consumption'!$C:$CD,BB$2,FALSE)</f>
        <v/>
      </c>
      <c r="BC48">
        <f>VLOOKUP($C48,'EIA Consumption'!$C:$CD,BC$2,FALSE)</f>
        <v/>
      </c>
      <c r="BD48">
        <f>VLOOKUP($C48,'EIA Consumption'!$C:$CD,BD$2,FALSE)</f>
        <v/>
      </c>
      <c r="BE48">
        <f>VLOOKUP($C48,'EIA Consumption'!$C:$CD,BE$2,FALSE)</f>
        <v/>
      </c>
      <c r="BF48">
        <f>VLOOKUP($C48,'EIA Consumption'!$C:$CD,BF$2,FALSE)</f>
        <v/>
      </c>
      <c r="BG48">
        <f>VLOOKUP($C48,'EIA Consumption'!$C:$CD,BG$2,FALSE)</f>
        <v/>
      </c>
      <c r="BH48">
        <f>VLOOKUP($C48,'EIA Consumption'!$C:$CD,BH$2,FALSE)</f>
        <v/>
      </c>
      <c r="BI48">
        <f>VLOOKUP($C48,'EIA Consumption'!$C:$CD,BI$2,FALSE)</f>
        <v/>
      </c>
      <c r="BJ48">
        <f>VLOOKUP($C48,'EIA Consumption'!$C:$CD,BJ$2,FALSE)</f>
        <v/>
      </c>
      <c r="BK48">
        <f>VLOOKUP($C48,'EIA Consumption'!$C:$CD,BK$2,FALSE)</f>
        <v/>
      </c>
      <c r="BL48">
        <f>VLOOKUP($C48,'EIA Consumption'!$C:$CD,BL$2,FALSE)</f>
        <v/>
      </c>
      <c r="BM48">
        <f>VLOOKUP($C48,'EIA Consumption'!$C:$CD,BM$2,FALSE)</f>
        <v/>
      </c>
      <c r="BN48">
        <f>VLOOKUP($C48,'EIA Consumption'!$C:$CD,BN$2,FALSE)</f>
        <v/>
      </c>
      <c r="BO48">
        <f>VLOOKUP($C48,'EIA Consumption'!$C:$CD,BO$2,FALSE)</f>
        <v/>
      </c>
      <c r="BP48">
        <f>VLOOKUP($C48,'EIA Consumption'!$C:$CD,BP$2,FALSE)</f>
        <v/>
      </c>
      <c r="BQ48">
        <f>VLOOKUP($C48,'EIA Consumption'!$C:$CD,BQ$2,FALSE)</f>
        <v/>
      </c>
      <c r="BR48">
        <f>VLOOKUP($C48,'EIA Consumption'!$C:$CD,BR$2,FALSE)</f>
        <v/>
      </c>
      <c r="BS48">
        <f>VLOOKUP($C48,'EIA Consumption'!$C:$CD,BS$2,FALSE)</f>
        <v/>
      </c>
      <c r="BT48">
        <f>VLOOKUP($C48,'EIA Consumption'!$C:$CD,BT$2,FALSE)</f>
        <v/>
      </c>
      <c r="BU48">
        <f>VLOOKUP($C48,'EIA Consumption'!$C:$CD,BU$2,FALSE)</f>
        <v/>
      </c>
      <c r="BV48">
        <f>VLOOKUP($C48,'EIA Consumption'!$C:$CD,BV$2,FALSE)</f>
        <v/>
      </c>
      <c r="BW48">
        <f>VLOOKUP($C48,'EIA Consumption'!$C:$CD,BW$2,FALSE)</f>
        <v/>
      </c>
      <c r="BX48">
        <f>VLOOKUP($C48,'EIA Consumption'!$C:$CD,BX$2,FALSE)</f>
        <v/>
      </c>
      <c r="BY48">
        <f>VLOOKUP($C48,'EIA Consumption'!$C:$CD,BY$2,FALSE)</f>
        <v/>
      </c>
    </row>
    <row r="50" spans="1:77">
      <c r="A50" t="s">
        <v>46</v>
      </c>
    </row>
    <row r="51" spans="1:77">
      <c r="B51" t="s">
        <v>5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9</v>
      </c>
      <c r="C52" t="s">
        <v>10</v>
      </c>
      <c r="D52" t="s">
        <v>10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11</v>
      </c>
      <c r="C53" t="s">
        <v>47</v>
      </c>
      <c r="D53" t="s">
        <v>7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12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14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15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17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19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59" spans="1:77">
      <c r="B59" t="s">
        <v>20</v>
      </c>
      <c r="C59" t="s">
        <v>10</v>
      </c>
      <c r="D59" t="s">
        <v>10</v>
      </c>
      <c r="E59" t="s">
        <v>8</v>
      </c>
      <c r="G59">
        <f>VLOOKUP($C59,'EIA Consumption'!$C:$CD,G$2,FALSE)</f>
        <v/>
      </c>
      <c r="H59">
        <f>VLOOKUP($C59,'EIA Consumption'!$C:$CD,H$2,FALSE)</f>
        <v/>
      </c>
      <c r="I59">
        <f>VLOOKUP($C59,'EIA Consumption'!$C:$CD,I$2,FALSE)</f>
        <v/>
      </c>
      <c r="J59">
        <f>VLOOKUP($C59,'EIA Consumption'!$C:$CD,J$2,FALSE)</f>
        <v/>
      </c>
      <c r="K59">
        <f>VLOOKUP($C59,'EIA Consumption'!$C:$CD,K$2,FALSE)</f>
        <v/>
      </c>
      <c r="L59">
        <f>VLOOKUP($C59,'EIA Consumption'!$C:$CD,L$2,FALSE)</f>
        <v/>
      </c>
      <c r="M59">
        <f>VLOOKUP($C59,'EIA Consumption'!$C:$CD,M$2,FALSE)</f>
        <v/>
      </c>
      <c r="N59">
        <f>VLOOKUP($C59,'EIA Consumption'!$C:$CD,N$2,FALSE)</f>
        <v/>
      </c>
      <c r="O59">
        <f>VLOOKUP($C59,'EIA Consumption'!$C:$CD,O$2,FALSE)</f>
        <v/>
      </c>
      <c r="P59">
        <f>VLOOKUP($C59,'EIA Consumption'!$C:$CD,P$2,FALSE)</f>
        <v/>
      </c>
      <c r="Q59">
        <f>VLOOKUP($C59,'EIA Consumption'!$C:$CD,Q$2,FALSE)</f>
        <v/>
      </c>
      <c r="R59">
        <f>VLOOKUP($C59,'EIA Consumption'!$C:$CD,R$2,FALSE)</f>
        <v/>
      </c>
      <c r="S59">
        <f>VLOOKUP($C59,'EIA Consumption'!$C:$CD,S$2,FALSE)</f>
        <v/>
      </c>
      <c r="T59">
        <f>VLOOKUP($C59,'EIA Consumption'!$C:$CD,T$2,FALSE)</f>
        <v/>
      </c>
      <c r="U59">
        <f>VLOOKUP($C59,'EIA Consumption'!$C:$CD,U$2,FALSE)</f>
        <v/>
      </c>
      <c r="V59">
        <f>VLOOKUP($C59,'EIA Consumption'!$C:$CD,V$2,FALSE)</f>
        <v/>
      </c>
      <c r="W59">
        <f>VLOOKUP($C59,'EIA Consumption'!$C:$CD,W$2,FALSE)</f>
        <v/>
      </c>
      <c r="X59">
        <f>VLOOKUP($C59,'EIA Consumption'!$C:$CD,X$2,FALSE)</f>
        <v/>
      </c>
      <c r="Y59">
        <f>VLOOKUP($C59,'EIA Consumption'!$C:$CD,Y$2,FALSE)</f>
        <v/>
      </c>
      <c r="Z59">
        <f>VLOOKUP($C59,'EIA Consumption'!$C:$CD,Z$2,FALSE)</f>
        <v/>
      </c>
      <c r="AA59">
        <f>VLOOKUP($C59,'EIA Consumption'!$C:$CD,AA$2,FALSE)</f>
        <v/>
      </c>
      <c r="AB59">
        <f>VLOOKUP($C59,'EIA Consumption'!$C:$CD,AB$2,FALSE)</f>
        <v/>
      </c>
      <c r="AC59">
        <f>VLOOKUP($C59,'EIA Consumption'!$C:$CD,AC$2,FALSE)</f>
        <v/>
      </c>
      <c r="AD59">
        <f>VLOOKUP($C59,'EIA Consumption'!$C:$CD,AD$2,FALSE)</f>
        <v/>
      </c>
      <c r="AE59">
        <f>VLOOKUP($C59,'EIA Consumption'!$C:$CD,AE$2,FALSE)</f>
        <v/>
      </c>
      <c r="AF59">
        <f>VLOOKUP($C59,'EIA Consumption'!$C:$CD,AF$2,FALSE)</f>
        <v/>
      </c>
      <c r="AG59">
        <f>VLOOKUP($C59,'EIA Consumption'!$C:$CD,AG$2,FALSE)</f>
        <v/>
      </c>
      <c r="AH59">
        <f>VLOOKUP($C59,'EIA Consumption'!$C:$CD,AH$2,FALSE)</f>
        <v/>
      </c>
      <c r="AI59">
        <f>VLOOKUP($C59,'EIA Consumption'!$C:$CD,AI$2,FALSE)</f>
        <v/>
      </c>
      <c r="AJ59">
        <f>VLOOKUP($C59,'EIA Consumption'!$C:$CD,AJ$2,FALSE)</f>
        <v/>
      </c>
      <c r="AK59">
        <f>VLOOKUP($C59,'EIA Consumption'!$C:$CD,AK$2,FALSE)</f>
        <v/>
      </c>
      <c r="AL59">
        <f>VLOOKUP($C59,'EIA Consumption'!$C:$CD,AL$2,FALSE)</f>
        <v/>
      </c>
      <c r="AM59">
        <f>VLOOKUP($C59,'EIA Consumption'!$C:$CD,AM$2,FALSE)</f>
        <v/>
      </c>
      <c r="AN59">
        <f>VLOOKUP($C59,'EIA Consumption'!$C:$CD,AN$2,FALSE)</f>
        <v/>
      </c>
      <c r="AO59">
        <f>VLOOKUP($C59,'EIA Consumption'!$C:$CD,AO$2,FALSE)</f>
        <v/>
      </c>
      <c r="AP59">
        <f>VLOOKUP($C59,'EIA Consumption'!$C:$CD,AP$2,FALSE)</f>
        <v/>
      </c>
      <c r="AQ59">
        <f>VLOOKUP($C59,'EIA Consumption'!$C:$CD,AQ$2,FALSE)</f>
        <v/>
      </c>
      <c r="AR59">
        <f>VLOOKUP($C59,'EIA Consumption'!$C:$CD,AR$2,FALSE)</f>
        <v/>
      </c>
      <c r="AS59">
        <f>VLOOKUP($C59,'EIA Consumption'!$C:$CD,AS$2,FALSE)</f>
        <v/>
      </c>
      <c r="AT59">
        <f>VLOOKUP($C59,'EIA Consumption'!$C:$CD,AT$2,FALSE)</f>
        <v/>
      </c>
      <c r="AU59">
        <f>VLOOKUP($C59,'EIA Consumption'!$C:$CD,AU$2,FALSE)</f>
        <v/>
      </c>
      <c r="AV59">
        <f>VLOOKUP($C59,'EIA Consumption'!$C:$CD,AV$2,FALSE)</f>
        <v/>
      </c>
      <c r="AW59">
        <f>VLOOKUP($C59,'EIA Consumption'!$C:$CD,AW$2,FALSE)</f>
        <v/>
      </c>
      <c r="AX59">
        <f>VLOOKUP($C59,'EIA Consumption'!$C:$CD,AX$2,FALSE)</f>
        <v/>
      </c>
      <c r="AY59">
        <f>VLOOKUP($C59,'EIA Consumption'!$C:$CD,AY$2,FALSE)</f>
        <v/>
      </c>
      <c r="AZ59">
        <f>VLOOKUP($C59,'EIA Consumption'!$C:$CD,AZ$2,FALSE)</f>
        <v/>
      </c>
      <c r="BA59">
        <f>VLOOKUP($C59,'EIA Consumption'!$C:$CD,BA$2,FALSE)</f>
        <v/>
      </c>
      <c r="BB59">
        <f>VLOOKUP($C59,'EIA Consumption'!$C:$CD,BB$2,FALSE)</f>
        <v/>
      </c>
      <c r="BC59">
        <f>VLOOKUP($C59,'EIA Consumption'!$C:$CD,BC$2,FALSE)</f>
        <v/>
      </c>
      <c r="BD59">
        <f>VLOOKUP($C59,'EIA Consumption'!$C:$CD,BD$2,FALSE)</f>
        <v/>
      </c>
      <c r="BE59">
        <f>VLOOKUP($C59,'EIA Consumption'!$C:$CD,BE$2,FALSE)</f>
        <v/>
      </c>
      <c r="BF59">
        <f>VLOOKUP($C59,'EIA Consumption'!$C:$CD,BF$2,FALSE)</f>
        <v/>
      </c>
      <c r="BG59">
        <f>VLOOKUP($C59,'EIA Consumption'!$C:$CD,BG$2,FALSE)</f>
        <v/>
      </c>
      <c r="BH59">
        <f>VLOOKUP($C59,'EIA Consumption'!$C:$CD,BH$2,FALSE)</f>
        <v/>
      </c>
      <c r="BI59">
        <f>VLOOKUP($C59,'EIA Consumption'!$C:$CD,BI$2,FALSE)</f>
        <v/>
      </c>
      <c r="BJ59">
        <f>VLOOKUP($C59,'EIA Consumption'!$C:$CD,BJ$2,FALSE)</f>
        <v/>
      </c>
      <c r="BK59">
        <f>VLOOKUP($C59,'EIA Consumption'!$C:$CD,BK$2,FALSE)</f>
        <v/>
      </c>
      <c r="BL59">
        <f>VLOOKUP($C59,'EIA Consumption'!$C:$CD,BL$2,FALSE)</f>
        <v/>
      </c>
      <c r="BM59">
        <f>VLOOKUP($C59,'EIA Consumption'!$C:$CD,BM$2,FALSE)</f>
        <v/>
      </c>
      <c r="BN59">
        <f>VLOOKUP($C59,'EIA Consumption'!$C:$CD,BN$2,FALSE)</f>
        <v/>
      </c>
      <c r="BO59">
        <f>VLOOKUP($C59,'EIA Consumption'!$C:$CD,BO$2,FALSE)</f>
        <v/>
      </c>
      <c r="BP59">
        <f>VLOOKUP($C59,'EIA Consumption'!$C:$CD,BP$2,FALSE)</f>
        <v/>
      </c>
      <c r="BQ59">
        <f>VLOOKUP($C59,'EIA Consumption'!$C:$CD,BQ$2,FALSE)</f>
        <v/>
      </c>
      <c r="BR59">
        <f>VLOOKUP($C59,'EIA Consumption'!$C:$CD,BR$2,FALSE)</f>
        <v/>
      </c>
      <c r="BS59">
        <f>VLOOKUP($C59,'EIA Consumption'!$C:$CD,BS$2,FALSE)</f>
        <v/>
      </c>
      <c r="BT59">
        <f>VLOOKUP($C59,'EIA Consumption'!$C:$CD,BT$2,FALSE)</f>
        <v/>
      </c>
      <c r="BU59">
        <f>VLOOKUP($C59,'EIA Consumption'!$C:$CD,BU$2,FALSE)</f>
        <v/>
      </c>
      <c r="BV59">
        <f>VLOOKUP($C59,'EIA Consumption'!$C:$CD,BV$2,FALSE)</f>
        <v/>
      </c>
      <c r="BW59">
        <f>VLOOKUP($C59,'EIA Consumption'!$C:$CD,BW$2,FALSE)</f>
        <v/>
      </c>
      <c r="BX59">
        <f>VLOOKUP($C59,'EIA Consumption'!$C:$CD,BX$2,FALSE)</f>
        <v/>
      </c>
      <c r="BY59">
        <f>VLOOKUP($C59,'EIA Consumption'!$C:$CD,BY$2,FALSE)</f>
        <v/>
      </c>
    </row>
    <row r="61" spans="1:77">
      <c r="A61" t="s">
        <v>48</v>
      </c>
      <c r="C61" t="s">
        <v>49</v>
      </c>
    </row>
    <row r="62" spans="1:77">
      <c r="B62" t="s">
        <v>5</v>
      </c>
    </row>
    <row r="63" spans="1:77">
      <c r="B63" t="s">
        <v>9</v>
      </c>
    </row>
    <row r="64" spans="1:77">
      <c r="B64" t="s">
        <v>11</v>
      </c>
    </row>
    <row r="65" spans="1:77">
      <c r="B65" t="s">
        <v>12</v>
      </c>
    </row>
    <row r="66" spans="1:77">
      <c r="B66" t="s">
        <v>14</v>
      </c>
    </row>
    <row r="67" spans="1:77">
      <c r="B67" t="s">
        <v>15</v>
      </c>
    </row>
    <row r="68" spans="1:77">
      <c r="B68" t="s">
        <v>17</v>
      </c>
    </row>
    <row r="69" spans="1:77">
      <c r="B69" t="s">
        <v>19</v>
      </c>
    </row>
    <row r="70" spans="1:77">
      <c r="B70" t="s">
        <v>20</v>
      </c>
    </row>
    <row r="72" spans="1:77">
      <c r="A72" t="s">
        <v>50</v>
      </c>
    </row>
    <row r="73" spans="1:77">
      <c r="B73" t="s">
        <v>5</v>
      </c>
      <c r="C73" t="s">
        <v>51</v>
      </c>
      <c r="D73" t="s">
        <v>7</v>
      </c>
      <c r="E73" t="s">
        <v>8</v>
      </c>
      <c r="G73">
        <f>VLOOKUP($C73,'EIA Consumption'!$C:$CD,'Dashboard M4 Cost Annual'!G$2,FALSE)</f>
        <v/>
      </c>
      <c r="H73">
        <f>VLOOKUP($C73,'EIA Consumption'!$C:$CD,'Dashboard M4 Cost Annual'!H$2,FALSE)</f>
        <v/>
      </c>
      <c r="I73">
        <f>VLOOKUP($C73,'EIA Consumption'!$C:$CD,'Dashboard M4 Cost Annual'!I$2,FALSE)</f>
        <v/>
      </c>
      <c r="J73">
        <f>VLOOKUP($C73,'EIA Consumption'!$C:$CD,'Dashboard M4 Cost Annual'!J$2,FALSE)</f>
        <v/>
      </c>
      <c r="K73">
        <f>VLOOKUP($C73,'EIA Consumption'!$C:$CD,'Dashboard M4 Cost Annual'!K$2,FALSE)</f>
        <v/>
      </c>
      <c r="L73">
        <f>VLOOKUP($C73,'EIA Consumption'!$C:$CD,'Dashboard M4 Cost Annual'!L$2,FALSE)</f>
        <v/>
      </c>
      <c r="M73">
        <f>VLOOKUP($C73,'EIA Consumption'!$C:$CD,'Dashboard M4 Cost Annual'!M$2,FALSE)</f>
        <v/>
      </c>
      <c r="N73">
        <f>VLOOKUP($C73,'EIA Consumption'!$C:$CD,'Dashboard M4 Cost Annual'!N$2,FALSE)</f>
        <v/>
      </c>
      <c r="O73">
        <f>VLOOKUP($C73,'EIA Consumption'!$C:$CD,'Dashboard M4 Cost Annual'!O$2,FALSE)</f>
        <v/>
      </c>
      <c r="P73">
        <f>VLOOKUP($C73,'EIA Consumption'!$C:$CD,'Dashboard M4 Cost Annual'!P$2,FALSE)</f>
        <v/>
      </c>
      <c r="Q73">
        <f>VLOOKUP($C73,'EIA Consumption'!$C:$CD,'Dashboard M4 Cost Annual'!Q$2,FALSE)</f>
        <v/>
      </c>
      <c r="R73">
        <f>VLOOKUP($C73,'EIA Consumption'!$C:$CD,'Dashboard M4 Cost Annual'!R$2,FALSE)</f>
        <v/>
      </c>
      <c r="S73">
        <f>VLOOKUP($C73,'EIA Consumption'!$C:$CD,'Dashboard M4 Cost Annual'!S$2,FALSE)</f>
        <v/>
      </c>
      <c r="T73">
        <f>VLOOKUP($C73,'EIA Consumption'!$C:$CD,'Dashboard M4 Cost Annual'!T$2,FALSE)</f>
        <v/>
      </c>
      <c r="U73">
        <f>VLOOKUP($C73,'EIA Consumption'!$C:$CD,'Dashboard M4 Cost Annual'!U$2,FALSE)</f>
        <v/>
      </c>
      <c r="V73">
        <f>VLOOKUP($C73,'EIA Consumption'!$C:$CD,'Dashboard M4 Cost Annual'!V$2,FALSE)</f>
        <v/>
      </c>
      <c r="W73">
        <f>VLOOKUP($C73,'EIA Consumption'!$C:$CD,'Dashboard M4 Cost Annual'!W$2,FALSE)</f>
        <v/>
      </c>
      <c r="X73">
        <f>VLOOKUP($C73,'EIA Consumption'!$C:$CD,'Dashboard M4 Cost Annual'!X$2,FALSE)</f>
        <v/>
      </c>
      <c r="Y73">
        <f>VLOOKUP($C73,'EIA Consumption'!$C:$CD,'Dashboard M4 Cost Annual'!Y$2,FALSE)</f>
        <v/>
      </c>
      <c r="Z73">
        <f>VLOOKUP($C73,'EIA Consumption'!$C:$CD,'Dashboard M4 Cost Annual'!Z$2,FALSE)</f>
        <v/>
      </c>
      <c r="AA73">
        <f>VLOOKUP($C73,'EIA Consumption'!$C:$CD,'Dashboard M4 Cost Annual'!AA$2,FALSE)</f>
        <v/>
      </c>
      <c r="AB73">
        <f>VLOOKUP($C73,'EIA Consumption'!$C:$CD,'Dashboard M4 Cost Annual'!AB$2,FALSE)</f>
        <v/>
      </c>
      <c r="AC73">
        <f>VLOOKUP($C73,'EIA Consumption'!$C:$CD,'Dashboard M4 Cost Annual'!AC$2,FALSE)</f>
        <v/>
      </c>
      <c r="AD73">
        <f>VLOOKUP($C73,'EIA Consumption'!$C:$CD,'Dashboard M4 Cost Annual'!AD$2,FALSE)</f>
        <v/>
      </c>
      <c r="AE73">
        <f>VLOOKUP($C73,'EIA Consumption'!$C:$CD,'Dashboard M4 Cost Annual'!AE$2,FALSE)</f>
        <v/>
      </c>
      <c r="AF73">
        <f>VLOOKUP($C73,'EIA Consumption'!$C:$CD,'Dashboard M4 Cost Annual'!AF$2,FALSE)</f>
        <v/>
      </c>
      <c r="AG73">
        <f>VLOOKUP($C73,'EIA Consumption'!$C:$CD,'Dashboard M4 Cost Annual'!AG$2,FALSE)</f>
        <v/>
      </c>
      <c r="AH73">
        <f>VLOOKUP($C73,'EIA Consumption'!$C:$CD,'Dashboard M4 Cost Annual'!AH$2,FALSE)</f>
        <v/>
      </c>
      <c r="AI73">
        <f>VLOOKUP($C73,'EIA Consumption'!$C:$CD,'Dashboard M4 Cost Annual'!AI$2,FALSE)</f>
        <v/>
      </c>
      <c r="AJ73">
        <f>VLOOKUP($C73,'EIA Consumption'!$C:$CD,'Dashboard M4 Cost Annual'!AJ$2,FALSE)</f>
        <v/>
      </c>
      <c r="AK73">
        <f>VLOOKUP($C73,'EIA Consumption'!$C:$CD,'Dashboard M4 Cost Annual'!AK$2,FALSE)</f>
        <v/>
      </c>
      <c r="AL73">
        <f>VLOOKUP($C73,'EIA Consumption'!$C:$CD,'Dashboard M4 Cost Annual'!AL$2,FALSE)</f>
        <v/>
      </c>
      <c r="AM73">
        <f>VLOOKUP($C73,'EIA Consumption'!$C:$CD,'Dashboard M4 Cost Annual'!AM$2,FALSE)</f>
        <v/>
      </c>
      <c r="AN73">
        <f>VLOOKUP($C73,'EIA Consumption'!$C:$CD,'Dashboard M4 Cost Annual'!AN$2,FALSE)</f>
        <v/>
      </c>
      <c r="AO73">
        <f>VLOOKUP($C73,'EIA Consumption'!$C:$CD,'Dashboard M4 Cost Annual'!AO$2,FALSE)</f>
        <v/>
      </c>
      <c r="AP73">
        <f>VLOOKUP($C73,'EIA Consumption'!$C:$CD,'Dashboard M4 Cost Annual'!AP$2,FALSE)</f>
        <v/>
      </c>
      <c r="AQ73">
        <f>VLOOKUP($C73,'EIA Consumption'!$C:$CD,'Dashboard M4 Cost Annual'!AQ$2,FALSE)</f>
        <v/>
      </c>
      <c r="AR73">
        <f>VLOOKUP($C73,'EIA Consumption'!$C:$CD,'Dashboard M4 Cost Annual'!AR$2,FALSE)</f>
        <v/>
      </c>
      <c r="AS73">
        <f>VLOOKUP($C73,'EIA Consumption'!$C:$CD,'Dashboard M4 Cost Annual'!AS$2,FALSE)</f>
        <v/>
      </c>
      <c r="AT73">
        <f>VLOOKUP($C73,'EIA Consumption'!$C:$CD,'Dashboard M4 Cost Annual'!AT$2,FALSE)</f>
        <v/>
      </c>
      <c r="AU73">
        <f>VLOOKUP($C73,'EIA Consumption'!$C:$CD,'Dashboard M4 Cost Annual'!AU$2,FALSE)</f>
        <v/>
      </c>
      <c r="AV73">
        <f>VLOOKUP($C73,'EIA Consumption'!$C:$CD,'Dashboard M4 Cost Annual'!AV$2,FALSE)</f>
        <v/>
      </c>
      <c r="AW73">
        <f>VLOOKUP($C73,'EIA Consumption'!$C:$CD,'Dashboard M4 Cost Annual'!AW$2,FALSE)</f>
        <v/>
      </c>
      <c r="AX73">
        <f>VLOOKUP($C73,'EIA Consumption'!$C:$CD,'Dashboard M4 Cost Annual'!AX$2,FALSE)</f>
        <v/>
      </c>
      <c r="AY73">
        <f>VLOOKUP($C73,'EIA Consumption'!$C:$CD,'Dashboard M4 Cost Annual'!AY$2,FALSE)</f>
        <v/>
      </c>
      <c r="AZ73">
        <f>VLOOKUP($C73,'EIA Consumption'!$C:$CD,'Dashboard M4 Cost Annual'!AZ$2,FALSE)</f>
        <v/>
      </c>
      <c r="BA73">
        <f>VLOOKUP($C73,'EIA Consumption'!$C:$GC,'Dashboard M4 Cost Annual'!BA$2,FALSE)</f>
        <v/>
      </c>
      <c r="BB73">
        <f>VLOOKUP($C73,'EIA Consumption'!$C:$GC,'Dashboard M4 Cost Annual'!BB$2,FALSE)</f>
        <v/>
      </c>
      <c r="BC73">
        <f>VLOOKUP($C73,'EIA Consumption'!$C:$GC,'Dashboard M4 Cost Annual'!BC$2,FALSE)</f>
        <v/>
      </c>
      <c r="BD73">
        <f>VLOOKUP($C73,'EIA Consumption'!$C:$GC,'Dashboard M4 Cost Annual'!BD$2,FALSE)</f>
        <v/>
      </c>
      <c r="BE73">
        <f>VLOOKUP($C73,'EIA Consumption'!$C:$GC,'Dashboard M4 Cost Annual'!BE$2,FALSE)</f>
        <v/>
      </c>
      <c r="BF73">
        <f>VLOOKUP($C73,'EIA Consumption'!$C:$GC,'Dashboard M4 Cost Annual'!BF$2,FALSE)</f>
        <v/>
      </c>
      <c r="BG73">
        <f>VLOOKUP($C73,'EIA Consumption'!$C:$GC,'Dashboard M4 Cost Annual'!BG$2,FALSE)</f>
        <v/>
      </c>
      <c r="BH73">
        <f>VLOOKUP($C73,'EIA Consumption'!$C:$GC,'Dashboard M4 Cost Annual'!BH$2,FALSE)</f>
        <v/>
      </c>
      <c r="BI73">
        <f>VLOOKUP($C73,'EIA Consumption'!$C:$GC,'Dashboard M4 Cost Annual'!BI$2,FALSE)</f>
        <v/>
      </c>
      <c r="BJ73">
        <f>VLOOKUP($C73,'EIA Consumption'!$C:$GC,'Dashboard M4 Cost Annual'!BJ$2,FALSE)</f>
        <v/>
      </c>
      <c r="BK73">
        <f>VLOOKUP($C73,'EIA Consumption'!$C:$GC,'Dashboard M4 Cost Annual'!BK$2,FALSE)</f>
        <v/>
      </c>
      <c r="BL73">
        <f>VLOOKUP($C73,'EIA Consumption'!$C:$GC,'Dashboard M4 Cost Annual'!BL$2,FALSE)</f>
        <v/>
      </c>
      <c r="BM73">
        <f>VLOOKUP($C73,'EIA Consumption'!$C:$GC,'Dashboard M4 Cost Annual'!BM$2,FALSE)</f>
        <v/>
      </c>
      <c r="BN73">
        <f>VLOOKUP($C73,'EIA Consumption'!$C:$GC,'Dashboard M4 Cost Annual'!BN$2,FALSE)</f>
        <v/>
      </c>
      <c r="BO73">
        <f>VLOOKUP($C73,'EIA Consumption'!$C:$GC,'Dashboard M4 Cost Annual'!BO$2,FALSE)</f>
        <v/>
      </c>
      <c r="BP73">
        <f>VLOOKUP($C73,'EIA Consumption'!$C:$GC,'Dashboard M4 Cost Annual'!BP$2,FALSE)</f>
        <v/>
      </c>
      <c r="BQ73">
        <f>VLOOKUP($C73,'EIA Consumption'!$C:$GC,'Dashboard M4 Cost Annual'!BQ$2,FALSE)</f>
        <v/>
      </c>
      <c r="BR73">
        <f>VLOOKUP($C73,'EIA Consumption'!$C:$GC,'Dashboard M4 Cost Annual'!BR$2,FALSE)</f>
        <v/>
      </c>
      <c r="BS73">
        <f>VLOOKUP($C73,'EIA Consumption'!$C:$GC,'Dashboard M4 Cost Annual'!BS$2,FALSE)</f>
        <v/>
      </c>
      <c r="BT73">
        <f>VLOOKUP($C73,'EIA Consumption'!$C:$GC,'Dashboard M4 Cost Annual'!BT$2,FALSE)</f>
        <v/>
      </c>
      <c r="BU73">
        <f>VLOOKUP($C73,'EIA Consumption'!$C:$GC,'Dashboard M4 Cost Annual'!BU$2,FALSE)</f>
        <v/>
      </c>
      <c r="BV73">
        <f>VLOOKUP($C73,'EIA Consumption'!$C:$GC,'Dashboard M4 Cost Annual'!BV$2,FALSE)</f>
        <v/>
      </c>
      <c r="BW73">
        <f>VLOOKUP($C73,'EIA Consumption'!$C:$GC,'Dashboard M4 Cost Annual'!BW$2,FALSE)</f>
        <v/>
      </c>
      <c r="BX73">
        <f>VLOOKUP($C73,'EIA Consumption'!$C:$GC,'Dashboard M4 Cost Annual'!BX$2,FALSE)</f>
        <v/>
      </c>
      <c r="BY73">
        <f>VLOOKUP($C73,'EIA Consumption'!$C:$GC,'Dashboard M4 Cost Annual'!BY$2,FALSE)</f>
        <v/>
      </c>
    </row>
    <row r="74" spans="1:77">
      <c r="B74" t="s">
        <v>9</v>
      </c>
      <c r="C74" t="s">
        <v>52</v>
      </c>
      <c r="D74" t="s">
        <v>7</v>
      </c>
      <c r="E74" t="s">
        <v>8</v>
      </c>
      <c r="G74">
        <f>VLOOKUP($C74,'EIA Consumption'!$C:$CD,'Dashboard M4 Cost Annual'!G$2,FALSE)</f>
        <v/>
      </c>
      <c r="H74">
        <f>VLOOKUP($C74,'EIA Consumption'!$C:$CD,'Dashboard M4 Cost Annual'!H$2,FALSE)</f>
        <v/>
      </c>
      <c r="I74">
        <f>VLOOKUP($C74,'EIA Consumption'!$C:$CD,'Dashboard M4 Cost Annual'!I$2,FALSE)</f>
        <v/>
      </c>
      <c r="J74">
        <f>VLOOKUP($C74,'EIA Consumption'!$C:$CD,'Dashboard M4 Cost Annual'!J$2,FALSE)</f>
        <v/>
      </c>
      <c r="K74">
        <f>VLOOKUP($C74,'EIA Consumption'!$C:$CD,'Dashboard M4 Cost Annual'!K$2,FALSE)</f>
        <v/>
      </c>
      <c r="L74">
        <f>VLOOKUP($C74,'EIA Consumption'!$C:$CD,'Dashboard M4 Cost Annual'!L$2,FALSE)</f>
        <v/>
      </c>
      <c r="M74">
        <f>VLOOKUP($C74,'EIA Consumption'!$C:$CD,'Dashboard M4 Cost Annual'!M$2,FALSE)</f>
        <v/>
      </c>
      <c r="N74">
        <f>VLOOKUP($C74,'EIA Consumption'!$C:$CD,'Dashboard M4 Cost Annual'!N$2,FALSE)</f>
        <v/>
      </c>
      <c r="O74">
        <f>VLOOKUP($C74,'EIA Consumption'!$C:$CD,'Dashboard M4 Cost Annual'!O$2,FALSE)</f>
        <v/>
      </c>
      <c r="P74">
        <f>VLOOKUP($C74,'EIA Consumption'!$C:$CD,'Dashboard M4 Cost Annual'!P$2,FALSE)</f>
        <v/>
      </c>
      <c r="Q74">
        <f>VLOOKUP($C74,'EIA Consumption'!$C:$CD,'Dashboard M4 Cost Annual'!Q$2,FALSE)</f>
        <v/>
      </c>
      <c r="R74">
        <f>VLOOKUP($C74,'EIA Consumption'!$C:$CD,'Dashboard M4 Cost Annual'!R$2,FALSE)</f>
        <v/>
      </c>
      <c r="S74">
        <f>VLOOKUP($C74,'EIA Consumption'!$C:$CD,'Dashboard M4 Cost Annual'!S$2,FALSE)</f>
        <v/>
      </c>
      <c r="T74">
        <f>VLOOKUP($C74,'EIA Consumption'!$C:$CD,'Dashboard M4 Cost Annual'!T$2,FALSE)</f>
        <v/>
      </c>
      <c r="U74">
        <f>VLOOKUP($C74,'EIA Consumption'!$C:$CD,'Dashboard M4 Cost Annual'!U$2,FALSE)</f>
        <v/>
      </c>
      <c r="V74">
        <f>VLOOKUP($C74,'EIA Consumption'!$C:$CD,'Dashboard M4 Cost Annual'!V$2,FALSE)</f>
        <v/>
      </c>
      <c r="W74">
        <f>VLOOKUP($C74,'EIA Consumption'!$C:$CD,'Dashboard M4 Cost Annual'!W$2,FALSE)</f>
        <v/>
      </c>
      <c r="X74">
        <f>VLOOKUP($C74,'EIA Consumption'!$C:$CD,'Dashboard M4 Cost Annual'!X$2,FALSE)</f>
        <v/>
      </c>
      <c r="Y74">
        <f>VLOOKUP($C74,'EIA Consumption'!$C:$CD,'Dashboard M4 Cost Annual'!Y$2,FALSE)</f>
        <v/>
      </c>
      <c r="Z74">
        <f>VLOOKUP($C74,'EIA Consumption'!$C:$CD,'Dashboard M4 Cost Annual'!Z$2,FALSE)</f>
        <v/>
      </c>
      <c r="AA74">
        <f>VLOOKUP($C74,'EIA Consumption'!$C:$CD,'Dashboard M4 Cost Annual'!AA$2,FALSE)</f>
        <v/>
      </c>
      <c r="AB74">
        <f>VLOOKUP($C74,'EIA Consumption'!$C:$CD,'Dashboard M4 Cost Annual'!AB$2,FALSE)</f>
        <v/>
      </c>
      <c r="AC74">
        <f>VLOOKUP($C74,'EIA Consumption'!$C:$CD,'Dashboard M4 Cost Annual'!AC$2,FALSE)</f>
        <v/>
      </c>
      <c r="AD74">
        <f>VLOOKUP($C74,'EIA Consumption'!$C:$CD,'Dashboard M4 Cost Annual'!AD$2,FALSE)</f>
        <v/>
      </c>
      <c r="AE74">
        <f>VLOOKUP($C74,'EIA Consumption'!$C:$CD,'Dashboard M4 Cost Annual'!AE$2,FALSE)</f>
        <v/>
      </c>
      <c r="AF74">
        <f>VLOOKUP($C74,'EIA Consumption'!$C:$CD,'Dashboard M4 Cost Annual'!AF$2,FALSE)</f>
        <v/>
      </c>
      <c r="AG74">
        <f>VLOOKUP($C74,'EIA Consumption'!$C:$CD,'Dashboard M4 Cost Annual'!AG$2,FALSE)</f>
        <v/>
      </c>
      <c r="AH74">
        <f>VLOOKUP($C74,'EIA Consumption'!$C:$CD,'Dashboard M4 Cost Annual'!AH$2,FALSE)</f>
        <v/>
      </c>
      <c r="AI74">
        <f>VLOOKUP($C74,'EIA Consumption'!$C:$CD,'Dashboard M4 Cost Annual'!AI$2,FALSE)</f>
        <v/>
      </c>
      <c r="AJ74">
        <f>VLOOKUP($C74,'EIA Consumption'!$C:$CD,'Dashboard M4 Cost Annual'!AJ$2,FALSE)</f>
        <v/>
      </c>
      <c r="AK74">
        <f>VLOOKUP($C74,'EIA Consumption'!$C:$CD,'Dashboard M4 Cost Annual'!AK$2,FALSE)</f>
        <v/>
      </c>
      <c r="AL74">
        <f>VLOOKUP($C74,'EIA Consumption'!$C:$CD,'Dashboard M4 Cost Annual'!AL$2,FALSE)</f>
        <v/>
      </c>
      <c r="AM74">
        <f>VLOOKUP($C74,'EIA Consumption'!$C:$CD,'Dashboard M4 Cost Annual'!AM$2,FALSE)</f>
        <v/>
      </c>
      <c r="AN74">
        <f>VLOOKUP($C74,'EIA Consumption'!$C:$CD,'Dashboard M4 Cost Annual'!AN$2,FALSE)</f>
        <v/>
      </c>
      <c r="AO74">
        <f>VLOOKUP($C74,'EIA Consumption'!$C:$CD,'Dashboard M4 Cost Annual'!AO$2,FALSE)</f>
        <v/>
      </c>
      <c r="AP74">
        <f>VLOOKUP($C74,'EIA Consumption'!$C:$CD,'Dashboard M4 Cost Annual'!AP$2,FALSE)</f>
        <v/>
      </c>
      <c r="AQ74">
        <f>VLOOKUP($C74,'EIA Consumption'!$C:$CD,'Dashboard M4 Cost Annual'!AQ$2,FALSE)</f>
        <v/>
      </c>
      <c r="AR74">
        <f>VLOOKUP($C74,'EIA Consumption'!$C:$CD,'Dashboard M4 Cost Annual'!AR$2,FALSE)</f>
        <v/>
      </c>
      <c r="AS74">
        <f>VLOOKUP($C74,'EIA Consumption'!$C:$CD,'Dashboard M4 Cost Annual'!AS$2,FALSE)</f>
        <v/>
      </c>
      <c r="AT74">
        <f>VLOOKUP($C74,'EIA Consumption'!$C:$CD,'Dashboard M4 Cost Annual'!AT$2,FALSE)</f>
        <v/>
      </c>
      <c r="AU74">
        <f>VLOOKUP($C74,'EIA Consumption'!$C:$CD,'Dashboard M4 Cost Annual'!AU$2,FALSE)</f>
        <v/>
      </c>
      <c r="AV74">
        <f>VLOOKUP($C74,'EIA Consumption'!$C:$CD,'Dashboard M4 Cost Annual'!AV$2,FALSE)</f>
        <v/>
      </c>
      <c r="AW74">
        <f>VLOOKUP($C74,'EIA Consumption'!$C:$CD,'Dashboard M4 Cost Annual'!AW$2,FALSE)</f>
        <v/>
      </c>
      <c r="AX74">
        <f>VLOOKUP($C74,'EIA Consumption'!$C:$CD,'Dashboard M4 Cost Annual'!AX$2,FALSE)</f>
        <v/>
      </c>
      <c r="AY74">
        <f>VLOOKUP($C74,'EIA Consumption'!$C:$CD,'Dashboard M4 Cost Annual'!AY$2,FALSE)</f>
        <v/>
      </c>
      <c r="AZ74">
        <f>VLOOKUP($C74,'EIA Consumption'!$C:$CD,'Dashboard M4 Cost Annual'!AZ$2,FALSE)</f>
        <v/>
      </c>
      <c r="BA74">
        <f>VLOOKUP($C74,'EIA Consumption'!$C:$GC,'Dashboard M4 Cost Annual'!BA$2,FALSE)</f>
        <v/>
      </c>
      <c r="BB74">
        <f>VLOOKUP($C74,'EIA Consumption'!$C:$GC,'Dashboard M4 Cost Annual'!BB$2,FALSE)</f>
        <v/>
      </c>
      <c r="BC74">
        <f>VLOOKUP($C74,'EIA Consumption'!$C:$GC,'Dashboard M4 Cost Annual'!BC$2,FALSE)</f>
        <v/>
      </c>
      <c r="BD74">
        <f>VLOOKUP($C74,'EIA Consumption'!$C:$GC,'Dashboard M4 Cost Annual'!BD$2,FALSE)</f>
        <v/>
      </c>
      <c r="BE74">
        <f>VLOOKUP($C74,'EIA Consumption'!$C:$GC,'Dashboard M4 Cost Annual'!BE$2,FALSE)</f>
        <v/>
      </c>
      <c r="BF74">
        <f>VLOOKUP($C74,'EIA Consumption'!$C:$GC,'Dashboard M4 Cost Annual'!BF$2,FALSE)</f>
        <v/>
      </c>
      <c r="BG74">
        <f>VLOOKUP($C74,'EIA Consumption'!$C:$GC,'Dashboard M4 Cost Annual'!BG$2,FALSE)</f>
        <v/>
      </c>
      <c r="BH74">
        <f>VLOOKUP($C74,'EIA Consumption'!$C:$GC,'Dashboard M4 Cost Annual'!BH$2,FALSE)</f>
        <v/>
      </c>
      <c r="BI74">
        <f>VLOOKUP($C74,'EIA Consumption'!$C:$GC,'Dashboard M4 Cost Annual'!BI$2,FALSE)</f>
        <v/>
      </c>
      <c r="BJ74">
        <f>VLOOKUP($C74,'EIA Consumption'!$C:$GC,'Dashboard M4 Cost Annual'!BJ$2,FALSE)</f>
        <v/>
      </c>
      <c r="BK74">
        <f>VLOOKUP($C74,'EIA Consumption'!$C:$GC,'Dashboard M4 Cost Annual'!BK$2,FALSE)</f>
        <v/>
      </c>
      <c r="BL74">
        <f>VLOOKUP($C74,'EIA Consumption'!$C:$GC,'Dashboard M4 Cost Annual'!BL$2,FALSE)</f>
        <v/>
      </c>
      <c r="BM74">
        <f>VLOOKUP($C74,'EIA Consumption'!$C:$GC,'Dashboard M4 Cost Annual'!BM$2,FALSE)</f>
        <v/>
      </c>
      <c r="BN74">
        <f>VLOOKUP($C74,'EIA Consumption'!$C:$GC,'Dashboard M4 Cost Annual'!BN$2,FALSE)</f>
        <v/>
      </c>
      <c r="BO74">
        <f>VLOOKUP($C74,'EIA Consumption'!$C:$GC,'Dashboard M4 Cost Annual'!BO$2,FALSE)</f>
        <v/>
      </c>
      <c r="BP74">
        <f>VLOOKUP($C74,'EIA Consumption'!$C:$GC,'Dashboard M4 Cost Annual'!BP$2,FALSE)</f>
        <v/>
      </c>
      <c r="BQ74">
        <f>VLOOKUP($C74,'EIA Consumption'!$C:$GC,'Dashboard M4 Cost Annual'!BQ$2,FALSE)</f>
        <v/>
      </c>
      <c r="BR74">
        <f>VLOOKUP($C74,'EIA Consumption'!$C:$GC,'Dashboard M4 Cost Annual'!BR$2,FALSE)</f>
        <v/>
      </c>
      <c r="BS74">
        <f>VLOOKUP($C74,'EIA Consumption'!$C:$GC,'Dashboard M4 Cost Annual'!BS$2,FALSE)</f>
        <v/>
      </c>
      <c r="BT74">
        <f>VLOOKUP($C74,'EIA Consumption'!$C:$GC,'Dashboard M4 Cost Annual'!BT$2,FALSE)</f>
        <v/>
      </c>
      <c r="BU74">
        <f>VLOOKUP($C74,'EIA Consumption'!$C:$GC,'Dashboard M4 Cost Annual'!BU$2,FALSE)</f>
        <v/>
      </c>
      <c r="BV74">
        <f>VLOOKUP($C74,'EIA Consumption'!$C:$GC,'Dashboard M4 Cost Annual'!BV$2,FALSE)</f>
        <v/>
      </c>
      <c r="BW74">
        <f>VLOOKUP($C74,'EIA Consumption'!$C:$GC,'Dashboard M4 Cost Annual'!BW$2,FALSE)</f>
        <v/>
      </c>
      <c r="BX74">
        <f>VLOOKUP($C74,'EIA Consumption'!$C:$GC,'Dashboard M4 Cost Annual'!BX$2,FALSE)</f>
        <v/>
      </c>
      <c r="BY74">
        <f>VLOOKUP($C74,'EIA Consumption'!$C:$GC,'Dashboard M4 Cost Annual'!BY$2,FALSE)</f>
        <v/>
      </c>
    </row>
    <row r="75" spans="1:77">
      <c r="B75" t="s">
        <v>11</v>
      </c>
      <c r="C75" t="s">
        <v>53</v>
      </c>
      <c r="D75" t="s">
        <v>7</v>
      </c>
      <c r="E75" t="s">
        <v>8</v>
      </c>
      <c r="G75">
        <f>VLOOKUP($C75,'EIA Consumption'!$C:$CD,'Dashboard M4 Cost Annual'!G$2,FALSE)</f>
        <v/>
      </c>
      <c r="H75">
        <f>VLOOKUP($C75,'EIA Consumption'!$C:$CD,'Dashboard M4 Cost Annual'!H$2,FALSE)</f>
        <v/>
      </c>
      <c r="I75">
        <f>VLOOKUP($C75,'EIA Consumption'!$C:$CD,'Dashboard M4 Cost Annual'!I$2,FALSE)</f>
        <v/>
      </c>
      <c r="J75">
        <f>VLOOKUP($C75,'EIA Consumption'!$C:$CD,'Dashboard M4 Cost Annual'!J$2,FALSE)</f>
        <v/>
      </c>
      <c r="K75">
        <f>VLOOKUP($C75,'EIA Consumption'!$C:$CD,'Dashboard M4 Cost Annual'!K$2,FALSE)</f>
        <v/>
      </c>
      <c r="L75">
        <f>VLOOKUP($C75,'EIA Consumption'!$C:$CD,'Dashboard M4 Cost Annual'!L$2,FALSE)</f>
        <v/>
      </c>
      <c r="M75">
        <f>VLOOKUP($C75,'EIA Consumption'!$C:$CD,'Dashboard M4 Cost Annual'!M$2,FALSE)</f>
        <v/>
      </c>
      <c r="N75">
        <f>VLOOKUP($C75,'EIA Consumption'!$C:$CD,'Dashboard M4 Cost Annual'!N$2,FALSE)</f>
        <v/>
      </c>
      <c r="O75">
        <f>VLOOKUP($C75,'EIA Consumption'!$C:$CD,'Dashboard M4 Cost Annual'!O$2,FALSE)</f>
        <v/>
      </c>
      <c r="P75">
        <f>VLOOKUP($C75,'EIA Consumption'!$C:$CD,'Dashboard M4 Cost Annual'!P$2,FALSE)</f>
        <v/>
      </c>
      <c r="Q75">
        <f>VLOOKUP($C75,'EIA Consumption'!$C:$CD,'Dashboard M4 Cost Annual'!Q$2,FALSE)</f>
        <v/>
      </c>
      <c r="R75">
        <f>VLOOKUP($C75,'EIA Consumption'!$C:$CD,'Dashboard M4 Cost Annual'!R$2,FALSE)</f>
        <v/>
      </c>
      <c r="S75">
        <f>VLOOKUP($C75,'EIA Consumption'!$C:$CD,'Dashboard M4 Cost Annual'!S$2,FALSE)</f>
        <v/>
      </c>
      <c r="T75">
        <f>VLOOKUP($C75,'EIA Consumption'!$C:$CD,'Dashboard M4 Cost Annual'!T$2,FALSE)</f>
        <v/>
      </c>
      <c r="U75">
        <f>VLOOKUP($C75,'EIA Consumption'!$C:$CD,'Dashboard M4 Cost Annual'!U$2,FALSE)</f>
        <v/>
      </c>
      <c r="V75">
        <f>VLOOKUP($C75,'EIA Consumption'!$C:$CD,'Dashboard M4 Cost Annual'!V$2,FALSE)</f>
        <v/>
      </c>
      <c r="W75">
        <f>VLOOKUP($C75,'EIA Consumption'!$C:$CD,'Dashboard M4 Cost Annual'!W$2,FALSE)</f>
        <v/>
      </c>
      <c r="X75">
        <f>VLOOKUP($C75,'EIA Consumption'!$C:$CD,'Dashboard M4 Cost Annual'!X$2,FALSE)</f>
        <v/>
      </c>
      <c r="Y75">
        <f>VLOOKUP($C75,'EIA Consumption'!$C:$CD,'Dashboard M4 Cost Annual'!Y$2,FALSE)</f>
        <v/>
      </c>
      <c r="Z75">
        <f>VLOOKUP($C75,'EIA Consumption'!$C:$CD,'Dashboard M4 Cost Annual'!Z$2,FALSE)</f>
        <v/>
      </c>
      <c r="AA75">
        <f>VLOOKUP($C75,'EIA Consumption'!$C:$CD,'Dashboard M4 Cost Annual'!AA$2,FALSE)</f>
        <v/>
      </c>
      <c r="AB75">
        <f>VLOOKUP($C75,'EIA Consumption'!$C:$CD,'Dashboard M4 Cost Annual'!AB$2,FALSE)</f>
        <v/>
      </c>
      <c r="AC75">
        <f>VLOOKUP($C75,'EIA Consumption'!$C:$CD,'Dashboard M4 Cost Annual'!AC$2,FALSE)</f>
        <v/>
      </c>
      <c r="AD75">
        <f>VLOOKUP($C75,'EIA Consumption'!$C:$CD,'Dashboard M4 Cost Annual'!AD$2,FALSE)</f>
        <v/>
      </c>
      <c r="AE75">
        <f>VLOOKUP($C75,'EIA Consumption'!$C:$CD,'Dashboard M4 Cost Annual'!AE$2,FALSE)</f>
        <v/>
      </c>
      <c r="AF75">
        <f>VLOOKUP($C75,'EIA Consumption'!$C:$CD,'Dashboard M4 Cost Annual'!AF$2,FALSE)</f>
        <v/>
      </c>
      <c r="AG75">
        <f>VLOOKUP($C75,'EIA Consumption'!$C:$CD,'Dashboard M4 Cost Annual'!AG$2,FALSE)</f>
        <v/>
      </c>
      <c r="AH75">
        <f>VLOOKUP($C75,'EIA Consumption'!$C:$CD,'Dashboard M4 Cost Annual'!AH$2,FALSE)</f>
        <v/>
      </c>
      <c r="AI75">
        <f>VLOOKUP($C75,'EIA Consumption'!$C:$CD,'Dashboard M4 Cost Annual'!AI$2,FALSE)</f>
        <v/>
      </c>
      <c r="AJ75">
        <f>VLOOKUP($C75,'EIA Consumption'!$C:$CD,'Dashboard M4 Cost Annual'!AJ$2,FALSE)</f>
        <v/>
      </c>
      <c r="AK75">
        <f>VLOOKUP($C75,'EIA Consumption'!$C:$CD,'Dashboard M4 Cost Annual'!AK$2,FALSE)</f>
        <v/>
      </c>
      <c r="AL75">
        <f>VLOOKUP($C75,'EIA Consumption'!$C:$CD,'Dashboard M4 Cost Annual'!AL$2,FALSE)</f>
        <v/>
      </c>
      <c r="AM75">
        <f>VLOOKUP($C75,'EIA Consumption'!$C:$CD,'Dashboard M4 Cost Annual'!AM$2,FALSE)</f>
        <v/>
      </c>
      <c r="AN75">
        <f>VLOOKUP($C75,'EIA Consumption'!$C:$CD,'Dashboard M4 Cost Annual'!AN$2,FALSE)</f>
        <v/>
      </c>
      <c r="AO75">
        <f>VLOOKUP($C75,'EIA Consumption'!$C:$CD,'Dashboard M4 Cost Annual'!AO$2,FALSE)</f>
        <v/>
      </c>
      <c r="AP75">
        <f>VLOOKUP($C75,'EIA Consumption'!$C:$CD,'Dashboard M4 Cost Annual'!AP$2,FALSE)</f>
        <v/>
      </c>
      <c r="AQ75">
        <f>VLOOKUP($C75,'EIA Consumption'!$C:$CD,'Dashboard M4 Cost Annual'!AQ$2,FALSE)</f>
        <v/>
      </c>
      <c r="AR75">
        <f>VLOOKUP($C75,'EIA Consumption'!$C:$CD,'Dashboard M4 Cost Annual'!AR$2,FALSE)</f>
        <v/>
      </c>
      <c r="AS75">
        <f>VLOOKUP($C75,'EIA Consumption'!$C:$CD,'Dashboard M4 Cost Annual'!AS$2,FALSE)</f>
        <v/>
      </c>
      <c r="AT75">
        <f>VLOOKUP($C75,'EIA Consumption'!$C:$CD,'Dashboard M4 Cost Annual'!AT$2,FALSE)</f>
        <v/>
      </c>
      <c r="AU75">
        <f>VLOOKUP($C75,'EIA Consumption'!$C:$CD,'Dashboard M4 Cost Annual'!AU$2,FALSE)</f>
        <v/>
      </c>
      <c r="AV75">
        <f>VLOOKUP($C75,'EIA Consumption'!$C:$CD,'Dashboard M4 Cost Annual'!AV$2,FALSE)</f>
        <v/>
      </c>
      <c r="AW75">
        <f>VLOOKUP($C75,'EIA Consumption'!$C:$CD,'Dashboard M4 Cost Annual'!AW$2,FALSE)</f>
        <v/>
      </c>
      <c r="AX75">
        <f>VLOOKUP($C75,'EIA Consumption'!$C:$CD,'Dashboard M4 Cost Annual'!AX$2,FALSE)</f>
        <v/>
      </c>
      <c r="AY75">
        <f>VLOOKUP($C75,'EIA Consumption'!$C:$CD,'Dashboard M4 Cost Annual'!AY$2,FALSE)</f>
        <v/>
      </c>
      <c r="AZ75">
        <f>VLOOKUP($C75,'EIA Consumption'!$C:$CD,'Dashboard M4 Cost Annual'!AZ$2,FALSE)</f>
        <v/>
      </c>
      <c r="BA75">
        <f>VLOOKUP($C75,'EIA Consumption'!$C:$GC,'Dashboard M4 Cost Annual'!BA$2,FALSE)</f>
        <v/>
      </c>
      <c r="BB75">
        <f>VLOOKUP($C75,'EIA Consumption'!$C:$GC,'Dashboard M4 Cost Annual'!BB$2,FALSE)</f>
        <v/>
      </c>
      <c r="BC75">
        <f>VLOOKUP($C75,'EIA Consumption'!$C:$GC,'Dashboard M4 Cost Annual'!BC$2,FALSE)</f>
        <v/>
      </c>
      <c r="BD75">
        <f>VLOOKUP($C75,'EIA Consumption'!$C:$GC,'Dashboard M4 Cost Annual'!BD$2,FALSE)</f>
        <v/>
      </c>
      <c r="BE75">
        <f>VLOOKUP($C75,'EIA Consumption'!$C:$GC,'Dashboard M4 Cost Annual'!BE$2,FALSE)</f>
        <v/>
      </c>
      <c r="BF75">
        <f>VLOOKUP($C75,'EIA Consumption'!$C:$GC,'Dashboard M4 Cost Annual'!BF$2,FALSE)</f>
        <v/>
      </c>
      <c r="BG75">
        <f>VLOOKUP($C75,'EIA Consumption'!$C:$GC,'Dashboard M4 Cost Annual'!BG$2,FALSE)</f>
        <v/>
      </c>
      <c r="BH75">
        <f>VLOOKUP($C75,'EIA Consumption'!$C:$GC,'Dashboard M4 Cost Annual'!BH$2,FALSE)</f>
        <v/>
      </c>
      <c r="BI75">
        <f>VLOOKUP($C75,'EIA Consumption'!$C:$GC,'Dashboard M4 Cost Annual'!BI$2,FALSE)</f>
        <v/>
      </c>
      <c r="BJ75">
        <f>VLOOKUP($C75,'EIA Consumption'!$C:$GC,'Dashboard M4 Cost Annual'!BJ$2,FALSE)</f>
        <v/>
      </c>
      <c r="BK75">
        <f>VLOOKUP($C75,'EIA Consumption'!$C:$GC,'Dashboard M4 Cost Annual'!BK$2,FALSE)</f>
        <v/>
      </c>
      <c r="BL75">
        <f>VLOOKUP($C75,'EIA Consumption'!$C:$GC,'Dashboard M4 Cost Annual'!BL$2,FALSE)</f>
        <v/>
      </c>
      <c r="BM75">
        <f>VLOOKUP($C75,'EIA Consumption'!$C:$GC,'Dashboard M4 Cost Annual'!BM$2,FALSE)</f>
        <v/>
      </c>
      <c r="BN75">
        <f>VLOOKUP($C75,'EIA Consumption'!$C:$GC,'Dashboard M4 Cost Annual'!BN$2,FALSE)</f>
        <v/>
      </c>
      <c r="BO75">
        <f>VLOOKUP($C75,'EIA Consumption'!$C:$GC,'Dashboard M4 Cost Annual'!BO$2,FALSE)</f>
        <v/>
      </c>
      <c r="BP75">
        <f>VLOOKUP($C75,'EIA Consumption'!$C:$GC,'Dashboard M4 Cost Annual'!BP$2,FALSE)</f>
        <v/>
      </c>
      <c r="BQ75">
        <f>VLOOKUP($C75,'EIA Consumption'!$C:$GC,'Dashboard M4 Cost Annual'!BQ$2,FALSE)</f>
        <v/>
      </c>
      <c r="BR75">
        <f>VLOOKUP($C75,'EIA Consumption'!$C:$GC,'Dashboard M4 Cost Annual'!BR$2,FALSE)</f>
        <v/>
      </c>
      <c r="BS75">
        <f>VLOOKUP($C75,'EIA Consumption'!$C:$GC,'Dashboard M4 Cost Annual'!BS$2,FALSE)</f>
        <v/>
      </c>
      <c r="BT75">
        <f>VLOOKUP($C75,'EIA Consumption'!$C:$GC,'Dashboard M4 Cost Annual'!BT$2,FALSE)</f>
        <v/>
      </c>
      <c r="BU75">
        <f>VLOOKUP($C75,'EIA Consumption'!$C:$GC,'Dashboard M4 Cost Annual'!BU$2,FALSE)</f>
        <v/>
      </c>
      <c r="BV75">
        <f>VLOOKUP($C75,'EIA Consumption'!$C:$GC,'Dashboard M4 Cost Annual'!BV$2,FALSE)</f>
        <v/>
      </c>
      <c r="BW75">
        <f>VLOOKUP($C75,'EIA Consumption'!$C:$GC,'Dashboard M4 Cost Annual'!BW$2,FALSE)</f>
        <v/>
      </c>
      <c r="BX75">
        <f>VLOOKUP($C75,'EIA Consumption'!$C:$GC,'Dashboard M4 Cost Annual'!BX$2,FALSE)</f>
        <v/>
      </c>
      <c r="BY75">
        <f>VLOOKUP($C75,'EIA Consumption'!$C:$GC,'Dashboard M4 Cost Annual'!BY$2,FALSE)</f>
        <v/>
      </c>
    </row>
    <row r="76" spans="1:77">
      <c r="B76" t="s">
        <v>12</v>
      </c>
      <c r="C76" t="s">
        <v>54</v>
      </c>
      <c r="D76" t="s">
        <v>7</v>
      </c>
      <c r="E76" t="s">
        <v>8</v>
      </c>
      <c r="G76">
        <f>VLOOKUP($C76,'EIA Consumption'!$C:$CD,'Dashboard M4 Cost Annual'!G$2,FALSE)</f>
        <v/>
      </c>
      <c r="H76">
        <f>VLOOKUP($C76,'EIA Consumption'!$C:$CD,'Dashboard M4 Cost Annual'!H$2,FALSE)</f>
        <v/>
      </c>
      <c r="I76">
        <f>VLOOKUP($C76,'EIA Consumption'!$C:$CD,'Dashboard M4 Cost Annual'!I$2,FALSE)</f>
        <v/>
      </c>
      <c r="J76">
        <f>VLOOKUP($C76,'EIA Consumption'!$C:$CD,'Dashboard M4 Cost Annual'!J$2,FALSE)</f>
        <v/>
      </c>
      <c r="K76">
        <f>VLOOKUP($C76,'EIA Consumption'!$C:$CD,'Dashboard M4 Cost Annual'!K$2,FALSE)</f>
        <v/>
      </c>
      <c r="L76">
        <f>VLOOKUP($C76,'EIA Consumption'!$C:$CD,'Dashboard M4 Cost Annual'!L$2,FALSE)</f>
        <v/>
      </c>
      <c r="M76">
        <f>VLOOKUP($C76,'EIA Consumption'!$C:$CD,'Dashboard M4 Cost Annual'!M$2,FALSE)</f>
        <v/>
      </c>
      <c r="N76">
        <f>VLOOKUP($C76,'EIA Consumption'!$C:$CD,'Dashboard M4 Cost Annual'!N$2,FALSE)</f>
        <v/>
      </c>
      <c r="O76">
        <f>VLOOKUP($C76,'EIA Consumption'!$C:$CD,'Dashboard M4 Cost Annual'!O$2,FALSE)</f>
        <v/>
      </c>
      <c r="P76">
        <f>VLOOKUP($C76,'EIA Consumption'!$C:$CD,'Dashboard M4 Cost Annual'!P$2,FALSE)</f>
        <v/>
      </c>
      <c r="Q76">
        <f>VLOOKUP($C76,'EIA Consumption'!$C:$CD,'Dashboard M4 Cost Annual'!Q$2,FALSE)</f>
        <v/>
      </c>
      <c r="R76">
        <f>VLOOKUP($C76,'EIA Consumption'!$C:$CD,'Dashboard M4 Cost Annual'!R$2,FALSE)</f>
        <v/>
      </c>
      <c r="S76">
        <f>VLOOKUP($C76,'EIA Consumption'!$C:$CD,'Dashboard M4 Cost Annual'!S$2,FALSE)</f>
        <v/>
      </c>
      <c r="T76">
        <f>VLOOKUP($C76,'EIA Consumption'!$C:$CD,'Dashboard M4 Cost Annual'!T$2,FALSE)</f>
        <v/>
      </c>
      <c r="U76">
        <f>VLOOKUP($C76,'EIA Consumption'!$C:$CD,'Dashboard M4 Cost Annual'!U$2,FALSE)</f>
        <v/>
      </c>
      <c r="V76">
        <f>VLOOKUP($C76,'EIA Consumption'!$C:$CD,'Dashboard M4 Cost Annual'!V$2,FALSE)</f>
        <v/>
      </c>
      <c r="W76">
        <f>VLOOKUP($C76,'EIA Consumption'!$C:$CD,'Dashboard M4 Cost Annual'!W$2,FALSE)</f>
        <v/>
      </c>
      <c r="X76">
        <f>VLOOKUP($C76,'EIA Consumption'!$C:$CD,'Dashboard M4 Cost Annual'!X$2,FALSE)</f>
        <v/>
      </c>
      <c r="Y76">
        <f>VLOOKUP($C76,'EIA Consumption'!$C:$CD,'Dashboard M4 Cost Annual'!Y$2,FALSE)</f>
        <v/>
      </c>
      <c r="Z76">
        <f>VLOOKUP($C76,'EIA Consumption'!$C:$CD,'Dashboard M4 Cost Annual'!Z$2,FALSE)</f>
        <v/>
      </c>
      <c r="AA76">
        <f>VLOOKUP($C76,'EIA Consumption'!$C:$CD,'Dashboard M4 Cost Annual'!AA$2,FALSE)</f>
        <v/>
      </c>
      <c r="AB76">
        <f>VLOOKUP($C76,'EIA Consumption'!$C:$CD,'Dashboard M4 Cost Annual'!AB$2,FALSE)</f>
        <v/>
      </c>
      <c r="AC76">
        <f>VLOOKUP($C76,'EIA Consumption'!$C:$CD,'Dashboard M4 Cost Annual'!AC$2,FALSE)</f>
        <v/>
      </c>
      <c r="AD76">
        <f>VLOOKUP($C76,'EIA Consumption'!$C:$CD,'Dashboard M4 Cost Annual'!AD$2,FALSE)</f>
        <v/>
      </c>
      <c r="AE76">
        <f>VLOOKUP($C76,'EIA Consumption'!$C:$CD,'Dashboard M4 Cost Annual'!AE$2,FALSE)</f>
        <v/>
      </c>
      <c r="AF76">
        <f>VLOOKUP($C76,'EIA Consumption'!$C:$CD,'Dashboard M4 Cost Annual'!AF$2,FALSE)</f>
        <v/>
      </c>
      <c r="AG76">
        <f>VLOOKUP($C76,'EIA Consumption'!$C:$CD,'Dashboard M4 Cost Annual'!AG$2,FALSE)</f>
        <v/>
      </c>
      <c r="AH76">
        <f>VLOOKUP($C76,'EIA Consumption'!$C:$CD,'Dashboard M4 Cost Annual'!AH$2,FALSE)</f>
        <v/>
      </c>
      <c r="AI76">
        <f>VLOOKUP($C76,'EIA Consumption'!$C:$CD,'Dashboard M4 Cost Annual'!AI$2,FALSE)</f>
        <v/>
      </c>
      <c r="AJ76">
        <f>VLOOKUP($C76,'EIA Consumption'!$C:$CD,'Dashboard M4 Cost Annual'!AJ$2,FALSE)</f>
        <v/>
      </c>
      <c r="AK76">
        <f>VLOOKUP($C76,'EIA Consumption'!$C:$CD,'Dashboard M4 Cost Annual'!AK$2,FALSE)</f>
        <v/>
      </c>
      <c r="AL76">
        <f>VLOOKUP($C76,'EIA Consumption'!$C:$CD,'Dashboard M4 Cost Annual'!AL$2,FALSE)</f>
        <v/>
      </c>
      <c r="AM76">
        <f>VLOOKUP($C76,'EIA Consumption'!$C:$CD,'Dashboard M4 Cost Annual'!AM$2,FALSE)</f>
        <v/>
      </c>
      <c r="AN76">
        <f>VLOOKUP($C76,'EIA Consumption'!$C:$CD,'Dashboard M4 Cost Annual'!AN$2,FALSE)</f>
        <v/>
      </c>
      <c r="AO76">
        <f>VLOOKUP($C76,'EIA Consumption'!$C:$CD,'Dashboard M4 Cost Annual'!AO$2,FALSE)</f>
        <v/>
      </c>
      <c r="AP76">
        <f>VLOOKUP($C76,'EIA Consumption'!$C:$CD,'Dashboard M4 Cost Annual'!AP$2,FALSE)</f>
        <v/>
      </c>
      <c r="AQ76">
        <f>VLOOKUP($C76,'EIA Consumption'!$C:$CD,'Dashboard M4 Cost Annual'!AQ$2,FALSE)</f>
        <v/>
      </c>
      <c r="AR76">
        <f>VLOOKUP($C76,'EIA Consumption'!$C:$CD,'Dashboard M4 Cost Annual'!AR$2,FALSE)</f>
        <v/>
      </c>
      <c r="AS76">
        <f>VLOOKUP($C76,'EIA Consumption'!$C:$CD,'Dashboard M4 Cost Annual'!AS$2,FALSE)</f>
        <v/>
      </c>
      <c r="AT76">
        <f>VLOOKUP($C76,'EIA Consumption'!$C:$CD,'Dashboard M4 Cost Annual'!AT$2,FALSE)</f>
        <v/>
      </c>
      <c r="AU76">
        <f>VLOOKUP($C76,'EIA Consumption'!$C:$CD,'Dashboard M4 Cost Annual'!AU$2,FALSE)</f>
        <v/>
      </c>
      <c r="AV76">
        <f>VLOOKUP($C76,'EIA Consumption'!$C:$CD,'Dashboard M4 Cost Annual'!AV$2,FALSE)</f>
        <v/>
      </c>
      <c r="AW76">
        <f>VLOOKUP($C76,'EIA Consumption'!$C:$CD,'Dashboard M4 Cost Annual'!AW$2,FALSE)</f>
        <v/>
      </c>
      <c r="AX76">
        <f>VLOOKUP($C76,'EIA Consumption'!$C:$CD,'Dashboard M4 Cost Annual'!AX$2,FALSE)</f>
        <v/>
      </c>
      <c r="AY76">
        <f>VLOOKUP($C76,'EIA Consumption'!$C:$CD,'Dashboard M4 Cost Annual'!AY$2,FALSE)</f>
        <v/>
      </c>
      <c r="AZ76">
        <f>VLOOKUP($C76,'EIA Consumption'!$C:$CD,'Dashboard M4 Cost Annual'!AZ$2,FALSE)</f>
        <v/>
      </c>
      <c r="BA76">
        <f>VLOOKUP($C76,'EIA Consumption'!$C:$GC,'Dashboard M4 Cost Annual'!BA$2,FALSE)</f>
        <v/>
      </c>
      <c r="BB76">
        <f>VLOOKUP($C76,'EIA Consumption'!$C:$GC,'Dashboard M4 Cost Annual'!BB$2,FALSE)</f>
        <v/>
      </c>
      <c r="BC76">
        <f>VLOOKUP($C76,'EIA Consumption'!$C:$GC,'Dashboard M4 Cost Annual'!BC$2,FALSE)</f>
        <v/>
      </c>
      <c r="BD76">
        <f>VLOOKUP($C76,'EIA Consumption'!$C:$GC,'Dashboard M4 Cost Annual'!BD$2,FALSE)</f>
        <v/>
      </c>
      <c r="BE76">
        <f>VLOOKUP($C76,'EIA Consumption'!$C:$GC,'Dashboard M4 Cost Annual'!BE$2,FALSE)</f>
        <v/>
      </c>
      <c r="BF76">
        <f>VLOOKUP($C76,'EIA Consumption'!$C:$GC,'Dashboard M4 Cost Annual'!BF$2,FALSE)</f>
        <v/>
      </c>
      <c r="BG76">
        <f>VLOOKUP($C76,'EIA Consumption'!$C:$GC,'Dashboard M4 Cost Annual'!BG$2,FALSE)</f>
        <v/>
      </c>
      <c r="BH76">
        <f>VLOOKUP($C76,'EIA Consumption'!$C:$GC,'Dashboard M4 Cost Annual'!BH$2,FALSE)</f>
        <v/>
      </c>
      <c r="BI76">
        <f>VLOOKUP($C76,'EIA Consumption'!$C:$GC,'Dashboard M4 Cost Annual'!BI$2,FALSE)</f>
        <v/>
      </c>
      <c r="BJ76">
        <f>VLOOKUP($C76,'EIA Consumption'!$C:$GC,'Dashboard M4 Cost Annual'!BJ$2,FALSE)</f>
        <v/>
      </c>
      <c r="BK76">
        <f>VLOOKUP($C76,'EIA Consumption'!$C:$GC,'Dashboard M4 Cost Annual'!BK$2,FALSE)</f>
        <v/>
      </c>
      <c r="BL76">
        <f>VLOOKUP($C76,'EIA Consumption'!$C:$GC,'Dashboard M4 Cost Annual'!BL$2,FALSE)</f>
        <v/>
      </c>
      <c r="BM76">
        <f>VLOOKUP($C76,'EIA Consumption'!$C:$GC,'Dashboard M4 Cost Annual'!BM$2,FALSE)</f>
        <v/>
      </c>
      <c r="BN76">
        <f>VLOOKUP($C76,'EIA Consumption'!$C:$GC,'Dashboard M4 Cost Annual'!BN$2,FALSE)</f>
        <v/>
      </c>
      <c r="BO76">
        <f>VLOOKUP($C76,'EIA Consumption'!$C:$GC,'Dashboard M4 Cost Annual'!BO$2,FALSE)</f>
        <v/>
      </c>
      <c r="BP76">
        <f>VLOOKUP($C76,'EIA Consumption'!$C:$GC,'Dashboard M4 Cost Annual'!BP$2,FALSE)</f>
        <v/>
      </c>
      <c r="BQ76">
        <f>VLOOKUP($C76,'EIA Consumption'!$C:$GC,'Dashboard M4 Cost Annual'!BQ$2,FALSE)</f>
        <v/>
      </c>
      <c r="BR76">
        <f>VLOOKUP($C76,'EIA Consumption'!$C:$GC,'Dashboard M4 Cost Annual'!BR$2,FALSE)</f>
        <v/>
      </c>
      <c r="BS76">
        <f>VLOOKUP($C76,'EIA Consumption'!$C:$GC,'Dashboard M4 Cost Annual'!BS$2,FALSE)</f>
        <v/>
      </c>
      <c r="BT76">
        <f>VLOOKUP($C76,'EIA Consumption'!$C:$GC,'Dashboard M4 Cost Annual'!BT$2,FALSE)</f>
        <v/>
      </c>
      <c r="BU76">
        <f>VLOOKUP($C76,'EIA Consumption'!$C:$GC,'Dashboard M4 Cost Annual'!BU$2,FALSE)</f>
        <v/>
      </c>
      <c r="BV76">
        <f>VLOOKUP($C76,'EIA Consumption'!$C:$GC,'Dashboard M4 Cost Annual'!BV$2,FALSE)</f>
        <v/>
      </c>
      <c r="BW76">
        <f>VLOOKUP($C76,'EIA Consumption'!$C:$GC,'Dashboard M4 Cost Annual'!BW$2,FALSE)</f>
        <v/>
      </c>
      <c r="BX76">
        <f>VLOOKUP($C76,'EIA Consumption'!$C:$GC,'Dashboard M4 Cost Annual'!BX$2,FALSE)</f>
        <v/>
      </c>
      <c r="BY76">
        <f>VLOOKUP($C76,'EIA Consumption'!$C:$GC,'Dashboard M4 Cost Annual'!BY$2,FALSE)</f>
        <v/>
      </c>
    </row>
    <row r="77" spans="1:77">
      <c r="B77" t="s">
        <v>14</v>
      </c>
      <c r="C77" t="s">
        <v>55</v>
      </c>
      <c r="D77" t="s">
        <v>7</v>
      </c>
      <c r="E77" t="s">
        <v>8</v>
      </c>
      <c r="G77">
        <f>VLOOKUP($C77,'EIA Consumption'!$C:$CD,'Dashboard M4 Cost Annual'!G$2,FALSE)</f>
        <v/>
      </c>
      <c r="H77">
        <f>VLOOKUP($C77,'EIA Consumption'!$C:$CD,'Dashboard M4 Cost Annual'!H$2,FALSE)</f>
        <v/>
      </c>
      <c r="I77">
        <f>VLOOKUP($C77,'EIA Consumption'!$C:$CD,'Dashboard M4 Cost Annual'!I$2,FALSE)</f>
        <v/>
      </c>
      <c r="J77">
        <f>VLOOKUP($C77,'EIA Consumption'!$C:$CD,'Dashboard M4 Cost Annual'!J$2,FALSE)</f>
        <v/>
      </c>
      <c r="K77">
        <f>VLOOKUP($C77,'EIA Consumption'!$C:$CD,'Dashboard M4 Cost Annual'!K$2,FALSE)</f>
        <v/>
      </c>
      <c r="L77">
        <f>VLOOKUP($C77,'EIA Consumption'!$C:$CD,'Dashboard M4 Cost Annual'!L$2,FALSE)</f>
        <v/>
      </c>
      <c r="M77">
        <f>VLOOKUP($C77,'EIA Consumption'!$C:$CD,'Dashboard M4 Cost Annual'!M$2,FALSE)</f>
        <v/>
      </c>
      <c r="N77">
        <f>VLOOKUP($C77,'EIA Consumption'!$C:$CD,'Dashboard M4 Cost Annual'!N$2,FALSE)</f>
        <v/>
      </c>
      <c r="O77">
        <f>VLOOKUP($C77,'EIA Consumption'!$C:$CD,'Dashboard M4 Cost Annual'!O$2,FALSE)</f>
        <v/>
      </c>
      <c r="P77">
        <f>VLOOKUP($C77,'EIA Consumption'!$C:$CD,'Dashboard M4 Cost Annual'!P$2,FALSE)</f>
        <v/>
      </c>
      <c r="Q77">
        <f>VLOOKUP($C77,'EIA Consumption'!$C:$CD,'Dashboard M4 Cost Annual'!Q$2,FALSE)</f>
        <v/>
      </c>
      <c r="R77">
        <f>VLOOKUP($C77,'EIA Consumption'!$C:$CD,'Dashboard M4 Cost Annual'!R$2,FALSE)</f>
        <v/>
      </c>
      <c r="S77">
        <f>VLOOKUP($C77,'EIA Consumption'!$C:$CD,'Dashboard M4 Cost Annual'!S$2,FALSE)</f>
        <v/>
      </c>
      <c r="T77">
        <f>VLOOKUP($C77,'EIA Consumption'!$C:$CD,'Dashboard M4 Cost Annual'!T$2,FALSE)</f>
        <v/>
      </c>
      <c r="U77">
        <f>VLOOKUP($C77,'EIA Consumption'!$C:$CD,'Dashboard M4 Cost Annual'!U$2,FALSE)</f>
        <v/>
      </c>
      <c r="V77">
        <f>VLOOKUP($C77,'EIA Consumption'!$C:$CD,'Dashboard M4 Cost Annual'!V$2,FALSE)</f>
        <v/>
      </c>
      <c r="W77">
        <f>VLOOKUP($C77,'EIA Consumption'!$C:$CD,'Dashboard M4 Cost Annual'!W$2,FALSE)</f>
        <v/>
      </c>
      <c r="X77">
        <f>VLOOKUP($C77,'EIA Consumption'!$C:$CD,'Dashboard M4 Cost Annual'!X$2,FALSE)</f>
        <v/>
      </c>
      <c r="Y77">
        <f>VLOOKUP($C77,'EIA Consumption'!$C:$CD,'Dashboard M4 Cost Annual'!Y$2,FALSE)</f>
        <v/>
      </c>
      <c r="Z77">
        <f>VLOOKUP($C77,'EIA Consumption'!$C:$CD,'Dashboard M4 Cost Annual'!Z$2,FALSE)</f>
        <v/>
      </c>
      <c r="AA77">
        <f>VLOOKUP($C77,'EIA Consumption'!$C:$CD,'Dashboard M4 Cost Annual'!AA$2,FALSE)</f>
        <v/>
      </c>
      <c r="AB77">
        <f>VLOOKUP($C77,'EIA Consumption'!$C:$CD,'Dashboard M4 Cost Annual'!AB$2,FALSE)</f>
        <v/>
      </c>
      <c r="AC77">
        <f>VLOOKUP($C77,'EIA Consumption'!$C:$CD,'Dashboard M4 Cost Annual'!AC$2,FALSE)</f>
        <v/>
      </c>
      <c r="AD77">
        <f>VLOOKUP($C77,'EIA Consumption'!$C:$CD,'Dashboard M4 Cost Annual'!AD$2,FALSE)</f>
        <v/>
      </c>
      <c r="AE77">
        <f>VLOOKUP($C77,'EIA Consumption'!$C:$CD,'Dashboard M4 Cost Annual'!AE$2,FALSE)</f>
        <v/>
      </c>
      <c r="AF77">
        <f>VLOOKUP($C77,'EIA Consumption'!$C:$CD,'Dashboard M4 Cost Annual'!AF$2,FALSE)</f>
        <v/>
      </c>
      <c r="AG77">
        <f>VLOOKUP($C77,'EIA Consumption'!$C:$CD,'Dashboard M4 Cost Annual'!AG$2,FALSE)</f>
        <v/>
      </c>
      <c r="AH77">
        <f>VLOOKUP($C77,'EIA Consumption'!$C:$CD,'Dashboard M4 Cost Annual'!AH$2,FALSE)</f>
        <v/>
      </c>
      <c r="AI77">
        <f>VLOOKUP($C77,'EIA Consumption'!$C:$CD,'Dashboard M4 Cost Annual'!AI$2,FALSE)</f>
        <v/>
      </c>
      <c r="AJ77">
        <f>VLOOKUP($C77,'EIA Consumption'!$C:$CD,'Dashboard M4 Cost Annual'!AJ$2,FALSE)</f>
        <v/>
      </c>
      <c r="AK77">
        <f>VLOOKUP($C77,'EIA Consumption'!$C:$CD,'Dashboard M4 Cost Annual'!AK$2,FALSE)</f>
        <v/>
      </c>
      <c r="AL77">
        <f>VLOOKUP($C77,'EIA Consumption'!$C:$CD,'Dashboard M4 Cost Annual'!AL$2,FALSE)</f>
        <v/>
      </c>
      <c r="AM77">
        <f>VLOOKUP($C77,'EIA Consumption'!$C:$CD,'Dashboard M4 Cost Annual'!AM$2,FALSE)</f>
        <v/>
      </c>
      <c r="AN77">
        <f>VLOOKUP($C77,'EIA Consumption'!$C:$CD,'Dashboard M4 Cost Annual'!AN$2,FALSE)</f>
        <v/>
      </c>
      <c r="AO77">
        <f>VLOOKUP($C77,'EIA Consumption'!$C:$CD,'Dashboard M4 Cost Annual'!AO$2,FALSE)</f>
        <v/>
      </c>
      <c r="AP77">
        <f>VLOOKUP($C77,'EIA Consumption'!$C:$CD,'Dashboard M4 Cost Annual'!AP$2,FALSE)</f>
        <v/>
      </c>
      <c r="AQ77">
        <f>VLOOKUP($C77,'EIA Consumption'!$C:$CD,'Dashboard M4 Cost Annual'!AQ$2,FALSE)</f>
        <v/>
      </c>
      <c r="AR77">
        <f>VLOOKUP($C77,'EIA Consumption'!$C:$CD,'Dashboard M4 Cost Annual'!AR$2,FALSE)</f>
        <v/>
      </c>
      <c r="AS77">
        <f>VLOOKUP($C77,'EIA Consumption'!$C:$CD,'Dashboard M4 Cost Annual'!AS$2,FALSE)</f>
        <v/>
      </c>
      <c r="AT77">
        <f>VLOOKUP($C77,'EIA Consumption'!$C:$CD,'Dashboard M4 Cost Annual'!AT$2,FALSE)</f>
        <v/>
      </c>
      <c r="AU77">
        <f>VLOOKUP($C77,'EIA Consumption'!$C:$CD,'Dashboard M4 Cost Annual'!AU$2,FALSE)</f>
        <v/>
      </c>
      <c r="AV77">
        <f>VLOOKUP($C77,'EIA Consumption'!$C:$CD,'Dashboard M4 Cost Annual'!AV$2,FALSE)</f>
        <v/>
      </c>
      <c r="AW77">
        <f>VLOOKUP($C77,'EIA Consumption'!$C:$CD,'Dashboard M4 Cost Annual'!AW$2,FALSE)</f>
        <v/>
      </c>
      <c r="AX77">
        <f>VLOOKUP($C77,'EIA Consumption'!$C:$CD,'Dashboard M4 Cost Annual'!AX$2,FALSE)</f>
        <v/>
      </c>
      <c r="AY77">
        <f>VLOOKUP($C77,'EIA Consumption'!$C:$CD,'Dashboard M4 Cost Annual'!AY$2,FALSE)</f>
        <v/>
      </c>
      <c r="AZ77">
        <f>VLOOKUP($C77,'EIA Consumption'!$C:$CD,'Dashboard M4 Cost Annual'!AZ$2,FALSE)</f>
        <v/>
      </c>
      <c r="BA77">
        <f>VLOOKUP($C77,'EIA Consumption'!$C:$GC,'Dashboard M4 Cost Annual'!BA$2,FALSE)</f>
        <v/>
      </c>
      <c r="BB77">
        <f>VLOOKUP($C77,'EIA Consumption'!$C:$GC,'Dashboard M4 Cost Annual'!BB$2,FALSE)</f>
        <v/>
      </c>
      <c r="BC77">
        <f>VLOOKUP($C77,'EIA Consumption'!$C:$GC,'Dashboard M4 Cost Annual'!BC$2,FALSE)</f>
        <v/>
      </c>
      <c r="BD77">
        <f>VLOOKUP($C77,'EIA Consumption'!$C:$GC,'Dashboard M4 Cost Annual'!BD$2,FALSE)</f>
        <v/>
      </c>
      <c r="BE77">
        <f>VLOOKUP($C77,'EIA Consumption'!$C:$GC,'Dashboard M4 Cost Annual'!BE$2,FALSE)</f>
        <v/>
      </c>
      <c r="BF77">
        <f>VLOOKUP($C77,'EIA Consumption'!$C:$GC,'Dashboard M4 Cost Annual'!BF$2,FALSE)</f>
        <v/>
      </c>
      <c r="BG77">
        <f>VLOOKUP($C77,'EIA Consumption'!$C:$GC,'Dashboard M4 Cost Annual'!BG$2,FALSE)</f>
        <v/>
      </c>
      <c r="BH77">
        <f>VLOOKUP($C77,'EIA Consumption'!$C:$GC,'Dashboard M4 Cost Annual'!BH$2,FALSE)</f>
        <v/>
      </c>
      <c r="BI77">
        <f>VLOOKUP($C77,'EIA Consumption'!$C:$GC,'Dashboard M4 Cost Annual'!BI$2,FALSE)</f>
        <v/>
      </c>
      <c r="BJ77">
        <f>VLOOKUP($C77,'EIA Consumption'!$C:$GC,'Dashboard M4 Cost Annual'!BJ$2,FALSE)</f>
        <v/>
      </c>
      <c r="BK77">
        <f>VLOOKUP($C77,'EIA Consumption'!$C:$GC,'Dashboard M4 Cost Annual'!BK$2,FALSE)</f>
        <v/>
      </c>
      <c r="BL77">
        <f>VLOOKUP($C77,'EIA Consumption'!$C:$GC,'Dashboard M4 Cost Annual'!BL$2,FALSE)</f>
        <v/>
      </c>
      <c r="BM77">
        <f>VLOOKUP($C77,'EIA Consumption'!$C:$GC,'Dashboard M4 Cost Annual'!BM$2,FALSE)</f>
        <v/>
      </c>
      <c r="BN77">
        <f>VLOOKUP($C77,'EIA Consumption'!$C:$GC,'Dashboard M4 Cost Annual'!BN$2,FALSE)</f>
        <v/>
      </c>
      <c r="BO77">
        <f>VLOOKUP($C77,'EIA Consumption'!$C:$GC,'Dashboard M4 Cost Annual'!BO$2,FALSE)</f>
        <v/>
      </c>
      <c r="BP77">
        <f>VLOOKUP($C77,'EIA Consumption'!$C:$GC,'Dashboard M4 Cost Annual'!BP$2,FALSE)</f>
        <v/>
      </c>
      <c r="BQ77">
        <f>VLOOKUP($C77,'EIA Consumption'!$C:$GC,'Dashboard M4 Cost Annual'!BQ$2,FALSE)</f>
        <v/>
      </c>
      <c r="BR77">
        <f>VLOOKUP($C77,'EIA Consumption'!$C:$GC,'Dashboard M4 Cost Annual'!BR$2,FALSE)</f>
        <v/>
      </c>
      <c r="BS77">
        <f>VLOOKUP($C77,'EIA Consumption'!$C:$GC,'Dashboard M4 Cost Annual'!BS$2,FALSE)</f>
        <v/>
      </c>
      <c r="BT77">
        <f>VLOOKUP($C77,'EIA Consumption'!$C:$GC,'Dashboard M4 Cost Annual'!BT$2,FALSE)</f>
        <v/>
      </c>
      <c r="BU77">
        <f>VLOOKUP($C77,'EIA Consumption'!$C:$GC,'Dashboard M4 Cost Annual'!BU$2,FALSE)</f>
        <v/>
      </c>
      <c r="BV77">
        <f>VLOOKUP($C77,'EIA Consumption'!$C:$GC,'Dashboard M4 Cost Annual'!BV$2,FALSE)</f>
        <v/>
      </c>
      <c r="BW77">
        <f>VLOOKUP($C77,'EIA Consumption'!$C:$GC,'Dashboard M4 Cost Annual'!BW$2,FALSE)</f>
        <v/>
      </c>
      <c r="BX77">
        <f>VLOOKUP($C77,'EIA Consumption'!$C:$GC,'Dashboard M4 Cost Annual'!BX$2,FALSE)</f>
        <v/>
      </c>
      <c r="BY77">
        <f>VLOOKUP($C77,'EIA Consumption'!$C:$GC,'Dashboard M4 Cost Annual'!BY$2,FALSE)</f>
        <v/>
      </c>
    </row>
    <row r="78" spans="1:77">
      <c r="B78" t="s">
        <v>15</v>
      </c>
      <c r="C78" t="s">
        <v>56</v>
      </c>
      <c r="D78" t="s">
        <v>7</v>
      </c>
      <c r="E78" t="s">
        <v>8</v>
      </c>
      <c r="G78">
        <f>VLOOKUP($C78,'EIA Consumption'!$C:$CD,'Dashboard M4 Cost Annual'!G$2,FALSE)</f>
        <v/>
      </c>
      <c r="H78">
        <f>VLOOKUP($C78,'EIA Consumption'!$C:$CD,'Dashboard M4 Cost Annual'!H$2,FALSE)</f>
        <v/>
      </c>
      <c r="I78">
        <f>VLOOKUP($C78,'EIA Consumption'!$C:$CD,'Dashboard M4 Cost Annual'!I$2,FALSE)</f>
        <v/>
      </c>
      <c r="J78">
        <f>VLOOKUP($C78,'EIA Consumption'!$C:$CD,'Dashboard M4 Cost Annual'!J$2,FALSE)</f>
        <v/>
      </c>
      <c r="K78">
        <f>VLOOKUP($C78,'EIA Consumption'!$C:$CD,'Dashboard M4 Cost Annual'!K$2,FALSE)</f>
        <v/>
      </c>
      <c r="L78">
        <f>VLOOKUP($C78,'EIA Consumption'!$C:$CD,'Dashboard M4 Cost Annual'!L$2,FALSE)</f>
        <v/>
      </c>
      <c r="M78">
        <f>VLOOKUP($C78,'EIA Consumption'!$C:$CD,'Dashboard M4 Cost Annual'!M$2,FALSE)</f>
        <v/>
      </c>
      <c r="N78">
        <f>VLOOKUP($C78,'EIA Consumption'!$C:$CD,'Dashboard M4 Cost Annual'!N$2,FALSE)</f>
        <v/>
      </c>
      <c r="O78">
        <f>VLOOKUP($C78,'EIA Consumption'!$C:$CD,'Dashboard M4 Cost Annual'!O$2,FALSE)</f>
        <v/>
      </c>
      <c r="P78">
        <f>VLOOKUP($C78,'EIA Consumption'!$C:$CD,'Dashboard M4 Cost Annual'!P$2,FALSE)</f>
        <v/>
      </c>
      <c r="Q78">
        <f>VLOOKUP($C78,'EIA Consumption'!$C:$CD,'Dashboard M4 Cost Annual'!Q$2,FALSE)</f>
        <v/>
      </c>
      <c r="R78">
        <f>VLOOKUP($C78,'EIA Consumption'!$C:$CD,'Dashboard M4 Cost Annual'!R$2,FALSE)</f>
        <v/>
      </c>
      <c r="S78">
        <f>VLOOKUP($C78,'EIA Consumption'!$C:$CD,'Dashboard M4 Cost Annual'!S$2,FALSE)</f>
        <v/>
      </c>
      <c r="T78">
        <f>VLOOKUP($C78,'EIA Consumption'!$C:$CD,'Dashboard M4 Cost Annual'!T$2,FALSE)</f>
        <v/>
      </c>
      <c r="U78">
        <f>VLOOKUP($C78,'EIA Consumption'!$C:$CD,'Dashboard M4 Cost Annual'!U$2,FALSE)</f>
        <v/>
      </c>
      <c r="V78">
        <f>VLOOKUP($C78,'EIA Consumption'!$C:$CD,'Dashboard M4 Cost Annual'!V$2,FALSE)</f>
        <v/>
      </c>
      <c r="W78">
        <f>VLOOKUP($C78,'EIA Consumption'!$C:$CD,'Dashboard M4 Cost Annual'!W$2,FALSE)</f>
        <v/>
      </c>
      <c r="X78">
        <f>VLOOKUP($C78,'EIA Consumption'!$C:$CD,'Dashboard M4 Cost Annual'!X$2,FALSE)</f>
        <v/>
      </c>
      <c r="Y78">
        <f>VLOOKUP($C78,'EIA Consumption'!$C:$CD,'Dashboard M4 Cost Annual'!Y$2,FALSE)</f>
        <v/>
      </c>
      <c r="Z78">
        <f>VLOOKUP($C78,'EIA Consumption'!$C:$CD,'Dashboard M4 Cost Annual'!Z$2,FALSE)</f>
        <v/>
      </c>
      <c r="AA78">
        <f>VLOOKUP($C78,'EIA Consumption'!$C:$CD,'Dashboard M4 Cost Annual'!AA$2,FALSE)</f>
        <v/>
      </c>
      <c r="AB78">
        <f>VLOOKUP($C78,'EIA Consumption'!$C:$CD,'Dashboard M4 Cost Annual'!AB$2,FALSE)</f>
        <v/>
      </c>
      <c r="AC78">
        <f>VLOOKUP($C78,'EIA Consumption'!$C:$CD,'Dashboard M4 Cost Annual'!AC$2,FALSE)</f>
        <v/>
      </c>
      <c r="AD78">
        <f>VLOOKUP($C78,'EIA Consumption'!$C:$CD,'Dashboard M4 Cost Annual'!AD$2,FALSE)</f>
        <v/>
      </c>
      <c r="AE78">
        <f>VLOOKUP($C78,'EIA Consumption'!$C:$CD,'Dashboard M4 Cost Annual'!AE$2,FALSE)</f>
        <v/>
      </c>
      <c r="AF78">
        <f>VLOOKUP($C78,'EIA Consumption'!$C:$CD,'Dashboard M4 Cost Annual'!AF$2,FALSE)</f>
        <v/>
      </c>
      <c r="AG78">
        <f>VLOOKUP($C78,'EIA Consumption'!$C:$CD,'Dashboard M4 Cost Annual'!AG$2,FALSE)</f>
        <v/>
      </c>
      <c r="AH78">
        <f>VLOOKUP($C78,'EIA Consumption'!$C:$CD,'Dashboard M4 Cost Annual'!AH$2,FALSE)</f>
        <v/>
      </c>
      <c r="AI78">
        <f>VLOOKUP($C78,'EIA Consumption'!$C:$CD,'Dashboard M4 Cost Annual'!AI$2,FALSE)</f>
        <v/>
      </c>
      <c r="AJ78">
        <f>VLOOKUP($C78,'EIA Consumption'!$C:$CD,'Dashboard M4 Cost Annual'!AJ$2,FALSE)</f>
        <v/>
      </c>
      <c r="AK78">
        <f>VLOOKUP($C78,'EIA Consumption'!$C:$CD,'Dashboard M4 Cost Annual'!AK$2,FALSE)</f>
        <v/>
      </c>
      <c r="AL78">
        <f>VLOOKUP($C78,'EIA Consumption'!$C:$CD,'Dashboard M4 Cost Annual'!AL$2,FALSE)</f>
        <v/>
      </c>
      <c r="AM78">
        <f>VLOOKUP($C78,'EIA Consumption'!$C:$CD,'Dashboard M4 Cost Annual'!AM$2,FALSE)</f>
        <v/>
      </c>
      <c r="AN78">
        <f>VLOOKUP($C78,'EIA Consumption'!$C:$CD,'Dashboard M4 Cost Annual'!AN$2,FALSE)</f>
        <v/>
      </c>
      <c r="AO78">
        <f>VLOOKUP($C78,'EIA Consumption'!$C:$CD,'Dashboard M4 Cost Annual'!AO$2,FALSE)</f>
        <v/>
      </c>
      <c r="AP78">
        <f>VLOOKUP($C78,'EIA Consumption'!$C:$CD,'Dashboard M4 Cost Annual'!AP$2,FALSE)</f>
        <v/>
      </c>
      <c r="AQ78">
        <f>VLOOKUP($C78,'EIA Consumption'!$C:$CD,'Dashboard M4 Cost Annual'!AQ$2,FALSE)</f>
        <v/>
      </c>
      <c r="AR78">
        <f>VLOOKUP($C78,'EIA Consumption'!$C:$CD,'Dashboard M4 Cost Annual'!AR$2,FALSE)</f>
        <v/>
      </c>
      <c r="AS78">
        <f>VLOOKUP($C78,'EIA Consumption'!$C:$CD,'Dashboard M4 Cost Annual'!AS$2,FALSE)</f>
        <v/>
      </c>
      <c r="AT78">
        <f>VLOOKUP($C78,'EIA Consumption'!$C:$CD,'Dashboard M4 Cost Annual'!AT$2,FALSE)</f>
        <v/>
      </c>
      <c r="AU78">
        <f>VLOOKUP($C78,'EIA Consumption'!$C:$CD,'Dashboard M4 Cost Annual'!AU$2,FALSE)</f>
        <v/>
      </c>
      <c r="AV78">
        <f>VLOOKUP($C78,'EIA Consumption'!$C:$CD,'Dashboard M4 Cost Annual'!AV$2,FALSE)</f>
        <v/>
      </c>
      <c r="AW78">
        <f>VLOOKUP($C78,'EIA Consumption'!$C:$CD,'Dashboard M4 Cost Annual'!AW$2,FALSE)</f>
        <v/>
      </c>
      <c r="AX78">
        <f>VLOOKUP($C78,'EIA Consumption'!$C:$CD,'Dashboard M4 Cost Annual'!AX$2,FALSE)</f>
        <v/>
      </c>
      <c r="AY78">
        <f>VLOOKUP($C78,'EIA Consumption'!$C:$CD,'Dashboard M4 Cost Annual'!AY$2,FALSE)</f>
        <v/>
      </c>
      <c r="AZ78">
        <f>VLOOKUP($C78,'EIA Consumption'!$C:$CD,'Dashboard M4 Cost Annual'!AZ$2,FALSE)</f>
        <v/>
      </c>
      <c r="BA78">
        <f>VLOOKUP($C78,'EIA Consumption'!$C:$GC,'Dashboard M4 Cost Annual'!BA$2,FALSE)</f>
        <v/>
      </c>
      <c r="BB78">
        <f>VLOOKUP($C78,'EIA Consumption'!$C:$GC,'Dashboard M4 Cost Annual'!BB$2,FALSE)</f>
        <v/>
      </c>
      <c r="BC78">
        <f>VLOOKUP($C78,'EIA Consumption'!$C:$GC,'Dashboard M4 Cost Annual'!BC$2,FALSE)</f>
        <v/>
      </c>
      <c r="BD78">
        <f>VLOOKUP($C78,'EIA Consumption'!$C:$GC,'Dashboard M4 Cost Annual'!BD$2,FALSE)</f>
        <v/>
      </c>
      <c r="BE78">
        <f>VLOOKUP($C78,'EIA Consumption'!$C:$GC,'Dashboard M4 Cost Annual'!BE$2,FALSE)</f>
        <v/>
      </c>
      <c r="BF78">
        <f>VLOOKUP($C78,'EIA Consumption'!$C:$GC,'Dashboard M4 Cost Annual'!BF$2,FALSE)</f>
        <v/>
      </c>
      <c r="BG78">
        <f>VLOOKUP($C78,'EIA Consumption'!$C:$GC,'Dashboard M4 Cost Annual'!BG$2,FALSE)</f>
        <v/>
      </c>
      <c r="BH78">
        <f>VLOOKUP($C78,'EIA Consumption'!$C:$GC,'Dashboard M4 Cost Annual'!BH$2,FALSE)</f>
        <v/>
      </c>
      <c r="BI78">
        <f>VLOOKUP($C78,'EIA Consumption'!$C:$GC,'Dashboard M4 Cost Annual'!BI$2,FALSE)</f>
        <v/>
      </c>
      <c r="BJ78">
        <f>VLOOKUP($C78,'EIA Consumption'!$C:$GC,'Dashboard M4 Cost Annual'!BJ$2,FALSE)</f>
        <v/>
      </c>
      <c r="BK78">
        <f>VLOOKUP($C78,'EIA Consumption'!$C:$GC,'Dashboard M4 Cost Annual'!BK$2,FALSE)</f>
        <v/>
      </c>
      <c r="BL78">
        <f>VLOOKUP($C78,'EIA Consumption'!$C:$GC,'Dashboard M4 Cost Annual'!BL$2,FALSE)</f>
        <v/>
      </c>
      <c r="BM78">
        <f>VLOOKUP($C78,'EIA Consumption'!$C:$GC,'Dashboard M4 Cost Annual'!BM$2,FALSE)</f>
        <v/>
      </c>
      <c r="BN78">
        <f>VLOOKUP($C78,'EIA Consumption'!$C:$GC,'Dashboard M4 Cost Annual'!BN$2,FALSE)</f>
        <v/>
      </c>
      <c r="BO78">
        <f>VLOOKUP($C78,'EIA Consumption'!$C:$GC,'Dashboard M4 Cost Annual'!BO$2,FALSE)</f>
        <v/>
      </c>
      <c r="BP78">
        <f>VLOOKUP($C78,'EIA Consumption'!$C:$GC,'Dashboard M4 Cost Annual'!BP$2,FALSE)</f>
        <v/>
      </c>
      <c r="BQ78">
        <f>VLOOKUP($C78,'EIA Consumption'!$C:$GC,'Dashboard M4 Cost Annual'!BQ$2,FALSE)</f>
        <v/>
      </c>
      <c r="BR78">
        <f>VLOOKUP($C78,'EIA Consumption'!$C:$GC,'Dashboard M4 Cost Annual'!BR$2,FALSE)</f>
        <v/>
      </c>
      <c r="BS78">
        <f>VLOOKUP($C78,'EIA Consumption'!$C:$GC,'Dashboard M4 Cost Annual'!BS$2,FALSE)</f>
        <v/>
      </c>
      <c r="BT78">
        <f>VLOOKUP($C78,'EIA Consumption'!$C:$GC,'Dashboard M4 Cost Annual'!BT$2,FALSE)</f>
        <v/>
      </c>
      <c r="BU78">
        <f>VLOOKUP($C78,'EIA Consumption'!$C:$GC,'Dashboard M4 Cost Annual'!BU$2,FALSE)</f>
        <v/>
      </c>
      <c r="BV78">
        <f>VLOOKUP($C78,'EIA Consumption'!$C:$GC,'Dashboard M4 Cost Annual'!BV$2,FALSE)</f>
        <v/>
      </c>
      <c r="BW78">
        <f>VLOOKUP($C78,'EIA Consumption'!$C:$GC,'Dashboard M4 Cost Annual'!BW$2,FALSE)</f>
        <v/>
      </c>
      <c r="BX78">
        <f>VLOOKUP($C78,'EIA Consumption'!$C:$GC,'Dashboard M4 Cost Annual'!BX$2,FALSE)</f>
        <v/>
      </c>
      <c r="BY78">
        <f>VLOOKUP($C78,'EIA Consumption'!$C:$GC,'Dashboard M4 Cost Annual'!BY$2,FALSE)</f>
        <v/>
      </c>
    </row>
    <row r="79" spans="1:77">
      <c r="B79" t="s">
        <v>17</v>
      </c>
      <c r="C79" t="s">
        <v>57</v>
      </c>
      <c r="D79" t="s">
        <v>7</v>
      </c>
      <c r="E79" t="s">
        <v>8</v>
      </c>
      <c r="G79">
        <f>VLOOKUP($C79,'EIA Consumption'!$C:$CD,'Dashboard M4 Cost Annual'!G$2,FALSE)</f>
        <v/>
      </c>
      <c r="H79">
        <f>VLOOKUP($C79,'EIA Consumption'!$C:$CD,'Dashboard M4 Cost Annual'!H$2,FALSE)</f>
        <v/>
      </c>
      <c r="I79">
        <f>VLOOKUP($C79,'EIA Consumption'!$C:$CD,'Dashboard M4 Cost Annual'!I$2,FALSE)</f>
        <v/>
      </c>
      <c r="J79">
        <f>VLOOKUP($C79,'EIA Consumption'!$C:$CD,'Dashboard M4 Cost Annual'!J$2,FALSE)</f>
        <v/>
      </c>
      <c r="K79">
        <f>VLOOKUP($C79,'EIA Consumption'!$C:$CD,'Dashboard M4 Cost Annual'!K$2,FALSE)</f>
        <v/>
      </c>
      <c r="L79">
        <f>VLOOKUP($C79,'EIA Consumption'!$C:$CD,'Dashboard M4 Cost Annual'!L$2,FALSE)</f>
        <v/>
      </c>
      <c r="M79">
        <f>VLOOKUP($C79,'EIA Consumption'!$C:$CD,'Dashboard M4 Cost Annual'!M$2,FALSE)</f>
        <v/>
      </c>
      <c r="N79">
        <f>VLOOKUP($C79,'EIA Consumption'!$C:$CD,'Dashboard M4 Cost Annual'!N$2,FALSE)</f>
        <v/>
      </c>
      <c r="O79">
        <f>VLOOKUP($C79,'EIA Consumption'!$C:$CD,'Dashboard M4 Cost Annual'!O$2,FALSE)</f>
        <v/>
      </c>
      <c r="P79">
        <f>VLOOKUP($C79,'EIA Consumption'!$C:$CD,'Dashboard M4 Cost Annual'!P$2,FALSE)</f>
        <v/>
      </c>
      <c r="Q79">
        <f>VLOOKUP($C79,'EIA Consumption'!$C:$CD,'Dashboard M4 Cost Annual'!Q$2,FALSE)</f>
        <v/>
      </c>
      <c r="R79">
        <f>VLOOKUP($C79,'EIA Consumption'!$C:$CD,'Dashboard M4 Cost Annual'!R$2,FALSE)</f>
        <v/>
      </c>
      <c r="S79">
        <f>VLOOKUP($C79,'EIA Consumption'!$C:$CD,'Dashboard M4 Cost Annual'!S$2,FALSE)</f>
        <v/>
      </c>
      <c r="T79">
        <f>VLOOKUP($C79,'EIA Consumption'!$C:$CD,'Dashboard M4 Cost Annual'!T$2,FALSE)</f>
        <v/>
      </c>
      <c r="U79">
        <f>VLOOKUP($C79,'EIA Consumption'!$C:$CD,'Dashboard M4 Cost Annual'!U$2,FALSE)</f>
        <v/>
      </c>
      <c r="V79">
        <f>VLOOKUP($C79,'EIA Consumption'!$C:$CD,'Dashboard M4 Cost Annual'!V$2,FALSE)</f>
        <v/>
      </c>
      <c r="W79">
        <f>VLOOKUP($C79,'EIA Consumption'!$C:$CD,'Dashboard M4 Cost Annual'!W$2,FALSE)</f>
        <v/>
      </c>
      <c r="X79">
        <f>VLOOKUP($C79,'EIA Consumption'!$C:$CD,'Dashboard M4 Cost Annual'!X$2,FALSE)</f>
        <v/>
      </c>
      <c r="Y79">
        <f>VLOOKUP($C79,'EIA Consumption'!$C:$CD,'Dashboard M4 Cost Annual'!Y$2,FALSE)</f>
        <v/>
      </c>
      <c r="Z79">
        <f>VLOOKUP($C79,'EIA Consumption'!$C:$CD,'Dashboard M4 Cost Annual'!Z$2,FALSE)</f>
        <v/>
      </c>
      <c r="AA79">
        <f>VLOOKUP($C79,'EIA Consumption'!$C:$CD,'Dashboard M4 Cost Annual'!AA$2,FALSE)</f>
        <v/>
      </c>
      <c r="AB79">
        <f>VLOOKUP($C79,'EIA Consumption'!$C:$CD,'Dashboard M4 Cost Annual'!AB$2,FALSE)</f>
        <v/>
      </c>
      <c r="AC79">
        <f>VLOOKUP($C79,'EIA Consumption'!$C:$CD,'Dashboard M4 Cost Annual'!AC$2,FALSE)</f>
        <v/>
      </c>
      <c r="AD79">
        <f>VLOOKUP($C79,'EIA Consumption'!$C:$CD,'Dashboard M4 Cost Annual'!AD$2,FALSE)</f>
        <v/>
      </c>
      <c r="AE79">
        <f>VLOOKUP($C79,'EIA Consumption'!$C:$CD,'Dashboard M4 Cost Annual'!AE$2,FALSE)</f>
        <v/>
      </c>
      <c r="AF79">
        <f>VLOOKUP($C79,'EIA Consumption'!$C:$CD,'Dashboard M4 Cost Annual'!AF$2,FALSE)</f>
        <v/>
      </c>
      <c r="AG79">
        <f>VLOOKUP($C79,'EIA Consumption'!$C:$CD,'Dashboard M4 Cost Annual'!AG$2,FALSE)</f>
        <v/>
      </c>
      <c r="AH79">
        <f>VLOOKUP($C79,'EIA Consumption'!$C:$CD,'Dashboard M4 Cost Annual'!AH$2,FALSE)</f>
        <v/>
      </c>
      <c r="AI79">
        <f>VLOOKUP($C79,'EIA Consumption'!$C:$CD,'Dashboard M4 Cost Annual'!AI$2,FALSE)</f>
        <v/>
      </c>
      <c r="AJ79">
        <f>VLOOKUP($C79,'EIA Consumption'!$C:$CD,'Dashboard M4 Cost Annual'!AJ$2,FALSE)</f>
        <v/>
      </c>
      <c r="AK79">
        <f>VLOOKUP($C79,'EIA Consumption'!$C:$CD,'Dashboard M4 Cost Annual'!AK$2,FALSE)</f>
        <v/>
      </c>
      <c r="AL79">
        <f>VLOOKUP($C79,'EIA Consumption'!$C:$CD,'Dashboard M4 Cost Annual'!AL$2,FALSE)</f>
        <v/>
      </c>
      <c r="AM79">
        <f>VLOOKUP($C79,'EIA Consumption'!$C:$CD,'Dashboard M4 Cost Annual'!AM$2,FALSE)</f>
        <v/>
      </c>
      <c r="AN79">
        <f>VLOOKUP($C79,'EIA Consumption'!$C:$CD,'Dashboard M4 Cost Annual'!AN$2,FALSE)</f>
        <v/>
      </c>
      <c r="AO79">
        <f>VLOOKUP($C79,'EIA Consumption'!$C:$CD,'Dashboard M4 Cost Annual'!AO$2,FALSE)</f>
        <v/>
      </c>
      <c r="AP79">
        <f>VLOOKUP($C79,'EIA Consumption'!$C:$CD,'Dashboard M4 Cost Annual'!AP$2,FALSE)</f>
        <v/>
      </c>
      <c r="AQ79">
        <f>VLOOKUP($C79,'EIA Consumption'!$C:$CD,'Dashboard M4 Cost Annual'!AQ$2,FALSE)</f>
        <v/>
      </c>
      <c r="AR79">
        <f>VLOOKUP($C79,'EIA Consumption'!$C:$CD,'Dashboard M4 Cost Annual'!AR$2,FALSE)</f>
        <v/>
      </c>
      <c r="AS79">
        <f>VLOOKUP($C79,'EIA Consumption'!$C:$CD,'Dashboard M4 Cost Annual'!AS$2,FALSE)</f>
        <v/>
      </c>
      <c r="AT79">
        <f>VLOOKUP($C79,'EIA Consumption'!$C:$CD,'Dashboard M4 Cost Annual'!AT$2,FALSE)</f>
        <v/>
      </c>
      <c r="AU79">
        <f>VLOOKUP($C79,'EIA Consumption'!$C:$CD,'Dashboard M4 Cost Annual'!AU$2,FALSE)</f>
        <v/>
      </c>
      <c r="AV79">
        <f>VLOOKUP($C79,'EIA Consumption'!$C:$CD,'Dashboard M4 Cost Annual'!AV$2,FALSE)</f>
        <v/>
      </c>
      <c r="AW79">
        <f>VLOOKUP($C79,'EIA Consumption'!$C:$CD,'Dashboard M4 Cost Annual'!AW$2,FALSE)</f>
        <v/>
      </c>
      <c r="AX79">
        <f>VLOOKUP($C79,'EIA Consumption'!$C:$CD,'Dashboard M4 Cost Annual'!AX$2,FALSE)</f>
        <v/>
      </c>
      <c r="AY79">
        <f>VLOOKUP($C79,'EIA Consumption'!$C:$CD,'Dashboard M4 Cost Annual'!AY$2,FALSE)</f>
        <v/>
      </c>
      <c r="AZ79">
        <f>VLOOKUP($C79,'EIA Consumption'!$C:$CD,'Dashboard M4 Cost Annual'!AZ$2,FALSE)</f>
        <v/>
      </c>
      <c r="BA79">
        <f>VLOOKUP($C79,'EIA Consumption'!$C:$GC,'Dashboard M4 Cost Annual'!BA$2,FALSE)</f>
        <v/>
      </c>
      <c r="BB79">
        <f>VLOOKUP($C79,'EIA Consumption'!$C:$GC,'Dashboard M4 Cost Annual'!BB$2,FALSE)</f>
        <v/>
      </c>
      <c r="BC79">
        <f>VLOOKUP($C79,'EIA Consumption'!$C:$GC,'Dashboard M4 Cost Annual'!BC$2,FALSE)</f>
        <v/>
      </c>
      <c r="BD79">
        <f>VLOOKUP($C79,'EIA Consumption'!$C:$GC,'Dashboard M4 Cost Annual'!BD$2,FALSE)</f>
        <v/>
      </c>
      <c r="BE79">
        <f>VLOOKUP($C79,'EIA Consumption'!$C:$GC,'Dashboard M4 Cost Annual'!BE$2,FALSE)</f>
        <v/>
      </c>
      <c r="BF79">
        <f>VLOOKUP($C79,'EIA Consumption'!$C:$GC,'Dashboard M4 Cost Annual'!BF$2,FALSE)</f>
        <v/>
      </c>
      <c r="BG79">
        <f>VLOOKUP($C79,'EIA Consumption'!$C:$GC,'Dashboard M4 Cost Annual'!BG$2,FALSE)</f>
        <v/>
      </c>
      <c r="BH79">
        <f>VLOOKUP($C79,'EIA Consumption'!$C:$GC,'Dashboard M4 Cost Annual'!BH$2,FALSE)</f>
        <v/>
      </c>
      <c r="BI79">
        <f>VLOOKUP($C79,'EIA Consumption'!$C:$GC,'Dashboard M4 Cost Annual'!BI$2,FALSE)</f>
        <v/>
      </c>
      <c r="BJ79">
        <f>VLOOKUP($C79,'EIA Consumption'!$C:$GC,'Dashboard M4 Cost Annual'!BJ$2,FALSE)</f>
        <v/>
      </c>
      <c r="BK79">
        <f>VLOOKUP($C79,'EIA Consumption'!$C:$GC,'Dashboard M4 Cost Annual'!BK$2,FALSE)</f>
        <v/>
      </c>
      <c r="BL79">
        <f>VLOOKUP($C79,'EIA Consumption'!$C:$GC,'Dashboard M4 Cost Annual'!BL$2,FALSE)</f>
        <v/>
      </c>
      <c r="BM79">
        <f>VLOOKUP($C79,'EIA Consumption'!$C:$GC,'Dashboard M4 Cost Annual'!BM$2,FALSE)</f>
        <v/>
      </c>
      <c r="BN79">
        <f>VLOOKUP($C79,'EIA Consumption'!$C:$GC,'Dashboard M4 Cost Annual'!BN$2,FALSE)</f>
        <v/>
      </c>
      <c r="BO79">
        <f>VLOOKUP($C79,'EIA Consumption'!$C:$GC,'Dashboard M4 Cost Annual'!BO$2,FALSE)</f>
        <v/>
      </c>
      <c r="BP79">
        <f>VLOOKUP($C79,'EIA Consumption'!$C:$GC,'Dashboard M4 Cost Annual'!BP$2,FALSE)</f>
        <v/>
      </c>
      <c r="BQ79">
        <f>VLOOKUP($C79,'EIA Consumption'!$C:$GC,'Dashboard M4 Cost Annual'!BQ$2,FALSE)</f>
        <v/>
      </c>
      <c r="BR79">
        <f>VLOOKUP($C79,'EIA Consumption'!$C:$GC,'Dashboard M4 Cost Annual'!BR$2,FALSE)</f>
        <v/>
      </c>
      <c r="BS79">
        <f>VLOOKUP($C79,'EIA Consumption'!$C:$GC,'Dashboard M4 Cost Annual'!BS$2,FALSE)</f>
        <v/>
      </c>
      <c r="BT79">
        <f>VLOOKUP($C79,'EIA Consumption'!$C:$GC,'Dashboard M4 Cost Annual'!BT$2,FALSE)</f>
        <v/>
      </c>
      <c r="BU79">
        <f>VLOOKUP($C79,'EIA Consumption'!$C:$GC,'Dashboard M4 Cost Annual'!BU$2,FALSE)</f>
        <v/>
      </c>
      <c r="BV79">
        <f>VLOOKUP($C79,'EIA Consumption'!$C:$GC,'Dashboard M4 Cost Annual'!BV$2,FALSE)</f>
        <v/>
      </c>
      <c r="BW79">
        <f>VLOOKUP($C79,'EIA Consumption'!$C:$GC,'Dashboard M4 Cost Annual'!BW$2,FALSE)</f>
        <v/>
      </c>
      <c r="BX79">
        <f>VLOOKUP($C79,'EIA Consumption'!$C:$GC,'Dashboard M4 Cost Annual'!BX$2,FALSE)</f>
        <v/>
      </c>
      <c r="BY79">
        <f>VLOOKUP($C79,'EIA Consumption'!$C:$GC,'Dashboard M4 Cost Annual'!BY$2,FALSE)</f>
        <v/>
      </c>
    </row>
    <row r="80" spans="1:77">
      <c r="B80" t="s">
        <v>19</v>
      </c>
      <c r="C80" t="s">
        <v>58</v>
      </c>
      <c r="E80" t="s">
        <v>59</v>
      </c>
      <c r="G80">
        <f>IFERROR(INDEX('DBEDT Yearly'!$112:$112,1,G$3),0)</f>
        <v/>
      </c>
      <c r="H80">
        <f>IFERROR(INDEX('DBEDT Yearly'!$112:$112,1,H$3),0)</f>
        <v/>
      </c>
      <c r="I80">
        <f>IFERROR(INDEX('DBEDT Yearly'!$112:$112,1,I$3),0)</f>
        <v/>
      </c>
      <c r="J80">
        <f>IFERROR(INDEX('DBEDT Yearly'!$112:$112,1,J$3),0)</f>
        <v/>
      </c>
      <c r="K80">
        <f>IFERROR(INDEX('DBEDT Yearly'!$112:$112,1,K$3),0)</f>
        <v/>
      </c>
      <c r="L80">
        <f>IFERROR(INDEX('DBEDT Yearly'!$112:$112,1,L$3),0)</f>
        <v/>
      </c>
      <c r="M80">
        <f>IFERROR(INDEX('DBEDT Yearly'!$112:$112,1,M$3),0)</f>
        <v/>
      </c>
      <c r="N80">
        <f>IFERROR(INDEX('DBEDT Yearly'!$112:$112,1,N$3),0)</f>
        <v/>
      </c>
      <c r="O80">
        <f>IFERROR(INDEX('DBEDT Yearly'!$112:$112,1,O$3),0)</f>
        <v/>
      </c>
      <c r="P80">
        <f>IFERROR(INDEX('DBEDT Yearly'!$112:$112,1,P$3),0)</f>
        <v/>
      </c>
      <c r="Q80">
        <f>IFERROR(INDEX('DBEDT Yearly'!$112:$112,1,Q$3),0)</f>
        <v/>
      </c>
      <c r="R80">
        <f>IFERROR(INDEX('DBEDT Yearly'!$112:$112,1,R$3),0)</f>
        <v/>
      </c>
      <c r="S80">
        <f>IFERROR(INDEX('DBEDT Yearly'!$112:$112,1,S$3),0)</f>
        <v/>
      </c>
      <c r="T80">
        <f>IFERROR(INDEX('DBEDT Yearly'!$112:$112,1,T$3),0)</f>
        <v/>
      </c>
      <c r="U80">
        <f>IFERROR(INDEX('DBEDT Yearly'!$112:$112,1,U$3),0)</f>
        <v/>
      </c>
      <c r="V80">
        <f>IFERROR(INDEX('DBEDT Yearly'!$112:$112,1,V$3),0)</f>
        <v/>
      </c>
      <c r="W80">
        <f>IFERROR(INDEX('DBEDT Yearly'!$112:$112,1,W$3),0)</f>
        <v/>
      </c>
      <c r="X80">
        <f>IFERROR(INDEX('DBEDT Yearly'!$112:$112,1,X$3),0)</f>
        <v/>
      </c>
      <c r="Y80">
        <f>IFERROR(INDEX('DBEDT Yearly'!$112:$112,1,Y$3),0)</f>
        <v/>
      </c>
      <c r="Z80">
        <f>IFERROR(INDEX('DBEDT Yearly'!$112:$112,1,Z$3),0)</f>
        <v/>
      </c>
      <c r="AA80">
        <f>IFERROR(INDEX('DBEDT Yearly'!$112:$112,1,AA$3),0)</f>
        <v/>
      </c>
      <c r="AB80">
        <f>IFERROR(INDEX('DBEDT Yearly'!$112:$112,1,AB$3),0)</f>
        <v/>
      </c>
      <c r="AC80">
        <f>IFERROR(INDEX('DBEDT Yearly'!$112:$112,1,AC$3),0)</f>
        <v/>
      </c>
      <c r="AD80">
        <f>IFERROR(INDEX('DBEDT Yearly'!$112:$112,1,AD$3),0)</f>
        <v/>
      </c>
      <c r="AE80">
        <f>IFERROR(INDEX('DBEDT Yearly'!$112:$112,1,AE$3),0)</f>
        <v/>
      </c>
      <c r="AF80">
        <f>IFERROR(INDEX('DBEDT Yearly'!$112:$112,1,AF$3),0)</f>
        <v/>
      </c>
      <c r="AG80">
        <f>IFERROR(INDEX('DBEDT Yearly'!$112:$112,1,AG$3),0)</f>
        <v/>
      </c>
      <c r="AH80">
        <f>IFERROR(INDEX('DBEDT Yearly'!$112:$112,1,AH$3),0)</f>
        <v/>
      </c>
      <c r="AI80">
        <f>IFERROR(INDEX('DBEDT Yearly'!$112:$112,1,AI$3),0)</f>
        <v/>
      </c>
      <c r="AJ80">
        <f>IFERROR(INDEX('DBEDT Yearly'!$112:$112,1,AJ$3),0)</f>
        <v/>
      </c>
      <c r="AK80">
        <f>IFERROR(INDEX('DBEDT Yearly'!$112:$112,1,AK$3),0)</f>
        <v/>
      </c>
      <c r="AL80">
        <f>IFERROR(INDEX('DBEDT Yearly'!$112:$112,1,AL$3),0)</f>
        <v/>
      </c>
      <c r="AM80">
        <f>IFERROR(INDEX('DBEDT Yearly'!$112:$112,1,AM$3),0)</f>
        <v/>
      </c>
      <c r="AN80">
        <f>IFERROR(INDEX('DBEDT Yearly'!$112:$112,1,AN$3),0)</f>
        <v/>
      </c>
      <c r="AO80">
        <f>IFERROR(INDEX('DBEDT Yearly'!$112:$112,1,AO$3),0)</f>
        <v/>
      </c>
      <c r="AP80">
        <f>IFERROR(INDEX('DBEDT Yearly'!$112:$112,1,AP$3),0)</f>
        <v/>
      </c>
      <c r="AQ80">
        <f>IFERROR(INDEX('DBEDT Yearly'!$112:$112,1,AQ$3),0)</f>
        <v/>
      </c>
      <c r="AR80">
        <f>IFERROR(INDEX('DBEDT Yearly'!$112:$112,1,AR$3),0)</f>
        <v/>
      </c>
      <c r="AS80">
        <f>IFERROR(INDEX('DBEDT Yearly'!$112:$112,1,AS$3),0)</f>
        <v/>
      </c>
      <c r="AT80">
        <f>IFERROR(INDEX('DBEDT Yearly'!$112:$112,1,AT$3),0)</f>
        <v/>
      </c>
      <c r="AU80">
        <f>IFERROR(INDEX('DBEDT Yearly'!$112:$112,1,AU$3),0)</f>
        <v/>
      </c>
      <c r="AV80">
        <f>IFERROR(INDEX('DBEDT Yearly'!$112:$112,1,AV$3),0)</f>
        <v/>
      </c>
      <c r="AW80">
        <f>IFERROR(INDEX('DBEDT Yearly'!$112:$112,1,AW$3),0)</f>
        <v/>
      </c>
      <c r="AX80">
        <f>IFERROR(INDEX('DBEDT Yearly'!$112:$112,1,AX$3),0)</f>
        <v/>
      </c>
      <c r="AY80">
        <f>IFERROR(INDEX('DBEDT Yearly'!$112:$112,1,AY$3),0)</f>
        <v/>
      </c>
      <c r="AZ80">
        <f>IFERROR(INDEX('DBEDT Yearly'!$112:$112,1,AZ$3),0)</f>
        <v/>
      </c>
      <c r="BA80">
        <f>IFERROR(INDEX('DBEDT Yearly'!$112:$112,1,BA$3),0)</f>
        <v/>
      </c>
      <c r="BB80">
        <f>IFERROR(INDEX('DBEDT Yearly'!$112:$112,1,BB$3),0)</f>
        <v/>
      </c>
      <c r="BC80">
        <f>IFERROR(INDEX('DBEDT Yearly'!$112:$112,1,BC$3),0)</f>
        <v/>
      </c>
      <c r="BD80">
        <f>IFERROR(INDEX('DBEDT Yearly'!$112:$112,1,BD$3),0)</f>
        <v/>
      </c>
      <c r="BE80">
        <f>IFERROR(INDEX('DBEDT Yearly'!$112:$112,1,BE$3),0)</f>
        <v/>
      </c>
      <c r="BF80">
        <f>IFERROR(INDEX('DBEDT Yearly'!$112:$112,1,BF$3),0)</f>
        <v/>
      </c>
      <c r="BG80">
        <f>IFERROR(INDEX('DBEDT Yearly'!$112:$112,1,BG$3),0)</f>
        <v/>
      </c>
      <c r="BH80">
        <f>IFERROR(INDEX('DBEDT Yearly'!$112:$112,1,BH$3),0)</f>
        <v/>
      </c>
      <c r="BI80">
        <f>IFERROR(INDEX('DBEDT Yearly'!$112:$112,1,BI$3),0)</f>
        <v/>
      </c>
      <c r="BJ80">
        <f>IFERROR(INDEX('DBEDT Yearly'!$112:$112,1,BJ$3),0)</f>
        <v/>
      </c>
      <c r="BK80">
        <f>IFERROR(INDEX('DBEDT Yearly'!$112:$112,1,BK$3),0)</f>
        <v/>
      </c>
      <c r="BL80">
        <f>IFERROR(INDEX('DBEDT Yearly'!$112:$112,1,BL$3),0)</f>
        <v/>
      </c>
      <c r="BM80">
        <f>IFERROR(INDEX('DBEDT Yearly'!$112:$112,1,BM$3),0)</f>
        <v/>
      </c>
      <c r="BN80">
        <f>IFERROR(INDEX('DBEDT Yearly'!$112:$112,1,BN$3),0)</f>
        <v/>
      </c>
      <c r="BO80">
        <f>IFERROR(INDEX('DBEDT Yearly'!$112:$112,1,BO$3),0)</f>
        <v/>
      </c>
      <c r="BP80">
        <f>IFERROR(INDEX('DBEDT Yearly'!$112:$112,1,BP$3),0)</f>
        <v/>
      </c>
      <c r="BQ80">
        <f>IFERROR(INDEX('DBEDT Yearly'!$112:$112,1,BQ$3),0)</f>
        <v/>
      </c>
      <c r="BR80">
        <f>IFERROR(INDEX('DBEDT Yearly'!$112:$112,1,BR$3),0)</f>
        <v/>
      </c>
      <c r="BS80">
        <f>IFERROR(INDEX('DBEDT Yearly'!$112:$112,1,BS$3),0)</f>
        <v/>
      </c>
      <c r="BT80">
        <f>IFERROR(INDEX('DBEDT Yearly'!$112:$112,1,BT$3),0)</f>
        <v/>
      </c>
      <c r="BU80">
        <f>IFERROR(INDEX('DBEDT Yearly'!$112:$112,1,BU$3),0)</f>
        <v/>
      </c>
      <c r="BV80">
        <f>IFERROR(INDEX('DBEDT Yearly'!$112:$112,1,BV$3),0)</f>
        <v/>
      </c>
      <c r="BW80">
        <f>IFERROR(INDEX('DBEDT Yearly'!$112:$112,1,BW$3),0)</f>
        <v/>
      </c>
      <c r="BX80">
        <f>IFERROR(INDEX('DBEDT Yearly'!$112:$112,1,BX$3),0)</f>
        <v/>
      </c>
      <c r="BY80">
        <f>IFERROR(INDEX('DBEDT Yearly'!$112:$112,1,BY$3),0)</f>
        <v/>
      </c>
    </row>
    <row r="81" spans="1:77">
      <c r="B81" t="s">
        <v>20</v>
      </c>
      <c r="C81" t="s">
        <v>60</v>
      </c>
      <c r="E81" t="s">
        <v>8</v>
      </c>
      <c r="G81">
        <f>VLOOKUP($C81,'EIA Consumption'!$C:$CD,'Dashboard M4 Cost Annual'!G$2,FALSE)</f>
        <v/>
      </c>
      <c r="H81">
        <f>VLOOKUP($C81,'EIA Consumption'!$C:$CD,'Dashboard M4 Cost Annual'!H$2,FALSE)</f>
        <v/>
      </c>
      <c r="I81">
        <f>VLOOKUP($C81,'EIA Consumption'!$C:$CD,'Dashboard M4 Cost Annual'!I$2,FALSE)</f>
        <v/>
      </c>
      <c r="J81">
        <f>VLOOKUP($C81,'EIA Consumption'!$C:$CD,'Dashboard M4 Cost Annual'!J$2,FALSE)</f>
        <v/>
      </c>
      <c r="K81">
        <f>VLOOKUP($C81,'EIA Consumption'!$C:$CD,'Dashboard M4 Cost Annual'!K$2,FALSE)</f>
        <v/>
      </c>
      <c r="L81">
        <f>VLOOKUP($C81,'EIA Consumption'!$C:$CD,'Dashboard M4 Cost Annual'!L$2,FALSE)</f>
        <v/>
      </c>
      <c r="M81">
        <f>VLOOKUP($C81,'EIA Consumption'!$C:$CD,'Dashboard M4 Cost Annual'!M$2,FALSE)</f>
        <v/>
      </c>
      <c r="N81">
        <f>VLOOKUP($C81,'EIA Consumption'!$C:$CD,'Dashboard M4 Cost Annual'!N$2,FALSE)</f>
        <v/>
      </c>
      <c r="O81">
        <f>VLOOKUP($C81,'EIA Consumption'!$C:$CD,'Dashboard M4 Cost Annual'!O$2,FALSE)</f>
        <v/>
      </c>
      <c r="P81">
        <f>VLOOKUP($C81,'EIA Consumption'!$C:$CD,'Dashboard M4 Cost Annual'!P$2,FALSE)</f>
        <v/>
      </c>
      <c r="Q81">
        <f>VLOOKUP($C81,'EIA Consumption'!$C:$CD,'Dashboard M4 Cost Annual'!Q$2,FALSE)</f>
        <v/>
      </c>
      <c r="R81">
        <f>VLOOKUP($C81,'EIA Consumption'!$C:$CD,'Dashboard M4 Cost Annual'!R$2,FALSE)</f>
        <v/>
      </c>
      <c r="S81">
        <f>VLOOKUP($C81,'EIA Consumption'!$C:$CD,'Dashboard M4 Cost Annual'!S$2,FALSE)</f>
        <v/>
      </c>
      <c r="T81">
        <f>VLOOKUP($C81,'EIA Consumption'!$C:$CD,'Dashboard M4 Cost Annual'!T$2,FALSE)</f>
        <v/>
      </c>
      <c r="U81">
        <f>VLOOKUP($C81,'EIA Consumption'!$C:$CD,'Dashboard M4 Cost Annual'!U$2,FALSE)</f>
        <v/>
      </c>
      <c r="V81">
        <f>VLOOKUP($C81,'EIA Consumption'!$C:$CD,'Dashboard M4 Cost Annual'!V$2,FALSE)</f>
        <v/>
      </c>
      <c r="W81">
        <f>VLOOKUP($C81,'EIA Consumption'!$C:$CD,'Dashboard M4 Cost Annual'!W$2,FALSE)</f>
        <v/>
      </c>
      <c r="X81">
        <f>VLOOKUP($C81,'EIA Consumption'!$C:$CD,'Dashboard M4 Cost Annual'!X$2,FALSE)</f>
        <v/>
      </c>
      <c r="Y81">
        <f>VLOOKUP($C81,'EIA Consumption'!$C:$CD,'Dashboard M4 Cost Annual'!Y$2,FALSE)</f>
        <v/>
      </c>
      <c r="Z81">
        <f>VLOOKUP($C81,'EIA Consumption'!$C:$CD,'Dashboard M4 Cost Annual'!Z$2,FALSE)</f>
        <v/>
      </c>
      <c r="AA81">
        <f>VLOOKUP($C81,'EIA Consumption'!$C:$CD,'Dashboard M4 Cost Annual'!AA$2,FALSE)</f>
        <v/>
      </c>
      <c r="AB81">
        <f>VLOOKUP($C81,'EIA Consumption'!$C:$CD,'Dashboard M4 Cost Annual'!AB$2,FALSE)</f>
        <v/>
      </c>
      <c r="AC81">
        <f>VLOOKUP($C81,'EIA Consumption'!$C:$CD,'Dashboard M4 Cost Annual'!AC$2,FALSE)</f>
        <v/>
      </c>
      <c r="AD81">
        <f>VLOOKUP($C81,'EIA Consumption'!$C:$CD,'Dashboard M4 Cost Annual'!AD$2,FALSE)</f>
        <v/>
      </c>
      <c r="AE81">
        <f>VLOOKUP($C81,'EIA Consumption'!$C:$CD,'Dashboard M4 Cost Annual'!AE$2,FALSE)</f>
        <v/>
      </c>
      <c r="AF81">
        <f>VLOOKUP($C81,'EIA Consumption'!$C:$CD,'Dashboard M4 Cost Annual'!AF$2,FALSE)</f>
        <v/>
      </c>
      <c r="AG81">
        <f>VLOOKUP($C81,'EIA Consumption'!$C:$CD,'Dashboard M4 Cost Annual'!AG$2,FALSE)</f>
        <v/>
      </c>
      <c r="AH81">
        <f>VLOOKUP($C81,'EIA Consumption'!$C:$CD,'Dashboard M4 Cost Annual'!AH$2,FALSE)</f>
        <v/>
      </c>
      <c r="AI81">
        <f>VLOOKUP($C81,'EIA Consumption'!$C:$CD,'Dashboard M4 Cost Annual'!AI$2,FALSE)</f>
        <v/>
      </c>
      <c r="AJ81">
        <f>VLOOKUP($C81,'EIA Consumption'!$C:$CD,'Dashboard M4 Cost Annual'!AJ$2,FALSE)</f>
        <v/>
      </c>
      <c r="AK81">
        <f>VLOOKUP($C81,'EIA Consumption'!$C:$CD,'Dashboard M4 Cost Annual'!AK$2,FALSE)</f>
        <v/>
      </c>
      <c r="AL81">
        <f>VLOOKUP($C81,'EIA Consumption'!$C:$CD,'Dashboard M4 Cost Annual'!AL$2,FALSE)</f>
        <v/>
      </c>
      <c r="AM81">
        <f>VLOOKUP($C81,'EIA Consumption'!$C:$CD,'Dashboard M4 Cost Annual'!AM$2,FALSE)</f>
        <v/>
      </c>
      <c r="AN81">
        <f>VLOOKUP($C81,'EIA Consumption'!$C:$CD,'Dashboard M4 Cost Annual'!AN$2,FALSE)</f>
        <v/>
      </c>
      <c r="AO81">
        <f>VLOOKUP($C81,'EIA Consumption'!$C:$CD,'Dashboard M4 Cost Annual'!AO$2,FALSE)</f>
        <v/>
      </c>
      <c r="AP81">
        <f>VLOOKUP($C81,'EIA Consumption'!$C:$CD,'Dashboard M4 Cost Annual'!AP$2,FALSE)</f>
        <v/>
      </c>
      <c r="AQ81">
        <f>VLOOKUP($C81,'EIA Consumption'!$C:$CD,'Dashboard M4 Cost Annual'!AQ$2,FALSE)</f>
        <v/>
      </c>
      <c r="AR81">
        <f>VLOOKUP($C81,'EIA Consumption'!$C:$CD,'Dashboard M4 Cost Annual'!AR$2,FALSE)</f>
        <v/>
      </c>
      <c r="AS81">
        <f>VLOOKUP($C81,'EIA Consumption'!$C:$CD,'Dashboard M4 Cost Annual'!AS$2,FALSE)</f>
        <v/>
      </c>
      <c r="AT81">
        <f>VLOOKUP($C81,'EIA Consumption'!$C:$CD,'Dashboard M4 Cost Annual'!AT$2,FALSE)</f>
        <v/>
      </c>
      <c r="AU81">
        <f>VLOOKUP($C81,'EIA Consumption'!$C:$CD,'Dashboard M4 Cost Annual'!AU$2,FALSE)</f>
        <v/>
      </c>
      <c r="AV81">
        <f>VLOOKUP($C81,'EIA Consumption'!$C:$CD,'Dashboard M4 Cost Annual'!AV$2,FALSE)</f>
        <v/>
      </c>
      <c r="AW81">
        <f>VLOOKUP($C81,'EIA Consumption'!$C:$CD,'Dashboard M4 Cost Annual'!AW$2,FALSE)</f>
        <v/>
      </c>
      <c r="AX81">
        <f>VLOOKUP($C81,'EIA Consumption'!$C:$CD,'Dashboard M4 Cost Annual'!AX$2,FALSE)</f>
        <v/>
      </c>
      <c r="AY81">
        <f>VLOOKUP($C81,'EIA Consumption'!$C:$CD,'Dashboard M4 Cost Annual'!AY$2,FALSE)</f>
        <v/>
      </c>
      <c r="AZ81">
        <f>VLOOKUP($C81,'EIA Consumption'!$C:$CD,'Dashboard M4 Cost Annual'!AZ$2,FALSE)</f>
        <v/>
      </c>
      <c r="BA81">
        <f>VLOOKUP($C81,'EIA Consumption'!$C:$GC,'Dashboard M4 Cost Annual'!BA$2,FALSE)</f>
        <v/>
      </c>
      <c r="BB81">
        <f>VLOOKUP($C81,'EIA Consumption'!$C:$GC,'Dashboard M4 Cost Annual'!BB$2,FALSE)</f>
        <v/>
      </c>
      <c r="BC81">
        <f>VLOOKUP($C81,'EIA Consumption'!$C:$GC,'Dashboard M4 Cost Annual'!BC$2,FALSE)</f>
        <v/>
      </c>
      <c r="BD81">
        <f>VLOOKUP($C81,'EIA Consumption'!$C:$GC,'Dashboard M4 Cost Annual'!BD$2,FALSE)</f>
        <v/>
      </c>
      <c r="BE81">
        <f>VLOOKUP($C81,'EIA Consumption'!$C:$GC,'Dashboard M4 Cost Annual'!BE$2,FALSE)</f>
        <v/>
      </c>
      <c r="BF81">
        <f>VLOOKUP($C81,'EIA Consumption'!$C:$GC,'Dashboard M4 Cost Annual'!BF$2,FALSE)</f>
        <v/>
      </c>
      <c r="BG81">
        <f>VLOOKUP($C81,'EIA Consumption'!$C:$GC,'Dashboard M4 Cost Annual'!BG$2,FALSE)</f>
        <v/>
      </c>
      <c r="BH81">
        <f>VLOOKUP($C81,'EIA Consumption'!$C:$GC,'Dashboard M4 Cost Annual'!BH$2,FALSE)</f>
        <v/>
      </c>
      <c r="BI81">
        <f>VLOOKUP($C81,'EIA Consumption'!$C:$GC,'Dashboard M4 Cost Annual'!BI$2,FALSE)</f>
        <v/>
      </c>
      <c r="BJ81">
        <f>VLOOKUP($C81,'EIA Consumption'!$C:$GC,'Dashboard M4 Cost Annual'!BJ$2,FALSE)</f>
        <v/>
      </c>
      <c r="BK81">
        <f>VLOOKUP($C81,'EIA Consumption'!$C:$GC,'Dashboard M4 Cost Annual'!BK$2,FALSE)</f>
        <v/>
      </c>
      <c r="BL81">
        <f>VLOOKUP($C81,'EIA Consumption'!$C:$GC,'Dashboard M4 Cost Annual'!BL$2,FALSE)</f>
        <v/>
      </c>
      <c r="BM81">
        <f>VLOOKUP($C81,'EIA Consumption'!$C:$GC,'Dashboard M4 Cost Annual'!BM$2,FALSE)</f>
        <v/>
      </c>
      <c r="BN81">
        <f>VLOOKUP($C81,'EIA Consumption'!$C:$GC,'Dashboard M4 Cost Annual'!BN$2,FALSE)</f>
        <v/>
      </c>
      <c r="BO81">
        <f>VLOOKUP($C81,'EIA Consumption'!$C:$GC,'Dashboard M4 Cost Annual'!BO$2,FALSE)</f>
        <v/>
      </c>
      <c r="BP81">
        <f>VLOOKUP($C81,'EIA Consumption'!$C:$GC,'Dashboard M4 Cost Annual'!BP$2,FALSE)</f>
        <v/>
      </c>
      <c r="BQ81">
        <f>VLOOKUP($C81,'EIA Consumption'!$C:$GC,'Dashboard M4 Cost Annual'!BQ$2,FALSE)</f>
        <v/>
      </c>
      <c r="BR81">
        <f>VLOOKUP($C81,'EIA Consumption'!$C:$GC,'Dashboard M4 Cost Annual'!BR$2,FALSE)</f>
        <v/>
      </c>
      <c r="BS81">
        <f>VLOOKUP($C81,'EIA Consumption'!$C:$GC,'Dashboard M4 Cost Annual'!BS$2,FALSE)</f>
        <v/>
      </c>
      <c r="BT81">
        <f>VLOOKUP($C81,'EIA Consumption'!$C:$GC,'Dashboard M4 Cost Annual'!BT$2,FALSE)</f>
        <v/>
      </c>
      <c r="BU81">
        <f>VLOOKUP($C81,'EIA Consumption'!$C:$GC,'Dashboard M4 Cost Annual'!BU$2,FALSE)</f>
        <v/>
      </c>
      <c r="BV81">
        <f>VLOOKUP($C81,'EIA Consumption'!$C:$GC,'Dashboard M4 Cost Annual'!BV$2,FALSE)</f>
        <v/>
      </c>
      <c r="BW81">
        <f>VLOOKUP($C81,'EIA Consumption'!$C:$GC,'Dashboard M4 Cost Annual'!BW$2,FALSE)</f>
        <v/>
      </c>
      <c r="BX81">
        <f>VLOOKUP($C81,'EIA Consumption'!$C:$GC,'Dashboard M4 Cost Annual'!BX$2,FALSE)</f>
        <v/>
      </c>
      <c r="BY81">
        <f>VLOOKUP($C81,'EIA Consumption'!$C:$GC,'Dashboard M4 Cost Annual'!BY$2,FALSE)</f>
        <v/>
      </c>
    </row>
    <row r="85" spans="1:77">
      <c r="A85" t="s">
        <v>61</v>
      </c>
    </row>
    <row r="87" spans="1:77">
      <c r="A87" t="s">
        <v>4</v>
      </c>
      <c r="D87" t="s">
        <v>62</v>
      </c>
    </row>
    <row r="88" spans="1:77">
      <c r="B88" t="s">
        <v>5</v>
      </c>
      <c r="C88" t="s">
        <v>51</v>
      </c>
      <c r="D88" t="s">
        <v>63</v>
      </c>
      <c r="G88">
        <f>VLOOKUP($C88,'EIA Consumption'!$C:$CD,'Dashboard M4 Cost Annual'!G$2,FALSE)</f>
        <v/>
      </c>
      <c r="H88">
        <f>VLOOKUP($C88,'EIA Consumption'!$C:$CD,'Dashboard M4 Cost Annual'!H$2,FALSE)</f>
        <v/>
      </c>
      <c r="I88">
        <f>VLOOKUP($C88,'EIA Consumption'!$C:$CD,'Dashboard M4 Cost Annual'!I$2,FALSE)</f>
        <v/>
      </c>
      <c r="J88">
        <f>VLOOKUP($C88,'EIA Consumption'!$C:$CD,'Dashboard M4 Cost Annual'!J$2,FALSE)</f>
        <v/>
      </c>
      <c r="K88">
        <f>VLOOKUP($C88,'EIA Consumption'!$C:$CD,'Dashboard M4 Cost Annual'!K$2,FALSE)</f>
        <v/>
      </c>
      <c r="L88">
        <f>VLOOKUP($C88,'EIA Consumption'!$C:$CD,'Dashboard M4 Cost Annual'!L$2,FALSE)</f>
        <v/>
      </c>
      <c r="M88">
        <f>VLOOKUP($C88,'EIA Consumption'!$C:$CD,'Dashboard M4 Cost Annual'!M$2,FALSE)</f>
        <v/>
      </c>
      <c r="N88">
        <f>VLOOKUP($C88,'EIA Consumption'!$C:$CD,'Dashboard M4 Cost Annual'!N$2,FALSE)</f>
        <v/>
      </c>
      <c r="O88">
        <f>VLOOKUP($C88,'EIA Consumption'!$C:$CD,'Dashboard M4 Cost Annual'!O$2,FALSE)</f>
        <v/>
      </c>
      <c r="P88">
        <f>VLOOKUP($C88,'EIA Consumption'!$C:$CD,'Dashboard M4 Cost Annual'!P$2,FALSE)</f>
        <v/>
      </c>
      <c r="Q88">
        <f>VLOOKUP($C88,'EIA Consumption'!$C:$CD,'Dashboard M4 Cost Annual'!Q$2,FALSE)</f>
        <v/>
      </c>
      <c r="R88">
        <f>VLOOKUP($C88,'EIA Consumption'!$C:$CD,'Dashboard M4 Cost Annual'!R$2,FALSE)</f>
        <v/>
      </c>
      <c r="S88">
        <f>VLOOKUP($C88,'EIA Consumption'!$C:$CD,'Dashboard M4 Cost Annual'!S$2,FALSE)</f>
        <v/>
      </c>
      <c r="T88">
        <f>VLOOKUP($C88,'EIA Consumption'!$C:$CD,'Dashboard M4 Cost Annual'!T$2,FALSE)</f>
        <v/>
      </c>
      <c r="U88">
        <f>VLOOKUP($C88,'EIA Consumption'!$C:$CD,'Dashboard M4 Cost Annual'!U$2,FALSE)</f>
        <v/>
      </c>
      <c r="V88">
        <f>VLOOKUP($C88,'EIA Consumption'!$C:$CD,'Dashboard M4 Cost Annual'!V$2,FALSE)</f>
        <v/>
      </c>
      <c r="W88">
        <f>VLOOKUP($C88,'EIA Consumption'!$C:$CD,'Dashboard M4 Cost Annual'!W$2,FALSE)</f>
        <v/>
      </c>
      <c r="X88">
        <f>VLOOKUP($C88,'EIA Consumption'!$C:$CD,'Dashboard M4 Cost Annual'!X$2,FALSE)</f>
        <v/>
      </c>
      <c r="Y88">
        <f>VLOOKUP($C88,'EIA Consumption'!$C:$CD,'Dashboard M4 Cost Annual'!Y$2,FALSE)</f>
        <v/>
      </c>
      <c r="Z88">
        <f>VLOOKUP($C88,'EIA Consumption'!$C:$CD,'Dashboard M4 Cost Annual'!Z$2,FALSE)</f>
        <v/>
      </c>
      <c r="AA88">
        <f>VLOOKUP($C88,'EIA Consumption'!$C:$CD,'Dashboard M4 Cost Annual'!AA$2,FALSE)</f>
        <v/>
      </c>
      <c r="AB88">
        <f>VLOOKUP($C88,'EIA Consumption'!$C:$CD,'Dashboard M4 Cost Annual'!AB$2,FALSE)</f>
        <v/>
      </c>
      <c r="AC88">
        <f>VLOOKUP($C88,'EIA Consumption'!$C:$CD,'Dashboard M4 Cost Annual'!AC$2,FALSE)</f>
        <v/>
      </c>
      <c r="AD88">
        <f>VLOOKUP($C88,'EIA Consumption'!$C:$CD,'Dashboard M4 Cost Annual'!AD$2,FALSE)</f>
        <v/>
      </c>
      <c r="AE88">
        <f>VLOOKUP($C88,'EIA Consumption'!$C:$CD,'Dashboard M4 Cost Annual'!AE$2,FALSE)</f>
        <v/>
      </c>
      <c r="AF88">
        <f>VLOOKUP($C88,'EIA Consumption'!$C:$CD,'Dashboard M4 Cost Annual'!AF$2,FALSE)</f>
        <v/>
      </c>
      <c r="AG88">
        <f>VLOOKUP($C88,'EIA Consumption'!$C:$CD,'Dashboard M4 Cost Annual'!AG$2,FALSE)</f>
        <v/>
      </c>
      <c r="AH88">
        <f>VLOOKUP($C88,'EIA Consumption'!$C:$CD,'Dashboard M4 Cost Annual'!AH$2,FALSE)</f>
        <v/>
      </c>
      <c r="AI88">
        <f>VLOOKUP($C88,'EIA Consumption'!$C:$CD,'Dashboard M4 Cost Annual'!AI$2,FALSE)</f>
        <v/>
      </c>
      <c r="AJ88">
        <f>VLOOKUP($C88,'EIA Consumption'!$C:$CD,'Dashboard M4 Cost Annual'!AJ$2,FALSE)</f>
        <v/>
      </c>
      <c r="AK88">
        <f>VLOOKUP($C88,'EIA Consumption'!$C:$CD,'Dashboard M4 Cost Annual'!AK$2,FALSE)</f>
        <v/>
      </c>
      <c r="AL88">
        <f>VLOOKUP($C88,'EIA Consumption'!$C:$CD,'Dashboard M4 Cost Annual'!AL$2,FALSE)</f>
        <v/>
      </c>
      <c r="AM88">
        <f>VLOOKUP($C88,'EIA Consumption'!$C:$CD,'Dashboard M4 Cost Annual'!AM$2,FALSE)</f>
        <v/>
      </c>
      <c r="AN88">
        <f>VLOOKUP($C88,'EIA Consumption'!$C:$CD,'Dashboard M4 Cost Annual'!AN$2,FALSE)</f>
        <v/>
      </c>
      <c r="AO88">
        <f>VLOOKUP($C88,'EIA Consumption'!$C:$CD,'Dashboard M4 Cost Annual'!AO$2,FALSE)</f>
        <v/>
      </c>
      <c r="AP88">
        <f>VLOOKUP($C88,'EIA Consumption'!$C:$CD,'Dashboard M4 Cost Annual'!AP$2,FALSE)</f>
        <v/>
      </c>
      <c r="AQ88">
        <f>VLOOKUP($C88,'EIA Consumption'!$C:$CD,'Dashboard M4 Cost Annual'!AQ$2,FALSE)</f>
        <v/>
      </c>
      <c r="AR88">
        <f>VLOOKUP($C88,'EIA Consumption'!$C:$CD,'Dashboard M4 Cost Annual'!AR$2,FALSE)</f>
        <v/>
      </c>
      <c r="AS88">
        <f>VLOOKUP($C88,'EIA Consumption'!$C:$CD,'Dashboard M4 Cost Annual'!AS$2,FALSE)</f>
        <v/>
      </c>
      <c r="AT88">
        <f>VLOOKUP($C88,'EIA Consumption'!$C:$CD,'Dashboard M4 Cost Annual'!AT$2,FALSE)</f>
        <v/>
      </c>
      <c r="AU88">
        <f>VLOOKUP($C88,'EIA Consumption'!$C:$CD,'Dashboard M4 Cost Annual'!AU$2,FALSE)</f>
        <v/>
      </c>
      <c r="AV88">
        <f>VLOOKUP($C88,'EIA Consumption'!$C:$CD,'Dashboard M4 Cost Annual'!AV$2,FALSE)</f>
        <v/>
      </c>
      <c r="AW88">
        <f>VLOOKUP($C88,'EIA Consumption'!$C:$CD,'Dashboard M4 Cost Annual'!AW$2,FALSE)</f>
        <v/>
      </c>
      <c r="AX88">
        <f>VLOOKUP($C88,'EIA Consumption'!$C:$CD,'Dashboard M4 Cost Annual'!AX$2,FALSE)</f>
        <v/>
      </c>
      <c r="AY88">
        <f>VLOOKUP($C88,'EIA Consumption'!$C:$CD,'Dashboard M4 Cost Annual'!AY$2,FALSE)</f>
        <v/>
      </c>
      <c r="AZ88">
        <f>VLOOKUP($C88,'EIA Consumption'!$C:$CD,'Dashboard M4 Cost Annual'!AZ$2,FALSE)</f>
        <v/>
      </c>
      <c r="BA88">
        <f>SQRT(SUMIF('Dashboard M4 Cost Monthly'!$G$2:$CL$2,'Dashboard M4 Cost Annual'!BA$4,'Dashboard M4 Cost Monthly'!$G168:$CL168))</f>
        <v/>
      </c>
      <c r="BB88">
        <f>SQRT(SUMIF('Dashboard M4 Cost Monthly'!$G$2:$CL$2,'Dashboard M4 Cost Annual'!BB$4,'Dashboard M4 Cost Monthly'!$G168:$CL168))</f>
        <v/>
      </c>
      <c r="BC88">
        <f>SQRT(SUMIF('Dashboard M4 Cost Monthly'!$G$2:$CL$2,'Dashboard M4 Cost Annual'!BC$4,'Dashboard M4 Cost Monthly'!$G168:$CL168))</f>
        <v/>
      </c>
      <c r="BD88">
        <f>SQRT(SUMIF('Dashboard M4 Cost Monthly'!$G$2:$CL$2,'Dashboard M4 Cost Annual'!BD$4,'Dashboard M4 Cost Monthly'!$G168:$CL168))</f>
        <v/>
      </c>
      <c r="BE88">
        <f>SQRT(SUMIF('Dashboard M4 Cost Monthly'!$G$2:$CL$2,'Dashboard M4 Cost Annual'!BE$4,'Dashboard M4 Cost Monthly'!$G168:$CL168))</f>
        <v/>
      </c>
      <c r="BF88">
        <f>SQRT(SUMIF('Dashboard M4 Cost Monthly'!$G$2:$CL$2,'Dashboard M4 Cost Annual'!BF$4,'Dashboard M4 Cost Monthly'!$G168:$CL168))</f>
        <v/>
      </c>
      <c r="BG88">
        <f>SQRT(SUMIF('Dashboard M4 Cost Monthly'!$G$2:$CL$2,'Dashboard M4 Cost Annual'!BG$4,'Dashboard M4 Cost Monthly'!$G168:$CL168))</f>
        <v/>
      </c>
      <c r="BH88">
        <f>SQRT(SUMIF('Dashboard M4 Cost Monthly'!$G$2:$KT$2,'Dashboard M4 Cost Annual'!BH$4,'Dashboard M4 Cost Monthly'!$G168:$KT168))</f>
        <v/>
      </c>
      <c r="BI88">
        <f>SQRT(SUMIF('Dashboard M4 Cost Monthly'!$G$2:$KT$2,'Dashboard M4 Cost Annual'!BI$4,'Dashboard M4 Cost Monthly'!$G168:$KT168))</f>
        <v/>
      </c>
      <c r="BJ88">
        <f>SQRT(SUMIF('Dashboard M4 Cost Monthly'!$G$2:$KT$2,'Dashboard M4 Cost Annual'!BJ$4,'Dashboard M4 Cost Monthly'!$G168:$KT168))</f>
        <v/>
      </c>
      <c r="BK88">
        <f>SQRT(SUMIF('Dashboard M4 Cost Monthly'!$G$2:$KT$2,'Dashboard M4 Cost Annual'!BK$4,'Dashboard M4 Cost Monthly'!$G168:$KT168))</f>
        <v/>
      </c>
      <c r="BL88">
        <f>SQRT(SUMIF('Dashboard M4 Cost Monthly'!$G$2:$KT$2,'Dashboard M4 Cost Annual'!BL$4,'Dashboard M4 Cost Monthly'!$G168:$KT168))</f>
        <v/>
      </c>
      <c r="BM88">
        <f>SQRT(SUMIF('Dashboard M4 Cost Monthly'!$G$2:$KT$2,'Dashboard M4 Cost Annual'!BM$4,'Dashboard M4 Cost Monthly'!$G168:$KT168))</f>
        <v/>
      </c>
      <c r="BN88">
        <f>SQRT(SUMIF('Dashboard M4 Cost Monthly'!$G$2:$KT$2,'Dashboard M4 Cost Annual'!BN$4,'Dashboard M4 Cost Monthly'!$G168:$KT168))</f>
        <v/>
      </c>
      <c r="BO88">
        <f>SQRT(SUMIF('Dashboard M4 Cost Monthly'!$G$2:$KT$2,'Dashboard M4 Cost Annual'!BO$4,'Dashboard M4 Cost Monthly'!$G168:$KT168))</f>
        <v/>
      </c>
      <c r="BP88">
        <f>SQRT(SUMIF('Dashboard M4 Cost Monthly'!$G$2:$KT$2,'Dashboard M4 Cost Annual'!BP$4,'Dashboard M4 Cost Monthly'!$G168:$KT168))</f>
        <v/>
      </c>
      <c r="BQ88">
        <f>SQRT(SUMIF('Dashboard M4 Cost Monthly'!$G$2:$KT$2,'Dashboard M4 Cost Annual'!BQ$4,'Dashboard M4 Cost Monthly'!$G168:$KT168))</f>
        <v/>
      </c>
      <c r="BR88">
        <f>SQRT(SUMIF('Dashboard M4 Cost Monthly'!$G$2:$KT$2,'Dashboard M4 Cost Annual'!BR$4,'Dashboard M4 Cost Monthly'!$G168:$KT168))</f>
        <v/>
      </c>
      <c r="BS88">
        <f>SQRT(SUMIF('Dashboard M4 Cost Monthly'!$G$2:$KT$2,'Dashboard M4 Cost Annual'!BS$4,'Dashboard M4 Cost Monthly'!$G168:$KT168))</f>
        <v/>
      </c>
      <c r="BT88">
        <f>SQRT(SUMIF('Dashboard M4 Cost Monthly'!$G$2:$KT$2,'Dashboard M4 Cost Annual'!BT$4,'Dashboard M4 Cost Monthly'!$G168:$KT168))</f>
        <v/>
      </c>
      <c r="BU88">
        <f>SQRT(SUMIF('Dashboard M4 Cost Monthly'!$G$2:$KT$2,'Dashboard M4 Cost Annual'!BU$4,'Dashboard M4 Cost Monthly'!$G168:$KT168))</f>
        <v/>
      </c>
      <c r="BV88">
        <f>SQRT(SUMIF('Dashboard M4 Cost Monthly'!$G$2:$KT$2,'Dashboard M4 Cost Annual'!BV$4,'Dashboard M4 Cost Monthly'!$G168:$KT168))</f>
        <v/>
      </c>
      <c r="BW88">
        <f>SQRT(SUMIF('Dashboard M4 Cost Monthly'!$G$2:$KT$2,'Dashboard M4 Cost Annual'!BW$4,'Dashboard M4 Cost Monthly'!$G168:$KT168))</f>
        <v/>
      </c>
      <c r="BX88">
        <f>SQRT(SUMIF('Dashboard M4 Cost Monthly'!$G$2:$KT$2,'Dashboard M4 Cost Annual'!BX$4,'Dashboard M4 Cost Monthly'!$G168:$KT168))</f>
        <v/>
      </c>
      <c r="BY88">
        <f>SQRT(SUMIF('Dashboard M4 Cost Monthly'!$G$2:$KT$2,'Dashboard M4 Cost Annual'!BY$4,'Dashboard M4 Cost Monthly'!$G168:$KT168))</f>
        <v/>
      </c>
    </row>
    <row r="89" spans="1:77">
      <c r="B89" t="s">
        <v>9</v>
      </c>
      <c r="C89" t="s">
        <v>52</v>
      </c>
      <c r="D89" t="s">
        <v>63</v>
      </c>
      <c r="G89">
        <f>VLOOKUP($C89,'EIA Consumption'!$C:$CD,'Dashboard M4 Cost Annual'!G$2,FALSE)</f>
        <v/>
      </c>
      <c r="H89">
        <f>VLOOKUP($C89,'EIA Consumption'!$C:$CD,'Dashboard M4 Cost Annual'!H$2,FALSE)</f>
        <v/>
      </c>
      <c r="I89">
        <f>VLOOKUP($C89,'EIA Consumption'!$C:$CD,'Dashboard M4 Cost Annual'!I$2,FALSE)</f>
        <v/>
      </c>
      <c r="J89">
        <f>VLOOKUP($C89,'EIA Consumption'!$C:$CD,'Dashboard M4 Cost Annual'!J$2,FALSE)</f>
        <v/>
      </c>
      <c r="K89">
        <f>VLOOKUP($C89,'EIA Consumption'!$C:$CD,'Dashboard M4 Cost Annual'!K$2,FALSE)</f>
        <v/>
      </c>
      <c r="L89">
        <f>VLOOKUP($C89,'EIA Consumption'!$C:$CD,'Dashboard M4 Cost Annual'!L$2,FALSE)</f>
        <v/>
      </c>
      <c r="M89">
        <f>VLOOKUP($C89,'EIA Consumption'!$C:$CD,'Dashboard M4 Cost Annual'!M$2,FALSE)</f>
        <v/>
      </c>
      <c r="N89">
        <f>VLOOKUP($C89,'EIA Consumption'!$C:$CD,'Dashboard M4 Cost Annual'!N$2,FALSE)</f>
        <v/>
      </c>
      <c r="O89">
        <f>VLOOKUP($C89,'EIA Consumption'!$C:$CD,'Dashboard M4 Cost Annual'!O$2,FALSE)</f>
        <v/>
      </c>
      <c r="P89">
        <f>VLOOKUP($C89,'EIA Consumption'!$C:$CD,'Dashboard M4 Cost Annual'!P$2,FALSE)</f>
        <v/>
      </c>
      <c r="Q89">
        <f>VLOOKUP($C89,'EIA Consumption'!$C:$CD,'Dashboard M4 Cost Annual'!Q$2,FALSE)</f>
        <v/>
      </c>
      <c r="R89">
        <f>VLOOKUP($C89,'EIA Consumption'!$C:$CD,'Dashboard M4 Cost Annual'!R$2,FALSE)</f>
        <v/>
      </c>
      <c r="S89">
        <f>VLOOKUP($C89,'EIA Consumption'!$C:$CD,'Dashboard M4 Cost Annual'!S$2,FALSE)</f>
        <v/>
      </c>
      <c r="T89">
        <f>VLOOKUP($C89,'EIA Consumption'!$C:$CD,'Dashboard M4 Cost Annual'!T$2,FALSE)</f>
        <v/>
      </c>
      <c r="U89">
        <f>VLOOKUP($C89,'EIA Consumption'!$C:$CD,'Dashboard M4 Cost Annual'!U$2,FALSE)</f>
        <v/>
      </c>
      <c r="V89">
        <f>VLOOKUP($C89,'EIA Consumption'!$C:$CD,'Dashboard M4 Cost Annual'!V$2,FALSE)</f>
        <v/>
      </c>
      <c r="W89">
        <f>VLOOKUP($C89,'EIA Consumption'!$C:$CD,'Dashboard M4 Cost Annual'!W$2,FALSE)</f>
        <v/>
      </c>
      <c r="X89">
        <f>VLOOKUP($C89,'EIA Consumption'!$C:$CD,'Dashboard M4 Cost Annual'!X$2,FALSE)</f>
        <v/>
      </c>
      <c r="Y89">
        <f>VLOOKUP($C89,'EIA Consumption'!$C:$CD,'Dashboard M4 Cost Annual'!Y$2,FALSE)</f>
        <v/>
      </c>
      <c r="Z89">
        <f>VLOOKUP($C89,'EIA Consumption'!$C:$CD,'Dashboard M4 Cost Annual'!Z$2,FALSE)</f>
        <v/>
      </c>
      <c r="AA89">
        <f>VLOOKUP($C89,'EIA Consumption'!$C:$CD,'Dashboard M4 Cost Annual'!AA$2,FALSE)</f>
        <v/>
      </c>
      <c r="AB89">
        <f>VLOOKUP($C89,'EIA Consumption'!$C:$CD,'Dashboard M4 Cost Annual'!AB$2,FALSE)</f>
        <v/>
      </c>
      <c r="AC89">
        <f>VLOOKUP($C89,'EIA Consumption'!$C:$CD,'Dashboard M4 Cost Annual'!AC$2,FALSE)</f>
        <v/>
      </c>
      <c r="AD89">
        <f>VLOOKUP($C89,'EIA Consumption'!$C:$CD,'Dashboard M4 Cost Annual'!AD$2,FALSE)</f>
        <v/>
      </c>
      <c r="AE89">
        <f>VLOOKUP($C89,'EIA Consumption'!$C:$CD,'Dashboard M4 Cost Annual'!AE$2,FALSE)</f>
        <v/>
      </c>
      <c r="AF89">
        <f>VLOOKUP($C89,'EIA Consumption'!$C:$CD,'Dashboard M4 Cost Annual'!AF$2,FALSE)</f>
        <v/>
      </c>
      <c r="AG89">
        <f>VLOOKUP($C89,'EIA Consumption'!$C:$CD,'Dashboard M4 Cost Annual'!AG$2,FALSE)</f>
        <v/>
      </c>
      <c r="AH89">
        <f>VLOOKUP($C89,'EIA Consumption'!$C:$CD,'Dashboard M4 Cost Annual'!AH$2,FALSE)</f>
        <v/>
      </c>
      <c r="AI89">
        <f>VLOOKUP($C89,'EIA Consumption'!$C:$CD,'Dashboard M4 Cost Annual'!AI$2,FALSE)</f>
        <v/>
      </c>
      <c r="AJ89">
        <f>VLOOKUP($C89,'EIA Consumption'!$C:$CD,'Dashboard M4 Cost Annual'!AJ$2,FALSE)</f>
        <v/>
      </c>
      <c r="AK89">
        <f>VLOOKUP($C89,'EIA Consumption'!$C:$CD,'Dashboard M4 Cost Annual'!AK$2,FALSE)</f>
        <v/>
      </c>
      <c r="AL89">
        <f>VLOOKUP($C89,'EIA Consumption'!$C:$CD,'Dashboard M4 Cost Annual'!AL$2,FALSE)</f>
        <v/>
      </c>
      <c r="AM89">
        <f>VLOOKUP($C89,'EIA Consumption'!$C:$CD,'Dashboard M4 Cost Annual'!AM$2,FALSE)</f>
        <v/>
      </c>
      <c r="AN89">
        <f>VLOOKUP($C89,'EIA Consumption'!$C:$CD,'Dashboard M4 Cost Annual'!AN$2,FALSE)</f>
        <v/>
      </c>
      <c r="AO89">
        <f>VLOOKUP($C89,'EIA Consumption'!$C:$CD,'Dashboard M4 Cost Annual'!AO$2,FALSE)</f>
        <v/>
      </c>
      <c r="AP89">
        <f>VLOOKUP($C89,'EIA Consumption'!$C:$CD,'Dashboard M4 Cost Annual'!AP$2,FALSE)</f>
        <v/>
      </c>
      <c r="AQ89">
        <f>VLOOKUP($C89,'EIA Consumption'!$C:$CD,'Dashboard M4 Cost Annual'!AQ$2,FALSE)</f>
        <v/>
      </c>
      <c r="AR89">
        <f>VLOOKUP($C89,'EIA Consumption'!$C:$CD,'Dashboard M4 Cost Annual'!AR$2,FALSE)</f>
        <v/>
      </c>
      <c r="AS89">
        <f>VLOOKUP($C89,'EIA Consumption'!$C:$CD,'Dashboard M4 Cost Annual'!AS$2,FALSE)</f>
        <v/>
      </c>
      <c r="AT89">
        <f>VLOOKUP($C89,'EIA Consumption'!$C:$CD,'Dashboard M4 Cost Annual'!AT$2,FALSE)</f>
        <v/>
      </c>
      <c r="AU89">
        <f>VLOOKUP($C89,'EIA Consumption'!$C:$CD,'Dashboard M4 Cost Annual'!AU$2,FALSE)</f>
        <v/>
      </c>
      <c r="AV89">
        <f>VLOOKUP($C89,'EIA Consumption'!$C:$CD,'Dashboard M4 Cost Annual'!AV$2,FALSE)</f>
        <v/>
      </c>
      <c r="AW89">
        <f>VLOOKUP($C89,'EIA Consumption'!$C:$CD,'Dashboard M4 Cost Annual'!AW$2,FALSE)</f>
        <v/>
      </c>
      <c r="AX89">
        <f>VLOOKUP($C89,'EIA Consumption'!$C:$CD,'Dashboard M4 Cost Annual'!AX$2,FALSE)</f>
        <v/>
      </c>
      <c r="AY89">
        <f>VLOOKUP($C89,'EIA Consumption'!$C:$CD,'Dashboard M4 Cost Annual'!AY$2,FALSE)</f>
        <v/>
      </c>
      <c r="AZ89">
        <f>VLOOKUP($C89,'EIA Consumption'!$C:$CD,'Dashboard M4 Cost Annual'!AZ$2,FALSE)</f>
        <v/>
      </c>
      <c r="BA89">
        <f>SQRT(SUMIF('Dashboard M4 Cost Monthly'!$G$2:$CL$2,'Dashboard M4 Cost Annual'!BA$4,'Dashboard M4 Cost Monthly'!$G169:$CL169))</f>
        <v/>
      </c>
      <c r="BB89">
        <f>SQRT(SUMIF('Dashboard M4 Cost Monthly'!$G$2:$CL$2,'Dashboard M4 Cost Annual'!BB$4,'Dashboard M4 Cost Monthly'!$G169:$CL169))</f>
        <v/>
      </c>
      <c r="BC89">
        <f>SQRT(SUMIF('Dashboard M4 Cost Monthly'!$G$2:$CL$2,'Dashboard M4 Cost Annual'!BC$4,'Dashboard M4 Cost Monthly'!$G169:$CL169))</f>
        <v/>
      </c>
      <c r="BD89">
        <f>SQRT(SUMIF('Dashboard M4 Cost Monthly'!$G$2:$CL$2,'Dashboard M4 Cost Annual'!BD$4,'Dashboard M4 Cost Monthly'!$G169:$CL169))</f>
        <v/>
      </c>
      <c r="BE89">
        <f>SQRT(SUMIF('Dashboard M4 Cost Monthly'!$G$2:$CL$2,'Dashboard M4 Cost Annual'!BE$4,'Dashboard M4 Cost Monthly'!$G169:$CL169))</f>
        <v/>
      </c>
      <c r="BF89">
        <f>SQRT(SUMIF('Dashboard M4 Cost Monthly'!$G$2:$CL$2,'Dashboard M4 Cost Annual'!BF$4,'Dashboard M4 Cost Monthly'!$G169:$CL169))</f>
        <v/>
      </c>
      <c r="BG89">
        <f>SQRT(SUMIF('Dashboard M4 Cost Monthly'!$G$2:$CL$2,'Dashboard M4 Cost Annual'!BG$4,'Dashboard M4 Cost Monthly'!$G169:$CL169))</f>
        <v/>
      </c>
      <c r="BH89">
        <f>SQRT(SUMIF('Dashboard M4 Cost Monthly'!$G$2:$KT$2,'Dashboard M4 Cost Annual'!BH$4,'Dashboard M4 Cost Monthly'!$G169:$KT169))</f>
        <v/>
      </c>
      <c r="BI89">
        <f>SQRT(SUMIF('Dashboard M4 Cost Monthly'!$G$2:$KT$2,'Dashboard M4 Cost Annual'!BI$4,'Dashboard M4 Cost Monthly'!$G169:$KT169))</f>
        <v/>
      </c>
      <c r="BJ89">
        <f>SQRT(SUMIF('Dashboard M4 Cost Monthly'!$G$2:$KT$2,'Dashboard M4 Cost Annual'!BJ$4,'Dashboard M4 Cost Monthly'!$G169:$KT169))</f>
        <v/>
      </c>
      <c r="BK89">
        <f>SQRT(SUMIF('Dashboard M4 Cost Monthly'!$G$2:$KT$2,'Dashboard M4 Cost Annual'!BK$4,'Dashboard M4 Cost Monthly'!$G169:$KT169))</f>
        <v/>
      </c>
      <c r="BL89">
        <f>SQRT(SUMIF('Dashboard M4 Cost Monthly'!$G$2:$KT$2,'Dashboard M4 Cost Annual'!BL$4,'Dashboard M4 Cost Monthly'!$G169:$KT169))</f>
        <v/>
      </c>
      <c r="BM89">
        <f>SQRT(SUMIF('Dashboard M4 Cost Monthly'!$G$2:$KT$2,'Dashboard M4 Cost Annual'!BM$4,'Dashboard M4 Cost Monthly'!$G169:$KT169))</f>
        <v/>
      </c>
      <c r="BN89">
        <f>SQRT(SUMIF('Dashboard M4 Cost Monthly'!$G$2:$KT$2,'Dashboard M4 Cost Annual'!BN$4,'Dashboard M4 Cost Monthly'!$G169:$KT169))</f>
        <v/>
      </c>
      <c r="BO89">
        <f>SQRT(SUMIF('Dashboard M4 Cost Monthly'!$G$2:$KT$2,'Dashboard M4 Cost Annual'!BO$4,'Dashboard M4 Cost Monthly'!$G169:$KT169))</f>
        <v/>
      </c>
      <c r="BP89">
        <f>SQRT(SUMIF('Dashboard M4 Cost Monthly'!$G$2:$KT$2,'Dashboard M4 Cost Annual'!BP$4,'Dashboard M4 Cost Monthly'!$G169:$KT169))</f>
        <v/>
      </c>
      <c r="BQ89">
        <f>SQRT(SUMIF('Dashboard M4 Cost Monthly'!$G$2:$KT$2,'Dashboard M4 Cost Annual'!BQ$4,'Dashboard M4 Cost Monthly'!$G169:$KT169))</f>
        <v/>
      </c>
      <c r="BR89">
        <f>SQRT(SUMIF('Dashboard M4 Cost Monthly'!$G$2:$KT$2,'Dashboard M4 Cost Annual'!BR$4,'Dashboard M4 Cost Monthly'!$G169:$KT169))</f>
        <v/>
      </c>
      <c r="BS89">
        <f>SQRT(SUMIF('Dashboard M4 Cost Monthly'!$G$2:$KT$2,'Dashboard M4 Cost Annual'!BS$4,'Dashboard M4 Cost Monthly'!$G169:$KT169))</f>
        <v/>
      </c>
      <c r="BT89">
        <f>SQRT(SUMIF('Dashboard M4 Cost Monthly'!$G$2:$KT$2,'Dashboard M4 Cost Annual'!BT$4,'Dashboard M4 Cost Monthly'!$G169:$KT169))</f>
        <v/>
      </c>
      <c r="BU89">
        <f>SQRT(SUMIF('Dashboard M4 Cost Monthly'!$G$2:$KT$2,'Dashboard M4 Cost Annual'!BU$4,'Dashboard M4 Cost Monthly'!$G169:$KT169))</f>
        <v/>
      </c>
      <c r="BV89">
        <f>SQRT(SUMIF('Dashboard M4 Cost Monthly'!$G$2:$KT$2,'Dashboard M4 Cost Annual'!BV$4,'Dashboard M4 Cost Monthly'!$G169:$KT169))</f>
        <v/>
      </c>
      <c r="BW89">
        <f>SQRT(SUMIF('Dashboard M4 Cost Monthly'!$G$2:$KT$2,'Dashboard M4 Cost Annual'!BW$4,'Dashboard M4 Cost Monthly'!$G169:$KT169))</f>
        <v/>
      </c>
      <c r="BX89">
        <f>SQRT(SUMIF('Dashboard M4 Cost Monthly'!$G$2:$KT$2,'Dashboard M4 Cost Annual'!BX$4,'Dashboard M4 Cost Monthly'!$G169:$KT169))</f>
        <v/>
      </c>
      <c r="BY89">
        <f>SQRT(SUMIF('Dashboard M4 Cost Monthly'!$G$2:$KT$2,'Dashboard M4 Cost Annual'!BY$4,'Dashboard M4 Cost Monthly'!$G169:$KT169))</f>
        <v/>
      </c>
    </row>
    <row r="90" spans="1:77">
      <c r="B90" t="s">
        <v>11</v>
      </c>
      <c r="C90" t="s">
        <v>53</v>
      </c>
      <c r="D90" t="s">
        <v>63</v>
      </c>
      <c r="G90">
        <f>VLOOKUP($C90,'EIA Consumption'!$C:$CD,'Dashboard M4 Cost Annual'!G$2,FALSE)</f>
        <v/>
      </c>
      <c r="H90">
        <f>VLOOKUP($C90,'EIA Consumption'!$C:$CD,'Dashboard M4 Cost Annual'!H$2,FALSE)</f>
        <v/>
      </c>
      <c r="I90">
        <f>VLOOKUP($C90,'EIA Consumption'!$C:$CD,'Dashboard M4 Cost Annual'!I$2,FALSE)</f>
        <v/>
      </c>
      <c r="J90">
        <f>VLOOKUP($C90,'EIA Consumption'!$C:$CD,'Dashboard M4 Cost Annual'!J$2,FALSE)</f>
        <v/>
      </c>
      <c r="K90">
        <f>VLOOKUP($C90,'EIA Consumption'!$C:$CD,'Dashboard M4 Cost Annual'!K$2,FALSE)</f>
        <v/>
      </c>
      <c r="L90">
        <f>VLOOKUP($C90,'EIA Consumption'!$C:$CD,'Dashboard M4 Cost Annual'!L$2,FALSE)</f>
        <v/>
      </c>
      <c r="M90">
        <f>VLOOKUP($C90,'EIA Consumption'!$C:$CD,'Dashboard M4 Cost Annual'!M$2,FALSE)</f>
        <v/>
      </c>
      <c r="N90">
        <f>VLOOKUP($C90,'EIA Consumption'!$C:$CD,'Dashboard M4 Cost Annual'!N$2,FALSE)</f>
        <v/>
      </c>
      <c r="O90">
        <f>VLOOKUP($C90,'EIA Consumption'!$C:$CD,'Dashboard M4 Cost Annual'!O$2,FALSE)</f>
        <v/>
      </c>
      <c r="P90">
        <f>VLOOKUP($C90,'EIA Consumption'!$C:$CD,'Dashboard M4 Cost Annual'!P$2,FALSE)</f>
        <v/>
      </c>
      <c r="Q90">
        <f>VLOOKUP($C90,'EIA Consumption'!$C:$CD,'Dashboard M4 Cost Annual'!Q$2,FALSE)</f>
        <v/>
      </c>
      <c r="R90">
        <f>VLOOKUP($C90,'EIA Consumption'!$C:$CD,'Dashboard M4 Cost Annual'!R$2,FALSE)</f>
        <v/>
      </c>
      <c r="S90">
        <f>VLOOKUP($C90,'EIA Consumption'!$C:$CD,'Dashboard M4 Cost Annual'!S$2,FALSE)</f>
        <v/>
      </c>
      <c r="T90">
        <f>VLOOKUP($C90,'EIA Consumption'!$C:$CD,'Dashboard M4 Cost Annual'!T$2,FALSE)</f>
        <v/>
      </c>
      <c r="U90">
        <f>VLOOKUP($C90,'EIA Consumption'!$C:$CD,'Dashboard M4 Cost Annual'!U$2,FALSE)</f>
        <v/>
      </c>
      <c r="V90">
        <f>VLOOKUP($C90,'EIA Consumption'!$C:$CD,'Dashboard M4 Cost Annual'!V$2,FALSE)</f>
        <v/>
      </c>
      <c r="W90">
        <f>VLOOKUP($C90,'EIA Consumption'!$C:$CD,'Dashboard M4 Cost Annual'!W$2,FALSE)</f>
        <v/>
      </c>
      <c r="X90">
        <f>VLOOKUP($C90,'EIA Consumption'!$C:$CD,'Dashboard M4 Cost Annual'!X$2,FALSE)</f>
        <v/>
      </c>
      <c r="Y90">
        <f>VLOOKUP($C90,'EIA Consumption'!$C:$CD,'Dashboard M4 Cost Annual'!Y$2,FALSE)</f>
        <v/>
      </c>
      <c r="Z90">
        <f>VLOOKUP($C90,'EIA Consumption'!$C:$CD,'Dashboard M4 Cost Annual'!Z$2,FALSE)</f>
        <v/>
      </c>
      <c r="AA90">
        <f>VLOOKUP($C90,'EIA Consumption'!$C:$CD,'Dashboard M4 Cost Annual'!AA$2,FALSE)</f>
        <v/>
      </c>
      <c r="AB90">
        <f>VLOOKUP($C90,'EIA Consumption'!$C:$CD,'Dashboard M4 Cost Annual'!AB$2,FALSE)</f>
        <v/>
      </c>
      <c r="AC90">
        <f>VLOOKUP($C90,'EIA Consumption'!$C:$CD,'Dashboard M4 Cost Annual'!AC$2,FALSE)</f>
        <v/>
      </c>
      <c r="AD90">
        <f>VLOOKUP($C90,'EIA Consumption'!$C:$CD,'Dashboard M4 Cost Annual'!AD$2,FALSE)</f>
        <v/>
      </c>
      <c r="AE90">
        <f>VLOOKUP($C90,'EIA Consumption'!$C:$CD,'Dashboard M4 Cost Annual'!AE$2,FALSE)</f>
        <v/>
      </c>
      <c r="AF90">
        <f>VLOOKUP($C90,'EIA Consumption'!$C:$CD,'Dashboard M4 Cost Annual'!AF$2,FALSE)</f>
        <v/>
      </c>
      <c r="AG90">
        <f>VLOOKUP($C90,'EIA Consumption'!$C:$CD,'Dashboard M4 Cost Annual'!AG$2,FALSE)</f>
        <v/>
      </c>
      <c r="AH90">
        <f>VLOOKUP($C90,'EIA Consumption'!$C:$CD,'Dashboard M4 Cost Annual'!AH$2,FALSE)</f>
        <v/>
      </c>
      <c r="AI90">
        <f>VLOOKUP($C90,'EIA Consumption'!$C:$CD,'Dashboard M4 Cost Annual'!AI$2,FALSE)</f>
        <v/>
      </c>
      <c r="AJ90">
        <f>VLOOKUP($C90,'EIA Consumption'!$C:$CD,'Dashboard M4 Cost Annual'!AJ$2,FALSE)</f>
        <v/>
      </c>
      <c r="AK90">
        <f>VLOOKUP($C90,'EIA Consumption'!$C:$CD,'Dashboard M4 Cost Annual'!AK$2,FALSE)</f>
        <v/>
      </c>
      <c r="AL90">
        <f>VLOOKUP($C90,'EIA Consumption'!$C:$CD,'Dashboard M4 Cost Annual'!AL$2,FALSE)</f>
        <v/>
      </c>
      <c r="AM90">
        <f>VLOOKUP($C90,'EIA Consumption'!$C:$CD,'Dashboard M4 Cost Annual'!AM$2,FALSE)</f>
        <v/>
      </c>
      <c r="AN90">
        <f>VLOOKUP($C90,'EIA Consumption'!$C:$CD,'Dashboard M4 Cost Annual'!AN$2,FALSE)</f>
        <v/>
      </c>
      <c r="AO90">
        <f>VLOOKUP($C90,'EIA Consumption'!$C:$CD,'Dashboard M4 Cost Annual'!AO$2,FALSE)</f>
        <v/>
      </c>
      <c r="AP90">
        <f>VLOOKUP($C90,'EIA Consumption'!$C:$CD,'Dashboard M4 Cost Annual'!AP$2,FALSE)</f>
        <v/>
      </c>
      <c r="AQ90">
        <f>VLOOKUP($C90,'EIA Consumption'!$C:$CD,'Dashboard M4 Cost Annual'!AQ$2,FALSE)</f>
        <v/>
      </c>
      <c r="AR90">
        <f>VLOOKUP($C90,'EIA Consumption'!$C:$CD,'Dashboard M4 Cost Annual'!AR$2,FALSE)</f>
        <v/>
      </c>
      <c r="AS90">
        <f>VLOOKUP($C90,'EIA Consumption'!$C:$CD,'Dashboard M4 Cost Annual'!AS$2,FALSE)</f>
        <v/>
      </c>
      <c r="AT90">
        <f>VLOOKUP($C90,'EIA Consumption'!$C:$CD,'Dashboard M4 Cost Annual'!AT$2,FALSE)</f>
        <v/>
      </c>
      <c r="AU90">
        <f>VLOOKUP($C90,'EIA Consumption'!$C:$CD,'Dashboard M4 Cost Annual'!AU$2,FALSE)</f>
        <v/>
      </c>
      <c r="AV90">
        <f>VLOOKUP($C90,'EIA Consumption'!$C:$CD,'Dashboard M4 Cost Annual'!AV$2,FALSE)</f>
        <v/>
      </c>
      <c r="AW90">
        <f>VLOOKUP($C90,'EIA Consumption'!$C:$CD,'Dashboard M4 Cost Annual'!AW$2,FALSE)</f>
        <v/>
      </c>
      <c r="AX90">
        <f>VLOOKUP($C90,'EIA Consumption'!$C:$CD,'Dashboard M4 Cost Annual'!AX$2,FALSE)</f>
        <v/>
      </c>
      <c r="AY90">
        <f>VLOOKUP($C90,'EIA Consumption'!$C:$CD,'Dashboard M4 Cost Annual'!AY$2,FALSE)</f>
        <v/>
      </c>
      <c r="AZ90">
        <f>VLOOKUP($C90,'EIA Consumption'!$C:$CD,'Dashboard M4 Cost Annual'!AZ$2,FALSE)</f>
        <v/>
      </c>
      <c r="BA90">
        <f>SQRT(SUMIF('Dashboard M4 Cost Monthly'!$G$2:$CL$2,'Dashboard M4 Cost Annual'!BA$4,'Dashboard M4 Cost Monthly'!$G170:$CL170))</f>
        <v/>
      </c>
      <c r="BB90">
        <f>SQRT(SUMIF('Dashboard M4 Cost Monthly'!$G$2:$CL$2,'Dashboard M4 Cost Annual'!BB$4,'Dashboard M4 Cost Monthly'!$G170:$CL170))</f>
        <v/>
      </c>
      <c r="BC90">
        <f>SQRT(SUMIF('Dashboard M4 Cost Monthly'!$G$2:$CL$2,'Dashboard M4 Cost Annual'!BC$4,'Dashboard M4 Cost Monthly'!$G170:$CL170))</f>
        <v/>
      </c>
      <c r="BD90">
        <f>SQRT(SUMIF('Dashboard M4 Cost Monthly'!$G$2:$CL$2,'Dashboard M4 Cost Annual'!BD$4,'Dashboard M4 Cost Monthly'!$G170:$CL170))</f>
        <v/>
      </c>
      <c r="BE90">
        <f>SQRT(SUMIF('Dashboard M4 Cost Monthly'!$G$2:$CL$2,'Dashboard M4 Cost Annual'!BE$4,'Dashboard M4 Cost Monthly'!$G170:$CL170))</f>
        <v/>
      </c>
      <c r="BF90">
        <f>SQRT(SUMIF('Dashboard M4 Cost Monthly'!$G$2:$CL$2,'Dashboard M4 Cost Annual'!BF$4,'Dashboard M4 Cost Monthly'!$G170:$CL170))</f>
        <v/>
      </c>
      <c r="BG90">
        <f>SQRT(SUMIF('Dashboard M4 Cost Monthly'!$G$2:$CL$2,'Dashboard M4 Cost Annual'!BG$4,'Dashboard M4 Cost Monthly'!$G170:$CL170))</f>
        <v/>
      </c>
      <c r="BH90">
        <f>SQRT(SUMIF('Dashboard M4 Cost Monthly'!$G$2:$KT$2,'Dashboard M4 Cost Annual'!BH$4,'Dashboard M4 Cost Monthly'!$G170:$KT170))</f>
        <v/>
      </c>
      <c r="BI90">
        <f>SQRT(SUMIF('Dashboard M4 Cost Monthly'!$G$2:$KT$2,'Dashboard M4 Cost Annual'!BI$4,'Dashboard M4 Cost Monthly'!$G170:$KT170))</f>
        <v/>
      </c>
      <c r="BJ90">
        <f>SQRT(SUMIF('Dashboard M4 Cost Monthly'!$G$2:$KT$2,'Dashboard M4 Cost Annual'!BJ$4,'Dashboard M4 Cost Monthly'!$G170:$KT170))</f>
        <v/>
      </c>
      <c r="BK90">
        <f>SQRT(SUMIF('Dashboard M4 Cost Monthly'!$G$2:$KT$2,'Dashboard M4 Cost Annual'!BK$4,'Dashboard M4 Cost Monthly'!$G170:$KT170))</f>
        <v/>
      </c>
      <c r="BL90">
        <f>SQRT(SUMIF('Dashboard M4 Cost Monthly'!$G$2:$KT$2,'Dashboard M4 Cost Annual'!BL$4,'Dashboard M4 Cost Monthly'!$G170:$KT170))</f>
        <v/>
      </c>
      <c r="BM90">
        <f>SQRT(SUMIF('Dashboard M4 Cost Monthly'!$G$2:$KT$2,'Dashboard M4 Cost Annual'!BM$4,'Dashboard M4 Cost Monthly'!$G170:$KT170))</f>
        <v/>
      </c>
      <c r="BN90">
        <f>SQRT(SUMIF('Dashboard M4 Cost Monthly'!$G$2:$KT$2,'Dashboard M4 Cost Annual'!BN$4,'Dashboard M4 Cost Monthly'!$G170:$KT170))</f>
        <v/>
      </c>
      <c r="BO90">
        <f>SQRT(SUMIF('Dashboard M4 Cost Monthly'!$G$2:$KT$2,'Dashboard M4 Cost Annual'!BO$4,'Dashboard M4 Cost Monthly'!$G170:$KT170))</f>
        <v/>
      </c>
      <c r="BP90">
        <f>SQRT(SUMIF('Dashboard M4 Cost Monthly'!$G$2:$KT$2,'Dashboard M4 Cost Annual'!BP$4,'Dashboard M4 Cost Monthly'!$G170:$KT170))</f>
        <v/>
      </c>
      <c r="BQ90">
        <f>SQRT(SUMIF('Dashboard M4 Cost Monthly'!$G$2:$KT$2,'Dashboard M4 Cost Annual'!BQ$4,'Dashboard M4 Cost Monthly'!$G170:$KT170))</f>
        <v/>
      </c>
      <c r="BR90">
        <f>SQRT(SUMIF('Dashboard M4 Cost Monthly'!$G$2:$KT$2,'Dashboard M4 Cost Annual'!BR$4,'Dashboard M4 Cost Monthly'!$G170:$KT170))</f>
        <v/>
      </c>
      <c r="BS90">
        <f>SQRT(SUMIF('Dashboard M4 Cost Monthly'!$G$2:$KT$2,'Dashboard M4 Cost Annual'!BS$4,'Dashboard M4 Cost Monthly'!$G170:$KT170))</f>
        <v/>
      </c>
      <c r="BT90">
        <f>SQRT(SUMIF('Dashboard M4 Cost Monthly'!$G$2:$KT$2,'Dashboard M4 Cost Annual'!BT$4,'Dashboard M4 Cost Monthly'!$G170:$KT170))</f>
        <v/>
      </c>
      <c r="BU90">
        <f>SQRT(SUMIF('Dashboard M4 Cost Monthly'!$G$2:$KT$2,'Dashboard M4 Cost Annual'!BU$4,'Dashboard M4 Cost Monthly'!$G170:$KT170))</f>
        <v/>
      </c>
      <c r="BV90">
        <f>SQRT(SUMIF('Dashboard M4 Cost Monthly'!$G$2:$KT$2,'Dashboard M4 Cost Annual'!BV$4,'Dashboard M4 Cost Monthly'!$G170:$KT170))</f>
        <v/>
      </c>
      <c r="BW90">
        <f>SQRT(SUMIF('Dashboard M4 Cost Monthly'!$G$2:$KT$2,'Dashboard M4 Cost Annual'!BW$4,'Dashboard M4 Cost Monthly'!$G170:$KT170))</f>
        <v/>
      </c>
      <c r="BX90">
        <f>SQRT(SUMIF('Dashboard M4 Cost Monthly'!$G$2:$KT$2,'Dashboard M4 Cost Annual'!BX$4,'Dashboard M4 Cost Monthly'!$G170:$KT170))</f>
        <v/>
      </c>
      <c r="BY90">
        <f>SQRT(SUMIF('Dashboard M4 Cost Monthly'!$G$2:$KT$2,'Dashboard M4 Cost Annual'!BY$4,'Dashboard M4 Cost Monthly'!$G170:$KT170))</f>
        <v/>
      </c>
    </row>
    <row r="91" spans="1:77">
      <c r="B91" t="s">
        <v>12</v>
      </c>
      <c r="C91" t="s">
        <v>54</v>
      </c>
      <c r="D91" t="s">
        <v>63</v>
      </c>
      <c r="G91">
        <f>VLOOKUP($C91,'EIA Consumption'!$C:$CD,'Dashboard M4 Cost Annual'!G$2,FALSE)</f>
        <v/>
      </c>
      <c r="H91">
        <f>VLOOKUP($C91,'EIA Consumption'!$C:$CD,'Dashboard M4 Cost Annual'!H$2,FALSE)</f>
        <v/>
      </c>
      <c r="I91">
        <f>VLOOKUP($C91,'EIA Consumption'!$C:$CD,'Dashboard M4 Cost Annual'!I$2,FALSE)</f>
        <v/>
      </c>
      <c r="J91">
        <f>VLOOKUP($C91,'EIA Consumption'!$C:$CD,'Dashboard M4 Cost Annual'!J$2,FALSE)</f>
        <v/>
      </c>
      <c r="K91">
        <f>VLOOKUP($C91,'EIA Consumption'!$C:$CD,'Dashboard M4 Cost Annual'!K$2,FALSE)</f>
        <v/>
      </c>
      <c r="L91">
        <f>VLOOKUP($C91,'EIA Consumption'!$C:$CD,'Dashboard M4 Cost Annual'!L$2,FALSE)</f>
        <v/>
      </c>
      <c r="M91">
        <f>VLOOKUP($C91,'EIA Consumption'!$C:$CD,'Dashboard M4 Cost Annual'!M$2,FALSE)</f>
        <v/>
      </c>
      <c r="N91">
        <f>VLOOKUP($C91,'EIA Consumption'!$C:$CD,'Dashboard M4 Cost Annual'!N$2,FALSE)</f>
        <v/>
      </c>
      <c r="O91">
        <f>VLOOKUP($C91,'EIA Consumption'!$C:$CD,'Dashboard M4 Cost Annual'!O$2,FALSE)</f>
        <v/>
      </c>
      <c r="P91">
        <f>VLOOKUP($C91,'EIA Consumption'!$C:$CD,'Dashboard M4 Cost Annual'!P$2,FALSE)</f>
        <v/>
      </c>
      <c r="Q91">
        <f>VLOOKUP($C91,'EIA Consumption'!$C:$CD,'Dashboard M4 Cost Annual'!Q$2,FALSE)</f>
        <v/>
      </c>
      <c r="R91">
        <f>VLOOKUP($C91,'EIA Consumption'!$C:$CD,'Dashboard M4 Cost Annual'!R$2,FALSE)</f>
        <v/>
      </c>
      <c r="S91">
        <f>VLOOKUP($C91,'EIA Consumption'!$C:$CD,'Dashboard M4 Cost Annual'!S$2,FALSE)</f>
        <v/>
      </c>
      <c r="T91">
        <f>VLOOKUP($C91,'EIA Consumption'!$C:$CD,'Dashboard M4 Cost Annual'!T$2,FALSE)</f>
        <v/>
      </c>
      <c r="U91">
        <f>VLOOKUP($C91,'EIA Consumption'!$C:$CD,'Dashboard M4 Cost Annual'!U$2,FALSE)</f>
        <v/>
      </c>
      <c r="V91">
        <f>VLOOKUP($C91,'EIA Consumption'!$C:$CD,'Dashboard M4 Cost Annual'!V$2,FALSE)</f>
        <v/>
      </c>
      <c r="W91">
        <f>VLOOKUP($C91,'EIA Consumption'!$C:$CD,'Dashboard M4 Cost Annual'!W$2,FALSE)</f>
        <v/>
      </c>
      <c r="X91">
        <f>VLOOKUP($C91,'EIA Consumption'!$C:$CD,'Dashboard M4 Cost Annual'!X$2,FALSE)</f>
        <v/>
      </c>
      <c r="Y91">
        <f>VLOOKUP($C91,'EIA Consumption'!$C:$CD,'Dashboard M4 Cost Annual'!Y$2,FALSE)</f>
        <v/>
      </c>
      <c r="Z91">
        <f>VLOOKUP($C91,'EIA Consumption'!$C:$CD,'Dashboard M4 Cost Annual'!Z$2,FALSE)</f>
        <v/>
      </c>
      <c r="AA91">
        <f>VLOOKUP($C91,'EIA Consumption'!$C:$CD,'Dashboard M4 Cost Annual'!AA$2,FALSE)</f>
        <v/>
      </c>
      <c r="AB91">
        <f>VLOOKUP($C91,'EIA Consumption'!$C:$CD,'Dashboard M4 Cost Annual'!AB$2,FALSE)</f>
        <v/>
      </c>
      <c r="AC91">
        <f>VLOOKUP($C91,'EIA Consumption'!$C:$CD,'Dashboard M4 Cost Annual'!AC$2,FALSE)</f>
        <v/>
      </c>
      <c r="AD91">
        <f>VLOOKUP($C91,'EIA Consumption'!$C:$CD,'Dashboard M4 Cost Annual'!AD$2,FALSE)</f>
        <v/>
      </c>
      <c r="AE91">
        <f>VLOOKUP($C91,'EIA Consumption'!$C:$CD,'Dashboard M4 Cost Annual'!AE$2,FALSE)</f>
        <v/>
      </c>
      <c r="AF91">
        <f>VLOOKUP($C91,'EIA Consumption'!$C:$CD,'Dashboard M4 Cost Annual'!AF$2,FALSE)</f>
        <v/>
      </c>
      <c r="AG91">
        <f>VLOOKUP($C91,'EIA Consumption'!$C:$CD,'Dashboard M4 Cost Annual'!AG$2,FALSE)</f>
        <v/>
      </c>
      <c r="AH91">
        <f>VLOOKUP($C91,'EIA Consumption'!$C:$CD,'Dashboard M4 Cost Annual'!AH$2,FALSE)</f>
        <v/>
      </c>
      <c r="AI91">
        <f>VLOOKUP($C91,'EIA Consumption'!$C:$CD,'Dashboard M4 Cost Annual'!AI$2,FALSE)</f>
        <v/>
      </c>
      <c r="AJ91">
        <f>VLOOKUP($C91,'EIA Consumption'!$C:$CD,'Dashboard M4 Cost Annual'!AJ$2,FALSE)</f>
        <v/>
      </c>
      <c r="AK91">
        <f>VLOOKUP($C91,'EIA Consumption'!$C:$CD,'Dashboard M4 Cost Annual'!AK$2,FALSE)</f>
        <v/>
      </c>
      <c r="AL91">
        <f>VLOOKUP($C91,'EIA Consumption'!$C:$CD,'Dashboard M4 Cost Annual'!AL$2,FALSE)</f>
        <v/>
      </c>
      <c r="AM91">
        <f>VLOOKUP($C91,'EIA Consumption'!$C:$CD,'Dashboard M4 Cost Annual'!AM$2,FALSE)</f>
        <v/>
      </c>
      <c r="AN91">
        <f>VLOOKUP($C91,'EIA Consumption'!$C:$CD,'Dashboard M4 Cost Annual'!AN$2,FALSE)</f>
        <v/>
      </c>
      <c r="AO91">
        <f>VLOOKUP($C91,'EIA Consumption'!$C:$CD,'Dashboard M4 Cost Annual'!AO$2,FALSE)</f>
        <v/>
      </c>
      <c r="AP91">
        <f>VLOOKUP($C91,'EIA Consumption'!$C:$CD,'Dashboard M4 Cost Annual'!AP$2,FALSE)</f>
        <v/>
      </c>
      <c r="AQ91">
        <f>VLOOKUP($C91,'EIA Consumption'!$C:$CD,'Dashboard M4 Cost Annual'!AQ$2,FALSE)</f>
        <v/>
      </c>
      <c r="AR91">
        <f>VLOOKUP($C91,'EIA Consumption'!$C:$CD,'Dashboard M4 Cost Annual'!AR$2,FALSE)</f>
        <v/>
      </c>
      <c r="AS91">
        <f>VLOOKUP($C91,'EIA Consumption'!$C:$CD,'Dashboard M4 Cost Annual'!AS$2,FALSE)</f>
        <v/>
      </c>
      <c r="AT91">
        <f>VLOOKUP($C91,'EIA Consumption'!$C:$CD,'Dashboard M4 Cost Annual'!AT$2,FALSE)</f>
        <v/>
      </c>
      <c r="AU91">
        <f>VLOOKUP($C91,'EIA Consumption'!$C:$CD,'Dashboard M4 Cost Annual'!AU$2,FALSE)</f>
        <v/>
      </c>
      <c r="AV91">
        <f>VLOOKUP($C91,'EIA Consumption'!$C:$CD,'Dashboard M4 Cost Annual'!AV$2,FALSE)</f>
        <v/>
      </c>
      <c r="AW91">
        <f>VLOOKUP($C91,'EIA Consumption'!$C:$CD,'Dashboard M4 Cost Annual'!AW$2,FALSE)</f>
        <v/>
      </c>
      <c r="AX91">
        <f>VLOOKUP($C91,'EIA Consumption'!$C:$CD,'Dashboard M4 Cost Annual'!AX$2,FALSE)</f>
        <v/>
      </c>
      <c r="AY91">
        <f>VLOOKUP($C91,'EIA Consumption'!$C:$CD,'Dashboard M4 Cost Annual'!AY$2,FALSE)</f>
        <v/>
      </c>
      <c r="AZ91">
        <f>VLOOKUP($C91,'EIA Consumption'!$C:$CD,'Dashboard M4 Cost Annual'!AZ$2,FALSE)</f>
        <v/>
      </c>
      <c r="BA91">
        <f>SQRT(SUMIF('Dashboard M4 Cost Monthly'!$G$2:$CL$2,'Dashboard M4 Cost Annual'!BA$4,'Dashboard M4 Cost Monthly'!$G171:$CL171))</f>
        <v/>
      </c>
      <c r="BB91">
        <f>SQRT(SUMIF('Dashboard M4 Cost Monthly'!$G$2:$CL$2,'Dashboard M4 Cost Annual'!BB$4,'Dashboard M4 Cost Monthly'!$G171:$CL171))</f>
        <v/>
      </c>
      <c r="BC91">
        <f>SQRT(SUMIF('Dashboard M4 Cost Monthly'!$G$2:$CL$2,'Dashboard M4 Cost Annual'!BC$4,'Dashboard M4 Cost Monthly'!$G171:$CL171))</f>
        <v/>
      </c>
      <c r="BD91">
        <f>SQRT(SUMIF('Dashboard M4 Cost Monthly'!$G$2:$CL$2,'Dashboard M4 Cost Annual'!BD$4,'Dashboard M4 Cost Monthly'!$G171:$CL171))</f>
        <v/>
      </c>
      <c r="BE91">
        <f>SQRT(SUMIF('Dashboard M4 Cost Monthly'!$G$2:$CL$2,'Dashboard M4 Cost Annual'!BE$4,'Dashboard M4 Cost Monthly'!$G171:$CL171))</f>
        <v/>
      </c>
      <c r="BF91">
        <f>SQRT(SUMIF('Dashboard M4 Cost Monthly'!$G$2:$CL$2,'Dashboard M4 Cost Annual'!BF$4,'Dashboard M4 Cost Monthly'!$G171:$CL171))</f>
        <v/>
      </c>
      <c r="BG91">
        <f>SQRT(SUMIF('Dashboard M4 Cost Monthly'!$G$2:$CL$2,'Dashboard M4 Cost Annual'!BG$4,'Dashboard M4 Cost Monthly'!$G171:$CL171))</f>
        <v/>
      </c>
      <c r="BH91">
        <f>SQRT(SUMIF('Dashboard M4 Cost Monthly'!$G$2:$KT$2,'Dashboard M4 Cost Annual'!BH$4,'Dashboard M4 Cost Monthly'!$G171:$KT171))</f>
        <v/>
      </c>
      <c r="BI91">
        <f>SQRT(SUMIF('Dashboard M4 Cost Monthly'!$G$2:$KT$2,'Dashboard M4 Cost Annual'!BI$4,'Dashboard M4 Cost Monthly'!$G171:$KT171))</f>
        <v/>
      </c>
      <c r="BJ91">
        <f>SQRT(SUMIF('Dashboard M4 Cost Monthly'!$G$2:$KT$2,'Dashboard M4 Cost Annual'!BJ$4,'Dashboard M4 Cost Monthly'!$G171:$KT171))</f>
        <v/>
      </c>
      <c r="BK91">
        <f>SQRT(SUMIF('Dashboard M4 Cost Monthly'!$G$2:$KT$2,'Dashboard M4 Cost Annual'!BK$4,'Dashboard M4 Cost Monthly'!$G171:$KT171))</f>
        <v/>
      </c>
      <c r="BL91">
        <f>SQRT(SUMIF('Dashboard M4 Cost Monthly'!$G$2:$KT$2,'Dashboard M4 Cost Annual'!BL$4,'Dashboard M4 Cost Monthly'!$G171:$KT171))</f>
        <v/>
      </c>
      <c r="BM91">
        <f>SQRT(SUMIF('Dashboard M4 Cost Monthly'!$G$2:$KT$2,'Dashboard M4 Cost Annual'!BM$4,'Dashboard M4 Cost Monthly'!$G171:$KT171))</f>
        <v/>
      </c>
      <c r="BN91">
        <f>SQRT(SUMIF('Dashboard M4 Cost Monthly'!$G$2:$KT$2,'Dashboard M4 Cost Annual'!BN$4,'Dashboard M4 Cost Monthly'!$G171:$KT171))</f>
        <v/>
      </c>
      <c r="BO91">
        <f>SQRT(SUMIF('Dashboard M4 Cost Monthly'!$G$2:$KT$2,'Dashboard M4 Cost Annual'!BO$4,'Dashboard M4 Cost Monthly'!$G171:$KT171))</f>
        <v/>
      </c>
      <c r="BP91">
        <f>SQRT(SUMIF('Dashboard M4 Cost Monthly'!$G$2:$KT$2,'Dashboard M4 Cost Annual'!BP$4,'Dashboard M4 Cost Monthly'!$G171:$KT171))</f>
        <v/>
      </c>
      <c r="BQ91">
        <f>SQRT(SUMIF('Dashboard M4 Cost Monthly'!$G$2:$KT$2,'Dashboard M4 Cost Annual'!BQ$4,'Dashboard M4 Cost Monthly'!$G171:$KT171))</f>
        <v/>
      </c>
      <c r="BR91">
        <f>SQRT(SUMIF('Dashboard M4 Cost Monthly'!$G$2:$KT$2,'Dashboard M4 Cost Annual'!BR$4,'Dashboard M4 Cost Monthly'!$G171:$KT171))</f>
        <v/>
      </c>
      <c r="BS91">
        <f>SQRT(SUMIF('Dashboard M4 Cost Monthly'!$G$2:$KT$2,'Dashboard M4 Cost Annual'!BS$4,'Dashboard M4 Cost Monthly'!$G171:$KT171))</f>
        <v/>
      </c>
      <c r="BT91">
        <f>SQRT(SUMIF('Dashboard M4 Cost Monthly'!$G$2:$KT$2,'Dashboard M4 Cost Annual'!BT$4,'Dashboard M4 Cost Monthly'!$G171:$KT171))</f>
        <v/>
      </c>
      <c r="BU91">
        <f>SQRT(SUMIF('Dashboard M4 Cost Monthly'!$G$2:$KT$2,'Dashboard M4 Cost Annual'!BU$4,'Dashboard M4 Cost Monthly'!$G171:$KT171))</f>
        <v/>
      </c>
      <c r="BV91">
        <f>SQRT(SUMIF('Dashboard M4 Cost Monthly'!$G$2:$KT$2,'Dashboard M4 Cost Annual'!BV$4,'Dashboard M4 Cost Monthly'!$G171:$KT171))</f>
        <v/>
      </c>
      <c r="BW91">
        <f>SQRT(SUMIF('Dashboard M4 Cost Monthly'!$G$2:$KT$2,'Dashboard M4 Cost Annual'!BW$4,'Dashboard M4 Cost Monthly'!$G171:$KT171))</f>
        <v/>
      </c>
      <c r="BX91">
        <f>SQRT(SUMIF('Dashboard M4 Cost Monthly'!$G$2:$KT$2,'Dashboard M4 Cost Annual'!BX$4,'Dashboard M4 Cost Monthly'!$G171:$KT171))</f>
        <v/>
      </c>
      <c r="BY91">
        <f>SQRT(SUMIF('Dashboard M4 Cost Monthly'!$G$2:$KT$2,'Dashboard M4 Cost Annual'!BY$4,'Dashboard M4 Cost Monthly'!$G171:$KT171))</f>
        <v/>
      </c>
    </row>
    <row r="92" spans="1:77">
      <c r="B92" t="s">
        <v>14</v>
      </c>
      <c r="C92" t="s">
        <v>55</v>
      </c>
      <c r="D92" t="s">
        <v>63</v>
      </c>
      <c r="G92">
        <f>VLOOKUP($C92,'EIA Consumption'!$C:$CD,'Dashboard M4 Cost Annual'!G$2,FALSE)</f>
        <v/>
      </c>
      <c r="H92">
        <f>VLOOKUP($C92,'EIA Consumption'!$C:$CD,'Dashboard M4 Cost Annual'!H$2,FALSE)</f>
        <v/>
      </c>
      <c r="I92">
        <f>VLOOKUP($C92,'EIA Consumption'!$C:$CD,'Dashboard M4 Cost Annual'!I$2,FALSE)</f>
        <v/>
      </c>
      <c r="J92">
        <f>VLOOKUP($C92,'EIA Consumption'!$C:$CD,'Dashboard M4 Cost Annual'!J$2,FALSE)</f>
        <v/>
      </c>
      <c r="K92">
        <f>VLOOKUP($C92,'EIA Consumption'!$C:$CD,'Dashboard M4 Cost Annual'!K$2,FALSE)</f>
        <v/>
      </c>
      <c r="L92">
        <f>VLOOKUP($C92,'EIA Consumption'!$C:$CD,'Dashboard M4 Cost Annual'!L$2,FALSE)</f>
        <v/>
      </c>
      <c r="M92">
        <f>VLOOKUP($C92,'EIA Consumption'!$C:$CD,'Dashboard M4 Cost Annual'!M$2,FALSE)</f>
        <v/>
      </c>
      <c r="N92">
        <f>VLOOKUP($C92,'EIA Consumption'!$C:$CD,'Dashboard M4 Cost Annual'!N$2,FALSE)</f>
        <v/>
      </c>
      <c r="O92">
        <f>VLOOKUP($C92,'EIA Consumption'!$C:$CD,'Dashboard M4 Cost Annual'!O$2,FALSE)</f>
        <v/>
      </c>
      <c r="P92">
        <f>VLOOKUP($C92,'EIA Consumption'!$C:$CD,'Dashboard M4 Cost Annual'!P$2,FALSE)</f>
        <v/>
      </c>
      <c r="Q92">
        <f>VLOOKUP($C92,'EIA Consumption'!$C:$CD,'Dashboard M4 Cost Annual'!Q$2,FALSE)</f>
        <v/>
      </c>
      <c r="R92">
        <f>VLOOKUP($C92,'EIA Consumption'!$C:$CD,'Dashboard M4 Cost Annual'!R$2,FALSE)</f>
        <v/>
      </c>
      <c r="S92">
        <f>VLOOKUP($C92,'EIA Consumption'!$C:$CD,'Dashboard M4 Cost Annual'!S$2,FALSE)</f>
        <v/>
      </c>
      <c r="T92">
        <f>VLOOKUP($C92,'EIA Consumption'!$C:$CD,'Dashboard M4 Cost Annual'!T$2,FALSE)</f>
        <v/>
      </c>
      <c r="U92">
        <f>VLOOKUP($C92,'EIA Consumption'!$C:$CD,'Dashboard M4 Cost Annual'!U$2,FALSE)</f>
        <v/>
      </c>
      <c r="V92">
        <f>VLOOKUP($C92,'EIA Consumption'!$C:$CD,'Dashboard M4 Cost Annual'!V$2,FALSE)</f>
        <v/>
      </c>
      <c r="W92">
        <f>VLOOKUP($C92,'EIA Consumption'!$C:$CD,'Dashboard M4 Cost Annual'!W$2,FALSE)</f>
        <v/>
      </c>
      <c r="X92">
        <f>VLOOKUP($C92,'EIA Consumption'!$C:$CD,'Dashboard M4 Cost Annual'!X$2,FALSE)</f>
        <v/>
      </c>
      <c r="Y92">
        <f>VLOOKUP($C92,'EIA Consumption'!$C:$CD,'Dashboard M4 Cost Annual'!Y$2,FALSE)</f>
        <v/>
      </c>
      <c r="Z92">
        <f>VLOOKUP($C92,'EIA Consumption'!$C:$CD,'Dashboard M4 Cost Annual'!Z$2,FALSE)</f>
        <v/>
      </c>
      <c r="AA92">
        <f>VLOOKUP($C92,'EIA Consumption'!$C:$CD,'Dashboard M4 Cost Annual'!AA$2,FALSE)</f>
        <v/>
      </c>
      <c r="AB92">
        <f>VLOOKUP($C92,'EIA Consumption'!$C:$CD,'Dashboard M4 Cost Annual'!AB$2,FALSE)</f>
        <v/>
      </c>
      <c r="AC92">
        <f>VLOOKUP($C92,'EIA Consumption'!$C:$CD,'Dashboard M4 Cost Annual'!AC$2,FALSE)</f>
        <v/>
      </c>
      <c r="AD92">
        <f>VLOOKUP($C92,'EIA Consumption'!$C:$CD,'Dashboard M4 Cost Annual'!AD$2,FALSE)</f>
        <v/>
      </c>
      <c r="AE92">
        <f>VLOOKUP($C92,'EIA Consumption'!$C:$CD,'Dashboard M4 Cost Annual'!AE$2,FALSE)</f>
        <v/>
      </c>
      <c r="AF92">
        <f>VLOOKUP($C92,'EIA Consumption'!$C:$CD,'Dashboard M4 Cost Annual'!AF$2,FALSE)</f>
        <v/>
      </c>
      <c r="AG92">
        <f>VLOOKUP($C92,'EIA Consumption'!$C:$CD,'Dashboard M4 Cost Annual'!AG$2,FALSE)</f>
        <v/>
      </c>
      <c r="AH92">
        <f>VLOOKUP($C92,'EIA Consumption'!$C:$CD,'Dashboard M4 Cost Annual'!AH$2,FALSE)</f>
        <v/>
      </c>
      <c r="AI92">
        <f>VLOOKUP($C92,'EIA Consumption'!$C:$CD,'Dashboard M4 Cost Annual'!AI$2,FALSE)</f>
        <v/>
      </c>
      <c r="AJ92">
        <f>VLOOKUP($C92,'EIA Consumption'!$C:$CD,'Dashboard M4 Cost Annual'!AJ$2,FALSE)</f>
        <v/>
      </c>
      <c r="AK92">
        <f>VLOOKUP($C92,'EIA Consumption'!$C:$CD,'Dashboard M4 Cost Annual'!AK$2,FALSE)</f>
        <v/>
      </c>
      <c r="AL92">
        <f>VLOOKUP($C92,'EIA Consumption'!$C:$CD,'Dashboard M4 Cost Annual'!AL$2,FALSE)</f>
        <v/>
      </c>
      <c r="AM92">
        <f>VLOOKUP($C92,'EIA Consumption'!$C:$CD,'Dashboard M4 Cost Annual'!AM$2,FALSE)</f>
        <v/>
      </c>
      <c r="AN92">
        <f>VLOOKUP($C92,'EIA Consumption'!$C:$CD,'Dashboard M4 Cost Annual'!AN$2,FALSE)</f>
        <v/>
      </c>
      <c r="AO92">
        <f>VLOOKUP($C92,'EIA Consumption'!$C:$CD,'Dashboard M4 Cost Annual'!AO$2,FALSE)</f>
        <v/>
      </c>
      <c r="AP92">
        <f>VLOOKUP($C92,'EIA Consumption'!$C:$CD,'Dashboard M4 Cost Annual'!AP$2,FALSE)</f>
        <v/>
      </c>
      <c r="AQ92">
        <f>VLOOKUP($C92,'EIA Consumption'!$C:$CD,'Dashboard M4 Cost Annual'!AQ$2,FALSE)</f>
        <v/>
      </c>
      <c r="AR92">
        <f>VLOOKUP($C92,'EIA Consumption'!$C:$CD,'Dashboard M4 Cost Annual'!AR$2,FALSE)</f>
        <v/>
      </c>
      <c r="AS92">
        <f>VLOOKUP($C92,'EIA Consumption'!$C:$CD,'Dashboard M4 Cost Annual'!AS$2,FALSE)</f>
        <v/>
      </c>
      <c r="AT92">
        <f>VLOOKUP($C92,'EIA Consumption'!$C:$CD,'Dashboard M4 Cost Annual'!AT$2,FALSE)</f>
        <v/>
      </c>
      <c r="AU92">
        <f>VLOOKUP($C92,'EIA Consumption'!$C:$CD,'Dashboard M4 Cost Annual'!AU$2,FALSE)</f>
        <v/>
      </c>
      <c r="AV92">
        <f>VLOOKUP($C92,'EIA Consumption'!$C:$CD,'Dashboard M4 Cost Annual'!AV$2,FALSE)</f>
        <v/>
      </c>
      <c r="AW92">
        <f>VLOOKUP($C92,'EIA Consumption'!$C:$CD,'Dashboard M4 Cost Annual'!AW$2,FALSE)</f>
        <v/>
      </c>
      <c r="AX92">
        <f>VLOOKUP($C92,'EIA Consumption'!$C:$CD,'Dashboard M4 Cost Annual'!AX$2,FALSE)</f>
        <v/>
      </c>
      <c r="AY92">
        <f>VLOOKUP($C92,'EIA Consumption'!$C:$CD,'Dashboard M4 Cost Annual'!AY$2,FALSE)</f>
        <v/>
      </c>
      <c r="AZ92">
        <f>VLOOKUP($C92,'EIA Consumption'!$C:$CD,'Dashboard M4 Cost Annual'!AZ$2,FALSE)</f>
        <v/>
      </c>
      <c r="BA92">
        <f>SQRT(SUMIF('Dashboard M4 Cost Monthly'!$G$2:$CL$2,'Dashboard M4 Cost Annual'!BA$4,'Dashboard M4 Cost Monthly'!$G172:$CL172))</f>
        <v/>
      </c>
      <c r="BB92">
        <f>SQRT(SUMIF('Dashboard M4 Cost Monthly'!$G$2:$CL$2,'Dashboard M4 Cost Annual'!BB$4,'Dashboard M4 Cost Monthly'!$G172:$CL172))</f>
        <v/>
      </c>
      <c r="BC92">
        <f>SQRT(SUMIF('Dashboard M4 Cost Monthly'!$G$2:$CL$2,'Dashboard M4 Cost Annual'!BC$4,'Dashboard M4 Cost Monthly'!$G172:$CL172))</f>
        <v/>
      </c>
      <c r="BD92">
        <f>SQRT(SUMIF('Dashboard M4 Cost Monthly'!$G$2:$CL$2,'Dashboard M4 Cost Annual'!BD$4,'Dashboard M4 Cost Monthly'!$G172:$CL172))</f>
        <v/>
      </c>
      <c r="BE92">
        <f>SQRT(SUMIF('Dashboard M4 Cost Monthly'!$G$2:$CL$2,'Dashboard M4 Cost Annual'!BE$4,'Dashboard M4 Cost Monthly'!$G172:$CL172))</f>
        <v/>
      </c>
      <c r="BF92">
        <f>SQRT(SUMIF('Dashboard M4 Cost Monthly'!$G$2:$CL$2,'Dashboard M4 Cost Annual'!BF$4,'Dashboard M4 Cost Monthly'!$G172:$CL172))</f>
        <v/>
      </c>
      <c r="BG92">
        <f>SQRT(SUMIF('Dashboard M4 Cost Monthly'!$G$2:$CL$2,'Dashboard M4 Cost Annual'!BG$4,'Dashboard M4 Cost Monthly'!$G172:$CL172))</f>
        <v/>
      </c>
      <c r="BH92">
        <f>SQRT(SUMIF('Dashboard M4 Cost Monthly'!$G$2:$KT$2,'Dashboard M4 Cost Annual'!BH$4,'Dashboard M4 Cost Monthly'!$G172:$KT172))</f>
        <v/>
      </c>
      <c r="BI92">
        <f>SQRT(SUMIF('Dashboard M4 Cost Monthly'!$G$2:$KT$2,'Dashboard M4 Cost Annual'!BI$4,'Dashboard M4 Cost Monthly'!$G172:$KT172))</f>
        <v/>
      </c>
      <c r="BJ92">
        <f>SQRT(SUMIF('Dashboard M4 Cost Monthly'!$G$2:$KT$2,'Dashboard M4 Cost Annual'!BJ$4,'Dashboard M4 Cost Monthly'!$G172:$KT172))</f>
        <v/>
      </c>
      <c r="BK92">
        <f>SQRT(SUMIF('Dashboard M4 Cost Monthly'!$G$2:$KT$2,'Dashboard M4 Cost Annual'!BK$4,'Dashboard M4 Cost Monthly'!$G172:$KT172))</f>
        <v/>
      </c>
      <c r="BL92">
        <f>SQRT(SUMIF('Dashboard M4 Cost Monthly'!$G$2:$KT$2,'Dashboard M4 Cost Annual'!BL$4,'Dashboard M4 Cost Monthly'!$G172:$KT172))</f>
        <v/>
      </c>
      <c r="BM92">
        <f>SQRT(SUMIF('Dashboard M4 Cost Monthly'!$G$2:$KT$2,'Dashboard M4 Cost Annual'!BM$4,'Dashboard M4 Cost Monthly'!$G172:$KT172))</f>
        <v/>
      </c>
      <c r="BN92">
        <f>SQRT(SUMIF('Dashboard M4 Cost Monthly'!$G$2:$KT$2,'Dashboard M4 Cost Annual'!BN$4,'Dashboard M4 Cost Monthly'!$G172:$KT172))</f>
        <v/>
      </c>
      <c r="BO92">
        <f>SQRT(SUMIF('Dashboard M4 Cost Monthly'!$G$2:$KT$2,'Dashboard M4 Cost Annual'!BO$4,'Dashboard M4 Cost Monthly'!$G172:$KT172))</f>
        <v/>
      </c>
      <c r="BP92">
        <f>SQRT(SUMIF('Dashboard M4 Cost Monthly'!$G$2:$KT$2,'Dashboard M4 Cost Annual'!BP$4,'Dashboard M4 Cost Monthly'!$G172:$KT172))</f>
        <v/>
      </c>
      <c r="BQ92">
        <f>SQRT(SUMIF('Dashboard M4 Cost Monthly'!$G$2:$KT$2,'Dashboard M4 Cost Annual'!BQ$4,'Dashboard M4 Cost Monthly'!$G172:$KT172))</f>
        <v/>
      </c>
      <c r="BR92">
        <f>SQRT(SUMIF('Dashboard M4 Cost Monthly'!$G$2:$KT$2,'Dashboard M4 Cost Annual'!BR$4,'Dashboard M4 Cost Monthly'!$G172:$KT172))</f>
        <v/>
      </c>
      <c r="BS92">
        <f>SQRT(SUMIF('Dashboard M4 Cost Monthly'!$G$2:$KT$2,'Dashboard M4 Cost Annual'!BS$4,'Dashboard M4 Cost Monthly'!$G172:$KT172))</f>
        <v/>
      </c>
      <c r="BT92">
        <f>SQRT(SUMIF('Dashboard M4 Cost Monthly'!$G$2:$KT$2,'Dashboard M4 Cost Annual'!BT$4,'Dashboard M4 Cost Monthly'!$G172:$KT172))</f>
        <v/>
      </c>
      <c r="BU92">
        <f>SQRT(SUMIF('Dashboard M4 Cost Monthly'!$G$2:$KT$2,'Dashboard M4 Cost Annual'!BU$4,'Dashboard M4 Cost Monthly'!$G172:$KT172))</f>
        <v/>
      </c>
      <c r="BV92">
        <f>SQRT(SUMIF('Dashboard M4 Cost Monthly'!$G$2:$KT$2,'Dashboard M4 Cost Annual'!BV$4,'Dashboard M4 Cost Monthly'!$G172:$KT172))</f>
        <v/>
      </c>
      <c r="BW92">
        <f>SQRT(SUMIF('Dashboard M4 Cost Monthly'!$G$2:$KT$2,'Dashboard M4 Cost Annual'!BW$4,'Dashboard M4 Cost Monthly'!$G172:$KT172))</f>
        <v/>
      </c>
      <c r="BX92">
        <f>SQRT(SUMIF('Dashboard M4 Cost Monthly'!$G$2:$KT$2,'Dashboard M4 Cost Annual'!BX$4,'Dashboard M4 Cost Monthly'!$G172:$KT172))</f>
        <v/>
      </c>
      <c r="BY92">
        <f>SQRT(SUMIF('Dashboard M4 Cost Monthly'!$G$2:$KT$2,'Dashboard M4 Cost Annual'!BY$4,'Dashboard M4 Cost Monthly'!$G172:$KT172))</f>
        <v/>
      </c>
    </row>
    <row r="93" spans="1:77">
      <c r="B93" t="s">
        <v>15</v>
      </c>
      <c r="C93" t="s">
        <v>56</v>
      </c>
      <c r="D93" t="s">
        <v>63</v>
      </c>
      <c r="G93">
        <f>VLOOKUP($C93,'EIA Consumption'!$C:$CD,'Dashboard M4 Cost Annual'!G$2,FALSE)</f>
        <v/>
      </c>
      <c r="H93">
        <f>VLOOKUP($C93,'EIA Consumption'!$C:$CD,'Dashboard M4 Cost Annual'!H$2,FALSE)</f>
        <v/>
      </c>
      <c r="I93">
        <f>VLOOKUP($C93,'EIA Consumption'!$C:$CD,'Dashboard M4 Cost Annual'!I$2,FALSE)</f>
        <v/>
      </c>
      <c r="J93">
        <f>VLOOKUP($C93,'EIA Consumption'!$C:$CD,'Dashboard M4 Cost Annual'!J$2,FALSE)</f>
        <v/>
      </c>
      <c r="K93">
        <f>VLOOKUP($C93,'EIA Consumption'!$C:$CD,'Dashboard M4 Cost Annual'!K$2,FALSE)</f>
        <v/>
      </c>
      <c r="L93">
        <f>VLOOKUP($C93,'EIA Consumption'!$C:$CD,'Dashboard M4 Cost Annual'!L$2,FALSE)</f>
        <v/>
      </c>
      <c r="M93">
        <f>VLOOKUP($C93,'EIA Consumption'!$C:$CD,'Dashboard M4 Cost Annual'!M$2,FALSE)</f>
        <v/>
      </c>
      <c r="N93">
        <f>VLOOKUP($C93,'EIA Consumption'!$C:$CD,'Dashboard M4 Cost Annual'!N$2,FALSE)</f>
        <v/>
      </c>
      <c r="O93">
        <f>VLOOKUP($C93,'EIA Consumption'!$C:$CD,'Dashboard M4 Cost Annual'!O$2,FALSE)</f>
        <v/>
      </c>
      <c r="P93">
        <f>VLOOKUP($C93,'EIA Consumption'!$C:$CD,'Dashboard M4 Cost Annual'!P$2,FALSE)</f>
        <v/>
      </c>
      <c r="Q93">
        <f>VLOOKUP($C93,'EIA Consumption'!$C:$CD,'Dashboard M4 Cost Annual'!Q$2,FALSE)</f>
        <v/>
      </c>
      <c r="R93">
        <f>VLOOKUP($C93,'EIA Consumption'!$C:$CD,'Dashboard M4 Cost Annual'!R$2,FALSE)</f>
        <v/>
      </c>
      <c r="S93">
        <f>VLOOKUP($C93,'EIA Consumption'!$C:$CD,'Dashboard M4 Cost Annual'!S$2,FALSE)</f>
        <v/>
      </c>
      <c r="T93">
        <f>VLOOKUP($C93,'EIA Consumption'!$C:$CD,'Dashboard M4 Cost Annual'!T$2,FALSE)</f>
        <v/>
      </c>
      <c r="U93">
        <f>VLOOKUP($C93,'EIA Consumption'!$C:$CD,'Dashboard M4 Cost Annual'!U$2,FALSE)</f>
        <v/>
      </c>
      <c r="V93">
        <f>VLOOKUP($C93,'EIA Consumption'!$C:$CD,'Dashboard M4 Cost Annual'!V$2,FALSE)</f>
        <v/>
      </c>
      <c r="W93">
        <f>VLOOKUP($C93,'EIA Consumption'!$C:$CD,'Dashboard M4 Cost Annual'!W$2,FALSE)</f>
        <v/>
      </c>
      <c r="X93">
        <f>VLOOKUP($C93,'EIA Consumption'!$C:$CD,'Dashboard M4 Cost Annual'!X$2,FALSE)</f>
        <v/>
      </c>
      <c r="Y93">
        <f>VLOOKUP($C93,'EIA Consumption'!$C:$CD,'Dashboard M4 Cost Annual'!Y$2,FALSE)</f>
        <v/>
      </c>
      <c r="Z93">
        <f>VLOOKUP($C93,'EIA Consumption'!$C:$CD,'Dashboard M4 Cost Annual'!Z$2,FALSE)</f>
        <v/>
      </c>
      <c r="AA93">
        <f>VLOOKUP($C93,'EIA Consumption'!$C:$CD,'Dashboard M4 Cost Annual'!AA$2,FALSE)</f>
        <v/>
      </c>
      <c r="AB93">
        <f>VLOOKUP($C93,'EIA Consumption'!$C:$CD,'Dashboard M4 Cost Annual'!AB$2,FALSE)</f>
        <v/>
      </c>
      <c r="AC93">
        <f>VLOOKUP($C93,'EIA Consumption'!$C:$CD,'Dashboard M4 Cost Annual'!AC$2,FALSE)</f>
        <v/>
      </c>
      <c r="AD93">
        <f>VLOOKUP($C93,'EIA Consumption'!$C:$CD,'Dashboard M4 Cost Annual'!AD$2,FALSE)</f>
        <v/>
      </c>
      <c r="AE93">
        <f>VLOOKUP($C93,'EIA Consumption'!$C:$CD,'Dashboard M4 Cost Annual'!AE$2,FALSE)</f>
        <v/>
      </c>
      <c r="AF93">
        <f>VLOOKUP($C93,'EIA Consumption'!$C:$CD,'Dashboard M4 Cost Annual'!AF$2,FALSE)</f>
        <v/>
      </c>
      <c r="AG93">
        <f>VLOOKUP($C93,'EIA Consumption'!$C:$CD,'Dashboard M4 Cost Annual'!AG$2,FALSE)</f>
        <v/>
      </c>
      <c r="AH93">
        <f>VLOOKUP($C93,'EIA Consumption'!$C:$CD,'Dashboard M4 Cost Annual'!AH$2,FALSE)</f>
        <v/>
      </c>
      <c r="AI93">
        <f>VLOOKUP($C93,'EIA Consumption'!$C:$CD,'Dashboard M4 Cost Annual'!AI$2,FALSE)</f>
        <v/>
      </c>
      <c r="AJ93">
        <f>VLOOKUP($C93,'EIA Consumption'!$C:$CD,'Dashboard M4 Cost Annual'!AJ$2,FALSE)</f>
        <v/>
      </c>
      <c r="AK93">
        <f>VLOOKUP($C93,'EIA Consumption'!$C:$CD,'Dashboard M4 Cost Annual'!AK$2,FALSE)</f>
        <v/>
      </c>
      <c r="AL93">
        <f>VLOOKUP($C93,'EIA Consumption'!$C:$CD,'Dashboard M4 Cost Annual'!AL$2,FALSE)</f>
        <v/>
      </c>
      <c r="AM93">
        <f>VLOOKUP($C93,'EIA Consumption'!$C:$CD,'Dashboard M4 Cost Annual'!AM$2,FALSE)</f>
        <v/>
      </c>
      <c r="AN93">
        <f>VLOOKUP($C93,'EIA Consumption'!$C:$CD,'Dashboard M4 Cost Annual'!AN$2,FALSE)</f>
        <v/>
      </c>
      <c r="AO93">
        <f>VLOOKUP($C93,'EIA Consumption'!$C:$CD,'Dashboard M4 Cost Annual'!AO$2,FALSE)</f>
        <v/>
      </c>
      <c r="AP93">
        <f>VLOOKUP($C93,'EIA Consumption'!$C:$CD,'Dashboard M4 Cost Annual'!AP$2,FALSE)</f>
        <v/>
      </c>
      <c r="AQ93">
        <f>VLOOKUP($C93,'EIA Consumption'!$C:$CD,'Dashboard M4 Cost Annual'!AQ$2,FALSE)</f>
        <v/>
      </c>
      <c r="AR93">
        <f>VLOOKUP($C93,'EIA Consumption'!$C:$CD,'Dashboard M4 Cost Annual'!AR$2,FALSE)</f>
        <v/>
      </c>
      <c r="AS93">
        <f>VLOOKUP($C93,'EIA Consumption'!$C:$CD,'Dashboard M4 Cost Annual'!AS$2,FALSE)</f>
        <v/>
      </c>
      <c r="AT93">
        <f>VLOOKUP($C93,'EIA Consumption'!$C:$CD,'Dashboard M4 Cost Annual'!AT$2,FALSE)</f>
        <v/>
      </c>
      <c r="AU93">
        <f>VLOOKUP($C93,'EIA Consumption'!$C:$CD,'Dashboard M4 Cost Annual'!AU$2,FALSE)</f>
        <v/>
      </c>
      <c r="AV93">
        <f>VLOOKUP($C93,'EIA Consumption'!$C:$CD,'Dashboard M4 Cost Annual'!AV$2,FALSE)</f>
        <v/>
      </c>
      <c r="AW93">
        <f>VLOOKUP($C93,'EIA Consumption'!$C:$CD,'Dashboard M4 Cost Annual'!AW$2,FALSE)</f>
        <v/>
      </c>
      <c r="AX93">
        <f>VLOOKUP($C93,'EIA Consumption'!$C:$CD,'Dashboard M4 Cost Annual'!AX$2,FALSE)</f>
        <v/>
      </c>
      <c r="AY93">
        <f>VLOOKUP($C93,'EIA Consumption'!$C:$CD,'Dashboard M4 Cost Annual'!AY$2,FALSE)</f>
        <v/>
      </c>
      <c r="AZ93">
        <f>VLOOKUP($C93,'EIA Consumption'!$C:$CD,'Dashboard M4 Cost Annual'!AZ$2,FALSE)</f>
        <v/>
      </c>
      <c r="BA93">
        <f>SQRT(SUMIF('Dashboard M4 Cost Monthly'!$G$2:$CL$2,'Dashboard M4 Cost Annual'!BA$4,'Dashboard M4 Cost Monthly'!$G173:$CL173))</f>
        <v/>
      </c>
      <c r="BB93">
        <f>SQRT(SUMIF('Dashboard M4 Cost Monthly'!$G$2:$CL$2,'Dashboard M4 Cost Annual'!BB$4,'Dashboard M4 Cost Monthly'!$G173:$CL173))</f>
        <v/>
      </c>
      <c r="BC93">
        <f>SQRT(SUMIF('Dashboard M4 Cost Monthly'!$G$2:$CL$2,'Dashboard M4 Cost Annual'!BC$4,'Dashboard M4 Cost Monthly'!$G173:$CL173))</f>
        <v/>
      </c>
      <c r="BD93">
        <f>SQRT(SUMIF('Dashboard M4 Cost Monthly'!$G$2:$CL$2,'Dashboard M4 Cost Annual'!BD$4,'Dashboard M4 Cost Monthly'!$G173:$CL173))</f>
        <v/>
      </c>
      <c r="BE93">
        <f>SQRT(SUMIF('Dashboard M4 Cost Monthly'!$G$2:$CL$2,'Dashboard M4 Cost Annual'!BE$4,'Dashboard M4 Cost Monthly'!$G173:$CL173))</f>
        <v/>
      </c>
      <c r="BF93">
        <f>SQRT(SUMIF('Dashboard M4 Cost Monthly'!$G$2:$CL$2,'Dashboard M4 Cost Annual'!BF$4,'Dashboard M4 Cost Monthly'!$G173:$CL173))</f>
        <v/>
      </c>
      <c r="BG93">
        <f>SQRT(SUMIF('Dashboard M4 Cost Monthly'!$G$2:$CL$2,'Dashboard M4 Cost Annual'!BG$4,'Dashboard M4 Cost Monthly'!$G173:$CL173))</f>
        <v/>
      </c>
      <c r="BH93">
        <f>SQRT(SUMIF('Dashboard M4 Cost Monthly'!$G$2:$KT$2,'Dashboard M4 Cost Annual'!BH$4,'Dashboard M4 Cost Monthly'!$G173:$KT173))</f>
        <v/>
      </c>
      <c r="BI93">
        <f>SQRT(SUMIF('Dashboard M4 Cost Monthly'!$G$2:$KT$2,'Dashboard M4 Cost Annual'!BI$4,'Dashboard M4 Cost Monthly'!$G173:$KT173))</f>
        <v/>
      </c>
      <c r="BJ93">
        <f>SQRT(SUMIF('Dashboard M4 Cost Monthly'!$G$2:$KT$2,'Dashboard M4 Cost Annual'!BJ$4,'Dashboard M4 Cost Monthly'!$G173:$KT173))</f>
        <v/>
      </c>
      <c r="BK93">
        <f>SQRT(SUMIF('Dashboard M4 Cost Monthly'!$G$2:$KT$2,'Dashboard M4 Cost Annual'!BK$4,'Dashboard M4 Cost Monthly'!$G173:$KT173))</f>
        <v/>
      </c>
      <c r="BL93">
        <f>SQRT(SUMIF('Dashboard M4 Cost Monthly'!$G$2:$KT$2,'Dashboard M4 Cost Annual'!BL$4,'Dashboard M4 Cost Monthly'!$G173:$KT173))</f>
        <v/>
      </c>
      <c r="BM93">
        <f>SQRT(SUMIF('Dashboard M4 Cost Monthly'!$G$2:$KT$2,'Dashboard M4 Cost Annual'!BM$4,'Dashboard M4 Cost Monthly'!$G173:$KT173))</f>
        <v/>
      </c>
      <c r="BN93">
        <f>SQRT(SUMIF('Dashboard M4 Cost Monthly'!$G$2:$KT$2,'Dashboard M4 Cost Annual'!BN$4,'Dashboard M4 Cost Monthly'!$G173:$KT173))</f>
        <v/>
      </c>
      <c r="BO93">
        <f>SQRT(SUMIF('Dashboard M4 Cost Monthly'!$G$2:$KT$2,'Dashboard M4 Cost Annual'!BO$4,'Dashboard M4 Cost Monthly'!$G173:$KT173))</f>
        <v/>
      </c>
      <c r="BP93">
        <f>SQRT(SUMIF('Dashboard M4 Cost Monthly'!$G$2:$KT$2,'Dashboard M4 Cost Annual'!BP$4,'Dashboard M4 Cost Monthly'!$G173:$KT173))</f>
        <v/>
      </c>
      <c r="BQ93">
        <f>SQRT(SUMIF('Dashboard M4 Cost Monthly'!$G$2:$KT$2,'Dashboard M4 Cost Annual'!BQ$4,'Dashboard M4 Cost Monthly'!$G173:$KT173))</f>
        <v/>
      </c>
      <c r="BR93">
        <f>SQRT(SUMIF('Dashboard M4 Cost Monthly'!$G$2:$KT$2,'Dashboard M4 Cost Annual'!BR$4,'Dashboard M4 Cost Monthly'!$G173:$KT173))</f>
        <v/>
      </c>
      <c r="BS93">
        <f>SQRT(SUMIF('Dashboard M4 Cost Monthly'!$G$2:$KT$2,'Dashboard M4 Cost Annual'!BS$4,'Dashboard M4 Cost Monthly'!$G173:$KT173))</f>
        <v/>
      </c>
      <c r="BT93">
        <f>SQRT(SUMIF('Dashboard M4 Cost Monthly'!$G$2:$KT$2,'Dashboard M4 Cost Annual'!BT$4,'Dashboard M4 Cost Monthly'!$G173:$KT173))</f>
        <v/>
      </c>
      <c r="BU93">
        <f>SQRT(SUMIF('Dashboard M4 Cost Monthly'!$G$2:$KT$2,'Dashboard M4 Cost Annual'!BU$4,'Dashboard M4 Cost Monthly'!$G173:$KT173))</f>
        <v/>
      </c>
      <c r="BV93">
        <f>SQRT(SUMIF('Dashboard M4 Cost Monthly'!$G$2:$KT$2,'Dashboard M4 Cost Annual'!BV$4,'Dashboard M4 Cost Monthly'!$G173:$KT173))</f>
        <v/>
      </c>
      <c r="BW93">
        <f>SQRT(SUMIF('Dashboard M4 Cost Monthly'!$G$2:$KT$2,'Dashboard M4 Cost Annual'!BW$4,'Dashboard M4 Cost Monthly'!$G173:$KT173))</f>
        <v/>
      </c>
      <c r="BX93">
        <f>SQRT(SUMIF('Dashboard M4 Cost Monthly'!$G$2:$KT$2,'Dashboard M4 Cost Annual'!BX$4,'Dashboard M4 Cost Monthly'!$G173:$KT173))</f>
        <v/>
      </c>
      <c r="BY93">
        <f>SQRT(SUMIF('Dashboard M4 Cost Monthly'!$G$2:$KT$2,'Dashboard M4 Cost Annual'!BY$4,'Dashboard M4 Cost Monthly'!$G173:$KT173))</f>
        <v/>
      </c>
    </row>
    <row r="94" spans="1:77">
      <c r="B94" t="s">
        <v>17</v>
      </c>
      <c r="C94" t="s">
        <v>57</v>
      </c>
      <c r="D94" t="s">
        <v>63</v>
      </c>
      <c r="G94">
        <f>VLOOKUP($C94,'EIA Consumption'!$C:$CD,'Dashboard M4 Cost Annual'!G$2,FALSE)</f>
        <v/>
      </c>
      <c r="H94">
        <f>VLOOKUP($C94,'EIA Consumption'!$C:$CD,'Dashboard M4 Cost Annual'!H$2,FALSE)</f>
        <v/>
      </c>
      <c r="I94">
        <f>VLOOKUP($C94,'EIA Consumption'!$C:$CD,'Dashboard M4 Cost Annual'!I$2,FALSE)</f>
        <v/>
      </c>
      <c r="J94">
        <f>VLOOKUP($C94,'EIA Consumption'!$C:$CD,'Dashboard M4 Cost Annual'!J$2,FALSE)</f>
        <v/>
      </c>
      <c r="K94">
        <f>VLOOKUP($C94,'EIA Consumption'!$C:$CD,'Dashboard M4 Cost Annual'!K$2,FALSE)</f>
        <v/>
      </c>
      <c r="L94">
        <f>VLOOKUP($C94,'EIA Consumption'!$C:$CD,'Dashboard M4 Cost Annual'!L$2,FALSE)</f>
        <v/>
      </c>
      <c r="M94">
        <f>VLOOKUP($C94,'EIA Consumption'!$C:$CD,'Dashboard M4 Cost Annual'!M$2,FALSE)</f>
        <v/>
      </c>
      <c r="N94">
        <f>VLOOKUP($C94,'EIA Consumption'!$C:$CD,'Dashboard M4 Cost Annual'!N$2,FALSE)</f>
        <v/>
      </c>
      <c r="O94">
        <f>VLOOKUP($C94,'EIA Consumption'!$C:$CD,'Dashboard M4 Cost Annual'!O$2,FALSE)</f>
        <v/>
      </c>
      <c r="P94">
        <f>VLOOKUP($C94,'EIA Consumption'!$C:$CD,'Dashboard M4 Cost Annual'!P$2,FALSE)</f>
        <v/>
      </c>
      <c r="Q94">
        <f>VLOOKUP($C94,'EIA Consumption'!$C:$CD,'Dashboard M4 Cost Annual'!Q$2,FALSE)</f>
        <v/>
      </c>
      <c r="R94">
        <f>VLOOKUP($C94,'EIA Consumption'!$C:$CD,'Dashboard M4 Cost Annual'!R$2,FALSE)</f>
        <v/>
      </c>
      <c r="S94">
        <f>VLOOKUP($C94,'EIA Consumption'!$C:$CD,'Dashboard M4 Cost Annual'!S$2,FALSE)</f>
        <v/>
      </c>
      <c r="T94">
        <f>VLOOKUP($C94,'EIA Consumption'!$C:$CD,'Dashboard M4 Cost Annual'!T$2,FALSE)</f>
        <v/>
      </c>
      <c r="U94">
        <f>VLOOKUP($C94,'EIA Consumption'!$C:$CD,'Dashboard M4 Cost Annual'!U$2,FALSE)</f>
        <v/>
      </c>
      <c r="V94">
        <f>VLOOKUP($C94,'EIA Consumption'!$C:$CD,'Dashboard M4 Cost Annual'!V$2,FALSE)</f>
        <v/>
      </c>
      <c r="W94">
        <f>VLOOKUP($C94,'EIA Consumption'!$C:$CD,'Dashboard M4 Cost Annual'!W$2,FALSE)</f>
        <v/>
      </c>
      <c r="X94">
        <f>VLOOKUP($C94,'EIA Consumption'!$C:$CD,'Dashboard M4 Cost Annual'!X$2,FALSE)</f>
        <v/>
      </c>
      <c r="Y94">
        <f>VLOOKUP($C94,'EIA Consumption'!$C:$CD,'Dashboard M4 Cost Annual'!Y$2,FALSE)</f>
        <v/>
      </c>
      <c r="Z94">
        <f>VLOOKUP($C94,'EIA Consumption'!$C:$CD,'Dashboard M4 Cost Annual'!Z$2,FALSE)</f>
        <v/>
      </c>
      <c r="AA94">
        <f>VLOOKUP($C94,'EIA Consumption'!$C:$CD,'Dashboard M4 Cost Annual'!AA$2,FALSE)</f>
        <v/>
      </c>
      <c r="AB94">
        <f>VLOOKUP($C94,'EIA Consumption'!$C:$CD,'Dashboard M4 Cost Annual'!AB$2,FALSE)</f>
        <v/>
      </c>
      <c r="AC94">
        <f>VLOOKUP($C94,'EIA Consumption'!$C:$CD,'Dashboard M4 Cost Annual'!AC$2,FALSE)</f>
        <v/>
      </c>
      <c r="AD94">
        <f>VLOOKUP($C94,'EIA Consumption'!$C:$CD,'Dashboard M4 Cost Annual'!AD$2,FALSE)</f>
        <v/>
      </c>
      <c r="AE94">
        <f>VLOOKUP($C94,'EIA Consumption'!$C:$CD,'Dashboard M4 Cost Annual'!AE$2,FALSE)</f>
        <v/>
      </c>
      <c r="AF94">
        <f>VLOOKUP($C94,'EIA Consumption'!$C:$CD,'Dashboard M4 Cost Annual'!AF$2,FALSE)</f>
        <v/>
      </c>
      <c r="AG94">
        <f>VLOOKUP($C94,'EIA Consumption'!$C:$CD,'Dashboard M4 Cost Annual'!AG$2,FALSE)</f>
        <v/>
      </c>
      <c r="AH94">
        <f>VLOOKUP($C94,'EIA Consumption'!$C:$CD,'Dashboard M4 Cost Annual'!AH$2,FALSE)</f>
        <v/>
      </c>
      <c r="AI94">
        <f>VLOOKUP($C94,'EIA Consumption'!$C:$CD,'Dashboard M4 Cost Annual'!AI$2,FALSE)</f>
        <v/>
      </c>
      <c r="AJ94">
        <f>VLOOKUP($C94,'EIA Consumption'!$C:$CD,'Dashboard M4 Cost Annual'!AJ$2,FALSE)</f>
        <v/>
      </c>
      <c r="AK94">
        <f>VLOOKUP($C94,'EIA Consumption'!$C:$CD,'Dashboard M4 Cost Annual'!AK$2,FALSE)</f>
        <v/>
      </c>
      <c r="AL94">
        <f>VLOOKUP($C94,'EIA Consumption'!$C:$CD,'Dashboard M4 Cost Annual'!AL$2,FALSE)</f>
        <v/>
      </c>
      <c r="AM94">
        <f>VLOOKUP($C94,'EIA Consumption'!$C:$CD,'Dashboard M4 Cost Annual'!AM$2,FALSE)</f>
        <v/>
      </c>
      <c r="AN94">
        <f>VLOOKUP($C94,'EIA Consumption'!$C:$CD,'Dashboard M4 Cost Annual'!AN$2,FALSE)</f>
        <v/>
      </c>
      <c r="AO94">
        <f>VLOOKUP($C94,'EIA Consumption'!$C:$CD,'Dashboard M4 Cost Annual'!AO$2,FALSE)</f>
        <v/>
      </c>
      <c r="AP94">
        <f>VLOOKUP($C94,'EIA Consumption'!$C:$CD,'Dashboard M4 Cost Annual'!AP$2,FALSE)</f>
        <v/>
      </c>
      <c r="AQ94">
        <f>VLOOKUP($C94,'EIA Consumption'!$C:$CD,'Dashboard M4 Cost Annual'!AQ$2,FALSE)</f>
        <v/>
      </c>
      <c r="AR94">
        <f>VLOOKUP($C94,'EIA Consumption'!$C:$CD,'Dashboard M4 Cost Annual'!AR$2,FALSE)</f>
        <v/>
      </c>
      <c r="AS94">
        <f>VLOOKUP($C94,'EIA Consumption'!$C:$CD,'Dashboard M4 Cost Annual'!AS$2,FALSE)</f>
        <v/>
      </c>
      <c r="AT94">
        <f>VLOOKUP($C94,'EIA Consumption'!$C:$CD,'Dashboard M4 Cost Annual'!AT$2,FALSE)</f>
        <v/>
      </c>
      <c r="AU94">
        <f>VLOOKUP($C94,'EIA Consumption'!$C:$CD,'Dashboard M4 Cost Annual'!AU$2,FALSE)</f>
        <v/>
      </c>
      <c r="AV94">
        <f>VLOOKUP($C94,'EIA Consumption'!$C:$CD,'Dashboard M4 Cost Annual'!AV$2,FALSE)</f>
        <v/>
      </c>
      <c r="AW94">
        <f>VLOOKUP($C94,'EIA Consumption'!$C:$CD,'Dashboard M4 Cost Annual'!AW$2,FALSE)</f>
        <v/>
      </c>
      <c r="AX94">
        <f>VLOOKUP($C94,'EIA Consumption'!$C:$CD,'Dashboard M4 Cost Annual'!AX$2,FALSE)</f>
        <v/>
      </c>
      <c r="AY94">
        <f>VLOOKUP($C94,'EIA Consumption'!$C:$CD,'Dashboard M4 Cost Annual'!AY$2,FALSE)</f>
        <v/>
      </c>
      <c r="AZ94">
        <f>VLOOKUP($C94,'EIA Consumption'!$C:$CD,'Dashboard M4 Cost Annual'!AZ$2,FALSE)</f>
        <v/>
      </c>
      <c r="BA94">
        <f>SQRT(SUMIF('Dashboard M4 Cost Monthly'!$G$2:$CL$2,'Dashboard M4 Cost Annual'!BA$4,'Dashboard M4 Cost Monthly'!$G174:$CL174))</f>
        <v/>
      </c>
      <c r="BB94">
        <f>SQRT(SUMIF('Dashboard M4 Cost Monthly'!$G$2:$CL$2,'Dashboard M4 Cost Annual'!BB$4,'Dashboard M4 Cost Monthly'!$G174:$CL174))</f>
        <v/>
      </c>
      <c r="BC94">
        <f>SQRT(SUMIF('Dashboard M4 Cost Monthly'!$G$2:$CL$2,'Dashboard M4 Cost Annual'!BC$4,'Dashboard M4 Cost Monthly'!$G174:$CL174))</f>
        <v/>
      </c>
      <c r="BD94">
        <f>SQRT(SUMIF('Dashboard M4 Cost Monthly'!$G$2:$CL$2,'Dashboard M4 Cost Annual'!BD$4,'Dashboard M4 Cost Monthly'!$G174:$CL174))</f>
        <v/>
      </c>
      <c r="BE94">
        <f>SQRT(SUMIF('Dashboard M4 Cost Monthly'!$G$2:$CL$2,'Dashboard M4 Cost Annual'!BE$4,'Dashboard M4 Cost Monthly'!$G174:$CL174))</f>
        <v/>
      </c>
      <c r="BF94">
        <f>SQRT(SUMIF('Dashboard M4 Cost Monthly'!$G$2:$CL$2,'Dashboard M4 Cost Annual'!BF$4,'Dashboard M4 Cost Monthly'!$G174:$CL174))</f>
        <v/>
      </c>
      <c r="BG94">
        <f>SQRT(SUMIF('Dashboard M4 Cost Monthly'!$G$2:$CL$2,'Dashboard M4 Cost Annual'!BG$4,'Dashboard M4 Cost Monthly'!$G174:$CL174))</f>
        <v/>
      </c>
      <c r="BH94">
        <f>SQRT(SUMIF('Dashboard M4 Cost Monthly'!$G$2:$KT$2,'Dashboard M4 Cost Annual'!BH$4,'Dashboard M4 Cost Monthly'!$G174:$KT174))</f>
        <v/>
      </c>
      <c r="BI94">
        <f>SQRT(SUMIF('Dashboard M4 Cost Monthly'!$G$2:$KT$2,'Dashboard M4 Cost Annual'!BI$4,'Dashboard M4 Cost Monthly'!$G174:$KT174))</f>
        <v/>
      </c>
      <c r="BJ94">
        <f>SQRT(SUMIF('Dashboard M4 Cost Monthly'!$G$2:$KT$2,'Dashboard M4 Cost Annual'!BJ$4,'Dashboard M4 Cost Monthly'!$G174:$KT174))</f>
        <v/>
      </c>
      <c r="BK94">
        <f>SQRT(SUMIF('Dashboard M4 Cost Monthly'!$G$2:$KT$2,'Dashboard M4 Cost Annual'!BK$4,'Dashboard M4 Cost Monthly'!$G174:$KT174))</f>
        <v/>
      </c>
      <c r="BL94">
        <f>SQRT(SUMIF('Dashboard M4 Cost Monthly'!$G$2:$KT$2,'Dashboard M4 Cost Annual'!BL$4,'Dashboard M4 Cost Monthly'!$G174:$KT174))</f>
        <v/>
      </c>
      <c r="BM94">
        <f>SQRT(SUMIF('Dashboard M4 Cost Monthly'!$G$2:$KT$2,'Dashboard M4 Cost Annual'!BM$4,'Dashboard M4 Cost Monthly'!$G174:$KT174))</f>
        <v/>
      </c>
      <c r="BN94">
        <f>SQRT(SUMIF('Dashboard M4 Cost Monthly'!$G$2:$KT$2,'Dashboard M4 Cost Annual'!BN$4,'Dashboard M4 Cost Monthly'!$G174:$KT174))</f>
        <v/>
      </c>
      <c r="BO94">
        <f>SQRT(SUMIF('Dashboard M4 Cost Monthly'!$G$2:$KT$2,'Dashboard M4 Cost Annual'!BO$4,'Dashboard M4 Cost Monthly'!$G174:$KT174))</f>
        <v/>
      </c>
      <c r="BP94">
        <f>SQRT(SUMIF('Dashboard M4 Cost Monthly'!$G$2:$KT$2,'Dashboard M4 Cost Annual'!BP$4,'Dashboard M4 Cost Monthly'!$G174:$KT174))</f>
        <v/>
      </c>
      <c r="BQ94">
        <f>SQRT(SUMIF('Dashboard M4 Cost Monthly'!$G$2:$KT$2,'Dashboard M4 Cost Annual'!BQ$4,'Dashboard M4 Cost Monthly'!$G174:$KT174))</f>
        <v/>
      </c>
      <c r="BR94">
        <f>SQRT(SUMIF('Dashboard M4 Cost Monthly'!$G$2:$KT$2,'Dashboard M4 Cost Annual'!BR$4,'Dashboard M4 Cost Monthly'!$G174:$KT174))</f>
        <v/>
      </c>
      <c r="BS94">
        <f>SQRT(SUMIF('Dashboard M4 Cost Monthly'!$G$2:$KT$2,'Dashboard M4 Cost Annual'!BS$4,'Dashboard M4 Cost Monthly'!$G174:$KT174))</f>
        <v/>
      </c>
      <c r="BT94">
        <f>SQRT(SUMIF('Dashboard M4 Cost Monthly'!$G$2:$KT$2,'Dashboard M4 Cost Annual'!BT$4,'Dashboard M4 Cost Monthly'!$G174:$KT174))</f>
        <v/>
      </c>
      <c r="BU94">
        <f>SQRT(SUMIF('Dashboard M4 Cost Monthly'!$G$2:$KT$2,'Dashboard M4 Cost Annual'!BU$4,'Dashboard M4 Cost Monthly'!$G174:$KT174))</f>
        <v/>
      </c>
      <c r="BV94">
        <f>SQRT(SUMIF('Dashboard M4 Cost Monthly'!$G$2:$KT$2,'Dashboard M4 Cost Annual'!BV$4,'Dashboard M4 Cost Monthly'!$G174:$KT174))</f>
        <v/>
      </c>
      <c r="BW94">
        <f>SQRT(SUMIF('Dashboard M4 Cost Monthly'!$G$2:$KT$2,'Dashboard M4 Cost Annual'!BW$4,'Dashboard M4 Cost Monthly'!$G174:$KT174))</f>
        <v/>
      </c>
      <c r="BX94">
        <f>SQRT(SUMIF('Dashboard M4 Cost Monthly'!$G$2:$KT$2,'Dashboard M4 Cost Annual'!BX$4,'Dashboard M4 Cost Monthly'!$G174:$KT174))</f>
        <v/>
      </c>
      <c r="BY94">
        <f>SQRT(SUMIF('Dashboard M4 Cost Monthly'!$G$2:$KT$2,'Dashboard M4 Cost Annual'!BY$4,'Dashboard M4 Cost Monthly'!$G174:$KT174))</f>
        <v/>
      </c>
    </row>
    <row r="95" spans="1:77">
      <c r="B95" t="s">
        <v>19</v>
      </c>
      <c r="C95" t="s">
        <v>58</v>
      </c>
      <c r="D95" t="s">
        <v>63</v>
      </c>
      <c r="G95">
        <f>SUMIF('Input DBEDT Monthly Energy'!$C$3:$GB$3,'Dashboard M4 Cost Annual'!G$4,'Input DBEDT Monthly Energy'!$C$112:$GB$112)</f>
        <v/>
      </c>
      <c r="H95">
        <f>SUMIF('Input DBEDT Monthly Energy'!$C$3:$GB$3,'Dashboard M4 Cost Annual'!H$4,'Input DBEDT Monthly Energy'!$C$112:$GB$112)</f>
        <v/>
      </c>
      <c r="I95">
        <f>SUMIF('Input DBEDT Monthly Energy'!$C$3:$GB$3,'Dashboard M4 Cost Annual'!I$4,'Input DBEDT Monthly Energy'!$C$112:$GB$112)</f>
        <v/>
      </c>
      <c r="J95">
        <f>SUMIF('Input DBEDT Monthly Energy'!$C$3:$GB$3,'Dashboard M4 Cost Annual'!J$4,'Input DBEDT Monthly Energy'!$C$112:$GB$112)</f>
        <v/>
      </c>
      <c r="K95">
        <f>SUMIF('Input DBEDT Monthly Energy'!$C$3:$GB$3,'Dashboard M4 Cost Annual'!K$4,'Input DBEDT Monthly Energy'!$C$112:$GB$112)</f>
        <v/>
      </c>
      <c r="L95">
        <f>SUMIF('Input DBEDT Monthly Energy'!$C$3:$GB$3,'Dashboard M4 Cost Annual'!L$4,'Input DBEDT Monthly Energy'!$C$112:$GB$112)</f>
        <v/>
      </c>
      <c r="M95">
        <f>SUMIF('Input DBEDT Monthly Energy'!$C$3:$GB$3,'Dashboard M4 Cost Annual'!M$4,'Input DBEDT Monthly Energy'!$C$112:$GB$112)</f>
        <v/>
      </c>
      <c r="N95">
        <f>SUMIF('Input DBEDT Monthly Energy'!$C$3:$GB$3,'Dashboard M4 Cost Annual'!N$4,'Input DBEDT Monthly Energy'!$C$112:$GB$112)</f>
        <v/>
      </c>
      <c r="O95">
        <f>SUMIF('Input DBEDT Monthly Energy'!$C$3:$GB$3,'Dashboard M4 Cost Annual'!O$4,'Input DBEDT Monthly Energy'!$C$112:$GB$112)</f>
        <v/>
      </c>
      <c r="P95">
        <f>SUMIF('Input DBEDT Monthly Energy'!$C$3:$GB$3,'Dashboard M4 Cost Annual'!P$4,'Input DBEDT Monthly Energy'!$C$112:$GB$112)</f>
        <v/>
      </c>
      <c r="Q95">
        <f>SUMIF('Input DBEDT Monthly Energy'!$C$3:$GB$3,'Dashboard M4 Cost Annual'!Q$4,'Input DBEDT Monthly Energy'!$C$112:$GB$112)</f>
        <v/>
      </c>
      <c r="R95">
        <f>SUMIF('Input DBEDT Monthly Energy'!$C$3:$GB$3,'Dashboard M4 Cost Annual'!R$4,'Input DBEDT Monthly Energy'!$C$112:$GB$112)</f>
        <v/>
      </c>
      <c r="S95">
        <f>SUMIF('Input DBEDT Monthly Energy'!$C$3:$GB$3,'Dashboard M4 Cost Annual'!S$4,'Input DBEDT Monthly Energy'!$C$112:$GB$112)</f>
        <v/>
      </c>
      <c r="T95">
        <f>SUMIF('Input DBEDT Monthly Energy'!$C$3:$GB$3,'Dashboard M4 Cost Annual'!T$4,'Input DBEDT Monthly Energy'!$C$112:$GB$112)</f>
        <v/>
      </c>
      <c r="U95">
        <f>SUMIF('Input DBEDT Monthly Energy'!$C$3:$GB$3,'Dashboard M4 Cost Annual'!U$4,'Input DBEDT Monthly Energy'!$C$112:$GB$112)</f>
        <v/>
      </c>
      <c r="V95">
        <f>SUMIF('Input DBEDT Monthly Energy'!$C$3:$GB$3,'Dashboard M4 Cost Annual'!V$4,'Input DBEDT Monthly Energy'!$C$112:$GB$112)</f>
        <v/>
      </c>
      <c r="W95">
        <f>SUMIF('Input DBEDT Monthly Energy'!$C$3:$GB$3,'Dashboard M4 Cost Annual'!W$4,'Input DBEDT Monthly Energy'!$C$112:$GB$112)</f>
        <v/>
      </c>
      <c r="X95">
        <f>SUMIF('Input DBEDT Monthly Energy'!$C$3:$GB$3,'Dashboard M4 Cost Annual'!X$4,'Input DBEDT Monthly Energy'!$C$112:$GB$112)</f>
        <v/>
      </c>
      <c r="Y95">
        <f>SUMIF('Input DBEDT Monthly Energy'!$C$3:$GB$3,'Dashboard M4 Cost Annual'!Y$4,'Input DBEDT Monthly Energy'!$C$112:$GB$112)</f>
        <v/>
      </c>
      <c r="Z95">
        <f>SUMIF('Input DBEDT Monthly Energy'!$C$3:$GB$3,'Dashboard M4 Cost Annual'!Z$4,'Input DBEDT Monthly Energy'!$C$112:$GB$112)</f>
        <v/>
      </c>
      <c r="AA95">
        <f>SUMIF('Input DBEDT Monthly Energy'!$C$3:$GB$3,'Dashboard M4 Cost Annual'!AA$4,'Input DBEDT Monthly Energy'!$C$112:$GB$112)</f>
        <v/>
      </c>
      <c r="AB95">
        <f>SUMIF('Input DBEDT Monthly Energy'!$C$3:$GB$3,'Dashboard M4 Cost Annual'!AB$4,'Input DBEDT Monthly Energy'!$C$112:$GB$112)</f>
        <v/>
      </c>
      <c r="AC95">
        <f>SUMIF('Input DBEDT Monthly Energy'!$C$3:$GB$3,'Dashboard M4 Cost Annual'!AC$4,'Input DBEDT Monthly Energy'!$C$112:$GB$112)</f>
        <v/>
      </c>
      <c r="AD95">
        <f>SUMIF('Input DBEDT Monthly Energy'!$C$3:$GB$3,'Dashboard M4 Cost Annual'!AD$4,'Input DBEDT Monthly Energy'!$C$112:$GB$112)</f>
        <v/>
      </c>
      <c r="AE95">
        <f>SUMIF('Input DBEDT Monthly Energy'!$C$3:$GB$3,'Dashboard M4 Cost Annual'!AE$4,'Input DBEDT Monthly Energy'!$C$112:$GB$112)</f>
        <v/>
      </c>
      <c r="AF95">
        <f>SUMIF('Input DBEDT Monthly Energy'!$C$3:$GB$3,'Dashboard M4 Cost Annual'!AF$4,'Input DBEDT Monthly Energy'!$C$112:$GB$112)</f>
        <v/>
      </c>
      <c r="AG95">
        <f>SUMIF('Input DBEDT Monthly Energy'!$C$3:$GB$3,'Dashboard M4 Cost Annual'!AG$4,'Input DBEDT Monthly Energy'!$C$112:$GB$112)</f>
        <v/>
      </c>
      <c r="AH95">
        <f>SUMIF('Input DBEDT Monthly Energy'!$C$3:$GB$3,'Dashboard M4 Cost Annual'!AH$4,'Input DBEDT Monthly Energy'!$C$112:$GB$112)</f>
        <v/>
      </c>
      <c r="AI95">
        <f>SUMIF('Input DBEDT Monthly Energy'!$C$3:$GB$3,'Dashboard M4 Cost Annual'!AI$4,'Input DBEDT Monthly Energy'!$C$112:$GB$112)</f>
        <v/>
      </c>
      <c r="AJ95">
        <f>SUMIF('Input DBEDT Monthly Energy'!$C$3:$GB$3,'Dashboard M4 Cost Annual'!AJ$4,'Input DBEDT Monthly Energy'!$C$112:$GB$112)</f>
        <v/>
      </c>
      <c r="AK95">
        <f>SUMIF('Input DBEDT Monthly Energy'!$C$3:$GB$3,'Dashboard M4 Cost Annual'!AK$4,'Input DBEDT Monthly Energy'!$C$112:$GB$112)</f>
        <v/>
      </c>
      <c r="AL95">
        <f>SUMIF('Input DBEDT Monthly Energy'!$C$3:$GB$3,'Dashboard M4 Cost Annual'!AL$4,'Input DBEDT Monthly Energy'!$C$112:$GB$112)</f>
        <v/>
      </c>
      <c r="AM95">
        <f>SUMIF('Input DBEDT Monthly Energy'!$C$3:$GB$3,'Dashboard M4 Cost Annual'!AM$4,'Input DBEDT Monthly Energy'!$C$112:$GB$112)</f>
        <v/>
      </c>
      <c r="AN95">
        <f>SUMIF('Input DBEDT Monthly Energy'!$C$3:$GB$3,'Dashboard M4 Cost Annual'!AN$4,'Input DBEDT Monthly Energy'!$C$112:$GB$112)</f>
        <v/>
      </c>
      <c r="AO95">
        <f>SUMIF('Input DBEDT Monthly Energy'!$C$3:$GB$3,'Dashboard M4 Cost Annual'!AO$4,'Input DBEDT Monthly Energy'!$C$112:$GB$112)</f>
        <v/>
      </c>
      <c r="AP95">
        <f>SUMIF('Input DBEDT Monthly Energy'!$C$3:$GB$3,'Dashboard M4 Cost Annual'!AP$4,'Input DBEDT Monthly Energy'!$C$112:$GB$112)</f>
        <v/>
      </c>
      <c r="AQ95">
        <f>SUMIF('Input DBEDT Monthly Energy'!$C$3:$GB$3,'Dashboard M4 Cost Annual'!AQ$4,'Input DBEDT Monthly Energy'!$C$112:$GB$112)</f>
        <v/>
      </c>
      <c r="AR95">
        <f>SUMIF('Input DBEDT Monthly Energy'!$C$3:$GB$3,'Dashboard M4 Cost Annual'!AR$4,'Input DBEDT Monthly Energy'!$C$112:$GB$112)</f>
        <v/>
      </c>
      <c r="AS95">
        <f>SUMIF('Input DBEDT Monthly Energy'!$C$3:$GB$3,'Dashboard M4 Cost Annual'!AS$4,'Input DBEDT Monthly Energy'!$C$112:$GB$112)</f>
        <v/>
      </c>
      <c r="AT95">
        <f>SUMIF('Input DBEDT Monthly Energy'!$C$3:$GB$3,'Dashboard M4 Cost Annual'!AT$4,'Input DBEDT Monthly Energy'!$C$112:$GB$112)</f>
        <v/>
      </c>
      <c r="AU95">
        <f>SUMIF('Input DBEDT Monthly Energy'!$C$3:$GB$3,'Dashboard M4 Cost Annual'!AU$4,'Input DBEDT Monthly Energy'!$C$112:$GB$112)</f>
        <v/>
      </c>
      <c r="AV95">
        <f>SUMIF('Input DBEDT Monthly Energy'!$C$3:$GB$3,'Dashboard M4 Cost Annual'!AV$4,'Input DBEDT Monthly Energy'!$C$112:$GB$112)</f>
        <v/>
      </c>
      <c r="AW95">
        <f>SUMIF('Input DBEDT Monthly Energy'!$C$3:$GB$3,'Dashboard M4 Cost Annual'!AW$4,'Input DBEDT Monthly Energy'!$C$112:$GB$112)</f>
        <v/>
      </c>
      <c r="AX95">
        <f>SUMIF('Input DBEDT Monthly Energy'!$C$3:$GB$3,'Dashboard M4 Cost Annual'!AX$4,'Input DBEDT Monthly Energy'!$C$112:$GB$112)</f>
        <v/>
      </c>
      <c r="AY95">
        <f>SUMIF('Input DBEDT Monthly Energy'!$C$3:$GB$3,'Dashboard M4 Cost Annual'!AY$4,'Input DBEDT Monthly Energy'!$C$112:$GB$112)</f>
        <v/>
      </c>
      <c r="AZ95">
        <f>SUMIF('Input DBEDT Monthly Energy'!$C$3:$GB$3,'Dashboard M4 Cost Annual'!AZ$4,'Input DBEDT Monthly Energy'!$C$112:$GB$112)</f>
        <v/>
      </c>
      <c r="BA95">
        <f>SQRT(SUMIF('Dashboard M4 Cost Monthly'!$G$2:$CL$2,'Dashboard M4 Cost Annual'!BA$4,'Dashboard M4 Cost Monthly'!$G175:$CL175))</f>
        <v/>
      </c>
      <c r="BB95">
        <f>SQRT(SUMIF('Dashboard M4 Cost Monthly'!$G$2:$CL$2,'Dashboard M4 Cost Annual'!BB$4,'Dashboard M4 Cost Monthly'!$G175:$CL175))</f>
        <v/>
      </c>
      <c r="BC95">
        <f>SQRT(SUMIF('Dashboard M4 Cost Monthly'!$G$2:$CL$2,'Dashboard M4 Cost Annual'!BC$4,'Dashboard M4 Cost Monthly'!$G175:$CL175))</f>
        <v/>
      </c>
      <c r="BD95">
        <f>SQRT(SUMIF('Dashboard M4 Cost Monthly'!$G$2:$CL$2,'Dashboard M4 Cost Annual'!BD$4,'Dashboard M4 Cost Monthly'!$G175:$CL175))</f>
        <v/>
      </c>
      <c r="BE95">
        <f>SQRT(SUMIF('Dashboard M4 Cost Monthly'!$G$2:$CL$2,'Dashboard M4 Cost Annual'!BE$4,'Dashboard M4 Cost Monthly'!$G175:$CL175))</f>
        <v/>
      </c>
      <c r="BF95">
        <f>SQRT(SUMIF('Dashboard M4 Cost Monthly'!$G$2:$CL$2,'Dashboard M4 Cost Annual'!BF$4,'Dashboard M4 Cost Monthly'!$G175:$CL175))</f>
        <v/>
      </c>
      <c r="BG95">
        <f>SQRT(SUMIF('Dashboard M4 Cost Monthly'!$G$2:$CL$2,'Dashboard M4 Cost Annual'!BG$4,'Dashboard M4 Cost Monthly'!$G175:$CL175))</f>
        <v/>
      </c>
      <c r="BH95">
        <f>SQRT(SUMIF('Dashboard M4 Cost Monthly'!$G$2:$KT$2,'Dashboard M4 Cost Annual'!BH$4,'Dashboard M4 Cost Monthly'!$G175:$KT175))</f>
        <v/>
      </c>
      <c r="BI95">
        <f>SQRT(SUMIF('Dashboard M4 Cost Monthly'!$G$2:$KT$2,'Dashboard M4 Cost Annual'!BI$4,'Dashboard M4 Cost Monthly'!$G175:$KT175))</f>
        <v/>
      </c>
      <c r="BJ95">
        <f>SQRT(SUMIF('Dashboard M4 Cost Monthly'!$G$2:$KT$2,'Dashboard M4 Cost Annual'!BJ$4,'Dashboard M4 Cost Monthly'!$G175:$KT175))</f>
        <v/>
      </c>
      <c r="BK95">
        <f>SQRT(SUMIF('Dashboard M4 Cost Monthly'!$G$2:$KT$2,'Dashboard M4 Cost Annual'!BK$4,'Dashboard M4 Cost Monthly'!$G175:$KT175))</f>
        <v/>
      </c>
      <c r="BL95">
        <f>SQRT(SUMIF('Dashboard M4 Cost Monthly'!$G$2:$KT$2,'Dashboard M4 Cost Annual'!BL$4,'Dashboard M4 Cost Monthly'!$G175:$KT175))</f>
        <v/>
      </c>
      <c r="BM95">
        <f>SQRT(SUMIF('Dashboard M4 Cost Monthly'!$G$2:$KT$2,'Dashboard M4 Cost Annual'!BM$4,'Dashboard M4 Cost Monthly'!$G175:$KT175))</f>
        <v/>
      </c>
      <c r="BN95">
        <f>SQRT(SUMIF('Dashboard M4 Cost Monthly'!$G$2:$KT$2,'Dashboard M4 Cost Annual'!BN$4,'Dashboard M4 Cost Monthly'!$G175:$KT175))</f>
        <v/>
      </c>
      <c r="BO95">
        <f>SQRT(SUMIF('Dashboard M4 Cost Monthly'!$G$2:$KT$2,'Dashboard M4 Cost Annual'!BO$4,'Dashboard M4 Cost Monthly'!$G175:$KT175))</f>
        <v/>
      </c>
      <c r="BP95">
        <f>SQRT(SUMIF('Dashboard M4 Cost Monthly'!$G$2:$KT$2,'Dashboard M4 Cost Annual'!BP$4,'Dashboard M4 Cost Monthly'!$G175:$KT175))</f>
        <v/>
      </c>
      <c r="BQ95">
        <f>SQRT(SUMIF('Dashboard M4 Cost Monthly'!$G$2:$KT$2,'Dashboard M4 Cost Annual'!BQ$4,'Dashboard M4 Cost Monthly'!$G175:$KT175))</f>
        <v/>
      </c>
      <c r="BR95">
        <f>SQRT(SUMIF('Dashboard M4 Cost Monthly'!$G$2:$KT$2,'Dashboard M4 Cost Annual'!BR$4,'Dashboard M4 Cost Monthly'!$G175:$KT175))</f>
        <v/>
      </c>
      <c r="BS95">
        <f>SQRT(SUMIF('Dashboard M4 Cost Monthly'!$G$2:$KT$2,'Dashboard M4 Cost Annual'!BS$4,'Dashboard M4 Cost Monthly'!$G175:$KT175))</f>
        <v/>
      </c>
      <c r="BT95">
        <f>SQRT(SUMIF('Dashboard M4 Cost Monthly'!$G$2:$KT$2,'Dashboard M4 Cost Annual'!BT$4,'Dashboard M4 Cost Monthly'!$G175:$KT175))</f>
        <v/>
      </c>
      <c r="BU95">
        <f>SQRT(SUMIF('Dashboard M4 Cost Monthly'!$G$2:$KT$2,'Dashboard M4 Cost Annual'!BU$4,'Dashboard M4 Cost Monthly'!$G175:$KT175))</f>
        <v/>
      </c>
      <c r="BV95">
        <f>SQRT(SUMIF('Dashboard M4 Cost Monthly'!$G$2:$KT$2,'Dashboard M4 Cost Annual'!BV$4,'Dashboard M4 Cost Monthly'!$G175:$KT175))</f>
        <v/>
      </c>
      <c r="BW95">
        <f>SQRT(SUMIF('Dashboard M4 Cost Monthly'!$G$2:$KT$2,'Dashboard M4 Cost Annual'!BW$4,'Dashboard M4 Cost Monthly'!$G175:$KT175))</f>
        <v/>
      </c>
      <c r="BX95">
        <f>SQRT(SUMIF('Dashboard M4 Cost Monthly'!$G$2:$KT$2,'Dashboard M4 Cost Annual'!BX$4,'Dashboard M4 Cost Monthly'!$G175:$KT175))</f>
        <v/>
      </c>
      <c r="BY95">
        <f>SQRT(SUMIF('Dashboard M4 Cost Monthly'!$G$2:$KT$2,'Dashboard M4 Cost Annual'!BY$4,'Dashboard M4 Cost Monthly'!$G175:$KT175))</f>
        <v/>
      </c>
    </row>
    <row r="96" spans="1:77">
      <c r="B96" t="s">
        <v>20</v>
      </c>
      <c r="C96" t="s">
        <v>60</v>
      </c>
      <c r="D96" t="s">
        <v>63</v>
      </c>
      <c r="G96">
        <f>VLOOKUP($C96,'EIA Consumption'!$C:$CD,'Dashboard M4 Cost Annual'!G$2,FALSE)</f>
        <v/>
      </c>
      <c r="H96">
        <f>VLOOKUP($C96,'EIA Consumption'!$C:$CD,'Dashboard M4 Cost Annual'!H$2,FALSE)</f>
        <v/>
      </c>
      <c r="I96">
        <f>VLOOKUP($C96,'EIA Consumption'!$C:$CD,'Dashboard M4 Cost Annual'!I$2,FALSE)</f>
        <v/>
      </c>
      <c r="J96">
        <f>VLOOKUP($C96,'EIA Consumption'!$C:$CD,'Dashboard M4 Cost Annual'!J$2,FALSE)</f>
        <v/>
      </c>
      <c r="K96">
        <f>VLOOKUP($C96,'EIA Consumption'!$C:$CD,'Dashboard M4 Cost Annual'!K$2,FALSE)</f>
        <v/>
      </c>
      <c r="L96">
        <f>VLOOKUP($C96,'EIA Consumption'!$C:$CD,'Dashboard M4 Cost Annual'!L$2,FALSE)</f>
        <v/>
      </c>
      <c r="M96">
        <f>VLOOKUP($C96,'EIA Consumption'!$C:$CD,'Dashboard M4 Cost Annual'!M$2,FALSE)</f>
        <v/>
      </c>
      <c r="N96">
        <f>VLOOKUP($C96,'EIA Consumption'!$C:$CD,'Dashboard M4 Cost Annual'!N$2,FALSE)</f>
        <v/>
      </c>
      <c r="O96">
        <f>VLOOKUP($C96,'EIA Consumption'!$C:$CD,'Dashboard M4 Cost Annual'!O$2,FALSE)</f>
        <v/>
      </c>
      <c r="P96">
        <f>VLOOKUP($C96,'EIA Consumption'!$C:$CD,'Dashboard M4 Cost Annual'!P$2,FALSE)</f>
        <v/>
      </c>
      <c r="Q96">
        <f>VLOOKUP($C96,'EIA Consumption'!$C:$CD,'Dashboard M4 Cost Annual'!Q$2,FALSE)</f>
        <v/>
      </c>
      <c r="R96">
        <f>VLOOKUP($C96,'EIA Consumption'!$C:$CD,'Dashboard M4 Cost Annual'!R$2,FALSE)</f>
        <v/>
      </c>
      <c r="S96">
        <f>VLOOKUP($C96,'EIA Consumption'!$C:$CD,'Dashboard M4 Cost Annual'!S$2,FALSE)</f>
        <v/>
      </c>
      <c r="T96">
        <f>VLOOKUP($C96,'EIA Consumption'!$C:$CD,'Dashboard M4 Cost Annual'!T$2,FALSE)</f>
        <v/>
      </c>
      <c r="U96">
        <f>VLOOKUP($C96,'EIA Consumption'!$C:$CD,'Dashboard M4 Cost Annual'!U$2,FALSE)</f>
        <v/>
      </c>
      <c r="V96">
        <f>VLOOKUP($C96,'EIA Consumption'!$C:$CD,'Dashboard M4 Cost Annual'!V$2,FALSE)</f>
        <v/>
      </c>
      <c r="W96">
        <f>VLOOKUP($C96,'EIA Consumption'!$C:$CD,'Dashboard M4 Cost Annual'!W$2,FALSE)</f>
        <v/>
      </c>
      <c r="X96">
        <f>VLOOKUP($C96,'EIA Consumption'!$C:$CD,'Dashboard M4 Cost Annual'!X$2,FALSE)</f>
        <v/>
      </c>
      <c r="Y96">
        <f>VLOOKUP($C96,'EIA Consumption'!$C:$CD,'Dashboard M4 Cost Annual'!Y$2,FALSE)</f>
        <v/>
      </c>
      <c r="Z96">
        <f>VLOOKUP($C96,'EIA Consumption'!$C:$CD,'Dashboard M4 Cost Annual'!Z$2,FALSE)</f>
        <v/>
      </c>
      <c r="AA96">
        <f>VLOOKUP($C96,'EIA Consumption'!$C:$CD,'Dashboard M4 Cost Annual'!AA$2,FALSE)</f>
        <v/>
      </c>
      <c r="AB96">
        <f>VLOOKUP($C96,'EIA Consumption'!$C:$CD,'Dashboard M4 Cost Annual'!AB$2,FALSE)</f>
        <v/>
      </c>
      <c r="AC96">
        <f>VLOOKUP($C96,'EIA Consumption'!$C:$CD,'Dashboard M4 Cost Annual'!AC$2,FALSE)</f>
        <v/>
      </c>
      <c r="AD96">
        <f>VLOOKUP($C96,'EIA Consumption'!$C:$CD,'Dashboard M4 Cost Annual'!AD$2,FALSE)</f>
        <v/>
      </c>
      <c r="AE96">
        <f>VLOOKUP($C96,'EIA Consumption'!$C:$CD,'Dashboard M4 Cost Annual'!AE$2,FALSE)</f>
        <v/>
      </c>
      <c r="AF96">
        <f>VLOOKUP($C96,'EIA Consumption'!$C:$CD,'Dashboard M4 Cost Annual'!AF$2,FALSE)</f>
        <v/>
      </c>
      <c r="AG96">
        <f>VLOOKUP($C96,'EIA Consumption'!$C:$CD,'Dashboard M4 Cost Annual'!AG$2,FALSE)</f>
        <v/>
      </c>
      <c r="AH96">
        <f>VLOOKUP($C96,'EIA Consumption'!$C:$CD,'Dashboard M4 Cost Annual'!AH$2,FALSE)</f>
        <v/>
      </c>
      <c r="AI96">
        <f>VLOOKUP($C96,'EIA Consumption'!$C:$CD,'Dashboard M4 Cost Annual'!AI$2,FALSE)</f>
        <v/>
      </c>
      <c r="AJ96">
        <f>VLOOKUP($C96,'EIA Consumption'!$C:$CD,'Dashboard M4 Cost Annual'!AJ$2,FALSE)</f>
        <v/>
      </c>
      <c r="AK96">
        <f>VLOOKUP($C96,'EIA Consumption'!$C:$CD,'Dashboard M4 Cost Annual'!AK$2,FALSE)</f>
        <v/>
      </c>
      <c r="AL96">
        <f>VLOOKUP($C96,'EIA Consumption'!$C:$CD,'Dashboard M4 Cost Annual'!AL$2,FALSE)</f>
        <v/>
      </c>
      <c r="AM96">
        <f>VLOOKUP($C96,'EIA Consumption'!$C:$CD,'Dashboard M4 Cost Annual'!AM$2,FALSE)</f>
        <v/>
      </c>
      <c r="AN96">
        <f>VLOOKUP($C96,'EIA Consumption'!$C:$CD,'Dashboard M4 Cost Annual'!AN$2,FALSE)</f>
        <v/>
      </c>
      <c r="AO96">
        <f>VLOOKUP($C96,'EIA Consumption'!$C:$CD,'Dashboard M4 Cost Annual'!AO$2,FALSE)</f>
        <v/>
      </c>
      <c r="AP96">
        <f>VLOOKUP($C96,'EIA Consumption'!$C:$CD,'Dashboard M4 Cost Annual'!AP$2,FALSE)</f>
        <v/>
      </c>
      <c r="AQ96">
        <f>VLOOKUP($C96,'EIA Consumption'!$C:$CD,'Dashboard M4 Cost Annual'!AQ$2,FALSE)</f>
        <v/>
      </c>
      <c r="AR96">
        <f>VLOOKUP($C96,'EIA Consumption'!$C:$CD,'Dashboard M4 Cost Annual'!AR$2,FALSE)</f>
        <v/>
      </c>
      <c r="AS96">
        <f>VLOOKUP($C96,'EIA Consumption'!$C:$CD,'Dashboard M4 Cost Annual'!AS$2,FALSE)</f>
        <v/>
      </c>
      <c r="AT96">
        <f>VLOOKUP($C96,'EIA Consumption'!$C:$CD,'Dashboard M4 Cost Annual'!AT$2,FALSE)</f>
        <v/>
      </c>
      <c r="AU96">
        <f>VLOOKUP($C96,'EIA Consumption'!$C:$CD,'Dashboard M4 Cost Annual'!AU$2,FALSE)</f>
        <v/>
      </c>
      <c r="AV96">
        <f>VLOOKUP($C96,'EIA Consumption'!$C:$CD,'Dashboard M4 Cost Annual'!AV$2,FALSE)</f>
        <v/>
      </c>
      <c r="AW96">
        <f>VLOOKUP($C96,'EIA Consumption'!$C:$CD,'Dashboard M4 Cost Annual'!AW$2,FALSE)</f>
        <v/>
      </c>
      <c r="AX96">
        <f>VLOOKUP($C96,'EIA Consumption'!$C:$CD,'Dashboard M4 Cost Annual'!AX$2,FALSE)</f>
        <v/>
      </c>
      <c r="AY96">
        <f>VLOOKUP($C96,'EIA Consumption'!$C:$CD,'Dashboard M4 Cost Annual'!AY$2,FALSE)</f>
        <v/>
      </c>
      <c r="AZ96">
        <f>VLOOKUP($C96,'EIA Consumption'!$C:$CD,'Dashboard M4 Cost Annual'!AZ$2,FALSE)</f>
        <v/>
      </c>
      <c r="BA96">
        <f>SQRT(SUMIF('Dashboard M4 Cost Monthly'!$G$2:$CL$2,'Dashboard M4 Cost Annual'!BA$4,'Dashboard M4 Cost Monthly'!$G176:$CL176))</f>
        <v/>
      </c>
      <c r="BB96">
        <f>SQRT(SUMIF('Dashboard M4 Cost Monthly'!$G$2:$CL$2,'Dashboard M4 Cost Annual'!BB$4,'Dashboard M4 Cost Monthly'!$G176:$CL176))</f>
        <v/>
      </c>
      <c r="BC96">
        <f>SQRT(SUMIF('Dashboard M4 Cost Monthly'!$G$2:$CL$2,'Dashboard M4 Cost Annual'!BC$4,'Dashboard M4 Cost Monthly'!$G176:$CL176))</f>
        <v/>
      </c>
      <c r="BD96">
        <f>SQRT(SUMIF('Dashboard M4 Cost Monthly'!$G$2:$CL$2,'Dashboard M4 Cost Annual'!BD$4,'Dashboard M4 Cost Monthly'!$G176:$CL176))</f>
        <v/>
      </c>
      <c r="BE96">
        <f>SQRT(SUMIF('Dashboard M4 Cost Monthly'!$G$2:$CL$2,'Dashboard M4 Cost Annual'!BE$4,'Dashboard M4 Cost Monthly'!$G176:$CL176))</f>
        <v/>
      </c>
      <c r="BF96">
        <f>SQRT(SUMIF('Dashboard M4 Cost Monthly'!$G$2:$CL$2,'Dashboard M4 Cost Annual'!BF$4,'Dashboard M4 Cost Monthly'!$G176:$CL176))</f>
        <v/>
      </c>
      <c r="BG96">
        <f>SQRT(SUMIF('Dashboard M4 Cost Monthly'!$G$2:$CL$2,'Dashboard M4 Cost Annual'!BG$4,'Dashboard M4 Cost Monthly'!$G176:$CL176))</f>
        <v/>
      </c>
      <c r="BH96">
        <f>SQRT(SUMIF('Dashboard M4 Cost Monthly'!$G$2:$KT$2,'Dashboard M4 Cost Annual'!BH$4,'Dashboard M4 Cost Monthly'!$G176:$KT176))</f>
        <v/>
      </c>
      <c r="BI96">
        <f>SQRT(SUMIF('Dashboard M4 Cost Monthly'!$G$2:$KT$2,'Dashboard M4 Cost Annual'!BI$4,'Dashboard M4 Cost Monthly'!$G176:$KT176))</f>
        <v/>
      </c>
      <c r="BJ96">
        <f>SQRT(SUMIF('Dashboard M4 Cost Monthly'!$G$2:$KT$2,'Dashboard M4 Cost Annual'!BJ$4,'Dashboard M4 Cost Monthly'!$G176:$KT176))</f>
        <v/>
      </c>
      <c r="BK96">
        <f>SQRT(SUMIF('Dashboard M4 Cost Monthly'!$G$2:$KT$2,'Dashboard M4 Cost Annual'!BK$4,'Dashboard M4 Cost Monthly'!$G176:$KT176))</f>
        <v/>
      </c>
      <c r="BL96">
        <f>SQRT(SUMIF('Dashboard M4 Cost Monthly'!$G$2:$KT$2,'Dashboard M4 Cost Annual'!BL$4,'Dashboard M4 Cost Monthly'!$G176:$KT176))</f>
        <v/>
      </c>
      <c r="BM96">
        <f>SQRT(SUMIF('Dashboard M4 Cost Monthly'!$G$2:$KT$2,'Dashboard M4 Cost Annual'!BM$4,'Dashboard M4 Cost Monthly'!$G176:$KT176))</f>
        <v/>
      </c>
      <c r="BN96">
        <f>SQRT(SUMIF('Dashboard M4 Cost Monthly'!$G$2:$KT$2,'Dashboard M4 Cost Annual'!BN$4,'Dashboard M4 Cost Monthly'!$G176:$KT176))</f>
        <v/>
      </c>
      <c r="BO96">
        <f>SQRT(SUMIF('Dashboard M4 Cost Monthly'!$G$2:$KT$2,'Dashboard M4 Cost Annual'!BO$4,'Dashboard M4 Cost Monthly'!$G176:$KT176))</f>
        <v/>
      </c>
      <c r="BP96">
        <f>SQRT(SUMIF('Dashboard M4 Cost Monthly'!$G$2:$KT$2,'Dashboard M4 Cost Annual'!BP$4,'Dashboard M4 Cost Monthly'!$G176:$KT176))</f>
        <v/>
      </c>
      <c r="BQ96">
        <f>SQRT(SUMIF('Dashboard M4 Cost Monthly'!$G$2:$KT$2,'Dashboard M4 Cost Annual'!BQ$4,'Dashboard M4 Cost Monthly'!$G176:$KT176))</f>
        <v/>
      </c>
      <c r="BR96">
        <f>SQRT(SUMIF('Dashboard M4 Cost Monthly'!$G$2:$KT$2,'Dashboard M4 Cost Annual'!BR$4,'Dashboard M4 Cost Monthly'!$G176:$KT176))</f>
        <v/>
      </c>
      <c r="BS96">
        <f>SQRT(SUMIF('Dashboard M4 Cost Monthly'!$G$2:$KT$2,'Dashboard M4 Cost Annual'!BS$4,'Dashboard M4 Cost Monthly'!$G176:$KT176))</f>
        <v/>
      </c>
      <c r="BT96">
        <f>SQRT(SUMIF('Dashboard M4 Cost Monthly'!$G$2:$KT$2,'Dashboard M4 Cost Annual'!BT$4,'Dashboard M4 Cost Monthly'!$G176:$KT176))</f>
        <v/>
      </c>
      <c r="BU96">
        <f>SQRT(SUMIF('Dashboard M4 Cost Monthly'!$G$2:$KT$2,'Dashboard M4 Cost Annual'!BU$4,'Dashboard M4 Cost Monthly'!$G176:$KT176))</f>
        <v/>
      </c>
      <c r="BV96">
        <f>SQRT(SUMIF('Dashboard M4 Cost Monthly'!$G$2:$KT$2,'Dashboard M4 Cost Annual'!BV$4,'Dashboard M4 Cost Monthly'!$G176:$KT176))</f>
        <v/>
      </c>
      <c r="BW96">
        <f>SQRT(SUMIF('Dashboard M4 Cost Monthly'!$G$2:$KT$2,'Dashboard M4 Cost Annual'!BW$4,'Dashboard M4 Cost Monthly'!$G176:$KT176))</f>
        <v/>
      </c>
      <c r="BX96">
        <f>SQRT(SUMIF('Dashboard M4 Cost Monthly'!$G$2:$KT$2,'Dashboard M4 Cost Annual'!BX$4,'Dashboard M4 Cost Monthly'!$G176:$KT176))</f>
        <v/>
      </c>
      <c r="BY96">
        <f>SQRT(SUMIF('Dashboard M4 Cost Monthly'!$G$2:$KT$2,'Dashboard M4 Cost Annual'!BY$4,'Dashboard M4 Cost Monthly'!$G176:$KT176))</f>
        <v/>
      </c>
    </row>
    <row r="97" spans="1:77">
      <c r="B97" t="s">
        <v>64</v>
      </c>
      <c r="D97" t="s">
        <v>63</v>
      </c>
      <c r="G97">
        <f>SQRT(SUMIF('Dashboard M4 Price Monthly'!$H$4:$CM$4,'Dashboard M4 Cost Annual'!G$4,'Dashboard M4 Price Monthly'!$H309:$CM309))</f>
        <v/>
      </c>
      <c r="H97">
        <f>SQRT(SUMIF('Dashboard M4 Price Monthly'!$H$4:$CM$4,'Dashboard M4 Cost Annual'!H$4,'Dashboard M4 Price Monthly'!$H309:$CM309))</f>
        <v/>
      </c>
      <c r="I97">
        <f>SQRT(SUMIF('Dashboard M4 Price Monthly'!$H$4:$CM$4,'Dashboard M4 Cost Annual'!I$4,'Dashboard M4 Price Monthly'!$H309:$CM309))</f>
        <v/>
      </c>
      <c r="J97">
        <f>SQRT(SUMIF('Dashboard M4 Price Monthly'!$H$4:$CM$4,'Dashboard M4 Cost Annual'!J$4,'Dashboard M4 Price Monthly'!$H309:$CM309))</f>
        <v/>
      </c>
      <c r="K97">
        <f>SQRT(SUMIF('Dashboard M4 Price Monthly'!$H$4:$CM$4,'Dashboard M4 Cost Annual'!K$4,'Dashboard M4 Price Monthly'!$H309:$CM309))</f>
        <v/>
      </c>
      <c r="L97">
        <f>SQRT(SUMIF('Dashboard M4 Price Monthly'!$H$4:$CM$4,'Dashboard M4 Cost Annual'!L$4,'Dashboard M4 Price Monthly'!$H309:$CM309))</f>
        <v/>
      </c>
      <c r="M97">
        <f>SQRT(SUMIF('Dashboard M4 Price Monthly'!$H$4:$CM$4,'Dashboard M4 Cost Annual'!M$4,'Dashboard M4 Price Monthly'!$H309:$CM309))</f>
        <v/>
      </c>
      <c r="N97">
        <f>SQRT(SUMIF('Dashboard M4 Price Monthly'!$H$4:$CM$4,'Dashboard M4 Cost Annual'!N$4,'Dashboard M4 Price Monthly'!$H309:$CM309))</f>
        <v/>
      </c>
      <c r="O97">
        <f>SQRT(SUMIF('Dashboard M4 Price Monthly'!$H$4:$CM$4,'Dashboard M4 Cost Annual'!O$4,'Dashboard M4 Price Monthly'!$H309:$CM309))</f>
        <v/>
      </c>
      <c r="P97">
        <f>SQRT(SUMIF('Dashboard M4 Price Monthly'!$H$4:$CM$4,'Dashboard M4 Cost Annual'!P$4,'Dashboard M4 Price Monthly'!$H309:$CM309))</f>
        <v/>
      </c>
      <c r="Q97">
        <f>SQRT(SUMIF('Dashboard M4 Price Monthly'!$H$4:$CM$4,'Dashboard M4 Cost Annual'!Q$4,'Dashboard M4 Price Monthly'!$H309:$CM309))</f>
        <v/>
      </c>
      <c r="R97">
        <f>SQRT(SUMIF('Dashboard M4 Price Monthly'!$H$4:$CM$4,'Dashboard M4 Cost Annual'!R$4,'Dashboard M4 Price Monthly'!$H309:$CM309))</f>
        <v/>
      </c>
      <c r="S97">
        <f>SQRT(SUMIF('Dashboard M4 Price Monthly'!$H$4:$CM$4,'Dashboard M4 Cost Annual'!S$4,'Dashboard M4 Price Monthly'!$H309:$CM309))</f>
        <v/>
      </c>
      <c r="T97">
        <f>SQRT(SUMIF('Dashboard M4 Price Monthly'!$H$4:$CM$4,'Dashboard M4 Cost Annual'!T$4,'Dashboard M4 Price Monthly'!$H309:$CM309))</f>
        <v/>
      </c>
      <c r="U97">
        <f>SQRT(SUMIF('Dashboard M4 Price Monthly'!$H$4:$CM$4,'Dashboard M4 Cost Annual'!U$4,'Dashboard M4 Price Monthly'!$H309:$CM309))</f>
        <v/>
      </c>
      <c r="V97">
        <f>SQRT(SUMIF('Dashboard M4 Price Monthly'!$H$4:$CM$4,'Dashboard M4 Cost Annual'!V$4,'Dashboard M4 Price Monthly'!$H309:$CM309))</f>
        <v/>
      </c>
      <c r="W97">
        <f>SQRT(SUMIF('Dashboard M4 Price Monthly'!$H$4:$CM$4,'Dashboard M4 Cost Annual'!W$4,'Dashboard M4 Price Monthly'!$H309:$CM309))</f>
        <v/>
      </c>
      <c r="X97">
        <f>SQRT(SUMIF('Dashboard M4 Price Monthly'!$H$4:$CM$4,'Dashboard M4 Cost Annual'!X$4,'Dashboard M4 Price Monthly'!$H309:$CM309))</f>
        <v/>
      </c>
      <c r="Y97">
        <f>SQRT(SUMIF('Dashboard M4 Price Monthly'!$H$4:$CM$4,'Dashboard M4 Cost Annual'!Y$4,'Dashboard M4 Price Monthly'!$H309:$CM309))</f>
        <v/>
      </c>
      <c r="Z97">
        <f>SQRT(SUMIF('Dashboard M4 Price Monthly'!$H$4:$CM$4,'Dashboard M4 Cost Annual'!Z$4,'Dashboard M4 Price Monthly'!$H309:$CM309))</f>
        <v/>
      </c>
      <c r="AA97">
        <f>SQRT(SUMIF('Dashboard M4 Price Monthly'!$H$4:$CM$4,'Dashboard M4 Cost Annual'!AA$4,'Dashboard M4 Price Monthly'!$H309:$CM309))</f>
        <v/>
      </c>
      <c r="AB97">
        <f>SQRT(SUMIF('Dashboard M4 Price Monthly'!$H$4:$CM$4,'Dashboard M4 Cost Annual'!AB$4,'Dashboard M4 Price Monthly'!$H309:$CM309))</f>
        <v/>
      </c>
      <c r="AC97">
        <f>SQRT(SUMIF('Dashboard M4 Price Monthly'!$H$4:$CM$4,'Dashboard M4 Cost Annual'!AC$4,'Dashboard M4 Price Monthly'!$H309:$CM309))</f>
        <v/>
      </c>
      <c r="AD97">
        <f>SQRT(SUMIF('Dashboard M4 Price Monthly'!$H$4:$CM$4,'Dashboard M4 Cost Annual'!AD$4,'Dashboard M4 Price Monthly'!$H309:$CM309))</f>
        <v/>
      </c>
      <c r="AE97">
        <f>SQRT(SUMIF('Dashboard M4 Price Monthly'!$H$4:$CM$4,'Dashboard M4 Cost Annual'!AE$4,'Dashboard M4 Price Monthly'!$H309:$CM309))</f>
        <v/>
      </c>
      <c r="AF97">
        <f>SQRT(SUMIF('Dashboard M4 Price Monthly'!$H$4:$CM$4,'Dashboard M4 Cost Annual'!AF$4,'Dashboard M4 Price Monthly'!$H309:$CM309))</f>
        <v/>
      </c>
      <c r="AG97">
        <f>SQRT(SUMIF('Dashboard M4 Price Monthly'!$H$4:$CM$4,'Dashboard M4 Cost Annual'!AG$4,'Dashboard M4 Price Monthly'!$H309:$CM309))</f>
        <v/>
      </c>
      <c r="AH97">
        <f>SQRT(SUMIF('Dashboard M4 Price Monthly'!$H$4:$CM$4,'Dashboard M4 Cost Annual'!AH$4,'Dashboard M4 Price Monthly'!$H309:$CM309))</f>
        <v/>
      </c>
      <c r="AI97">
        <f>SQRT(SUMIF('Dashboard M4 Price Monthly'!$H$4:$CM$4,'Dashboard M4 Cost Annual'!AI$4,'Dashboard M4 Price Monthly'!$H309:$CM309))</f>
        <v/>
      </c>
      <c r="AJ97">
        <f>SQRT(SUMIF('Dashboard M4 Price Monthly'!$H$4:$CM$4,'Dashboard M4 Cost Annual'!AJ$4,'Dashboard M4 Price Monthly'!$H309:$CM309))</f>
        <v/>
      </c>
      <c r="AK97">
        <f>SQRT(SUMIF('Dashboard M4 Price Monthly'!$H$4:$CM$4,'Dashboard M4 Cost Annual'!AK$4,'Dashboard M4 Price Monthly'!$H309:$CM309))</f>
        <v/>
      </c>
      <c r="AL97">
        <f>SQRT(SUMIF('Dashboard M4 Price Monthly'!$H$4:$CM$4,'Dashboard M4 Cost Annual'!AL$4,'Dashboard M4 Price Monthly'!$H309:$CM309))</f>
        <v/>
      </c>
      <c r="AM97">
        <f>SQRT(SUMIF('Dashboard M4 Price Monthly'!$H$4:$CM$4,'Dashboard M4 Cost Annual'!AM$4,'Dashboard M4 Price Monthly'!$H309:$CM309))</f>
        <v/>
      </c>
      <c r="AN97">
        <f>SQRT(SUMIF('Dashboard M4 Price Monthly'!$H$4:$CM$4,'Dashboard M4 Cost Annual'!AN$4,'Dashboard M4 Price Monthly'!$H309:$CM309))</f>
        <v/>
      </c>
      <c r="AO97">
        <f>SQRT(SUMIF('Dashboard M4 Price Monthly'!$H$4:$CM$4,'Dashboard M4 Cost Annual'!AO$4,'Dashboard M4 Price Monthly'!$H309:$CM309))</f>
        <v/>
      </c>
      <c r="AP97">
        <f>SQRT(SUMIF('Dashboard M4 Price Monthly'!$H$4:$CM$4,'Dashboard M4 Cost Annual'!AP$4,'Dashboard M4 Price Monthly'!$H309:$CM309))</f>
        <v/>
      </c>
      <c r="AQ97">
        <f>SQRT(SUMIF('Dashboard M4 Price Monthly'!$H$4:$CM$4,'Dashboard M4 Cost Annual'!AQ$4,'Dashboard M4 Price Monthly'!$H309:$CM309))</f>
        <v/>
      </c>
      <c r="AR97">
        <f>SQRT(SUMIF('Dashboard M4 Price Monthly'!$H$4:$CM$4,'Dashboard M4 Cost Annual'!AR$4,'Dashboard M4 Price Monthly'!$H309:$CM309))</f>
        <v/>
      </c>
      <c r="AS97">
        <f>SQRT(SUMIF('Dashboard M4 Price Monthly'!$H$4:$CM$4,'Dashboard M4 Cost Annual'!AS$4,'Dashboard M4 Price Monthly'!$H309:$CM309))</f>
        <v/>
      </c>
      <c r="AT97">
        <f>SQRT(SUMIF('Dashboard M4 Price Monthly'!$H$4:$CM$4,'Dashboard M4 Cost Annual'!AT$4,'Dashboard M4 Price Monthly'!$H309:$CM309))</f>
        <v/>
      </c>
      <c r="AU97">
        <f>SQRT(SUMIF('Dashboard M4 Price Monthly'!$H$4:$CM$4,'Dashboard M4 Cost Annual'!AU$4,'Dashboard M4 Price Monthly'!$H309:$CM309))</f>
        <v/>
      </c>
      <c r="AV97">
        <f>SQRT(SUMIF('Dashboard M4 Price Monthly'!$H$4:$CM$4,'Dashboard M4 Cost Annual'!AV$4,'Dashboard M4 Price Monthly'!$H309:$CM309))</f>
        <v/>
      </c>
      <c r="AW97">
        <f>SQRT(SUMIF('Dashboard M4 Price Monthly'!$H$4:$CM$4,'Dashboard M4 Cost Annual'!AW$4,'Dashboard M4 Price Monthly'!$H309:$CM309))</f>
        <v/>
      </c>
      <c r="AX97">
        <f>SQRT(SUMIF('Dashboard M4 Price Monthly'!$H$4:$CM$4,'Dashboard M4 Cost Annual'!AX$4,'Dashboard M4 Price Monthly'!$H309:$CM309))</f>
        <v/>
      </c>
      <c r="AY97">
        <f>SQRT(SUMIF('Dashboard M4 Price Monthly'!$H$4:$CM$4,'Dashboard M4 Cost Annual'!AY$4,'Dashboard M4 Price Monthly'!$H309:$CM309))</f>
        <v/>
      </c>
      <c r="AZ97">
        <f>SQRT(SUMIF('Dashboard M4 Price Monthly'!$H$4:$CM$4,'Dashboard M4 Cost Annual'!AZ$4,'Dashboard M4 Price Monthly'!$H309:$CM309))</f>
        <v/>
      </c>
      <c r="BA97">
        <f>SQRT(SUMIF('Dashboard M4 Cost Monthly'!$G$2:$CL$2,'Dashboard M4 Cost Annual'!BA$4,'Dashboard M4 Cost Monthly'!$G177:$CL177))</f>
        <v/>
      </c>
      <c r="BB97">
        <f>SQRT(SUMIF('Dashboard M4 Cost Monthly'!$G$2:$CL$2,'Dashboard M4 Cost Annual'!BB$4,'Dashboard M4 Cost Monthly'!$G177:$CL177))</f>
        <v/>
      </c>
      <c r="BC97">
        <f>SQRT(SUMIF('Dashboard M4 Cost Monthly'!$G$2:$CL$2,'Dashboard M4 Cost Annual'!BC$4,'Dashboard M4 Cost Monthly'!$G177:$CL177))</f>
        <v/>
      </c>
      <c r="BD97">
        <f>SQRT(SUMIF('Dashboard M4 Cost Monthly'!$G$2:$CL$2,'Dashboard M4 Cost Annual'!BD$4,'Dashboard M4 Cost Monthly'!$G177:$CL177))</f>
        <v/>
      </c>
      <c r="BE97">
        <f>SQRT(SUMIF('Dashboard M4 Cost Monthly'!$G$2:$CL$2,'Dashboard M4 Cost Annual'!BE$4,'Dashboard M4 Cost Monthly'!$G177:$CL177))</f>
        <v/>
      </c>
      <c r="BF97">
        <f>SQRT(SUMIF('Dashboard M4 Cost Monthly'!$G$2:$CL$2,'Dashboard M4 Cost Annual'!BF$4,'Dashboard M4 Cost Monthly'!$G177:$CL177))</f>
        <v/>
      </c>
      <c r="BG97">
        <f>SQRT(SUMIF('Dashboard M4 Cost Monthly'!$G$2:$CL$2,'Dashboard M4 Cost Annual'!BG$4,'Dashboard M4 Cost Monthly'!$G177:$CL177))</f>
        <v/>
      </c>
      <c r="BH97">
        <f>SQRT(SUMIF('Dashboard M4 Cost Monthly'!$G$2:$KT$2,'Dashboard M4 Cost Annual'!BH$4,'Dashboard M4 Cost Monthly'!$G177:$KT177))</f>
        <v/>
      </c>
      <c r="BI97">
        <f>SQRT(SUMIF('Dashboard M4 Cost Monthly'!$G$2:$KT$2,'Dashboard M4 Cost Annual'!BI$4,'Dashboard M4 Cost Monthly'!$G177:$KT177))</f>
        <v/>
      </c>
      <c r="BJ97">
        <f>SQRT(SUMIF('Dashboard M4 Cost Monthly'!$G$2:$KT$2,'Dashboard M4 Cost Annual'!BJ$4,'Dashboard M4 Cost Monthly'!$G177:$KT177))</f>
        <v/>
      </c>
      <c r="BK97">
        <f>SQRT(SUMIF('Dashboard M4 Cost Monthly'!$G$2:$KT$2,'Dashboard M4 Cost Annual'!BK$4,'Dashboard M4 Cost Monthly'!$G177:$KT177))</f>
        <v/>
      </c>
      <c r="BL97">
        <f>SQRT(SUMIF('Dashboard M4 Cost Monthly'!$G$2:$KT$2,'Dashboard M4 Cost Annual'!BL$4,'Dashboard M4 Cost Monthly'!$G177:$KT177))</f>
        <v/>
      </c>
      <c r="BM97">
        <f>SQRT(SUMIF('Dashboard M4 Cost Monthly'!$G$2:$KT$2,'Dashboard M4 Cost Annual'!BM$4,'Dashboard M4 Cost Monthly'!$G177:$KT177))</f>
        <v/>
      </c>
      <c r="BN97">
        <f>SQRT(SUMIF('Dashboard M4 Cost Monthly'!$G$2:$KT$2,'Dashboard M4 Cost Annual'!BN$4,'Dashboard M4 Cost Monthly'!$G177:$KT177))</f>
        <v/>
      </c>
      <c r="BO97">
        <f>SQRT(SUMIF('Dashboard M4 Cost Monthly'!$G$2:$KT$2,'Dashboard M4 Cost Annual'!BO$4,'Dashboard M4 Cost Monthly'!$G177:$KT177))</f>
        <v/>
      </c>
      <c r="BP97">
        <f>SQRT(SUMIF('Dashboard M4 Cost Monthly'!$G$2:$KT$2,'Dashboard M4 Cost Annual'!BP$4,'Dashboard M4 Cost Monthly'!$G177:$KT177))</f>
        <v/>
      </c>
      <c r="BQ97">
        <f>SQRT(SUMIF('Dashboard M4 Cost Monthly'!$G$2:$KT$2,'Dashboard M4 Cost Annual'!BQ$4,'Dashboard M4 Cost Monthly'!$G177:$KT177))</f>
        <v/>
      </c>
      <c r="BR97">
        <f>SQRT(SUMIF('Dashboard M4 Cost Monthly'!$G$2:$KT$2,'Dashboard M4 Cost Annual'!BR$4,'Dashboard M4 Cost Monthly'!$G177:$KT177))</f>
        <v/>
      </c>
      <c r="BS97">
        <f>SQRT(SUMIF('Dashboard M4 Cost Monthly'!$G$2:$KT$2,'Dashboard M4 Cost Annual'!BS$4,'Dashboard M4 Cost Monthly'!$G177:$KT177))</f>
        <v/>
      </c>
      <c r="BT97">
        <f>SQRT(SUMIF('Dashboard M4 Cost Monthly'!$G$2:$KT$2,'Dashboard M4 Cost Annual'!BT$4,'Dashboard M4 Cost Monthly'!$G177:$KT177))</f>
        <v/>
      </c>
      <c r="BU97">
        <f>SQRT(SUMIF('Dashboard M4 Cost Monthly'!$G$2:$KT$2,'Dashboard M4 Cost Annual'!BU$4,'Dashboard M4 Cost Monthly'!$G177:$KT177))</f>
        <v/>
      </c>
      <c r="BV97">
        <f>SQRT(SUMIF('Dashboard M4 Cost Monthly'!$G$2:$KT$2,'Dashboard M4 Cost Annual'!BV$4,'Dashboard M4 Cost Monthly'!$G177:$KT177))</f>
        <v/>
      </c>
      <c r="BW97">
        <f>SQRT(SUMIF('Dashboard M4 Cost Monthly'!$G$2:$KT$2,'Dashboard M4 Cost Annual'!BW$4,'Dashboard M4 Cost Monthly'!$G177:$KT177))</f>
        <v/>
      </c>
      <c r="BX97">
        <f>SQRT(SUMIF('Dashboard M4 Cost Monthly'!$G$2:$KT$2,'Dashboard M4 Cost Annual'!BX$4,'Dashboard M4 Cost Monthly'!$G177:$KT177))</f>
        <v/>
      </c>
      <c r="BY97">
        <f>SQRT(SUMIF('Dashboard M4 Cost Monthly'!$G$2:$KT$2,'Dashboard M4 Cost Annual'!BY$4,'Dashboard M4 Cost Monthly'!$G177:$KT177))</f>
        <v/>
      </c>
    </row>
    <row r="98" spans="1:77">
      <c r="A98" t="s">
        <v>21</v>
      </c>
    </row>
    <row r="99" spans="1:77">
      <c r="B99" t="s">
        <v>5</v>
      </c>
      <c r="C99" t="s">
        <v>51</v>
      </c>
      <c r="D99" t="s">
        <v>63</v>
      </c>
      <c r="G99">
        <f>VLOOKUP($C99,'EIA Consumption'!$C:$CD,'Dashboard M4 Cost Annual'!G$2,FALSE)</f>
        <v/>
      </c>
      <c r="H99">
        <f>VLOOKUP($C99,'EIA Consumption'!$C:$CD,'Dashboard M4 Cost Annual'!H$2,FALSE)</f>
        <v/>
      </c>
      <c r="I99">
        <f>VLOOKUP($C99,'EIA Consumption'!$C:$CD,'Dashboard M4 Cost Annual'!I$2,FALSE)</f>
        <v/>
      </c>
      <c r="J99">
        <f>VLOOKUP($C99,'EIA Consumption'!$C:$CD,'Dashboard M4 Cost Annual'!J$2,FALSE)</f>
        <v/>
      </c>
      <c r="K99">
        <f>VLOOKUP($C99,'EIA Consumption'!$C:$CD,'Dashboard M4 Cost Annual'!K$2,FALSE)</f>
        <v/>
      </c>
      <c r="L99">
        <f>VLOOKUP($C99,'EIA Consumption'!$C:$CD,'Dashboard M4 Cost Annual'!L$2,FALSE)</f>
        <v/>
      </c>
      <c r="M99">
        <f>VLOOKUP($C99,'EIA Consumption'!$C:$CD,'Dashboard M4 Cost Annual'!M$2,FALSE)</f>
        <v/>
      </c>
      <c r="N99">
        <f>VLOOKUP($C99,'EIA Consumption'!$C:$CD,'Dashboard M4 Cost Annual'!N$2,FALSE)</f>
        <v/>
      </c>
      <c r="O99">
        <f>VLOOKUP($C99,'EIA Consumption'!$C:$CD,'Dashboard M4 Cost Annual'!O$2,FALSE)</f>
        <v/>
      </c>
      <c r="P99">
        <f>VLOOKUP($C99,'EIA Consumption'!$C:$CD,'Dashboard M4 Cost Annual'!P$2,FALSE)</f>
        <v/>
      </c>
      <c r="Q99">
        <f>VLOOKUP($C99,'EIA Consumption'!$C:$CD,'Dashboard M4 Cost Annual'!Q$2,FALSE)</f>
        <v/>
      </c>
      <c r="R99">
        <f>VLOOKUP($C99,'EIA Consumption'!$C:$CD,'Dashboard M4 Cost Annual'!R$2,FALSE)</f>
        <v/>
      </c>
      <c r="S99">
        <f>VLOOKUP($C99,'EIA Consumption'!$C:$CD,'Dashboard M4 Cost Annual'!S$2,FALSE)</f>
        <v/>
      </c>
      <c r="T99">
        <f>VLOOKUP($C99,'EIA Consumption'!$C:$CD,'Dashboard M4 Cost Annual'!T$2,FALSE)</f>
        <v/>
      </c>
      <c r="U99">
        <f>VLOOKUP($C99,'EIA Consumption'!$C:$CD,'Dashboard M4 Cost Annual'!U$2,FALSE)</f>
        <v/>
      </c>
      <c r="V99">
        <f>VLOOKUP($C99,'EIA Consumption'!$C:$CD,'Dashboard M4 Cost Annual'!V$2,FALSE)</f>
        <v/>
      </c>
      <c r="W99">
        <f>VLOOKUP($C99,'EIA Consumption'!$C:$CD,'Dashboard M4 Cost Annual'!W$2,FALSE)</f>
        <v/>
      </c>
      <c r="X99">
        <f>VLOOKUP($C99,'EIA Consumption'!$C:$CD,'Dashboard M4 Cost Annual'!X$2,FALSE)</f>
        <v/>
      </c>
      <c r="Y99">
        <f>VLOOKUP($C99,'EIA Consumption'!$C:$CD,'Dashboard M4 Cost Annual'!Y$2,FALSE)</f>
        <v/>
      </c>
      <c r="Z99">
        <f>VLOOKUP($C99,'EIA Consumption'!$C:$CD,'Dashboard M4 Cost Annual'!Z$2,FALSE)</f>
        <v/>
      </c>
      <c r="AA99">
        <f>VLOOKUP($C99,'EIA Consumption'!$C:$CD,'Dashboard M4 Cost Annual'!AA$2,FALSE)</f>
        <v/>
      </c>
      <c r="AB99">
        <f>VLOOKUP($C99,'EIA Consumption'!$C:$CD,'Dashboard M4 Cost Annual'!AB$2,FALSE)</f>
        <v/>
      </c>
      <c r="AC99">
        <f>VLOOKUP($C99,'EIA Consumption'!$C:$CD,'Dashboard M4 Cost Annual'!AC$2,FALSE)</f>
        <v/>
      </c>
      <c r="AD99">
        <f>VLOOKUP($C99,'EIA Consumption'!$C:$CD,'Dashboard M4 Cost Annual'!AD$2,FALSE)</f>
        <v/>
      </c>
      <c r="AE99">
        <f>VLOOKUP($C99,'EIA Consumption'!$C:$CD,'Dashboard M4 Cost Annual'!AE$2,FALSE)</f>
        <v/>
      </c>
      <c r="AF99">
        <f>VLOOKUP($C99,'EIA Consumption'!$C:$CD,'Dashboard M4 Cost Annual'!AF$2,FALSE)</f>
        <v/>
      </c>
      <c r="AG99">
        <f>VLOOKUP($C99,'EIA Consumption'!$C:$CD,'Dashboard M4 Cost Annual'!AG$2,FALSE)</f>
        <v/>
      </c>
      <c r="AH99">
        <f>VLOOKUP($C99,'EIA Consumption'!$C:$CD,'Dashboard M4 Cost Annual'!AH$2,FALSE)</f>
        <v/>
      </c>
      <c r="AI99">
        <f>VLOOKUP($C99,'EIA Consumption'!$C:$CD,'Dashboard M4 Cost Annual'!AI$2,FALSE)</f>
        <v/>
      </c>
      <c r="AJ99">
        <f>VLOOKUP($C99,'EIA Consumption'!$C:$CD,'Dashboard M4 Cost Annual'!AJ$2,FALSE)</f>
        <v/>
      </c>
      <c r="AK99">
        <f>VLOOKUP($C99,'EIA Consumption'!$C:$CD,'Dashboard M4 Cost Annual'!AK$2,FALSE)</f>
        <v/>
      </c>
      <c r="AL99">
        <f>VLOOKUP($C99,'EIA Consumption'!$C:$CD,'Dashboard M4 Cost Annual'!AL$2,FALSE)</f>
        <v/>
      </c>
      <c r="AM99">
        <f>VLOOKUP($C99,'EIA Consumption'!$C:$CD,'Dashboard M4 Cost Annual'!AM$2,FALSE)</f>
        <v/>
      </c>
      <c r="AN99">
        <f>VLOOKUP($C99,'EIA Consumption'!$C:$CD,'Dashboard M4 Cost Annual'!AN$2,FALSE)</f>
        <v/>
      </c>
      <c r="AO99">
        <f>VLOOKUP($C99,'EIA Consumption'!$C:$CD,'Dashboard M4 Cost Annual'!AO$2,FALSE)</f>
        <v/>
      </c>
      <c r="AP99">
        <f>VLOOKUP($C99,'EIA Consumption'!$C:$CD,'Dashboard M4 Cost Annual'!AP$2,FALSE)</f>
        <v/>
      </c>
      <c r="AQ99">
        <f>VLOOKUP($C99,'EIA Consumption'!$C:$CD,'Dashboard M4 Cost Annual'!AQ$2,FALSE)</f>
        <v/>
      </c>
      <c r="AR99">
        <f>VLOOKUP($C99,'EIA Consumption'!$C:$CD,'Dashboard M4 Cost Annual'!AR$2,FALSE)</f>
        <v/>
      </c>
      <c r="AS99">
        <f>VLOOKUP($C99,'EIA Consumption'!$C:$CD,'Dashboard M4 Cost Annual'!AS$2,FALSE)</f>
        <v/>
      </c>
      <c r="AT99">
        <f>VLOOKUP($C99,'EIA Consumption'!$C:$CD,'Dashboard M4 Cost Annual'!AT$2,FALSE)</f>
        <v/>
      </c>
      <c r="AU99">
        <f>VLOOKUP($C99,'EIA Consumption'!$C:$CD,'Dashboard M4 Cost Annual'!AU$2,FALSE)</f>
        <v/>
      </c>
      <c r="AV99">
        <f>VLOOKUP($C99,'EIA Consumption'!$C:$CD,'Dashboard M4 Cost Annual'!AV$2,FALSE)</f>
        <v/>
      </c>
      <c r="AW99">
        <f>VLOOKUP($C99,'EIA Consumption'!$C:$CD,'Dashboard M4 Cost Annual'!AW$2,FALSE)</f>
        <v/>
      </c>
      <c r="AX99">
        <f>VLOOKUP($C99,'EIA Consumption'!$C:$CD,'Dashboard M4 Cost Annual'!AX$2,FALSE)</f>
        <v/>
      </c>
      <c r="AY99">
        <f>VLOOKUP($C99,'EIA Consumption'!$C:$CD,'Dashboard M4 Cost Annual'!AY$2,FALSE)</f>
        <v/>
      </c>
      <c r="AZ99">
        <f>VLOOKUP($C99,'EIA Consumption'!$C:$CD,'Dashboard M4 Cost Annual'!AZ$2,FALSE)</f>
        <v/>
      </c>
      <c r="BA99">
        <f>SQRT(SUMIF('Dashboard M4 Cost Monthly'!$G$2:$CL$2,'Dashboard M4 Cost Annual'!BA$4,'Dashboard M4 Cost Monthly'!$G179:$CL179))</f>
        <v/>
      </c>
      <c r="BB99">
        <f>SQRT(SUMIF('Dashboard M4 Cost Monthly'!$G$2:$CL$2,'Dashboard M4 Cost Annual'!BB$4,'Dashboard M4 Cost Monthly'!$G179:$CL179))</f>
        <v/>
      </c>
      <c r="BC99">
        <f>SQRT(SUMIF('Dashboard M4 Cost Monthly'!$G$2:$CL$2,'Dashboard M4 Cost Annual'!BC$4,'Dashboard M4 Cost Monthly'!$G179:$CL179))</f>
        <v/>
      </c>
      <c r="BD99">
        <f>SQRT(SUMIF('Dashboard M4 Cost Monthly'!$G$2:$CL$2,'Dashboard M4 Cost Annual'!BD$4,'Dashboard M4 Cost Monthly'!$G179:$CL179))</f>
        <v/>
      </c>
      <c r="BE99">
        <f>SQRT(SUMIF('Dashboard M4 Cost Monthly'!$G$2:$CL$2,'Dashboard M4 Cost Annual'!BE$4,'Dashboard M4 Cost Monthly'!$G179:$CL179))</f>
        <v/>
      </c>
      <c r="BF99">
        <f>SQRT(SUMIF('Dashboard M4 Cost Monthly'!$G$2:$CL$2,'Dashboard M4 Cost Annual'!BF$4,'Dashboard M4 Cost Monthly'!$G179:$CL179))</f>
        <v/>
      </c>
      <c r="BG99">
        <f>SQRT(SUMIF('Dashboard M4 Cost Monthly'!$G$2:$CL$2,'Dashboard M4 Cost Annual'!BG$4,'Dashboard M4 Cost Monthly'!$G179:$CL179))</f>
        <v/>
      </c>
      <c r="BH99">
        <f>SQRT(SUMIF('Dashboard M4 Cost Monthly'!$G$2:$KT$2,'Dashboard M4 Cost Annual'!BH$4,'Dashboard M4 Cost Monthly'!$G179:$KT179))</f>
        <v/>
      </c>
      <c r="BI99">
        <f>SQRT(SUMIF('Dashboard M4 Cost Monthly'!$G$2:$KT$2,'Dashboard M4 Cost Annual'!BI$4,'Dashboard M4 Cost Monthly'!$G179:$KT179))</f>
        <v/>
      </c>
      <c r="BJ99">
        <f>SQRT(SUMIF('Dashboard M4 Cost Monthly'!$G$2:$KT$2,'Dashboard M4 Cost Annual'!BJ$4,'Dashboard M4 Cost Monthly'!$G179:$KT179))</f>
        <v/>
      </c>
      <c r="BK99">
        <f>SQRT(SUMIF('Dashboard M4 Cost Monthly'!$G$2:$KT$2,'Dashboard M4 Cost Annual'!BK$4,'Dashboard M4 Cost Monthly'!$G179:$KT179))</f>
        <v/>
      </c>
      <c r="BL99">
        <f>SQRT(SUMIF('Dashboard M4 Cost Monthly'!$G$2:$KT$2,'Dashboard M4 Cost Annual'!BL$4,'Dashboard M4 Cost Monthly'!$G179:$KT179))</f>
        <v/>
      </c>
      <c r="BM99">
        <f>SQRT(SUMIF('Dashboard M4 Cost Monthly'!$G$2:$KT$2,'Dashboard M4 Cost Annual'!BM$4,'Dashboard M4 Cost Monthly'!$G179:$KT179))</f>
        <v/>
      </c>
      <c r="BN99">
        <f>SQRT(SUMIF('Dashboard M4 Cost Monthly'!$G$2:$KT$2,'Dashboard M4 Cost Annual'!BN$4,'Dashboard M4 Cost Monthly'!$G179:$KT179))</f>
        <v/>
      </c>
      <c r="BO99">
        <f>SQRT(SUMIF('Dashboard M4 Cost Monthly'!$G$2:$KT$2,'Dashboard M4 Cost Annual'!BO$4,'Dashboard M4 Cost Monthly'!$G179:$KT179))</f>
        <v/>
      </c>
      <c r="BP99">
        <f>SQRT(SUMIF('Dashboard M4 Cost Monthly'!$G$2:$KT$2,'Dashboard M4 Cost Annual'!BP$4,'Dashboard M4 Cost Monthly'!$G179:$KT179))</f>
        <v/>
      </c>
      <c r="BQ99">
        <f>SQRT(SUMIF('Dashboard M4 Cost Monthly'!$G$2:$KT$2,'Dashboard M4 Cost Annual'!BQ$4,'Dashboard M4 Cost Monthly'!$G179:$KT179))</f>
        <v/>
      </c>
      <c r="BR99">
        <f>SQRT(SUMIF('Dashboard M4 Cost Monthly'!$G$2:$KT$2,'Dashboard M4 Cost Annual'!BR$4,'Dashboard M4 Cost Monthly'!$G179:$KT179))</f>
        <v/>
      </c>
      <c r="BS99">
        <f>SQRT(SUMIF('Dashboard M4 Cost Monthly'!$G$2:$KT$2,'Dashboard M4 Cost Annual'!BS$4,'Dashboard M4 Cost Monthly'!$G179:$KT179))</f>
        <v/>
      </c>
      <c r="BT99">
        <f>SQRT(SUMIF('Dashboard M4 Cost Monthly'!$G$2:$KT$2,'Dashboard M4 Cost Annual'!BT$4,'Dashboard M4 Cost Monthly'!$G179:$KT179))</f>
        <v/>
      </c>
      <c r="BU99">
        <f>SQRT(SUMIF('Dashboard M4 Cost Monthly'!$G$2:$KT$2,'Dashboard M4 Cost Annual'!BU$4,'Dashboard M4 Cost Monthly'!$G179:$KT179))</f>
        <v/>
      </c>
      <c r="BV99">
        <f>SQRT(SUMIF('Dashboard M4 Cost Monthly'!$G$2:$KT$2,'Dashboard M4 Cost Annual'!BV$4,'Dashboard M4 Cost Monthly'!$G179:$KT179))</f>
        <v/>
      </c>
      <c r="BW99">
        <f>SQRT(SUMIF('Dashboard M4 Cost Monthly'!$G$2:$KT$2,'Dashboard M4 Cost Annual'!BW$4,'Dashboard M4 Cost Monthly'!$G179:$KT179))</f>
        <v/>
      </c>
      <c r="BX99">
        <f>SQRT(SUMIF('Dashboard M4 Cost Monthly'!$G$2:$KT$2,'Dashboard M4 Cost Annual'!BX$4,'Dashboard M4 Cost Monthly'!$G179:$KT179))</f>
        <v/>
      </c>
      <c r="BY99">
        <f>SQRT(SUMIF('Dashboard M4 Cost Monthly'!$G$2:$KT$2,'Dashboard M4 Cost Annual'!BY$4,'Dashboard M4 Cost Monthly'!$G179:$KT179))</f>
        <v/>
      </c>
    </row>
    <row r="100" spans="1:77">
      <c r="B100" t="s">
        <v>9</v>
      </c>
      <c r="C100" t="s">
        <v>52</v>
      </c>
      <c r="D100" t="s">
        <v>63</v>
      </c>
      <c r="G100">
        <f>VLOOKUP($C100,'EIA Consumption'!$C:$CD,'Dashboard M4 Cost Annual'!G$2,FALSE)</f>
        <v/>
      </c>
      <c r="H100">
        <f>VLOOKUP($C100,'EIA Consumption'!$C:$CD,'Dashboard M4 Cost Annual'!H$2,FALSE)</f>
        <v/>
      </c>
      <c r="I100">
        <f>VLOOKUP($C100,'EIA Consumption'!$C:$CD,'Dashboard M4 Cost Annual'!I$2,FALSE)</f>
        <v/>
      </c>
      <c r="J100">
        <f>VLOOKUP($C100,'EIA Consumption'!$C:$CD,'Dashboard M4 Cost Annual'!J$2,FALSE)</f>
        <v/>
      </c>
      <c r="K100">
        <f>VLOOKUP($C100,'EIA Consumption'!$C:$CD,'Dashboard M4 Cost Annual'!K$2,FALSE)</f>
        <v/>
      </c>
      <c r="L100">
        <f>VLOOKUP($C100,'EIA Consumption'!$C:$CD,'Dashboard M4 Cost Annual'!L$2,FALSE)</f>
        <v/>
      </c>
      <c r="M100">
        <f>VLOOKUP($C100,'EIA Consumption'!$C:$CD,'Dashboard M4 Cost Annual'!M$2,FALSE)</f>
        <v/>
      </c>
      <c r="N100">
        <f>VLOOKUP($C100,'EIA Consumption'!$C:$CD,'Dashboard M4 Cost Annual'!N$2,FALSE)</f>
        <v/>
      </c>
      <c r="O100">
        <f>VLOOKUP($C100,'EIA Consumption'!$C:$CD,'Dashboard M4 Cost Annual'!O$2,FALSE)</f>
        <v/>
      </c>
      <c r="P100">
        <f>VLOOKUP($C100,'EIA Consumption'!$C:$CD,'Dashboard M4 Cost Annual'!P$2,FALSE)</f>
        <v/>
      </c>
      <c r="Q100">
        <f>VLOOKUP($C100,'EIA Consumption'!$C:$CD,'Dashboard M4 Cost Annual'!Q$2,FALSE)</f>
        <v/>
      </c>
      <c r="R100">
        <f>VLOOKUP($C100,'EIA Consumption'!$C:$CD,'Dashboard M4 Cost Annual'!R$2,FALSE)</f>
        <v/>
      </c>
      <c r="S100">
        <f>VLOOKUP($C100,'EIA Consumption'!$C:$CD,'Dashboard M4 Cost Annual'!S$2,FALSE)</f>
        <v/>
      </c>
      <c r="T100">
        <f>VLOOKUP($C100,'EIA Consumption'!$C:$CD,'Dashboard M4 Cost Annual'!T$2,FALSE)</f>
        <v/>
      </c>
      <c r="U100">
        <f>VLOOKUP($C100,'EIA Consumption'!$C:$CD,'Dashboard M4 Cost Annual'!U$2,FALSE)</f>
        <v/>
      </c>
      <c r="V100">
        <f>VLOOKUP($C100,'EIA Consumption'!$C:$CD,'Dashboard M4 Cost Annual'!V$2,FALSE)</f>
        <v/>
      </c>
      <c r="W100">
        <f>VLOOKUP($C100,'EIA Consumption'!$C:$CD,'Dashboard M4 Cost Annual'!W$2,FALSE)</f>
        <v/>
      </c>
      <c r="X100">
        <f>VLOOKUP($C100,'EIA Consumption'!$C:$CD,'Dashboard M4 Cost Annual'!X$2,FALSE)</f>
        <v/>
      </c>
      <c r="Y100">
        <f>VLOOKUP($C100,'EIA Consumption'!$C:$CD,'Dashboard M4 Cost Annual'!Y$2,FALSE)</f>
        <v/>
      </c>
      <c r="Z100">
        <f>VLOOKUP($C100,'EIA Consumption'!$C:$CD,'Dashboard M4 Cost Annual'!Z$2,FALSE)</f>
        <v/>
      </c>
      <c r="AA100">
        <f>VLOOKUP($C100,'EIA Consumption'!$C:$CD,'Dashboard M4 Cost Annual'!AA$2,FALSE)</f>
        <v/>
      </c>
      <c r="AB100">
        <f>VLOOKUP($C100,'EIA Consumption'!$C:$CD,'Dashboard M4 Cost Annual'!AB$2,FALSE)</f>
        <v/>
      </c>
      <c r="AC100">
        <f>VLOOKUP($C100,'EIA Consumption'!$C:$CD,'Dashboard M4 Cost Annual'!AC$2,FALSE)</f>
        <v/>
      </c>
      <c r="AD100">
        <f>VLOOKUP($C100,'EIA Consumption'!$C:$CD,'Dashboard M4 Cost Annual'!AD$2,FALSE)</f>
        <v/>
      </c>
      <c r="AE100">
        <f>VLOOKUP($C100,'EIA Consumption'!$C:$CD,'Dashboard M4 Cost Annual'!AE$2,FALSE)</f>
        <v/>
      </c>
      <c r="AF100">
        <f>VLOOKUP($C100,'EIA Consumption'!$C:$CD,'Dashboard M4 Cost Annual'!AF$2,FALSE)</f>
        <v/>
      </c>
      <c r="AG100">
        <f>VLOOKUP($C100,'EIA Consumption'!$C:$CD,'Dashboard M4 Cost Annual'!AG$2,FALSE)</f>
        <v/>
      </c>
      <c r="AH100">
        <f>VLOOKUP($C100,'EIA Consumption'!$C:$CD,'Dashboard M4 Cost Annual'!AH$2,FALSE)</f>
        <v/>
      </c>
      <c r="AI100">
        <f>VLOOKUP($C100,'EIA Consumption'!$C:$CD,'Dashboard M4 Cost Annual'!AI$2,FALSE)</f>
        <v/>
      </c>
      <c r="AJ100">
        <f>VLOOKUP($C100,'EIA Consumption'!$C:$CD,'Dashboard M4 Cost Annual'!AJ$2,FALSE)</f>
        <v/>
      </c>
      <c r="AK100">
        <f>VLOOKUP($C100,'EIA Consumption'!$C:$CD,'Dashboard M4 Cost Annual'!AK$2,FALSE)</f>
        <v/>
      </c>
      <c r="AL100">
        <f>VLOOKUP($C100,'EIA Consumption'!$C:$CD,'Dashboard M4 Cost Annual'!AL$2,FALSE)</f>
        <v/>
      </c>
      <c r="AM100">
        <f>VLOOKUP($C100,'EIA Consumption'!$C:$CD,'Dashboard M4 Cost Annual'!AM$2,FALSE)</f>
        <v/>
      </c>
      <c r="AN100">
        <f>VLOOKUP($C100,'EIA Consumption'!$C:$CD,'Dashboard M4 Cost Annual'!AN$2,FALSE)</f>
        <v/>
      </c>
      <c r="AO100">
        <f>VLOOKUP($C100,'EIA Consumption'!$C:$CD,'Dashboard M4 Cost Annual'!AO$2,FALSE)</f>
        <v/>
      </c>
      <c r="AP100">
        <f>VLOOKUP($C100,'EIA Consumption'!$C:$CD,'Dashboard M4 Cost Annual'!AP$2,FALSE)</f>
        <v/>
      </c>
      <c r="AQ100">
        <f>VLOOKUP($C100,'EIA Consumption'!$C:$CD,'Dashboard M4 Cost Annual'!AQ$2,FALSE)</f>
        <v/>
      </c>
      <c r="AR100">
        <f>VLOOKUP($C100,'EIA Consumption'!$C:$CD,'Dashboard M4 Cost Annual'!AR$2,FALSE)</f>
        <v/>
      </c>
      <c r="AS100">
        <f>VLOOKUP($C100,'EIA Consumption'!$C:$CD,'Dashboard M4 Cost Annual'!AS$2,FALSE)</f>
        <v/>
      </c>
      <c r="AT100">
        <f>VLOOKUP($C100,'EIA Consumption'!$C:$CD,'Dashboard M4 Cost Annual'!AT$2,FALSE)</f>
        <v/>
      </c>
      <c r="AU100">
        <f>VLOOKUP($C100,'EIA Consumption'!$C:$CD,'Dashboard M4 Cost Annual'!AU$2,FALSE)</f>
        <v/>
      </c>
      <c r="AV100">
        <f>VLOOKUP($C100,'EIA Consumption'!$C:$CD,'Dashboard M4 Cost Annual'!AV$2,FALSE)</f>
        <v/>
      </c>
      <c r="AW100">
        <f>VLOOKUP($C100,'EIA Consumption'!$C:$CD,'Dashboard M4 Cost Annual'!AW$2,FALSE)</f>
        <v/>
      </c>
      <c r="AX100">
        <f>VLOOKUP($C100,'EIA Consumption'!$C:$CD,'Dashboard M4 Cost Annual'!AX$2,FALSE)</f>
        <v/>
      </c>
      <c r="AY100">
        <f>VLOOKUP($C100,'EIA Consumption'!$C:$CD,'Dashboard M4 Cost Annual'!AY$2,FALSE)</f>
        <v/>
      </c>
      <c r="AZ100">
        <f>VLOOKUP($C100,'EIA Consumption'!$C:$CD,'Dashboard M4 Cost Annual'!AZ$2,FALSE)</f>
        <v/>
      </c>
      <c r="BA100">
        <f>SQRT(SUMIF('Dashboard M4 Cost Monthly'!$G$2:$CL$2,'Dashboard M4 Cost Annual'!BA$4,'Dashboard M4 Cost Monthly'!$G180:$CL180))</f>
        <v/>
      </c>
      <c r="BB100">
        <f>SQRT(SUMIF('Dashboard M4 Cost Monthly'!$G$2:$CL$2,'Dashboard M4 Cost Annual'!BB$4,'Dashboard M4 Cost Monthly'!$G180:$CL180))</f>
        <v/>
      </c>
      <c r="BC100">
        <f>SQRT(SUMIF('Dashboard M4 Cost Monthly'!$G$2:$CL$2,'Dashboard M4 Cost Annual'!BC$4,'Dashboard M4 Cost Monthly'!$G180:$CL180))</f>
        <v/>
      </c>
      <c r="BD100">
        <f>SQRT(SUMIF('Dashboard M4 Cost Monthly'!$G$2:$CL$2,'Dashboard M4 Cost Annual'!BD$4,'Dashboard M4 Cost Monthly'!$G180:$CL180))</f>
        <v/>
      </c>
      <c r="BE100">
        <f>SQRT(SUMIF('Dashboard M4 Cost Monthly'!$G$2:$CL$2,'Dashboard M4 Cost Annual'!BE$4,'Dashboard M4 Cost Monthly'!$G180:$CL180))</f>
        <v/>
      </c>
      <c r="BF100">
        <f>SQRT(SUMIF('Dashboard M4 Cost Monthly'!$G$2:$CL$2,'Dashboard M4 Cost Annual'!BF$4,'Dashboard M4 Cost Monthly'!$G180:$CL180))</f>
        <v/>
      </c>
      <c r="BG100">
        <f>SQRT(SUMIF('Dashboard M4 Cost Monthly'!$G$2:$CL$2,'Dashboard M4 Cost Annual'!BG$4,'Dashboard M4 Cost Monthly'!$G180:$CL180))</f>
        <v/>
      </c>
      <c r="BH100">
        <f>SQRT(SUMIF('Dashboard M4 Cost Monthly'!$G$2:$KT$2,'Dashboard M4 Cost Annual'!BH$4,'Dashboard M4 Cost Monthly'!$G180:$KT180))</f>
        <v/>
      </c>
      <c r="BI100">
        <f>SQRT(SUMIF('Dashboard M4 Cost Monthly'!$G$2:$KT$2,'Dashboard M4 Cost Annual'!BI$4,'Dashboard M4 Cost Monthly'!$G180:$KT180))</f>
        <v/>
      </c>
      <c r="BJ100">
        <f>SQRT(SUMIF('Dashboard M4 Cost Monthly'!$G$2:$KT$2,'Dashboard M4 Cost Annual'!BJ$4,'Dashboard M4 Cost Monthly'!$G180:$KT180))</f>
        <v/>
      </c>
      <c r="BK100">
        <f>SQRT(SUMIF('Dashboard M4 Cost Monthly'!$G$2:$KT$2,'Dashboard M4 Cost Annual'!BK$4,'Dashboard M4 Cost Monthly'!$G180:$KT180))</f>
        <v/>
      </c>
      <c r="BL100">
        <f>SQRT(SUMIF('Dashboard M4 Cost Monthly'!$G$2:$KT$2,'Dashboard M4 Cost Annual'!BL$4,'Dashboard M4 Cost Monthly'!$G180:$KT180))</f>
        <v/>
      </c>
      <c r="BM100">
        <f>SQRT(SUMIF('Dashboard M4 Cost Monthly'!$G$2:$KT$2,'Dashboard M4 Cost Annual'!BM$4,'Dashboard M4 Cost Monthly'!$G180:$KT180))</f>
        <v/>
      </c>
      <c r="BN100">
        <f>SQRT(SUMIF('Dashboard M4 Cost Monthly'!$G$2:$KT$2,'Dashboard M4 Cost Annual'!BN$4,'Dashboard M4 Cost Monthly'!$G180:$KT180))</f>
        <v/>
      </c>
      <c r="BO100">
        <f>SQRT(SUMIF('Dashboard M4 Cost Monthly'!$G$2:$KT$2,'Dashboard M4 Cost Annual'!BO$4,'Dashboard M4 Cost Monthly'!$G180:$KT180))</f>
        <v/>
      </c>
      <c r="BP100">
        <f>SQRT(SUMIF('Dashboard M4 Cost Monthly'!$G$2:$KT$2,'Dashboard M4 Cost Annual'!BP$4,'Dashboard M4 Cost Monthly'!$G180:$KT180))</f>
        <v/>
      </c>
      <c r="BQ100">
        <f>SQRT(SUMIF('Dashboard M4 Cost Monthly'!$G$2:$KT$2,'Dashboard M4 Cost Annual'!BQ$4,'Dashboard M4 Cost Monthly'!$G180:$KT180))</f>
        <v/>
      </c>
      <c r="BR100">
        <f>SQRT(SUMIF('Dashboard M4 Cost Monthly'!$G$2:$KT$2,'Dashboard M4 Cost Annual'!BR$4,'Dashboard M4 Cost Monthly'!$G180:$KT180))</f>
        <v/>
      </c>
      <c r="BS100">
        <f>SQRT(SUMIF('Dashboard M4 Cost Monthly'!$G$2:$KT$2,'Dashboard M4 Cost Annual'!BS$4,'Dashboard M4 Cost Monthly'!$G180:$KT180))</f>
        <v/>
      </c>
      <c r="BT100">
        <f>SQRT(SUMIF('Dashboard M4 Cost Monthly'!$G$2:$KT$2,'Dashboard M4 Cost Annual'!BT$4,'Dashboard M4 Cost Monthly'!$G180:$KT180))</f>
        <v/>
      </c>
      <c r="BU100">
        <f>SQRT(SUMIF('Dashboard M4 Cost Monthly'!$G$2:$KT$2,'Dashboard M4 Cost Annual'!BU$4,'Dashboard M4 Cost Monthly'!$G180:$KT180))</f>
        <v/>
      </c>
      <c r="BV100">
        <f>SQRT(SUMIF('Dashboard M4 Cost Monthly'!$G$2:$KT$2,'Dashboard M4 Cost Annual'!BV$4,'Dashboard M4 Cost Monthly'!$G180:$KT180))</f>
        <v/>
      </c>
      <c r="BW100">
        <f>SQRT(SUMIF('Dashboard M4 Cost Monthly'!$G$2:$KT$2,'Dashboard M4 Cost Annual'!BW$4,'Dashboard M4 Cost Monthly'!$G180:$KT180))</f>
        <v/>
      </c>
      <c r="BX100">
        <f>SQRT(SUMIF('Dashboard M4 Cost Monthly'!$G$2:$KT$2,'Dashboard M4 Cost Annual'!BX$4,'Dashboard M4 Cost Monthly'!$G180:$KT180))</f>
        <v/>
      </c>
      <c r="BY100">
        <f>SQRT(SUMIF('Dashboard M4 Cost Monthly'!$G$2:$KT$2,'Dashboard M4 Cost Annual'!BY$4,'Dashboard M4 Cost Monthly'!$G180:$KT180))</f>
        <v/>
      </c>
    </row>
    <row r="101" spans="1:77">
      <c r="B101" t="s">
        <v>11</v>
      </c>
      <c r="C101" t="s">
        <v>53</v>
      </c>
      <c r="D101" t="s">
        <v>63</v>
      </c>
      <c r="G101">
        <f>VLOOKUP($C101,'EIA Consumption'!$C:$CD,'Dashboard M4 Cost Annual'!G$2,FALSE)</f>
        <v/>
      </c>
      <c r="H101">
        <f>VLOOKUP($C101,'EIA Consumption'!$C:$CD,'Dashboard M4 Cost Annual'!H$2,FALSE)</f>
        <v/>
      </c>
      <c r="I101">
        <f>VLOOKUP($C101,'EIA Consumption'!$C:$CD,'Dashboard M4 Cost Annual'!I$2,FALSE)</f>
        <v/>
      </c>
      <c r="J101">
        <f>VLOOKUP($C101,'EIA Consumption'!$C:$CD,'Dashboard M4 Cost Annual'!J$2,FALSE)</f>
        <v/>
      </c>
      <c r="K101">
        <f>VLOOKUP($C101,'EIA Consumption'!$C:$CD,'Dashboard M4 Cost Annual'!K$2,FALSE)</f>
        <v/>
      </c>
      <c r="L101">
        <f>VLOOKUP($C101,'EIA Consumption'!$C:$CD,'Dashboard M4 Cost Annual'!L$2,FALSE)</f>
        <v/>
      </c>
      <c r="M101">
        <f>VLOOKUP($C101,'EIA Consumption'!$C:$CD,'Dashboard M4 Cost Annual'!M$2,FALSE)</f>
        <v/>
      </c>
      <c r="N101">
        <f>VLOOKUP($C101,'EIA Consumption'!$C:$CD,'Dashboard M4 Cost Annual'!N$2,FALSE)</f>
        <v/>
      </c>
      <c r="O101">
        <f>VLOOKUP($C101,'EIA Consumption'!$C:$CD,'Dashboard M4 Cost Annual'!O$2,FALSE)</f>
        <v/>
      </c>
      <c r="P101">
        <f>VLOOKUP($C101,'EIA Consumption'!$C:$CD,'Dashboard M4 Cost Annual'!P$2,FALSE)</f>
        <v/>
      </c>
      <c r="Q101">
        <f>VLOOKUP($C101,'EIA Consumption'!$C:$CD,'Dashboard M4 Cost Annual'!Q$2,FALSE)</f>
        <v/>
      </c>
      <c r="R101">
        <f>VLOOKUP($C101,'EIA Consumption'!$C:$CD,'Dashboard M4 Cost Annual'!R$2,FALSE)</f>
        <v/>
      </c>
      <c r="S101">
        <f>VLOOKUP($C101,'EIA Consumption'!$C:$CD,'Dashboard M4 Cost Annual'!S$2,FALSE)</f>
        <v/>
      </c>
      <c r="T101">
        <f>VLOOKUP($C101,'EIA Consumption'!$C:$CD,'Dashboard M4 Cost Annual'!T$2,FALSE)</f>
        <v/>
      </c>
      <c r="U101">
        <f>VLOOKUP($C101,'EIA Consumption'!$C:$CD,'Dashboard M4 Cost Annual'!U$2,FALSE)</f>
        <v/>
      </c>
      <c r="V101">
        <f>VLOOKUP($C101,'EIA Consumption'!$C:$CD,'Dashboard M4 Cost Annual'!V$2,FALSE)</f>
        <v/>
      </c>
      <c r="W101">
        <f>VLOOKUP($C101,'EIA Consumption'!$C:$CD,'Dashboard M4 Cost Annual'!W$2,FALSE)</f>
        <v/>
      </c>
      <c r="X101">
        <f>VLOOKUP($C101,'EIA Consumption'!$C:$CD,'Dashboard M4 Cost Annual'!X$2,FALSE)</f>
        <v/>
      </c>
      <c r="Y101">
        <f>VLOOKUP($C101,'EIA Consumption'!$C:$CD,'Dashboard M4 Cost Annual'!Y$2,FALSE)</f>
        <v/>
      </c>
      <c r="Z101">
        <f>VLOOKUP($C101,'EIA Consumption'!$C:$CD,'Dashboard M4 Cost Annual'!Z$2,FALSE)</f>
        <v/>
      </c>
      <c r="AA101">
        <f>VLOOKUP($C101,'EIA Consumption'!$C:$CD,'Dashboard M4 Cost Annual'!AA$2,FALSE)</f>
        <v/>
      </c>
      <c r="AB101">
        <f>VLOOKUP($C101,'EIA Consumption'!$C:$CD,'Dashboard M4 Cost Annual'!AB$2,FALSE)</f>
        <v/>
      </c>
      <c r="AC101">
        <f>VLOOKUP($C101,'EIA Consumption'!$C:$CD,'Dashboard M4 Cost Annual'!AC$2,FALSE)</f>
        <v/>
      </c>
      <c r="AD101">
        <f>VLOOKUP($C101,'EIA Consumption'!$C:$CD,'Dashboard M4 Cost Annual'!AD$2,FALSE)</f>
        <v/>
      </c>
      <c r="AE101">
        <f>VLOOKUP($C101,'EIA Consumption'!$C:$CD,'Dashboard M4 Cost Annual'!AE$2,FALSE)</f>
        <v/>
      </c>
      <c r="AF101">
        <f>VLOOKUP($C101,'EIA Consumption'!$C:$CD,'Dashboard M4 Cost Annual'!AF$2,FALSE)</f>
        <v/>
      </c>
      <c r="AG101">
        <f>VLOOKUP($C101,'EIA Consumption'!$C:$CD,'Dashboard M4 Cost Annual'!AG$2,FALSE)</f>
        <v/>
      </c>
      <c r="AH101">
        <f>VLOOKUP($C101,'EIA Consumption'!$C:$CD,'Dashboard M4 Cost Annual'!AH$2,FALSE)</f>
        <v/>
      </c>
      <c r="AI101">
        <f>VLOOKUP($C101,'EIA Consumption'!$C:$CD,'Dashboard M4 Cost Annual'!AI$2,FALSE)</f>
        <v/>
      </c>
      <c r="AJ101">
        <f>VLOOKUP($C101,'EIA Consumption'!$C:$CD,'Dashboard M4 Cost Annual'!AJ$2,FALSE)</f>
        <v/>
      </c>
      <c r="AK101">
        <f>VLOOKUP($C101,'EIA Consumption'!$C:$CD,'Dashboard M4 Cost Annual'!AK$2,FALSE)</f>
        <v/>
      </c>
      <c r="AL101">
        <f>VLOOKUP($C101,'EIA Consumption'!$C:$CD,'Dashboard M4 Cost Annual'!AL$2,FALSE)</f>
        <v/>
      </c>
      <c r="AM101">
        <f>VLOOKUP($C101,'EIA Consumption'!$C:$CD,'Dashboard M4 Cost Annual'!AM$2,FALSE)</f>
        <v/>
      </c>
      <c r="AN101">
        <f>VLOOKUP($C101,'EIA Consumption'!$C:$CD,'Dashboard M4 Cost Annual'!AN$2,FALSE)</f>
        <v/>
      </c>
      <c r="AO101">
        <f>VLOOKUP($C101,'EIA Consumption'!$C:$CD,'Dashboard M4 Cost Annual'!AO$2,FALSE)</f>
        <v/>
      </c>
      <c r="AP101">
        <f>VLOOKUP($C101,'EIA Consumption'!$C:$CD,'Dashboard M4 Cost Annual'!AP$2,FALSE)</f>
        <v/>
      </c>
      <c r="AQ101">
        <f>VLOOKUP($C101,'EIA Consumption'!$C:$CD,'Dashboard M4 Cost Annual'!AQ$2,FALSE)</f>
        <v/>
      </c>
      <c r="AR101">
        <f>VLOOKUP($C101,'EIA Consumption'!$C:$CD,'Dashboard M4 Cost Annual'!AR$2,FALSE)</f>
        <v/>
      </c>
      <c r="AS101">
        <f>VLOOKUP($C101,'EIA Consumption'!$C:$CD,'Dashboard M4 Cost Annual'!AS$2,FALSE)</f>
        <v/>
      </c>
      <c r="AT101">
        <f>VLOOKUP($C101,'EIA Consumption'!$C:$CD,'Dashboard M4 Cost Annual'!AT$2,FALSE)</f>
        <v/>
      </c>
      <c r="AU101">
        <f>VLOOKUP($C101,'EIA Consumption'!$C:$CD,'Dashboard M4 Cost Annual'!AU$2,FALSE)</f>
        <v/>
      </c>
      <c r="AV101">
        <f>VLOOKUP($C101,'EIA Consumption'!$C:$CD,'Dashboard M4 Cost Annual'!AV$2,FALSE)</f>
        <v/>
      </c>
      <c r="AW101">
        <f>VLOOKUP($C101,'EIA Consumption'!$C:$CD,'Dashboard M4 Cost Annual'!AW$2,FALSE)</f>
        <v/>
      </c>
      <c r="AX101">
        <f>VLOOKUP($C101,'EIA Consumption'!$C:$CD,'Dashboard M4 Cost Annual'!AX$2,FALSE)</f>
        <v/>
      </c>
      <c r="AY101">
        <f>VLOOKUP($C101,'EIA Consumption'!$C:$CD,'Dashboard M4 Cost Annual'!AY$2,FALSE)</f>
        <v/>
      </c>
      <c r="AZ101">
        <f>VLOOKUP($C101,'EIA Consumption'!$C:$CD,'Dashboard M4 Cost Annual'!AZ$2,FALSE)</f>
        <v/>
      </c>
      <c r="BA101">
        <f>SQRT(SUMIF('Dashboard M4 Cost Monthly'!$G$2:$CL$2,'Dashboard M4 Cost Annual'!BA$4,'Dashboard M4 Cost Monthly'!$G181:$CL181))</f>
        <v/>
      </c>
      <c r="BB101">
        <f>SQRT(SUMIF('Dashboard M4 Cost Monthly'!$G$2:$CL$2,'Dashboard M4 Cost Annual'!BB$4,'Dashboard M4 Cost Monthly'!$G181:$CL181))</f>
        <v/>
      </c>
      <c r="BC101">
        <f>SQRT(SUMIF('Dashboard M4 Cost Monthly'!$G$2:$CL$2,'Dashboard M4 Cost Annual'!BC$4,'Dashboard M4 Cost Monthly'!$G181:$CL181))</f>
        <v/>
      </c>
      <c r="BD101">
        <f>SQRT(SUMIF('Dashboard M4 Cost Monthly'!$G$2:$CL$2,'Dashboard M4 Cost Annual'!BD$4,'Dashboard M4 Cost Monthly'!$G181:$CL181))</f>
        <v/>
      </c>
      <c r="BE101">
        <f>SQRT(SUMIF('Dashboard M4 Cost Monthly'!$G$2:$CL$2,'Dashboard M4 Cost Annual'!BE$4,'Dashboard M4 Cost Monthly'!$G181:$CL181))</f>
        <v/>
      </c>
      <c r="BF101">
        <f>SQRT(SUMIF('Dashboard M4 Cost Monthly'!$G$2:$CL$2,'Dashboard M4 Cost Annual'!BF$4,'Dashboard M4 Cost Monthly'!$G181:$CL181))</f>
        <v/>
      </c>
      <c r="BG101">
        <f>SQRT(SUMIF('Dashboard M4 Cost Monthly'!$G$2:$CL$2,'Dashboard M4 Cost Annual'!BG$4,'Dashboard M4 Cost Monthly'!$G181:$CL181))</f>
        <v/>
      </c>
      <c r="BH101">
        <f>SQRT(SUMIF('Dashboard M4 Cost Monthly'!$G$2:$KT$2,'Dashboard M4 Cost Annual'!BH$4,'Dashboard M4 Cost Monthly'!$G181:$KT181))</f>
        <v/>
      </c>
      <c r="BI101">
        <f>SQRT(SUMIF('Dashboard M4 Cost Monthly'!$G$2:$KT$2,'Dashboard M4 Cost Annual'!BI$4,'Dashboard M4 Cost Monthly'!$G181:$KT181))</f>
        <v/>
      </c>
      <c r="BJ101">
        <f>SQRT(SUMIF('Dashboard M4 Cost Monthly'!$G$2:$KT$2,'Dashboard M4 Cost Annual'!BJ$4,'Dashboard M4 Cost Monthly'!$G181:$KT181))</f>
        <v/>
      </c>
      <c r="BK101">
        <f>SQRT(SUMIF('Dashboard M4 Cost Monthly'!$G$2:$KT$2,'Dashboard M4 Cost Annual'!BK$4,'Dashboard M4 Cost Monthly'!$G181:$KT181))</f>
        <v/>
      </c>
      <c r="BL101">
        <f>SQRT(SUMIF('Dashboard M4 Cost Monthly'!$G$2:$KT$2,'Dashboard M4 Cost Annual'!BL$4,'Dashboard M4 Cost Monthly'!$G181:$KT181))</f>
        <v/>
      </c>
      <c r="BM101">
        <f>SQRT(SUMIF('Dashboard M4 Cost Monthly'!$G$2:$KT$2,'Dashboard M4 Cost Annual'!BM$4,'Dashboard M4 Cost Monthly'!$G181:$KT181))</f>
        <v/>
      </c>
      <c r="BN101">
        <f>SQRT(SUMIF('Dashboard M4 Cost Monthly'!$G$2:$KT$2,'Dashboard M4 Cost Annual'!BN$4,'Dashboard M4 Cost Monthly'!$G181:$KT181))</f>
        <v/>
      </c>
      <c r="BO101">
        <f>SQRT(SUMIF('Dashboard M4 Cost Monthly'!$G$2:$KT$2,'Dashboard M4 Cost Annual'!BO$4,'Dashboard M4 Cost Monthly'!$G181:$KT181))</f>
        <v/>
      </c>
      <c r="BP101">
        <f>SQRT(SUMIF('Dashboard M4 Cost Monthly'!$G$2:$KT$2,'Dashboard M4 Cost Annual'!BP$4,'Dashboard M4 Cost Monthly'!$G181:$KT181))</f>
        <v/>
      </c>
      <c r="BQ101">
        <f>SQRT(SUMIF('Dashboard M4 Cost Monthly'!$G$2:$KT$2,'Dashboard M4 Cost Annual'!BQ$4,'Dashboard M4 Cost Monthly'!$G181:$KT181))</f>
        <v/>
      </c>
      <c r="BR101">
        <f>SQRT(SUMIF('Dashboard M4 Cost Monthly'!$G$2:$KT$2,'Dashboard M4 Cost Annual'!BR$4,'Dashboard M4 Cost Monthly'!$G181:$KT181))</f>
        <v/>
      </c>
      <c r="BS101">
        <f>SQRT(SUMIF('Dashboard M4 Cost Monthly'!$G$2:$KT$2,'Dashboard M4 Cost Annual'!BS$4,'Dashboard M4 Cost Monthly'!$G181:$KT181))</f>
        <v/>
      </c>
      <c r="BT101">
        <f>SQRT(SUMIF('Dashboard M4 Cost Monthly'!$G$2:$KT$2,'Dashboard M4 Cost Annual'!BT$4,'Dashboard M4 Cost Monthly'!$G181:$KT181))</f>
        <v/>
      </c>
      <c r="BU101">
        <f>SQRT(SUMIF('Dashboard M4 Cost Monthly'!$G$2:$KT$2,'Dashboard M4 Cost Annual'!BU$4,'Dashboard M4 Cost Monthly'!$G181:$KT181))</f>
        <v/>
      </c>
      <c r="BV101">
        <f>SQRT(SUMIF('Dashboard M4 Cost Monthly'!$G$2:$KT$2,'Dashboard M4 Cost Annual'!BV$4,'Dashboard M4 Cost Monthly'!$G181:$KT181))</f>
        <v/>
      </c>
      <c r="BW101">
        <f>SQRT(SUMIF('Dashboard M4 Cost Monthly'!$G$2:$KT$2,'Dashboard M4 Cost Annual'!BW$4,'Dashboard M4 Cost Monthly'!$G181:$KT181))</f>
        <v/>
      </c>
      <c r="BX101">
        <f>SQRT(SUMIF('Dashboard M4 Cost Monthly'!$G$2:$KT$2,'Dashboard M4 Cost Annual'!BX$4,'Dashboard M4 Cost Monthly'!$G181:$KT181))</f>
        <v/>
      </c>
      <c r="BY101">
        <f>SQRT(SUMIF('Dashboard M4 Cost Monthly'!$G$2:$KT$2,'Dashboard M4 Cost Annual'!BY$4,'Dashboard M4 Cost Monthly'!$G181:$KT181))</f>
        <v/>
      </c>
    </row>
    <row r="102" spans="1:77">
      <c r="B102" t="s">
        <v>12</v>
      </c>
      <c r="C102" t="s">
        <v>54</v>
      </c>
      <c r="D102" t="s">
        <v>63</v>
      </c>
      <c r="G102">
        <f>VLOOKUP($C102,'EIA Consumption'!$C:$CD,'Dashboard M4 Cost Annual'!G$2,FALSE)</f>
        <v/>
      </c>
      <c r="H102">
        <f>VLOOKUP($C102,'EIA Consumption'!$C:$CD,'Dashboard M4 Cost Annual'!H$2,FALSE)</f>
        <v/>
      </c>
      <c r="I102">
        <f>VLOOKUP($C102,'EIA Consumption'!$C:$CD,'Dashboard M4 Cost Annual'!I$2,FALSE)</f>
        <v/>
      </c>
      <c r="J102">
        <f>VLOOKUP($C102,'EIA Consumption'!$C:$CD,'Dashboard M4 Cost Annual'!J$2,FALSE)</f>
        <v/>
      </c>
      <c r="K102">
        <f>VLOOKUP($C102,'EIA Consumption'!$C:$CD,'Dashboard M4 Cost Annual'!K$2,FALSE)</f>
        <v/>
      </c>
      <c r="L102">
        <f>VLOOKUP($C102,'EIA Consumption'!$C:$CD,'Dashboard M4 Cost Annual'!L$2,FALSE)</f>
        <v/>
      </c>
      <c r="M102">
        <f>VLOOKUP($C102,'EIA Consumption'!$C:$CD,'Dashboard M4 Cost Annual'!M$2,FALSE)</f>
        <v/>
      </c>
      <c r="N102">
        <f>VLOOKUP($C102,'EIA Consumption'!$C:$CD,'Dashboard M4 Cost Annual'!N$2,FALSE)</f>
        <v/>
      </c>
      <c r="O102">
        <f>VLOOKUP($C102,'EIA Consumption'!$C:$CD,'Dashboard M4 Cost Annual'!O$2,FALSE)</f>
        <v/>
      </c>
      <c r="P102">
        <f>VLOOKUP($C102,'EIA Consumption'!$C:$CD,'Dashboard M4 Cost Annual'!P$2,FALSE)</f>
        <v/>
      </c>
      <c r="Q102">
        <f>VLOOKUP($C102,'EIA Consumption'!$C:$CD,'Dashboard M4 Cost Annual'!Q$2,FALSE)</f>
        <v/>
      </c>
      <c r="R102">
        <f>VLOOKUP($C102,'EIA Consumption'!$C:$CD,'Dashboard M4 Cost Annual'!R$2,FALSE)</f>
        <v/>
      </c>
      <c r="S102">
        <f>VLOOKUP($C102,'EIA Consumption'!$C:$CD,'Dashboard M4 Cost Annual'!S$2,FALSE)</f>
        <v/>
      </c>
      <c r="T102">
        <f>VLOOKUP($C102,'EIA Consumption'!$C:$CD,'Dashboard M4 Cost Annual'!T$2,FALSE)</f>
        <v/>
      </c>
      <c r="U102">
        <f>VLOOKUP($C102,'EIA Consumption'!$C:$CD,'Dashboard M4 Cost Annual'!U$2,FALSE)</f>
        <v/>
      </c>
      <c r="V102">
        <f>VLOOKUP($C102,'EIA Consumption'!$C:$CD,'Dashboard M4 Cost Annual'!V$2,FALSE)</f>
        <v/>
      </c>
      <c r="W102">
        <f>VLOOKUP($C102,'EIA Consumption'!$C:$CD,'Dashboard M4 Cost Annual'!W$2,FALSE)</f>
        <v/>
      </c>
      <c r="X102">
        <f>VLOOKUP($C102,'EIA Consumption'!$C:$CD,'Dashboard M4 Cost Annual'!X$2,FALSE)</f>
        <v/>
      </c>
      <c r="Y102">
        <f>VLOOKUP($C102,'EIA Consumption'!$C:$CD,'Dashboard M4 Cost Annual'!Y$2,FALSE)</f>
        <v/>
      </c>
      <c r="Z102">
        <f>VLOOKUP($C102,'EIA Consumption'!$C:$CD,'Dashboard M4 Cost Annual'!Z$2,FALSE)</f>
        <v/>
      </c>
      <c r="AA102">
        <f>VLOOKUP($C102,'EIA Consumption'!$C:$CD,'Dashboard M4 Cost Annual'!AA$2,FALSE)</f>
        <v/>
      </c>
      <c r="AB102">
        <f>VLOOKUP($C102,'EIA Consumption'!$C:$CD,'Dashboard M4 Cost Annual'!AB$2,FALSE)</f>
        <v/>
      </c>
      <c r="AC102">
        <f>VLOOKUP($C102,'EIA Consumption'!$C:$CD,'Dashboard M4 Cost Annual'!AC$2,FALSE)</f>
        <v/>
      </c>
      <c r="AD102">
        <f>VLOOKUP($C102,'EIA Consumption'!$C:$CD,'Dashboard M4 Cost Annual'!AD$2,FALSE)</f>
        <v/>
      </c>
      <c r="AE102">
        <f>VLOOKUP($C102,'EIA Consumption'!$C:$CD,'Dashboard M4 Cost Annual'!AE$2,FALSE)</f>
        <v/>
      </c>
      <c r="AF102">
        <f>VLOOKUP($C102,'EIA Consumption'!$C:$CD,'Dashboard M4 Cost Annual'!AF$2,FALSE)</f>
        <v/>
      </c>
      <c r="AG102">
        <f>VLOOKUP($C102,'EIA Consumption'!$C:$CD,'Dashboard M4 Cost Annual'!AG$2,FALSE)</f>
        <v/>
      </c>
      <c r="AH102">
        <f>VLOOKUP($C102,'EIA Consumption'!$C:$CD,'Dashboard M4 Cost Annual'!AH$2,FALSE)</f>
        <v/>
      </c>
      <c r="AI102">
        <f>VLOOKUP($C102,'EIA Consumption'!$C:$CD,'Dashboard M4 Cost Annual'!AI$2,FALSE)</f>
        <v/>
      </c>
      <c r="AJ102">
        <f>VLOOKUP($C102,'EIA Consumption'!$C:$CD,'Dashboard M4 Cost Annual'!AJ$2,FALSE)</f>
        <v/>
      </c>
      <c r="AK102">
        <f>VLOOKUP($C102,'EIA Consumption'!$C:$CD,'Dashboard M4 Cost Annual'!AK$2,FALSE)</f>
        <v/>
      </c>
      <c r="AL102">
        <f>VLOOKUP($C102,'EIA Consumption'!$C:$CD,'Dashboard M4 Cost Annual'!AL$2,FALSE)</f>
        <v/>
      </c>
      <c r="AM102">
        <f>VLOOKUP($C102,'EIA Consumption'!$C:$CD,'Dashboard M4 Cost Annual'!AM$2,FALSE)</f>
        <v/>
      </c>
      <c r="AN102">
        <f>VLOOKUP($C102,'EIA Consumption'!$C:$CD,'Dashboard M4 Cost Annual'!AN$2,FALSE)</f>
        <v/>
      </c>
      <c r="AO102">
        <f>VLOOKUP($C102,'EIA Consumption'!$C:$CD,'Dashboard M4 Cost Annual'!AO$2,FALSE)</f>
        <v/>
      </c>
      <c r="AP102">
        <f>VLOOKUP($C102,'EIA Consumption'!$C:$CD,'Dashboard M4 Cost Annual'!AP$2,FALSE)</f>
        <v/>
      </c>
      <c r="AQ102">
        <f>VLOOKUP($C102,'EIA Consumption'!$C:$CD,'Dashboard M4 Cost Annual'!AQ$2,FALSE)</f>
        <v/>
      </c>
      <c r="AR102">
        <f>VLOOKUP($C102,'EIA Consumption'!$C:$CD,'Dashboard M4 Cost Annual'!AR$2,FALSE)</f>
        <v/>
      </c>
      <c r="AS102">
        <f>VLOOKUP($C102,'EIA Consumption'!$C:$CD,'Dashboard M4 Cost Annual'!AS$2,FALSE)</f>
        <v/>
      </c>
      <c r="AT102">
        <f>VLOOKUP($C102,'EIA Consumption'!$C:$CD,'Dashboard M4 Cost Annual'!AT$2,FALSE)</f>
        <v/>
      </c>
      <c r="AU102">
        <f>VLOOKUP($C102,'EIA Consumption'!$C:$CD,'Dashboard M4 Cost Annual'!AU$2,FALSE)</f>
        <v/>
      </c>
      <c r="AV102">
        <f>VLOOKUP($C102,'EIA Consumption'!$C:$CD,'Dashboard M4 Cost Annual'!AV$2,FALSE)</f>
        <v/>
      </c>
      <c r="AW102">
        <f>VLOOKUP($C102,'EIA Consumption'!$C:$CD,'Dashboard M4 Cost Annual'!AW$2,FALSE)</f>
        <v/>
      </c>
      <c r="AX102">
        <f>VLOOKUP($C102,'EIA Consumption'!$C:$CD,'Dashboard M4 Cost Annual'!AX$2,FALSE)</f>
        <v/>
      </c>
      <c r="AY102">
        <f>VLOOKUP($C102,'EIA Consumption'!$C:$CD,'Dashboard M4 Cost Annual'!AY$2,FALSE)</f>
        <v/>
      </c>
      <c r="AZ102">
        <f>VLOOKUP($C102,'EIA Consumption'!$C:$CD,'Dashboard M4 Cost Annual'!AZ$2,FALSE)</f>
        <v/>
      </c>
      <c r="BA102">
        <f>SQRT(SUMIF('Dashboard M4 Cost Monthly'!$G$2:$CL$2,'Dashboard M4 Cost Annual'!BA$4,'Dashboard M4 Cost Monthly'!$G182:$CL182))</f>
        <v/>
      </c>
      <c r="BB102">
        <f>SQRT(SUMIF('Dashboard M4 Cost Monthly'!$G$2:$CL$2,'Dashboard M4 Cost Annual'!BB$4,'Dashboard M4 Cost Monthly'!$G182:$CL182))</f>
        <v/>
      </c>
      <c r="BC102">
        <f>SQRT(SUMIF('Dashboard M4 Cost Monthly'!$G$2:$CL$2,'Dashboard M4 Cost Annual'!BC$4,'Dashboard M4 Cost Monthly'!$G182:$CL182))</f>
        <v/>
      </c>
      <c r="BD102">
        <f>SQRT(SUMIF('Dashboard M4 Cost Monthly'!$G$2:$CL$2,'Dashboard M4 Cost Annual'!BD$4,'Dashboard M4 Cost Monthly'!$G182:$CL182))</f>
        <v/>
      </c>
      <c r="BE102">
        <f>SQRT(SUMIF('Dashboard M4 Cost Monthly'!$G$2:$CL$2,'Dashboard M4 Cost Annual'!BE$4,'Dashboard M4 Cost Monthly'!$G182:$CL182))</f>
        <v/>
      </c>
      <c r="BF102">
        <f>SQRT(SUMIF('Dashboard M4 Cost Monthly'!$G$2:$CL$2,'Dashboard M4 Cost Annual'!BF$4,'Dashboard M4 Cost Monthly'!$G182:$CL182))</f>
        <v/>
      </c>
      <c r="BG102">
        <f>SQRT(SUMIF('Dashboard M4 Cost Monthly'!$G$2:$CL$2,'Dashboard M4 Cost Annual'!BG$4,'Dashboard M4 Cost Monthly'!$G182:$CL182))</f>
        <v/>
      </c>
      <c r="BH102">
        <f>SQRT(SUMIF('Dashboard M4 Cost Monthly'!$G$2:$KT$2,'Dashboard M4 Cost Annual'!BH$4,'Dashboard M4 Cost Monthly'!$G182:$KT182))</f>
        <v/>
      </c>
      <c r="BI102">
        <f>SQRT(SUMIF('Dashboard M4 Cost Monthly'!$G$2:$KT$2,'Dashboard M4 Cost Annual'!BI$4,'Dashboard M4 Cost Monthly'!$G182:$KT182))</f>
        <v/>
      </c>
      <c r="BJ102">
        <f>SQRT(SUMIF('Dashboard M4 Cost Monthly'!$G$2:$KT$2,'Dashboard M4 Cost Annual'!BJ$4,'Dashboard M4 Cost Monthly'!$G182:$KT182))</f>
        <v/>
      </c>
      <c r="BK102">
        <f>SQRT(SUMIF('Dashboard M4 Cost Monthly'!$G$2:$KT$2,'Dashboard M4 Cost Annual'!BK$4,'Dashboard M4 Cost Monthly'!$G182:$KT182))</f>
        <v/>
      </c>
      <c r="BL102">
        <f>SQRT(SUMIF('Dashboard M4 Cost Monthly'!$G$2:$KT$2,'Dashboard M4 Cost Annual'!BL$4,'Dashboard M4 Cost Monthly'!$G182:$KT182))</f>
        <v/>
      </c>
      <c r="BM102">
        <f>SQRT(SUMIF('Dashboard M4 Cost Monthly'!$G$2:$KT$2,'Dashboard M4 Cost Annual'!BM$4,'Dashboard M4 Cost Monthly'!$G182:$KT182))</f>
        <v/>
      </c>
      <c r="BN102">
        <f>SQRT(SUMIF('Dashboard M4 Cost Monthly'!$G$2:$KT$2,'Dashboard M4 Cost Annual'!BN$4,'Dashboard M4 Cost Monthly'!$G182:$KT182))</f>
        <v/>
      </c>
      <c r="BO102">
        <f>SQRT(SUMIF('Dashboard M4 Cost Monthly'!$G$2:$KT$2,'Dashboard M4 Cost Annual'!BO$4,'Dashboard M4 Cost Monthly'!$G182:$KT182))</f>
        <v/>
      </c>
      <c r="BP102">
        <f>SQRT(SUMIF('Dashboard M4 Cost Monthly'!$G$2:$KT$2,'Dashboard M4 Cost Annual'!BP$4,'Dashboard M4 Cost Monthly'!$G182:$KT182))</f>
        <v/>
      </c>
      <c r="BQ102">
        <f>SQRT(SUMIF('Dashboard M4 Cost Monthly'!$G$2:$KT$2,'Dashboard M4 Cost Annual'!BQ$4,'Dashboard M4 Cost Monthly'!$G182:$KT182))</f>
        <v/>
      </c>
      <c r="BR102">
        <f>SQRT(SUMIF('Dashboard M4 Cost Monthly'!$G$2:$KT$2,'Dashboard M4 Cost Annual'!BR$4,'Dashboard M4 Cost Monthly'!$G182:$KT182))</f>
        <v/>
      </c>
      <c r="BS102">
        <f>SQRT(SUMIF('Dashboard M4 Cost Monthly'!$G$2:$KT$2,'Dashboard M4 Cost Annual'!BS$4,'Dashboard M4 Cost Monthly'!$G182:$KT182))</f>
        <v/>
      </c>
      <c r="BT102">
        <f>SQRT(SUMIF('Dashboard M4 Cost Monthly'!$G$2:$KT$2,'Dashboard M4 Cost Annual'!BT$4,'Dashboard M4 Cost Monthly'!$G182:$KT182))</f>
        <v/>
      </c>
      <c r="BU102">
        <f>SQRT(SUMIF('Dashboard M4 Cost Monthly'!$G$2:$KT$2,'Dashboard M4 Cost Annual'!BU$4,'Dashboard M4 Cost Monthly'!$G182:$KT182))</f>
        <v/>
      </c>
      <c r="BV102">
        <f>SQRT(SUMIF('Dashboard M4 Cost Monthly'!$G$2:$KT$2,'Dashboard M4 Cost Annual'!BV$4,'Dashboard M4 Cost Monthly'!$G182:$KT182))</f>
        <v/>
      </c>
      <c r="BW102">
        <f>SQRT(SUMIF('Dashboard M4 Cost Monthly'!$G$2:$KT$2,'Dashboard M4 Cost Annual'!BW$4,'Dashboard M4 Cost Monthly'!$G182:$KT182))</f>
        <v/>
      </c>
      <c r="BX102">
        <f>SQRT(SUMIF('Dashboard M4 Cost Monthly'!$G$2:$KT$2,'Dashboard M4 Cost Annual'!BX$4,'Dashboard M4 Cost Monthly'!$G182:$KT182))</f>
        <v/>
      </c>
      <c r="BY102">
        <f>SQRT(SUMIF('Dashboard M4 Cost Monthly'!$G$2:$KT$2,'Dashboard M4 Cost Annual'!BY$4,'Dashboard M4 Cost Monthly'!$G182:$KT182))</f>
        <v/>
      </c>
    </row>
    <row r="103" spans="1:77">
      <c r="B103" t="s">
        <v>14</v>
      </c>
      <c r="C103" t="s">
        <v>55</v>
      </c>
      <c r="D103" t="s">
        <v>63</v>
      </c>
      <c r="G103">
        <f>VLOOKUP($C103,'EIA Consumption'!$C:$CD,'Dashboard M4 Cost Annual'!G$2,FALSE)</f>
        <v/>
      </c>
      <c r="H103">
        <f>VLOOKUP($C103,'EIA Consumption'!$C:$CD,'Dashboard M4 Cost Annual'!H$2,FALSE)</f>
        <v/>
      </c>
      <c r="I103">
        <f>VLOOKUP($C103,'EIA Consumption'!$C:$CD,'Dashboard M4 Cost Annual'!I$2,FALSE)</f>
        <v/>
      </c>
      <c r="J103">
        <f>VLOOKUP($C103,'EIA Consumption'!$C:$CD,'Dashboard M4 Cost Annual'!J$2,FALSE)</f>
        <v/>
      </c>
      <c r="K103">
        <f>VLOOKUP($C103,'EIA Consumption'!$C:$CD,'Dashboard M4 Cost Annual'!K$2,FALSE)</f>
        <v/>
      </c>
      <c r="L103">
        <f>VLOOKUP($C103,'EIA Consumption'!$C:$CD,'Dashboard M4 Cost Annual'!L$2,FALSE)</f>
        <v/>
      </c>
      <c r="M103">
        <f>VLOOKUP($C103,'EIA Consumption'!$C:$CD,'Dashboard M4 Cost Annual'!M$2,FALSE)</f>
        <v/>
      </c>
      <c r="N103">
        <f>VLOOKUP($C103,'EIA Consumption'!$C:$CD,'Dashboard M4 Cost Annual'!N$2,FALSE)</f>
        <v/>
      </c>
      <c r="O103">
        <f>VLOOKUP($C103,'EIA Consumption'!$C:$CD,'Dashboard M4 Cost Annual'!O$2,FALSE)</f>
        <v/>
      </c>
      <c r="P103">
        <f>VLOOKUP($C103,'EIA Consumption'!$C:$CD,'Dashboard M4 Cost Annual'!P$2,FALSE)</f>
        <v/>
      </c>
      <c r="Q103">
        <f>VLOOKUP($C103,'EIA Consumption'!$C:$CD,'Dashboard M4 Cost Annual'!Q$2,FALSE)</f>
        <v/>
      </c>
      <c r="R103">
        <f>VLOOKUP($C103,'EIA Consumption'!$C:$CD,'Dashboard M4 Cost Annual'!R$2,FALSE)</f>
        <v/>
      </c>
      <c r="S103">
        <f>VLOOKUP($C103,'EIA Consumption'!$C:$CD,'Dashboard M4 Cost Annual'!S$2,FALSE)</f>
        <v/>
      </c>
      <c r="T103">
        <f>VLOOKUP($C103,'EIA Consumption'!$C:$CD,'Dashboard M4 Cost Annual'!T$2,FALSE)</f>
        <v/>
      </c>
      <c r="U103">
        <f>VLOOKUP($C103,'EIA Consumption'!$C:$CD,'Dashboard M4 Cost Annual'!U$2,FALSE)</f>
        <v/>
      </c>
      <c r="V103">
        <f>VLOOKUP($C103,'EIA Consumption'!$C:$CD,'Dashboard M4 Cost Annual'!V$2,FALSE)</f>
        <v/>
      </c>
      <c r="W103">
        <f>VLOOKUP($C103,'EIA Consumption'!$C:$CD,'Dashboard M4 Cost Annual'!W$2,FALSE)</f>
        <v/>
      </c>
      <c r="X103">
        <f>VLOOKUP($C103,'EIA Consumption'!$C:$CD,'Dashboard M4 Cost Annual'!X$2,FALSE)</f>
        <v/>
      </c>
      <c r="Y103">
        <f>VLOOKUP($C103,'EIA Consumption'!$C:$CD,'Dashboard M4 Cost Annual'!Y$2,FALSE)</f>
        <v/>
      </c>
      <c r="Z103">
        <f>VLOOKUP($C103,'EIA Consumption'!$C:$CD,'Dashboard M4 Cost Annual'!Z$2,FALSE)</f>
        <v/>
      </c>
      <c r="AA103">
        <f>VLOOKUP($C103,'EIA Consumption'!$C:$CD,'Dashboard M4 Cost Annual'!AA$2,FALSE)</f>
        <v/>
      </c>
      <c r="AB103">
        <f>VLOOKUP($C103,'EIA Consumption'!$C:$CD,'Dashboard M4 Cost Annual'!AB$2,FALSE)</f>
        <v/>
      </c>
      <c r="AC103">
        <f>VLOOKUP($C103,'EIA Consumption'!$C:$CD,'Dashboard M4 Cost Annual'!AC$2,FALSE)</f>
        <v/>
      </c>
      <c r="AD103">
        <f>VLOOKUP($C103,'EIA Consumption'!$C:$CD,'Dashboard M4 Cost Annual'!AD$2,FALSE)</f>
        <v/>
      </c>
      <c r="AE103">
        <f>VLOOKUP($C103,'EIA Consumption'!$C:$CD,'Dashboard M4 Cost Annual'!AE$2,FALSE)</f>
        <v/>
      </c>
      <c r="AF103">
        <f>VLOOKUP($C103,'EIA Consumption'!$C:$CD,'Dashboard M4 Cost Annual'!AF$2,FALSE)</f>
        <v/>
      </c>
      <c r="AG103">
        <f>VLOOKUP($C103,'EIA Consumption'!$C:$CD,'Dashboard M4 Cost Annual'!AG$2,FALSE)</f>
        <v/>
      </c>
      <c r="AH103">
        <f>VLOOKUP($C103,'EIA Consumption'!$C:$CD,'Dashboard M4 Cost Annual'!AH$2,FALSE)</f>
        <v/>
      </c>
      <c r="AI103">
        <f>VLOOKUP($C103,'EIA Consumption'!$C:$CD,'Dashboard M4 Cost Annual'!AI$2,FALSE)</f>
        <v/>
      </c>
      <c r="AJ103">
        <f>VLOOKUP($C103,'EIA Consumption'!$C:$CD,'Dashboard M4 Cost Annual'!AJ$2,FALSE)</f>
        <v/>
      </c>
      <c r="AK103">
        <f>VLOOKUP($C103,'EIA Consumption'!$C:$CD,'Dashboard M4 Cost Annual'!AK$2,FALSE)</f>
        <v/>
      </c>
      <c r="AL103">
        <f>VLOOKUP($C103,'EIA Consumption'!$C:$CD,'Dashboard M4 Cost Annual'!AL$2,FALSE)</f>
        <v/>
      </c>
      <c r="AM103">
        <f>VLOOKUP($C103,'EIA Consumption'!$C:$CD,'Dashboard M4 Cost Annual'!AM$2,FALSE)</f>
        <v/>
      </c>
      <c r="AN103">
        <f>VLOOKUP($C103,'EIA Consumption'!$C:$CD,'Dashboard M4 Cost Annual'!AN$2,FALSE)</f>
        <v/>
      </c>
      <c r="AO103">
        <f>VLOOKUP($C103,'EIA Consumption'!$C:$CD,'Dashboard M4 Cost Annual'!AO$2,FALSE)</f>
        <v/>
      </c>
      <c r="AP103">
        <f>VLOOKUP($C103,'EIA Consumption'!$C:$CD,'Dashboard M4 Cost Annual'!AP$2,FALSE)</f>
        <v/>
      </c>
      <c r="AQ103">
        <f>VLOOKUP($C103,'EIA Consumption'!$C:$CD,'Dashboard M4 Cost Annual'!AQ$2,FALSE)</f>
        <v/>
      </c>
      <c r="AR103">
        <f>VLOOKUP($C103,'EIA Consumption'!$C:$CD,'Dashboard M4 Cost Annual'!AR$2,FALSE)</f>
        <v/>
      </c>
      <c r="AS103">
        <f>VLOOKUP($C103,'EIA Consumption'!$C:$CD,'Dashboard M4 Cost Annual'!AS$2,FALSE)</f>
        <v/>
      </c>
      <c r="AT103">
        <f>VLOOKUP($C103,'EIA Consumption'!$C:$CD,'Dashboard M4 Cost Annual'!AT$2,FALSE)</f>
        <v/>
      </c>
      <c r="AU103">
        <f>VLOOKUP($C103,'EIA Consumption'!$C:$CD,'Dashboard M4 Cost Annual'!AU$2,FALSE)</f>
        <v/>
      </c>
      <c r="AV103">
        <f>VLOOKUP($C103,'EIA Consumption'!$C:$CD,'Dashboard M4 Cost Annual'!AV$2,FALSE)</f>
        <v/>
      </c>
      <c r="AW103">
        <f>VLOOKUP($C103,'EIA Consumption'!$C:$CD,'Dashboard M4 Cost Annual'!AW$2,FALSE)</f>
        <v/>
      </c>
      <c r="AX103">
        <f>VLOOKUP($C103,'EIA Consumption'!$C:$CD,'Dashboard M4 Cost Annual'!AX$2,FALSE)</f>
        <v/>
      </c>
      <c r="AY103">
        <f>VLOOKUP($C103,'EIA Consumption'!$C:$CD,'Dashboard M4 Cost Annual'!AY$2,FALSE)</f>
        <v/>
      </c>
      <c r="AZ103">
        <f>VLOOKUP($C103,'EIA Consumption'!$C:$CD,'Dashboard M4 Cost Annual'!AZ$2,FALSE)</f>
        <v/>
      </c>
      <c r="BA103">
        <f>SQRT(SUMIF('Dashboard M4 Cost Monthly'!$G$2:$CL$2,'Dashboard M4 Cost Annual'!BA$4,'Dashboard M4 Cost Monthly'!$G183:$CL183))</f>
        <v/>
      </c>
      <c r="BB103">
        <f>SQRT(SUMIF('Dashboard M4 Cost Monthly'!$G$2:$CL$2,'Dashboard M4 Cost Annual'!BB$4,'Dashboard M4 Cost Monthly'!$G183:$CL183))</f>
        <v/>
      </c>
      <c r="BC103">
        <f>SQRT(SUMIF('Dashboard M4 Cost Monthly'!$G$2:$CL$2,'Dashboard M4 Cost Annual'!BC$4,'Dashboard M4 Cost Monthly'!$G183:$CL183))</f>
        <v/>
      </c>
      <c r="BD103">
        <f>SQRT(SUMIF('Dashboard M4 Cost Monthly'!$G$2:$CL$2,'Dashboard M4 Cost Annual'!BD$4,'Dashboard M4 Cost Monthly'!$G183:$CL183))</f>
        <v/>
      </c>
      <c r="BE103">
        <f>SQRT(SUMIF('Dashboard M4 Cost Monthly'!$G$2:$CL$2,'Dashboard M4 Cost Annual'!BE$4,'Dashboard M4 Cost Monthly'!$G183:$CL183))</f>
        <v/>
      </c>
      <c r="BF103">
        <f>SQRT(SUMIF('Dashboard M4 Cost Monthly'!$G$2:$CL$2,'Dashboard M4 Cost Annual'!BF$4,'Dashboard M4 Cost Monthly'!$G183:$CL183))</f>
        <v/>
      </c>
      <c r="BG103">
        <f>SQRT(SUMIF('Dashboard M4 Cost Monthly'!$G$2:$CL$2,'Dashboard M4 Cost Annual'!BG$4,'Dashboard M4 Cost Monthly'!$G183:$CL183))</f>
        <v/>
      </c>
      <c r="BH103">
        <f>SQRT(SUMIF('Dashboard M4 Cost Monthly'!$G$2:$KT$2,'Dashboard M4 Cost Annual'!BH$4,'Dashboard M4 Cost Monthly'!$G183:$KT183))</f>
        <v/>
      </c>
      <c r="BI103">
        <f>SQRT(SUMIF('Dashboard M4 Cost Monthly'!$G$2:$KT$2,'Dashboard M4 Cost Annual'!BI$4,'Dashboard M4 Cost Monthly'!$G183:$KT183))</f>
        <v/>
      </c>
      <c r="BJ103">
        <f>SQRT(SUMIF('Dashboard M4 Cost Monthly'!$G$2:$KT$2,'Dashboard M4 Cost Annual'!BJ$4,'Dashboard M4 Cost Monthly'!$G183:$KT183))</f>
        <v/>
      </c>
      <c r="BK103">
        <f>SQRT(SUMIF('Dashboard M4 Cost Monthly'!$G$2:$KT$2,'Dashboard M4 Cost Annual'!BK$4,'Dashboard M4 Cost Monthly'!$G183:$KT183))</f>
        <v/>
      </c>
      <c r="BL103">
        <f>SQRT(SUMIF('Dashboard M4 Cost Monthly'!$G$2:$KT$2,'Dashboard M4 Cost Annual'!BL$4,'Dashboard M4 Cost Monthly'!$G183:$KT183))</f>
        <v/>
      </c>
      <c r="BM103">
        <f>SQRT(SUMIF('Dashboard M4 Cost Monthly'!$G$2:$KT$2,'Dashboard M4 Cost Annual'!BM$4,'Dashboard M4 Cost Monthly'!$G183:$KT183))</f>
        <v/>
      </c>
      <c r="BN103">
        <f>SQRT(SUMIF('Dashboard M4 Cost Monthly'!$G$2:$KT$2,'Dashboard M4 Cost Annual'!BN$4,'Dashboard M4 Cost Monthly'!$G183:$KT183))</f>
        <v/>
      </c>
      <c r="BO103">
        <f>SQRT(SUMIF('Dashboard M4 Cost Monthly'!$G$2:$KT$2,'Dashboard M4 Cost Annual'!BO$4,'Dashboard M4 Cost Monthly'!$G183:$KT183))</f>
        <v/>
      </c>
      <c r="BP103">
        <f>SQRT(SUMIF('Dashboard M4 Cost Monthly'!$G$2:$KT$2,'Dashboard M4 Cost Annual'!BP$4,'Dashboard M4 Cost Monthly'!$G183:$KT183))</f>
        <v/>
      </c>
      <c r="BQ103">
        <f>SQRT(SUMIF('Dashboard M4 Cost Monthly'!$G$2:$KT$2,'Dashboard M4 Cost Annual'!BQ$4,'Dashboard M4 Cost Monthly'!$G183:$KT183))</f>
        <v/>
      </c>
      <c r="BR103">
        <f>SQRT(SUMIF('Dashboard M4 Cost Monthly'!$G$2:$KT$2,'Dashboard M4 Cost Annual'!BR$4,'Dashboard M4 Cost Monthly'!$G183:$KT183))</f>
        <v/>
      </c>
      <c r="BS103">
        <f>SQRT(SUMIF('Dashboard M4 Cost Monthly'!$G$2:$KT$2,'Dashboard M4 Cost Annual'!BS$4,'Dashboard M4 Cost Monthly'!$G183:$KT183))</f>
        <v/>
      </c>
      <c r="BT103">
        <f>SQRT(SUMIF('Dashboard M4 Cost Monthly'!$G$2:$KT$2,'Dashboard M4 Cost Annual'!BT$4,'Dashboard M4 Cost Monthly'!$G183:$KT183))</f>
        <v/>
      </c>
      <c r="BU103">
        <f>SQRT(SUMIF('Dashboard M4 Cost Monthly'!$G$2:$KT$2,'Dashboard M4 Cost Annual'!BU$4,'Dashboard M4 Cost Monthly'!$G183:$KT183))</f>
        <v/>
      </c>
      <c r="BV103">
        <f>SQRT(SUMIF('Dashboard M4 Cost Monthly'!$G$2:$KT$2,'Dashboard M4 Cost Annual'!BV$4,'Dashboard M4 Cost Monthly'!$G183:$KT183))</f>
        <v/>
      </c>
      <c r="BW103">
        <f>SQRT(SUMIF('Dashboard M4 Cost Monthly'!$G$2:$KT$2,'Dashboard M4 Cost Annual'!BW$4,'Dashboard M4 Cost Monthly'!$G183:$KT183))</f>
        <v/>
      </c>
      <c r="BX103">
        <f>SQRT(SUMIF('Dashboard M4 Cost Monthly'!$G$2:$KT$2,'Dashboard M4 Cost Annual'!BX$4,'Dashboard M4 Cost Monthly'!$G183:$KT183))</f>
        <v/>
      </c>
      <c r="BY103">
        <f>SQRT(SUMIF('Dashboard M4 Cost Monthly'!$G$2:$KT$2,'Dashboard M4 Cost Annual'!BY$4,'Dashboard M4 Cost Monthly'!$G183:$KT183))</f>
        <v/>
      </c>
    </row>
    <row r="104" spans="1:77">
      <c r="B104" t="s">
        <v>15</v>
      </c>
      <c r="C104" t="s">
        <v>56</v>
      </c>
      <c r="D104" t="s">
        <v>63</v>
      </c>
      <c r="G104">
        <f>VLOOKUP($C104,'EIA Consumption'!$C:$CD,'Dashboard M4 Cost Annual'!G$2,FALSE)</f>
        <v/>
      </c>
      <c r="H104">
        <f>VLOOKUP($C104,'EIA Consumption'!$C:$CD,'Dashboard M4 Cost Annual'!H$2,FALSE)</f>
        <v/>
      </c>
      <c r="I104">
        <f>VLOOKUP($C104,'EIA Consumption'!$C:$CD,'Dashboard M4 Cost Annual'!I$2,FALSE)</f>
        <v/>
      </c>
      <c r="J104">
        <f>VLOOKUP($C104,'EIA Consumption'!$C:$CD,'Dashboard M4 Cost Annual'!J$2,FALSE)</f>
        <v/>
      </c>
      <c r="K104">
        <f>VLOOKUP($C104,'EIA Consumption'!$C:$CD,'Dashboard M4 Cost Annual'!K$2,FALSE)</f>
        <v/>
      </c>
      <c r="L104">
        <f>VLOOKUP($C104,'EIA Consumption'!$C:$CD,'Dashboard M4 Cost Annual'!L$2,FALSE)</f>
        <v/>
      </c>
      <c r="M104">
        <f>VLOOKUP($C104,'EIA Consumption'!$C:$CD,'Dashboard M4 Cost Annual'!M$2,FALSE)</f>
        <v/>
      </c>
      <c r="N104">
        <f>VLOOKUP($C104,'EIA Consumption'!$C:$CD,'Dashboard M4 Cost Annual'!N$2,FALSE)</f>
        <v/>
      </c>
      <c r="O104">
        <f>VLOOKUP($C104,'EIA Consumption'!$C:$CD,'Dashboard M4 Cost Annual'!O$2,FALSE)</f>
        <v/>
      </c>
      <c r="P104">
        <f>VLOOKUP($C104,'EIA Consumption'!$C:$CD,'Dashboard M4 Cost Annual'!P$2,FALSE)</f>
        <v/>
      </c>
      <c r="Q104">
        <f>VLOOKUP($C104,'EIA Consumption'!$C:$CD,'Dashboard M4 Cost Annual'!Q$2,FALSE)</f>
        <v/>
      </c>
      <c r="R104">
        <f>VLOOKUP($C104,'EIA Consumption'!$C:$CD,'Dashboard M4 Cost Annual'!R$2,FALSE)</f>
        <v/>
      </c>
      <c r="S104">
        <f>VLOOKUP($C104,'EIA Consumption'!$C:$CD,'Dashboard M4 Cost Annual'!S$2,FALSE)</f>
        <v/>
      </c>
      <c r="T104">
        <f>VLOOKUP($C104,'EIA Consumption'!$C:$CD,'Dashboard M4 Cost Annual'!T$2,FALSE)</f>
        <v/>
      </c>
      <c r="U104">
        <f>VLOOKUP($C104,'EIA Consumption'!$C:$CD,'Dashboard M4 Cost Annual'!U$2,FALSE)</f>
        <v/>
      </c>
      <c r="V104">
        <f>VLOOKUP($C104,'EIA Consumption'!$C:$CD,'Dashboard M4 Cost Annual'!V$2,FALSE)</f>
        <v/>
      </c>
      <c r="W104">
        <f>VLOOKUP($C104,'EIA Consumption'!$C:$CD,'Dashboard M4 Cost Annual'!W$2,FALSE)</f>
        <v/>
      </c>
      <c r="X104">
        <f>VLOOKUP($C104,'EIA Consumption'!$C:$CD,'Dashboard M4 Cost Annual'!X$2,FALSE)</f>
        <v/>
      </c>
      <c r="Y104">
        <f>VLOOKUP($C104,'EIA Consumption'!$C:$CD,'Dashboard M4 Cost Annual'!Y$2,FALSE)</f>
        <v/>
      </c>
      <c r="Z104">
        <f>VLOOKUP($C104,'EIA Consumption'!$C:$CD,'Dashboard M4 Cost Annual'!Z$2,FALSE)</f>
        <v/>
      </c>
      <c r="AA104">
        <f>VLOOKUP($C104,'EIA Consumption'!$C:$CD,'Dashboard M4 Cost Annual'!AA$2,FALSE)</f>
        <v/>
      </c>
      <c r="AB104">
        <f>VLOOKUP($C104,'EIA Consumption'!$C:$CD,'Dashboard M4 Cost Annual'!AB$2,FALSE)</f>
        <v/>
      </c>
      <c r="AC104">
        <f>VLOOKUP($C104,'EIA Consumption'!$C:$CD,'Dashboard M4 Cost Annual'!AC$2,FALSE)</f>
        <v/>
      </c>
      <c r="AD104">
        <f>VLOOKUP($C104,'EIA Consumption'!$C:$CD,'Dashboard M4 Cost Annual'!AD$2,FALSE)</f>
        <v/>
      </c>
      <c r="AE104">
        <f>VLOOKUP($C104,'EIA Consumption'!$C:$CD,'Dashboard M4 Cost Annual'!AE$2,FALSE)</f>
        <v/>
      </c>
      <c r="AF104">
        <f>VLOOKUP($C104,'EIA Consumption'!$C:$CD,'Dashboard M4 Cost Annual'!AF$2,FALSE)</f>
        <v/>
      </c>
      <c r="AG104">
        <f>VLOOKUP($C104,'EIA Consumption'!$C:$CD,'Dashboard M4 Cost Annual'!AG$2,FALSE)</f>
        <v/>
      </c>
      <c r="AH104">
        <f>VLOOKUP($C104,'EIA Consumption'!$C:$CD,'Dashboard M4 Cost Annual'!AH$2,FALSE)</f>
        <v/>
      </c>
      <c r="AI104">
        <f>VLOOKUP($C104,'EIA Consumption'!$C:$CD,'Dashboard M4 Cost Annual'!AI$2,FALSE)</f>
        <v/>
      </c>
      <c r="AJ104">
        <f>VLOOKUP($C104,'EIA Consumption'!$C:$CD,'Dashboard M4 Cost Annual'!AJ$2,FALSE)</f>
        <v/>
      </c>
      <c r="AK104">
        <f>VLOOKUP($C104,'EIA Consumption'!$C:$CD,'Dashboard M4 Cost Annual'!AK$2,FALSE)</f>
        <v/>
      </c>
      <c r="AL104">
        <f>VLOOKUP($C104,'EIA Consumption'!$C:$CD,'Dashboard M4 Cost Annual'!AL$2,FALSE)</f>
        <v/>
      </c>
      <c r="AM104">
        <f>VLOOKUP($C104,'EIA Consumption'!$C:$CD,'Dashboard M4 Cost Annual'!AM$2,FALSE)</f>
        <v/>
      </c>
      <c r="AN104">
        <f>VLOOKUP($C104,'EIA Consumption'!$C:$CD,'Dashboard M4 Cost Annual'!AN$2,FALSE)</f>
        <v/>
      </c>
      <c r="AO104">
        <f>VLOOKUP($C104,'EIA Consumption'!$C:$CD,'Dashboard M4 Cost Annual'!AO$2,FALSE)</f>
        <v/>
      </c>
      <c r="AP104">
        <f>VLOOKUP($C104,'EIA Consumption'!$C:$CD,'Dashboard M4 Cost Annual'!AP$2,FALSE)</f>
        <v/>
      </c>
      <c r="AQ104">
        <f>VLOOKUP($C104,'EIA Consumption'!$C:$CD,'Dashboard M4 Cost Annual'!AQ$2,FALSE)</f>
        <v/>
      </c>
      <c r="AR104">
        <f>VLOOKUP($C104,'EIA Consumption'!$C:$CD,'Dashboard M4 Cost Annual'!AR$2,FALSE)</f>
        <v/>
      </c>
      <c r="AS104">
        <f>VLOOKUP($C104,'EIA Consumption'!$C:$CD,'Dashboard M4 Cost Annual'!AS$2,FALSE)</f>
        <v/>
      </c>
      <c r="AT104">
        <f>VLOOKUP($C104,'EIA Consumption'!$C:$CD,'Dashboard M4 Cost Annual'!AT$2,FALSE)</f>
        <v/>
      </c>
      <c r="AU104">
        <f>VLOOKUP($C104,'EIA Consumption'!$C:$CD,'Dashboard M4 Cost Annual'!AU$2,FALSE)</f>
        <v/>
      </c>
      <c r="AV104">
        <f>VLOOKUP($C104,'EIA Consumption'!$C:$CD,'Dashboard M4 Cost Annual'!AV$2,FALSE)</f>
        <v/>
      </c>
      <c r="AW104">
        <f>VLOOKUP($C104,'EIA Consumption'!$C:$CD,'Dashboard M4 Cost Annual'!AW$2,FALSE)</f>
        <v/>
      </c>
      <c r="AX104">
        <f>VLOOKUP($C104,'EIA Consumption'!$C:$CD,'Dashboard M4 Cost Annual'!AX$2,FALSE)</f>
        <v/>
      </c>
      <c r="AY104">
        <f>VLOOKUP($C104,'EIA Consumption'!$C:$CD,'Dashboard M4 Cost Annual'!AY$2,FALSE)</f>
        <v/>
      </c>
      <c r="AZ104">
        <f>VLOOKUP($C104,'EIA Consumption'!$C:$CD,'Dashboard M4 Cost Annual'!AZ$2,FALSE)</f>
        <v/>
      </c>
      <c r="BA104">
        <f>SQRT(SUMIF('Dashboard M4 Cost Monthly'!$G$2:$CL$2,'Dashboard M4 Cost Annual'!BA$4,'Dashboard M4 Cost Monthly'!$G184:$CL184))</f>
        <v/>
      </c>
      <c r="BB104">
        <f>SQRT(SUMIF('Dashboard M4 Cost Monthly'!$G$2:$CL$2,'Dashboard M4 Cost Annual'!BB$4,'Dashboard M4 Cost Monthly'!$G184:$CL184))</f>
        <v/>
      </c>
      <c r="BC104">
        <f>SQRT(SUMIF('Dashboard M4 Cost Monthly'!$G$2:$CL$2,'Dashboard M4 Cost Annual'!BC$4,'Dashboard M4 Cost Monthly'!$G184:$CL184))</f>
        <v/>
      </c>
      <c r="BD104">
        <f>SQRT(SUMIF('Dashboard M4 Cost Monthly'!$G$2:$CL$2,'Dashboard M4 Cost Annual'!BD$4,'Dashboard M4 Cost Monthly'!$G184:$CL184))</f>
        <v/>
      </c>
      <c r="BE104">
        <f>SQRT(SUMIF('Dashboard M4 Cost Monthly'!$G$2:$CL$2,'Dashboard M4 Cost Annual'!BE$4,'Dashboard M4 Cost Monthly'!$G184:$CL184))</f>
        <v/>
      </c>
      <c r="BF104">
        <f>SQRT(SUMIF('Dashboard M4 Cost Monthly'!$G$2:$CL$2,'Dashboard M4 Cost Annual'!BF$4,'Dashboard M4 Cost Monthly'!$G184:$CL184))</f>
        <v/>
      </c>
      <c r="BG104">
        <f>SQRT(SUMIF('Dashboard M4 Cost Monthly'!$G$2:$CL$2,'Dashboard M4 Cost Annual'!BG$4,'Dashboard M4 Cost Monthly'!$G184:$CL184))</f>
        <v/>
      </c>
      <c r="BH104">
        <f>SQRT(SUMIF('Dashboard M4 Cost Monthly'!$G$2:$KT$2,'Dashboard M4 Cost Annual'!BH$4,'Dashboard M4 Cost Monthly'!$G184:$KT184))</f>
        <v/>
      </c>
      <c r="BI104">
        <f>SQRT(SUMIF('Dashboard M4 Cost Monthly'!$G$2:$KT$2,'Dashboard M4 Cost Annual'!BI$4,'Dashboard M4 Cost Monthly'!$G184:$KT184))</f>
        <v/>
      </c>
      <c r="BJ104">
        <f>SQRT(SUMIF('Dashboard M4 Cost Monthly'!$G$2:$KT$2,'Dashboard M4 Cost Annual'!BJ$4,'Dashboard M4 Cost Monthly'!$G184:$KT184))</f>
        <v/>
      </c>
      <c r="BK104">
        <f>SQRT(SUMIF('Dashboard M4 Cost Monthly'!$G$2:$KT$2,'Dashboard M4 Cost Annual'!BK$4,'Dashboard M4 Cost Monthly'!$G184:$KT184))</f>
        <v/>
      </c>
      <c r="BL104">
        <f>SQRT(SUMIF('Dashboard M4 Cost Monthly'!$G$2:$KT$2,'Dashboard M4 Cost Annual'!BL$4,'Dashboard M4 Cost Monthly'!$G184:$KT184))</f>
        <v/>
      </c>
      <c r="BM104">
        <f>SQRT(SUMIF('Dashboard M4 Cost Monthly'!$G$2:$KT$2,'Dashboard M4 Cost Annual'!BM$4,'Dashboard M4 Cost Monthly'!$G184:$KT184))</f>
        <v/>
      </c>
      <c r="BN104">
        <f>SQRT(SUMIF('Dashboard M4 Cost Monthly'!$G$2:$KT$2,'Dashboard M4 Cost Annual'!BN$4,'Dashboard M4 Cost Monthly'!$G184:$KT184))</f>
        <v/>
      </c>
      <c r="BO104">
        <f>SQRT(SUMIF('Dashboard M4 Cost Monthly'!$G$2:$KT$2,'Dashboard M4 Cost Annual'!BO$4,'Dashboard M4 Cost Monthly'!$G184:$KT184))</f>
        <v/>
      </c>
      <c r="BP104">
        <f>SQRT(SUMIF('Dashboard M4 Cost Monthly'!$G$2:$KT$2,'Dashboard M4 Cost Annual'!BP$4,'Dashboard M4 Cost Monthly'!$G184:$KT184))</f>
        <v/>
      </c>
      <c r="BQ104">
        <f>SQRT(SUMIF('Dashboard M4 Cost Monthly'!$G$2:$KT$2,'Dashboard M4 Cost Annual'!BQ$4,'Dashboard M4 Cost Monthly'!$G184:$KT184))</f>
        <v/>
      </c>
      <c r="BR104">
        <f>SQRT(SUMIF('Dashboard M4 Cost Monthly'!$G$2:$KT$2,'Dashboard M4 Cost Annual'!BR$4,'Dashboard M4 Cost Monthly'!$G184:$KT184))</f>
        <v/>
      </c>
      <c r="BS104">
        <f>SQRT(SUMIF('Dashboard M4 Cost Monthly'!$G$2:$KT$2,'Dashboard M4 Cost Annual'!BS$4,'Dashboard M4 Cost Monthly'!$G184:$KT184))</f>
        <v/>
      </c>
      <c r="BT104">
        <f>SQRT(SUMIF('Dashboard M4 Cost Monthly'!$G$2:$KT$2,'Dashboard M4 Cost Annual'!BT$4,'Dashboard M4 Cost Monthly'!$G184:$KT184))</f>
        <v/>
      </c>
      <c r="BU104">
        <f>SQRT(SUMIF('Dashboard M4 Cost Monthly'!$G$2:$KT$2,'Dashboard M4 Cost Annual'!BU$4,'Dashboard M4 Cost Monthly'!$G184:$KT184))</f>
        <v/>
      </c>
      <c r="BV104">
        <f>SQRT(SUMIF('Dashboard M4 Cost Monthly'!$G$2:$KT$2,'Dashboard M4 Cost Annual'!BV$4,'Dashboard M4 Cost Monthly'!$G184:$KT184))</f>
        <v/>
      </c>
      <c r="BW104">
        <f>SQRT(SUMIF('Dashboard M4 Cost Monthly'!$G$2:$KT$2,'Dashboard M4 Cost Annual'!BW$4,'Dashboard M4 Cost Monthly'!$G184:$KT184))</f>
        <v/>
      </c>
      <c r="BX104">
        <f>SQRT(SUMIF('Dashboard M4 Cost Monthly'!$G$2:$KT$2,'Dashboard M4 Cost Annual'!BX$4,'Dashboard M4 Cost Monthly'!$G184:$KT184))</f>
        <v/>
      </c>
      <c r="BY104">
        <f>SQRT(SUMIF('Dashboard M4 Cost Monthly'!$G$2:$KT$2,'Dashboard M4 Cost Annual'!BY$4,'Dashboard M4 Cost Monthly'!$G184:$KT184))</f>
        <v/>
      </c>
    </row>
    <row r="105" spans="1:77">
      <c r="B105" t="s">
        <v>17</v>
      </c>
      <c r="C105" t="s">
        <v>57</v>
      </c>
      <c r="D105" t="s">
        <v>63</v>
      </c>
      <c r="G105">
        <f>VLOOKUP($C105,'EIA Consumption'!$C:$CD,'Dashboard M4 Cost Annual'!G$2,FALSE)</f>
        <v/>
      </c>
      <c r="H105">
        <f>VLOOKUP($C105,'EIA Consumption'!$C:$CD,'Dashboard M4 Cost Annual'!H$2,FALSE)</f>
        <v/>
      </c>
      <c r="I105">
        <f>VLOOKUP($C105,'EIA Consumption'!$C:$CD,'Dashboard M4 Cost Annual'!I$2,FALSE)</f>
        <v/>
      </c>
      <c r="J105">
        <f>VLOOKUP($C105,'EIA Consumption'!$C:$CD,'Dashboard M4 Cost Annual'!J$2,FALSE)</f>
        <v/>
      </c>
      <c r="K105">
        <f>VLOOKUP($C105,'EIA Consumption'!$C:$CD,'Dashboard M4 Cost Annual'!K$2,FALSE)</f>
        <v/>
      </c>
      <c r="L105">
        <f>VLOOKUP($C105,'EIA Consumption'!$C:$CD,'Dashboard M4 Cost Annual'!L$2,FALSE)</f>
        <v/>
      </c>
      <c r="M105">
        <f>VLOOKUP($C105,'EIA Consumption'!$C:$CD,'Dashboard M4 Cost Annual'!M$2,FALSE)</f>
        <v/>
      </c>
      <c r="N105">
        <f>VLOOKUP($C105,'EIA Consumption'!$C:$CD,'Dashboard M4 Cost Annual'!N$2,FALSE)</f>
        <v/>
      </c>
      <c r="O105">
        <f>VLOOKUP($C105,'EIA Consumption'!$C:$CD,'Dashboard M4 Cost Annual'!O$2,FALSE)</f>
        <v/>
      </c>
      <c r="P105">
        <f>VLOOKUP($C105,'EIA Consumption'!$C:$CD,'Dashboard M4 Cost Annual'!P$2,FALSE)</f>
        <v/>
      </c>
      <c r="Q105">
        <f>VLOOKUP($C105,'EIA Consumption'!$C:$CD,'Dashboard M4 Cost Annual'!Q$2,FALSE)</f>
        <v/>
      </c>
      <c r="R105">
        <f>VLOOKUP($C105,'EIA Consumption'!$C:$CD,'Dashboard M4 Cost Annual'!R$2,FALSE)</f>
        <v/>
      </c>
      <c r="S105">
        <f>VLOOKUP($C105,'EIA Consumption'!$C:$CD,'Dashboard M4 Cost Annual'!S$2,FALSE)</f>
        <v/>
      </c>
      <c r="T105">
        <f>VLOOKUP($C105,'EIA Consumption'!$C:$CD,'Dashboard M4 Cost Annual'!T$2,FALSE)</f>
        <v/>
      </c>
      <c r="U105">
        <f>VLOOKUP($C105,'EIA Consumption'!$C:$CD,'Dashboard M4 Cost Annual'!U$2,FALSE)</f>
        <v/>
      </c>
      <c r="V105">
        <f>VLOOKUP($C105,'EIA Consumption'!$C:$CD,'Dashboard M4 Cost Annual'!V$2,FALSE)</f>
        <v/>
      </c>
      <c r="W105">
        <f>VLOOKUP($C105,'EIA Consumption'!$C:$CD,'Dashboard M4 Cost Annual'!W$2,FALSE)</f>
        <v/>
      </c>
      <c r="X105">
        <f>VLOOKUP($C105,'EIA Consumption'!$C:$CD,'Dashboard M4 Cost Annual'!X$2,FALSE)</f>
        <v/>
      </c>
      <c r="Y105">
        <f>VLOOKUP($C105,'EIA Consumption'!$C:$CD,'Dashboard M4 Cost Annual'!Y$2,FALSE)</f>
        <v/>
      </c>
      <c r="Z105">
        <f>VLOOKUP($C105,'EIA Consumption'!$C:$CD,'Dashboard M4 Cost Annual'!Z$2,FALSE)</f>
        <v/>
      </c>
      <c r="AA105">
        <f>VLOOKUP($C105,'EIA Consumption'!$C:$CD,'Dashboard M4 Cost Annual'!AA$2,FALSE)</f>
        <v/>
      </c>
      <c r="AB105">
        <f>VLOOKUP($C105,'EIA Consumption'!$C:$CD,'Dashboard M4 Cost Annual'!AB$2,FALSE)</f>
        <v/>
      </c>
      <c r="AC105">
        <f>VLOOKUP($C105,'EIA Consumption'!$C:$CD,'Dashboard M4 Cost Annual'!AC$2,FALSE)</f>
        <v/>
      </c>
      <c r="AD105">
        <f>VLOOKUP($C105,'EIA Consumption'!$C:$CD,'Dashboard M4 Cost Annual'!AD$2,FALSE)</f>
        <v/>
      </c>
      <c r="AE105">
        <f>VLOOKUP($C105,'EIA Consumption'!$C:$CD,'Dashboard M4 Cost Annual'!AE$2,FALSE)</f>
        <v/>
      </c>
      <c r="AF105">
        <f>VLOOKUP($C105,'EIA Consumption'!$C:$CD,'Dashboard M4 Cost Annual'!AF$2,FALSE)</f>
        <v/>
      </c>
      <c r="AG105">
        <f>VLOOKUP($C105,'EIA Consumption'!$C:$CD,'Dashboard M4 Cost Annual'!AG$2,FALSE)</f>
        <v/>
      </c>
      <c r="AH105">
        <f>VLOOKUP($C105,'EIA Consumption'!$C:$CD,'Dashboard M4 Cost Annual'!AH$2,FALSE)</f>
        <v/>
      </c>
      <c r="AI105">
        <f>VLOOKUP($C105,'EIA Consumption'!$C:$CD,'Dashboard M4 Cost Annual'!AI$2,FALSE)</f>
        <v/>
      </c>
      <c r="AJ105">
        <f>VLOOKUP($C105,'EIA Consumption'!$C:$CD,'Dashboard M4 Cost Annual'!AJ$2,FALSE)</f>
        <v/>
      </c>
      <c r="AK105">
        <f>VLOOKUP($C105,'EIA Consumption'!$C:$CD,'Dashboard M4 Cost Annual'!AK$2,FALSE)</f>
        <v/>
      </c>
      <c r="AL105">
        <f>VLOOKUP($C105,'EIA Consumption'!$C:$CD,'Dashboard M4 Cost Annual'!AL$2,FALSE)</f>
        <v/>
      </c>
      <c r="AM105">
        <f>VLOOKUP($C105,'EIA Consumption'!$C:$CD,'Dashboard M4 Cost Annual'!AM$2,FALSE)</f>
        <v/>
      </c>
      <c r="AN105">
        <f>VLOOKUP($C105,'EIA Consumption'!$C:$CD,'Dashboard M4 Cost Annual'!AN$2,FALSE)</f>
        <v/>
      </c>
      <c r="AO105">
        <f>VLOOKUP($C105,'EIA Consumption'!$C:$CD,'Dashboard M4 Cost Annual'!AO$2,FALSE)</f>
        <v/>
      </c>
      <c r="AP105">
        <f>VLOOKUP($C105,'EIA Consumption'!$C:$CD,'Dashboard M4 Cost Annual'!AP$2,FALSE)</f>
        <v/>
      </c>
      <c r="AQ105">
        <f>VLOOKUP($C105,'EIA Consumption'!$C:$CD,'Dashboard M4 Cost Annual'!AQ$2,FALSE)</f>
        <v/>
      </c>
      <c r="AR105">
        <f>VLOOKUP($C105,'EIA Consumption'!$C:$CD,'Dashboard M4 Cost Annual'!AR$2,FALSE)</f>
        <v/>
      </c>
      <c r="AS105">
        <f>VLOOKUP($C105,'EIA Consumption'!$C:$CD,'Dashboard M4 Cost Annual'!AS$2,FALSE)</f>
        <v/>
      </c>
      <c r="AT105">
        <f>VLOOKUP($C105,'EIA Consumption'!$C:$CD,'Dashboard M4 Cost Annual'!AT$2,FALSE)</f>
        <v/>
      </c>
      <c r="AU105">
        <f>VLOOKUP($C105,'EIA Consumption'!$C:$CD,'Dashboard M4 Cost Annual'!AU$2,FALSE)</f>
        <v/>
      </c>
      <c r="AV105">
        <f>VLOOKUP($C105,'EIA Consumption'!$C:$CD,'Dashboard M4 Cost Annual'!AV$2,FALSE)</f>
        <v/>
      </c>
      <c r="AW105">
        <f>VLOOKUP($C105,'EIA Consumption'!$C:$CD,'Dashboard M4 Cost Annual'!AW$2,FALSE)</f>
        <v/>
      </c>
      <c r="AX105">
        <f>VLOOKUP($C105,'EIA Consumption'!$C:$CD,'Dashboard M4 Cost Annual'!AX$2,FALSE)</f>
        <v/>
      </c>
      <c r="AY105">
        <f>VLOOKUP($C105,'EIA Consumption'!$C:$CD,'Dashboard M4 Cost Annual'!AY$2,FALSE)</f>
        <v/>
      </c>
      <c r="AZ105">
        <f>VLOOKUP($C105,'EIA Consumption'!$C:$CD,'Dashboard M4 Cost Annual'!AZ$2,FALSE)</f>
        <v/>
      </c>
      <c r="BA105">
        <f>SQRT(SUMIF('Dashboard M4 Cost Monthly'!$G$2:$CL$2,'Dashboard M4 Cost Annual'!BA$4,'Dashboard M4 Cost Monthly'!$G185:$CL185))</f>
        <v/>
      </c>
      <c r="BB105">
        <f>SQRT(SUMIF('Dashboard M4 Cost Monthly'!$G$2:$CL$2,'Dashboard M4 Cost Annual'!BB$4,'Dashboard M4 Cost Monthly'!$G185:$CL185))</f>
        <v/>
      </c>
      <c r="BC105">
        <f>SQRT(SUMIF('Dashboard M4 Cost Monthly'!$G$2:$CL$2,'Dashboard M4 Cost Annual'!BC$4,'Dashboard M4 Cost Monthly'!$G185:$CL185))</f>
        <v/>
      </c>
      <c r="BD105">
        <f>SQRT(SUMIF('Dashboard M4 Cost Monthly'!$G$2:$CL$2,'Dashboard M4 Cost Annual'!BD$4,'Dashboard M4 Cost Monthly'!$G185:$CL185))</f>
        <v/>
      </c>
      <c r="BE105">
        <f>SQRT(SUMIF('Dashboard M4 Cost Monthly'!$G$2:$CL$2,'Dashboard M4 Cost Annual'!BE$4,'Dashboard M4 Cost Monthly'!$G185:$CL185))</f>
        <v/>
      </c>
      <c r="BF105">
        <f>SQRT(SUMIF('Dashboard M4 Cost Monthly'!$G$2:$CL$2,'Dashboard M4 Cost Annual'!BF$4,'Dashboard M4 Cost Monthly'!$G185:$CL185))</f>
        <v/>
      </c>
      <c r="BG105">
        <f>SQRT(SUMIF('Dashboard M4 Cost Monthly'!$G$2:$CL$2,'Dashboard M4 Cost Annual'!BG$4,'Dashboard M4 Cost Monthly'!$G185:$CL185))</f>
        <v/>
      </c>
      <c r="BH105">
        <f>SQRT(SUMIF('Dashboard M4 Cost Monthly'!$G$2:$KT$2,'Dashboard M4 Cost Annual'!BH$4,'Dashboard M4 Cost Monthly'!$G185:$KT185))</f>
        <v/>
      </c>
      <c r="BI105">
        <f>SQRT(SUMIF('Dashboard M4 Cost Monthly'!$G$2:$KT$2,'Dashboard M4 Cost Annual'!BI$4,'Dashboard M4 Cost Monthly'!$G185:$KT185))</f>
        <v/>
      </c>
      <c r="BJ105">
        <f>SQRT(SUMIF('Dashboard M4 Cost Monthly'!$G$2:$KT$2,'Dashboard M4 Cost Annual'!BJ$4,'Dashboard M4 Cost Monthly'!$G185:$KT185))</f>
        <v/>
      </c>
      <c r="BK105">
        <f>SQRT(SUMIF('Dashboard M4 Cost Monthly'!$G$2:$KT$2,'Dashboard M4 Cost Annual'!BK$4,'Dashboard M4 Cost Monthly'!$G185:$KT185))</f>
        <v/>
      </c>
      <c r="BL105">
        <f>SQRT(SUMIF('Dashboard M4 Cost Monthly'!$G$2:$KT$2,'Dashboard M4 Cost Annual'!BL$4,'Dashboard M4 Cost Monthly'!$G185:$KT185))</f>
        <v/>
      </c>
      <c r="BM105">
        <f>SQRT(SUMIF('Dashboard M4 Cost Monthly'!$G$2:$KT$2,'Dashboard M4 Cost Annual'!BM$4,'Dashboard M4 Cost Monthly'!$G185:$KT185))</f>
        <v/>
      </c>
      <c r="BN105">
        <f>SQRT(SUMIF('Dashboard M4 Cost Monthly'!$G$2:$KT$2,'Dashboard M4 Cost Annual'!BN$4,'Dashboard M4 Cost Monthly'!$G185:$KT185))</f>
        <v/>
      </c>
      <c r="BO105">
        <f>SQRT(SUMIF('Dashboard M4 Cost Monthly'!$G$2:$KT$2,'Dashboard M4 Cost Annual'!BO$4,'Dashboard M4 Cost Monthly'!$G185:$KT185))</f>
        <v/>
      </c>
      <c r="BP105">
        <f>SQRT(SUMIF('Dashboard M4 Cost Monthly'!$G$2:$KT$2,'Dashboard M4 Cost Annual'!BP$4,'Dashboard M4 Cost Monthly'!$G185:$KT185))</f>
        <v/>
      </c>
      <c r="BQ105">
        <f>SQRT(SUMIF('Dashboard M4 Cost Monthly'!$G$2:$KT$2,'Dashboard M4 Cost Annual'!BQ$4,'Dashboard M4 Cost Monthly'!$G185:$KT185))</f>
        <v/>
      </c>
      <c r="BR105">
        <f>SQRT(SUMIF('Dashboard M4 Cost Monthly'!$G$2:$KT$2,'Dashboard M4 Cost Annual'!BR$4,'Dashboard M4 Cost Monthly'!$G185:$KT185))</f>
        <v/>
      </c>
      <c r="BS105">
        <f>SQRT(SUMIF('Dashboard M4 Cost Monthly'!$G$2:$KT$2,'Dashboard M4 Cost Annual'!BS$4,'Dashboard M4 Cost Monthly'!$G185:$KT185))</f>
        <v/>
      </c>
      <c r="BT105">
        <f>SQRT(SUMIF('Dashboard M4 Cost Monthly'!$G$2:$KT$2,'Dashboard M4 Cost Annual'!BT$4,'Dashboard M4 Cost Monthly'!$G185:$KT185))</f>
        <v/>
      </c>
      <c r="BU105">
        <f>SQRT(SUMIF('Dashboard M4 Cost Monthly'!$G$2:$KT$2,'Dashboard M4 Cost Annual'!BU$4,'Dashboard M4 Cost Monthly'!$G185:$KT185))</f>
        <v/>
      </c>
      <c r="BV105">
        <f>SQRT(SUMIF('Dashboard M4 Cost Monthly'!$G$2:$KT$2,'Dashboard M4 Cost Annual'!BV$4,'Dashboard M4 Cost Monthly'!$G185:$KT185))</f>
        <v/>
      </c>
      <c r="BW105">
        <f>SQRT(SUMIF('Dashboard M4 Cost Monthly'!$G$2:$KT$2,'Dashboard M4 Cost Annual'!BW$4,'Dashboard M4 Cost Monthly'!$G185:$KT185))</f>
        <v/>
      </c>
      <c r="BX105">
        <f>SQRT(SUMIF('Dashboard M4 Cost Monthly'!$G$2:$KT$2,'Dashboard M4 Cost Annual'!BX$4,'Dashboard M4 Cost Monthly'!$G185:$KT185))</f>
        <v/>
      </c>
      <c r="BY105">
        <f>SQRT(SUMIF('Dashboard M4 Cost Monthly'!$G$2:$KT$2,'Dashboard M4 Cost Annual'!BY$4,'Dashboard M4 Cost Monthly'!$G185:$KT185))</f>
        <v/>
      </c>
    </row>
    <row r="106" spans="1:77">
      <c r="B106" t="s">
        <v>19</v>
      </c>
      <c r="C106" t="s">
        <v>58</v>
      </c>
      <c r="D106" t="s">
        <v>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>
        <f>SQRT(SUMIF('Dashboard M4 Cost Monthly'!$G$2:$CL$2,'Dashboard M4 Cost Annual'!BA$4,'Dashboard M4 Cost Monthly'!$G186:$CL186))</f>
        <v/>
      </c>
      <c r="BB106">
        <f>SQRT(SUMIF('Dashboard M4 Cost Monthly'!$G$2:$CL$2,'Dashboard M4 Cost Annual'!BB$4,'Dashboard M4 Cost Monthly'!$G186:$CL186))</f>
        <v/>
      </c>
      <c r="BC106">
        <f>SQRT(SUMIF('Dashboard M4 Cost Monthly'!$G$2:$CL$2,'Dashboard M4 Cost Annual'!BC$4,'Dashboard M4 Cost Monthly'!$G186:$CL186))</f>
        <v/>
      </c>
      <c r="BD106">
        <f>SQRT(SUMIF('Dashboard M4 Cost Monthly'!$G$2:$CL$2,'Dashboard M4 Cost Annual'!BD$4,'Dashboard M4 Cost Monthly'!$G186:$CL186))</f>
        <v/>
      </c>
      <c r="BE106">
        <f>SQRT(SUMIF('Dashboard M4 Cost Monthly'!$G$2:$CL$2,'Dashboard M4 Cost Annual'!BE$4,'Dashboard M4 Cost Monthly'!$G186:$CL186))</f>
        <v/>
      </c>
      <c r="BF106">
        <f>SQRT(SUMIF('Dashboard M4 Cost Monthly'!$G$2:$CL$2,'Dashboard M4 Cost Annual'!BF$4,'Dashboard M4 Cost Monthly'!$G186:$CL186))</f>
        <v/>
      </c>
      <c r="BG106">
        <f>SQRT(SUMIF('Dashboard M4 Cost Monthly'!$G$2:$CL$2,'Dashboard M4 Cost Annual'!BG$4,'Dashboard M4 Cost Monthly'!$G186:$CL186))</f>
        <v/>
      </c>
      <c r="BH106">
        <f>SQRT(SUMIF('Dashboard M4 Cost Monthly'!$G$2:$KT$2,'Dashboard M4 Cost Annual'!BH$4,'Dashboard M4 Cost Monthly'!$G186:$KT186))</f>
        <v/>
      </c>
      <c r="BI106">
        <f>SQRT(SUMIF('Dashboard M4 Cost Monthly'!$G$2:$KT$2,'Dashboard M4 Cost Annual'!BI$4,'Dashboard M4 Cost Monthly'!$G186:$KT186))</f>
        <v/>
      </c>
      <c r="BJ106">
        <f>SQRT(SUMIF('Dashboard M4 Cost Monthly'!$G$2:$KT$2,'Dashboard M4 Cost Annual'!BJ$4,'Dashboard M4 Cost Monthly'!$G186:$KT186))</f>
        <v/>
      </c>
      <c r="BK106">
        <f>SQRT(SUMIF('Dashboard M4 Cost Monthly'!$G$2:$KT$2,'Dashboard M4 Cost Annual'!BK$4,'Dashboard M4 Cost Monthly'!$G186:$KT186))</f>
        <v/>
      </c>
      <c r="BL106">
        <f>SQRT(SUMIF('Dashboard M4 Cost Monthly'!$G$2:$KT$2,'Dashboard M4 Cost Annual'!BL$4,'Dashboard M4 Cost Monthly'!$G186:$KT186))</f>
        <v/>
      </c>
      <c r="BM106">
        <f>SQRT(SUMIF('Dashboard M4 Cost Monthly'!$G$2:$KT$2,'Dashboard M4 Cost Annual'!BM$4,'Dashboard M4 Cost Monthly'!$G186:$KT186))</f>
        <v/>
      </c>
      <c r="BN106">
        <f>SQRT(SUMIF('Dashboard M4 Cost Monthly'!$G$2:$KT$2,'Dashboard M4 Cost Annual'!BN$4,'Dashboard M4 Cost Monthly'!$G186:$KT186))</f>
        <v/>
      </c>
      <c r="BO106">
        <f>SQRT(SUMIF('Dashboard M4 Cost Monthly'!$G$2:$KT$2,'Dashboard M4 Cost Annual'!BO$4,'Dashboard M4 Cost Monthly'!$G186:$KT186))</f>
        <v/>
      </c>
      <c r="BP106">
        <f>SQRT(SUMIF('Dashboard M4 Cost Monthly'!$G$2:$KT$2,'Dashboard M4 Cost Annual'!BP$4,'Dashboard M4 Cost Monthly'!$G186:$KT186))</f>
        <v/>
      </c>
      <c r="BQ106">
        <f>SQRT(SUMIF('Dashboard M4 Cost Monthly'!$G$2:$KT$2,'Dashboard M4 Cost Annual'!BQ$4,'Dashboard M4 Cost Monthly'!$G186:$KT186))</f>
        <v/>
      </c>
      <c r="BR106">
        <f>SQRT(SUMIF('Dashboard M4 Cost Monthly'!$G$2:$KT$2,'Dashboard M4 Cost Annual'!BR$4,'Dashboard M4 Cost Monthly'!$G186:$KT186))</f>
        <v/>
      </c>
      <c r="BS106">
        <f>SQRT(SUMIF('Dashboard M4 Cost Monthly'!$G$2:$KT$2,'Dashboard M4 Cost Annual'!BS$4,'Dashboard M4 Cost Monthly'!$G186:$KT186))</f>
        <v/>
      </c>
      <c r="BT106">
        <f>SQRT(SUMIF('Dashboard M4 Cost Monthly'!$G$2:$KT$2,'Dashboard M4 Cost Annual'!BT$4,'Dashboard M4 Cost Monthly'!$G186:$KT186))</f>
        <v/>
      </c>
      <c r="BU106">
        <f>SQRT(SUMIF('Dashboard M4 Cost Monthly'!$G$2:$KT$2,'Dashboard M4 Cost Annual'!BU$4,'Dashboard M4 Cost Monthly'!$G186:$KT186))</f>
        <v/>
      </c>
      <c r="BV106">
        <f>SQRT(SUMIF('Dashboard M4 Cost Monthly'!$G$2:$KT$2,'Dashboard M4 Cost Annual'!BV$4,'Dashboard M4 Cost Monthly'!$G186:$KT186))</f>
        <v/>
      </c>
      <c r="BW106">
        <f>SQRT(SUMIF('Dashboard M4 Cost Monthly'!$G$2:$KT$2,'Dashboard M4 Cost Annual'!BW$4,'Dashboard M4 Cost Monthly'!$G186:$KT186))</f>
        <v/>
      </c>
      <c r="BX106">
        <f>SQRT(SUMIF('Dashboard M4 Cost Monthly'!$G$2:$KT$2,'Dashboard M4 Cost Annual'!BX$4,'Dashboard M4 Cost Monthly'!$G186:$KT186))</f>
        <v/>
      </c>
      <c r="BY106">
        <f>SQRT(SUMIF('Dashboard M4 Cost Monthly'!$G$2:$KT$2,'Dashboard M4 Cost Annual'!BY$4,'Dashboard M4 Cost Monthly'!$G186:$KT186))</f>
        <v/>
      </c>
    </row>
    <row r="107" spans="1:77">
      <c r="B107" t="s">
        <v>20</v>
      </c>
      <c r="C107" t="s">
        <v>60</v>
      </c>
      <c r="D107" t="s">
        <v>63</v>
      </c>
      <c r="G107">
        <f>VLOOKUP($C107,'EIA Consumption'!$C:$CD,'Dashboard M4 Cost Annual'!G$2,FALSE)</f>
        <v/>
      </c>
      <c r="H107">
        <f>VLOOKUP($C107,'EIA Consumption'!$C:$CD,'Dashboard M4 Cost Annual'!H$2,FALSE)</f>
        <v/>
      </c>
      <c r="I107">
        <f>VLOOKUP($C107,'EIA Consumption'!$C:$CD,'Dashboard M4 Cost Annual'!I$2,FALSE)</f>
        <v/>
      </c>
      <c r="J107">
        <f>VLOOKUP($C107,'EIA Consumption'!$C:$CD,'Dashboard M4 Cost Annual'!J$2,FALSE)</f>
        <v/>
      </c>
      <c r="K107">
        <f>VLOOKUP($C107,'EIA Consumption'!$C:$CD,'Dashboard M4 Cost Annual'!K$2,FALSE)</f>
        <v/>
      </c>
      <c r="L107">
        <f>VLOOKUP($C107,'EIA Consumption'!$C:$CD,'Dashboard M4 Cost Annual'!L$2,FALSE)</f>
        <v/>
      </c>
      <c r="M107">
        <f>VLOOKUP($C107,'EIA Consumption'!$C:$CD,'Dashboard M4 Cost Annual'!M$2,FALSE)</f>
        <v/>
      </c>
      <c r="N107">
        <f>VLOOKUP($C107,'EIA Consumption'!$C:$CD,'Dashboard M4 Cost Annual'!N$2,FALSE)</f>
        <v/>
      </c>
      <c r="O107">
        <f>VLOOKUP($C107,'EIA Consumption'!$C:$CD,'Dashboard M4 Cost Annual'!O$2,FALSE)</f>
        <v/>
      </c>
      <c r="P107">
        <f>VLOOKUP($C107,'EIA Consumption'!$C:$CD,'Dashboard M4 Cost Annual'!P$2,FALSE)</f>
        <v/>
      </c>
      <c r="Q107">
        <f>VLOOKUP($C107,'EIA Consumption'!$C:$CD,'Dashboard M4 Cost Annual'!Q$2,FALSE)</f>
        <v/>
      </c>
      <c r="R107">
        <f>VLOOKUP($C107,'EIA Consumption'!$C:$CD,'Dashboard M4 Cost Annual'!R$2,FALSE)</f>
        <v/>
      </c>
      <c r="S107">
        <f>VLOOKUP($C107,'EIA Consumption'!$C:$CD,'Dashboard M4 Cost Annual'!S$2,FALSE)</f>
        <v/>
      </c>
      <c r="T107">
        <f>VLOOKUP($C107,'EIA Consumption'!$C:$CD,'Dashboard M4 Cost Annual'!T$2,FALSE)</f>
        <v/>
      </c>
      <c r="U107">
        <f>VLOOKUP($C107,'EIA Consumption'!$C:$CD,'Dashboard M4 Cost Annual'!U$2,FALSE)</f>
        <v/>
      </c>
      <c r="V107">
        <f>VLOOKUP($C107,'EIA Consumption'!$C:$CD,'Dashboard M4 Cost Annual'!V$2,FALSE)</f>
        <v/>
      </c>
      <c r="W107">
        <f>VLOOKUP($C107,'EIA Consumption'!$C:$CD,'Dashboard M4 Cost Annual'!W$2,FALSE)</f>
        <v/>
      </c>
      <c r="X107">
        <f>VLOOKUP($C107,'EIA Consumption'!$C:$CD,'Dashboard M4 Cost Annual'!X$2,FALSE)</f>
        <v/>
      </c>
      <c r="Y107">
        <f>VLOOKUP($C107,'EIA Consumption'!$C:$CD,'Dashboard M4 Cost Annual'!Y$2,FALSE)</f>
        <v/>
      </c>
      <c r="Z107">
        <f>VLOOKUP($C107,'EIA Consumption'!$C:$CD,'Dashboard M4 Cost Annual'!Z$2,FALSE)</f>
        <v/>
      </c>
      <c r="AA107">
        <f>VLOOKUP($C107,'EIA Consumption'!$C:$CD,'Dashboard M4 Cost Annual'!AA$2,FALSE)</f>
        <v/>
      </c>
      <c r="AB107">
        <f>VLOOKUP($C107,'EIA Consumption'!$C:$CD,'Dashboard M4 Cost Annual'!AB$2,FALSE)</f>
        <v/>
      </c>
      <c r="AC107">
        <f>VLOOKUP($C107,'EIA Consumption'!$C:$CD,'Dashboard M4 Cost Annual'!AC$2,FALSE)</f>
        <v/>
      </c>
      <c r="AD107">
        <f>VLOOKUP($C107,'EIA Consumption'!$C:$CD,'Dashboard M4 Cost Annual'!AD$2,FALSE)</f>
        <v/>
      </c>
      <c r="AE107">
        <f>VLOOKUP($C107,'EIA Consumption'!$C:$CD,'Dashboard M4 Cost Annual'!AE$2,FALSE)</f>
        <v/>
      </c>
      <c r="AF107">
        <f>VLOOKUP($C107,'EIA Consumption'!$C:$CD,'Dashboard M4 Cost Annual'!AF$2,FALSE)</f>
        <v/>
      </c>
      <c r="AG107">
        <f>VLOOKUP($C107,'EIA Consumption'!$C:$CD,'Dashboard M4 Cost Annual'!AG$2,FALSE)</f>
        <v/>
      </c>
      <c r="AH107">
        <f>VLOOKUP($C107,'EIA Consumption'!$C:$CD,'Dashboard M4 Cost Annual'!AH$2,FALSE)</f>
        <v/>
      </c>
      <c r="AI107">
        <f>VLOOKUP($C107,'EIA Consumption'!$C:$CD,'Dashboard M4 Cost Annual'!AI$2,FALSE)</f>
        <v/>
      </c>
      <c r="AJ107">
        <f>VLOOKUP($C107,'EIA Consumption'!$C:$CD,'Dashboard M4 Cost Annual'!AJ$2,FALSE)</f>
        <v/>
      </c>
      <c r="AK107">
        <f>VLOOKUP($C107,'EIA Consumption'!$C:$CD,'Dashboard M4 Cost Annual'!AK$2,FALSE)</f>
        <v/>
      </c>
      <c r="AL107">
        <f>VLOOKUP($C107,'EIA Consumption'!$C:$CD,'Dashboard M4 Cost Annual'!AL$2,FALSE)</f>
        <v/>
      </c>
      <c r="AM107">
        <f>VLOOKUP($C107,'EIA Consumption'!$C:$CD,'Dashboard M4 Cost Annual'!AM$2,FALSE)</f>
        <v/>
      </c>
      <c r="AN107">
        <f>VLOOKUP($C107,'EIA Consumption'!$C:$CD,'Dashboard M4 Cost Annual'!AN$2,FALSE)</f>
        <v/>
      </c>
      <c r="AO107">
        <f>VLOOKUP($C107,'EIA Consumption'!$C:$CD,'Dashboard M4 Cost Annual'!AO$2,FALSE)</f>
        <v/>
      </c>
      <c r="AP107">
        <f>VLOOKUP($C107,'EIA Consumption'!$C:$CD,'Dashboard M4 Cost Annual'!AP$2,FALSE)</f>
        <v/>
      </c>
      <c r="AQ107">
        <f>VLOOKUP($C107,'EIA Consumption'!$C:$CD,'Dashboard M4 Cost Annual'!AQ$2,FALSE)</f>
        <v/>
      </c>
      <c r="AR107">
        <f>VLOOKUP($C107,'EIA Consumption'!$C:$CD,'Dashboard M4 Cost Annual'!AR$2,FALSE)</f>
        <v/>
      </c>
      <c r="AS107">
        <f>VLOOKUP($C107,'EIA Consumption'!$C:$CD,'Dashboard M4 Cost Annual'!AS$2,FALSE)</f>
        <v/>
      </c>
      <c r="AT107">
        <f>VLOOKUP($C107,'EIA Consumption'!$C:$CD,'Dashboard M4 Cost Annual'!AT$2,FALSE)</f>
        <v/>
      </c>
      <c r="AU107">
        <f>VLOOKUP($C107,'EIA Consumption'!$C:$CD,'Dashboard M4 Cost Annual'!AU$2,FALSE)</f>
        <v/>
      </c>
      <c r="AV107">
        <f>VLOOKUP($C107,'EIA Consumption'!$C:$CD,'Dashboard M4 Cost Annual'!AV$2,FALSE)</f>
        <v/>
      </c>
      <c r="AW107">
        <f>VLOOKUP($C107,'EIA Consumption'!$C:$CD,'Dashboard M4 Cost Annual'!AW$2,FALSE)</f>
        <v/>
      </c>
      <c r="AX107">
        <f>VLOOKUP($C107,'EIA Consumption'!$C:$CD,'Dashboard M4 Cost Annual'!AX$2,FALSE)</f>
        <v/>
      </c>
      <c r="AY107">
        <f>VLOOKUP($C107,'EIA Consumption'!$C:$CD,'Dashboard M4 Cost Annual'!AY$2,FALSE)</f>
        <v/>
      </c>
      <c r="AZ107">
        <f>VLOOKUP($C107,'EIA Consumption'!$C:$CD,'Dashboard M4 Cost Annual'!AZ$2,FALSE)</f>
        <v/>
      </c>
      <c r="BA107">
        <f>SQRT(SUMIF('Dashboard M4 Cost Monthly'!$G$2:$CL$2,'Dashboard M4 Cost Annual'!BA$4,'Dashboard M4 Cost Monthly'!$G187:$CL187))</f>
        <v/>
      </c>
      <c r="BB107">
        <f>SQRT(SUMIF('Dashboard M4 Cost Monthly'!$G$2:$CL$2,'Dashboard M4 Cost Annual'!BB$4,'Dashboard M4 Cost Monthly'!$G187:$CL187))</f>
        <v/>
      </c>
      <c r="BC107">
        <f>SQRT(SUMIF('Dashboard M4 Cost Monthly'!$G$2:$CL$2,'Dashboard M4 Cost Annual'!BC$4,'Dashboard M4 Cost Monthly'!$G187:$CL187))</f>
        <v/>
      </c>
      <c r="BD107">
        <f>SQRT(SUMIF('Dashboard M4 Cost Monthly'!$G$2:$CL$2,'Dashboard M4 Cost Annual'!BD$4,'Dashboard M4 Cost Monthly'!$G187:$CL187))</f>
        <v/>
      </c>
      <c r="BE107">
        <f>SQRT(SUMIF('Dashboard M4 Cost Monthly'!$G$2:$CL$2,'Dashboard M4 Cost Annual'!BE$4,'Dashboard M4 Cost Monthly'!$G187:$CL187))</f>
        <v/>
      </c>
      <c r="BF107">
        <f>SQRT(SUMIF('Dashboard M4 Cost Monthly'!$G$2:$CL$2,'Dashboard M4 Cost Annual'!BF$4,'Dashboard M4 Cost Monthly'!$G187:$CL187))</f>
        <v/>
      </c>
      <c r="BG107">
        <f>SQRT(SUMIF('Dashboard M4 Cost Monthly'!$G$2:$CL$2,'Dashboard M4 Cost Annual'!BG$4,'Dashboard M4 Cost Monthly'!$G187:$CL187))</f>
        <v/>
      </c>
      <c r="BH107">
        <f>SQRT(SUMIF('Dashboard M4 Cost Monthly'!$G$2:$KT$2,'Dashboard M4 Cost Annual'!BH$4,'Dashboard M4 Cost Monthly'!$G187:$KT187))</f>
        <v/>
      </c>
      <c r="BI107">
        <f>SQRT(SUMIF('Dashboard M4 Cost Monthly'!$G$2:$KT$2,'Dashboard M4 Cost Annual'!BI$4,'Dashboard M4 Cost Monthly'!$G187:$KT187))</f>
        <v/>
      </c>
      <c r="BJ107">
        <f>SQRT(SUMIF('Dashboard M4 Cost Monthly'!$G$2:$KT$2,'Dashboard M4 Cost Annual'!BJ$4,'Dashboard M4 Cost Monthly'!$G187:$KT187))</f>
        <v/>
      </c>
      <c r="BK107">
        <f>SQRT(SUMIF('Dashboard M4 Cost Monthly'!$G$2:$KT$2,'Dashboard M4 Cost Annual'!BK$4,'Dashboard M4 Cost Monthly'!$G187:$KT187))</f>
        <v/>
      </c>
      <c r="BL107">
        <f>SQRT(SUMIF('Dashboard M4 Cost Monthly'!$G$2:$KT$2,'Dashboard M4 Cost Annual'!BL$4,'Dashboard M4 Cost Monthly'!$G187:$KT187))</f>
        <v/>
      </c>
      <c r="BM107">
        <f>SQRT(SUMIF('Dashboard M4 Cost Monthly'!$G$2:$KT$2,'Dashboard M4 Cost Annual'!BM$4,'Dashboard M4 Cost Monthly'!$G187:$KT187))</f>
        <v/>
      </c>
      <c r="BN107">
        <f>SQRT(SUMIF('Dashboard M4 Cost Monthly'!$G$2:$KT$2,'Dashboard M4 Cost Annual'!BN$4,'Dashboard M4 Cost Monthly'!$G187:$KT187))</f>
        <v/>
      </c>
      <c r="BO107">
        <f>SQRT(SUMIF('Dashboard M4 Cost Monthly'!$G$2:$KT$2,'Dashboard M4 Cost Annual'!BO$4,'Dashboard M4 Cost Monthly'!$G187:$KT187))</f>
        <v/>
      </c>
      <c r="BP107">
        <f>SQRT(SUMIF('Dashboard M4 Cost Monthly'!$G$2:$KT$2,'Dashboard M4 Cost Annual'!BP$4,'Dashboard M4 Cost Monthly'!$G187:$KT187))</f>
        <v/>
      </c>
      <c r="BQ107">
        <f>SQRT(SUMIF('Dashboard M4 Cost Monthly'!$G$2:$KT$2,'Dashboard M4 Cost Annual'!BQ$4,'Dashboard M4 Cost Monthly'!$G187:$KT187))</f>
        <v/>
      </c>
      <c r="BR107">
        <f>SQRT(SUMIF('Dashboard M4 Cost Monthly'!$G$2:$KT$2,'Dashboard M4 Cost Annual'!BR$4,'Dashboard M4 Cost Monthly'!$G187:$KT187))</f>
        <v/>
      </c>
      <c r="BS107">
        <f>SQRT(SUMIF('Dashboard M4 Cost Monthly'!$G$2:$KT$2,'Dashboard M4 Cost Annual'!BS$4,'Dashboard M4 Cost Monthly'!$G187:$KT187))</f>
        <v/>
      </c>
      <c r="BT107">
        <f>SQRT(SUMIF('Dashboard M4 Cost Monthly'!$G$2:$KT$2,'Dashboard M4 Cost Annual'!BT$4,'Dashboard M4 Cost Monthly'!$G187:$KT187))</f>
        <v/>
      </c>
      <c r="BU107">
        <f>SQRT(SUMIF('Dashboard M4 Cost Monthly'!$G$2:$KT$2,'Dashboard M4 Cost Annual'!BU$4,'Dashboard M4 Cost Monthly'!$G187:$KT187))</f>
        <v/>
      </c>
      <c r="BV107">
        <f>SQRT(SUMIF('Dashboard M4 Cost Monthly'!$G$2:$KT$2,'Dashboard M4 Cost Annual'!BV$4,'Dashboard M4 Cost Monthly'!$G187:$KT187))</f>
        <v/>
      </c>
      <c r="BW107">
        <f>SQRT(SUMIF('Dashboard M4 Cost Monthly'!$G$2:$KT$2,'Dashboard M4 Cost Annual'!BW$4,'Dashboard M4 Cost Monthly'!$G187:$KT187))</f>
        <v/>
      </c>
      <c r="BX107">
        <f>SQRT(SUMIF('Dashboard M4 Cost Monthly'!$G$2:$KT$2,'Dashboard M4 Cost Annual'!BX$4,'Dashboard M4 Cost Monthly'!$G187:$KT187))</f>
        <v/>
      </c>
      <c r="BY107">
        <f>SQRT(SUMIF('Dashboard M4 Cost Monthly'!$G$2:$KT$2,'Dashboard M4 Cost Annual'!BY$4,'Dashboard M4 Cost Monthly'!$G187:$KT187))</f>
        <v/>
      </c>
    </row>
    <row r="108" spans="1:77">
      <c r="D108" t="s">
        <v>63</v>
      </c>
      <c r="G108">
        <f>SQRT(SUMIF('Dashboard M4 Price Monthly'!$H$4:$CM$4,'Dashboard M4 Cost Annual'!G$4,'Dashboard M4 Price Monthly'!$H311:$CM311))</f>
        <v/>
      </c>
      <c r="H108">
        <f>SQRT(SUMIF('Dashboard M4 Price Monthly'!$H$4:$CM$4,'Dashboard M4 Cost Annual'!H$4,'Dashboard M4 Price Monthly'!$H311:$CM311))</f>
        <v/>
      </c>
      <c r="I108">
        <f>SQRT(SUMIF('Dashboard M4 Price Monthly'!$H$4:$CM$4,'Dashboard M4 Cost Annual'!I$4,'Dashboard M4 Price Monthly'!$H311:$CM311))</f>
        <v/>
      </c>
      <c r="J108">
        <f>SQRT(SUMIF('Dashboard M4 Price Monthly'!$H$4:$CM$4,'Dashboard M4 Cost Annual'!J$4,'Dashboard M4 Price Monthly'!$H311:$CM311))</f>
        <v/>
      </c>
      <c r="K108">
        <f>SQRT(SUMIF('Dashboard M4 Price Monthly'!$H$4:$CM$4,'Dashboard M4 Cost Annual'!K$4,'Dashboard M4 Price Monthly'!$H311:$CM311))</f>
        <v/>
      </c>
      <c r="L108">
        <f>SQRT(SUMIF('Dashboard M4 Price Monthly'!$H$4:$CM$4,'Dashboard M4 Cost Annual'!L$4,'Dashboard M4 Price Monthly'!$H311:$CM311))</f>
        <v/>
      </c>
      <c r="M108">
        <f>SQRT(SUMIF('Dashboard M4 Price Monthly'!$H$4:$CM$4,'Dashboard M4 Cost Annual'!M$4,'Dashboard M4 Price Monthly'!$H311:$CM311))</f>
        <v/>
      </c>
      <c r="N108">
        <f>SQRT(SUMIF('Dashboard M4 Price Monthly'!$H$4:$CM$4,'Dashboard M4 Cost Annual'!N$4,'Dashboard M4 Price Monthly'!$H311:$CM311))</f>
        <v/>
      </c>
      <c r="O108">
        <f>SQRT(SUMIF('Dashboard M4 Price Monthly'!$H$4:$CM$4,'Dashboard M4 Cost Annual'!O$4,'Dashboard M4 Price Monthly'!$H311:$CM311))</f>
        <v/>
      </c>
      <c r="P108">
        <f>SQRT(SUMIF('Dashboard M4 Price Monthly'!$H$4:$CM$4,'Dashboard M4 Cost Annual'!P$4,'Dashboard M4 Price Monthly'!$H311:$CM311))</f>
        <v/>
      </c>
      <c r="Q108">
        <f>SQRT(SUMIF('Dashboard M4 Price Monthly'!$H$4:$CM$4,'Dashboard M4 Cost Annual'!Q$4,'Dashboard M4 Price Monthly'!$H311:$CM311))</f>
        <v/>
      </c>
      <c r="R108">
        <f>SQRT(SUMIF('Dashboard M4 Price Monthly'!$H$4:$CM$4,'Dashboard M4 Cost Annual'!R$4,'Dashboard M4 Price Monthly'!$H311:$CM311))</f>
        <v/>
      </c>
      <c r="S108">
        <f>SQRT(SUMIF('Dashboard M4 Price Monthly'!$H$4:$CM$4,'Dashboard M4 Cost Annual'!S$4,'Dashboard M4 Price Monthly'!$H311:$CM311))</f>
        <v/>
      </c>
      <c r="T108">
        <f>SQRT(SUMIF('Dashboard M4 Price Monthly'!$H$4:$CM$4,'Dashboard M4 Cost Annual'!T$4,'Dashboard M4 Price Monthly'!$H311:$CM311))</f>
        <v/>
      </c>
      <c r="U108">
        <f>SQRT(SUMIF('Dashboard M4 Price Monthly'!$H$4:$CM$4,'Dashboard M4 Cost Annual'!U$4,'Dashboard M4 Price Monthly'!$H311:$CM311))</f>
        <v/>
      </c>
      <c r="V108">
        <f>SQRT(SUMIF('Dashboard M4 Price Monthly'!$H$4:$CM$4,'Dashboard M4 Cost Annual'!V$4,'Dashboard M4 Price Monthly'!$H311:$CM311))</f>
        <v/>
      </c>
      <c r="W108">
        <f>SQRT(SUMIF('Dashboard M4 Price Monthly'!$H$4:$CM$4,'Dashboard M4 Cost Annual'!W$4,'Dashboard M4 Price Monthly'!$H311:$CM311))</f>
        <v/>
      </c>
      <c r="X108">
        <f>SQRT(SUMIF('Dashboard M4 Price Monthly'!$H$4:$CM$4,'Dashboard M4 Cost Annual'!X$4,'Dashboard M4 Price Monthly'!$H311:$CM311))</f>
        <v/>
      </c>
      <c r="Y108">
        <f>SQRT(SUMIF('Dashboard M4 Price Monthly'!$H$4:$CM$4,'Dashboard M4 Cost Annual'!Y$4,'Dashboard M4 Price Monthly'!$H311:$CM311))</f>
        <v/>
      </c>
      <c r="Z108">
        <f>SQRT(SUMIF('Dashboard M4 Price Monthly'!$H$4:$CM$4,'Dashboard M4 Cost Annual'!Z$4,'Dashboard M4 Price Monthly'!$H311:$CM311))</f>
        <v/>
      </c>
      <c r="AA108">
        <f>SQRT(SUMIF('Dashboard M4 Price Monthly'!$H$4:$CM$4,'Dashboard M4 Cost Annual'!AA$4,'Dashboard M4 Price Monthly'!$H311:$CM311))</f>
        <v/>
      </c>
      <c r="AB108">
        <f>SQRT(SUMIF('Dashboard M4 Price Monthly'!$H$4:$CM$4,'Dashboard M4 Cost Annual'!AB$4,'Dashboard M4 Price Monthly'!$H311:$CM311))</f>
        <v/>
      </c>
      <c r="AC108">
        <f>SQRT(SUMIF('Dashboard M4 Price Monthly'!$H$4:$CM$4,'Dashboard M4 Cost Annual'!AC$4,'Dashboard M4 Price Monthly'!$H311:$CM311))</f>
        <v/>
      </c>
      <c r="AD108">
        <f>SQRT(SUMIF('Dashboard M4 Price Monthly'!$H$4:$CM$4,'Dashboard M4 Cost Annual'!AD$4,'Dashboard M4 Price Monthly'!$H311:$CM311))</f>
        <v/>
      </c>
      <c r="AE108">
        <f>SQRT(SUMIF('Dashboard M4 Price Monthly'!$H$4:$CM$4,'Dashboard M4 Cost Annual'!AE$4,'Dashboard M4 Price Monthly'!$H311:$CM311))</f>
        <v/>
      </c>
      <c r="AF108">
        <f>SQRT(SUMIF('Dashboard M4 Price Monthly'!$H$4:$CM$4,'Dashboard M4 Cost Annual'!AF$4,'Dashboard M4 Price Monthly'!$H311:$CM311))</f>
        <v/>
      </c>
      <c r="AG108">
        <f>SQRT(SUMIF('Dashboard M4 Price Monthly'!$H$4:$CM$4,'Dashboard M4 Cost Annual'!AG$4,'Dashboard M4 Price Monthly'!$H311:$CM311))</f>
        <v/>
      </c>
      <c r="AH108">
        <f>SQRT(SUMIF('Dashboard M4 Price Monthly'!$H$4:$CM$4,'Dashboard M4 Cost Annual'!AH$4,'Dashboard M4 Price Monthly'!$H311:$CM311))</f>
        <v/>
      </c>
      <c r="AI108">
        <f>SQRT(SUMIF('Dashboard M4 Price Monthly'!$H$4:$CM$4,'Dashboard M4 Cost Annual'!AI$4,'Dashboard M4 Price Monthly'!$H311:$CM311))</f>
        <v/>
      </c>
      <c r="AJ108">
        <f>SQRT(SUMIF('Dashboard M4 Price Monthly'!$H$4:$CM$4,'Dashboard M4 Cost Annual'!AJ$4,'Dashboard M4 Price Monthly'!$H311:$CM311))</f>
        <v/>
      </c>
      <c r="AK108">
        <f>SQRT(SUMIF('Dashboard M4 Price Monthly'!$H$4:$CM$4,'Dashboard M4 Cost Annual'!AK$4,'Dashboard M4 Price Monthly'!$H311:$CM311))</f>
        <v/>
      </c>
      <c r="AL108">
        <f>SQRT(SUMIF('Dashboard M4 Price Monthly'!$H$4:$CM$4,'Dashboard M4 Cost Annual'!AL$4,'Dashboard M4 Price Monthly'!$H311:$CM311))</f>
        <v/>
      </c>
      <c r="AM108">
        <f>SQRT(SUMIF('Dashboard M4 Price Monthly'!$H$4:$CM$4,'Dashboard M4 Cost Annual'!AM$4,'Dashboard M4 Price Monthly'!$H311:$CM311))</f>
        <v/>
      </c>
      <c r="AN108">
        <f>SQRT(SUMIF('Dashboard M4 Price Monthly'!$H$4:$CM$4,'Dashboard M4 Cost Annual'!AN$4,'Dashboard M4 Price Monthly'!$H311:$CM311))</f>
        <v/>
      </c>
      <c r="AO108">
        <f>SQRT(SUMIF('Dashboard M4 Price Monthly'!$H$4:$CM$4,'Dashboard M4 Cost Annual'!AO$4,'Dashboard M4 Price Monthly'!$H311:$CM311))</f>
        <v/>
      </c>
      <c r="AP108">
        <f>SQRT(SUMIF('Dashboard M4 Price Monthly'!$H$4:$CM$4,'Dashboard M4 Cost Annual'!AP$4,'Dashboard M4 Price Monthly'!$H311:$CM311))</f>
        <v/>
      </c>
      <c r="AQ108">
        <f>SQRT(SUMIF('Dashboard M4 Price Monthly'!$H$4:$CM$4,'Dashboard M4 Cost Annual'!AQ$4,'Dashboard M4 Price Monthly'!$H311:$CM311))</f>
        <v/>
      </c>
      <c r="AR108">
        <f>SQRT(SUMIF('Dashboard M4 Price Monthly'!$H$4:$CM$4,'Dashboard M4 Cost Annual'!AR$4,'Dashboard M4 Price Monthly'!$H311:$CM311))</f>
        <v/>
      </c>
      <c r="AS108">
        <f>SQRT(SUMIF('Dashboard M4 Price Monthly'!$H$4:$CM$4,'Dashboard M4 Cost Annual'!AS$4,'Dashboard M4 Price Monthly'!$H311:$CM311))</f>
        <v/>
      </c>
      <c r="AT108">
        <f>SQRT(SUMIF('Dashboard M4 Price Monthly'!$H$4:$CM$4,'Dashboard M4 Cost Annual'!AT$4,'Dashboard M4 Price Monthly'!$H311:$CM311))</f>
        <v/>
      </c>
      <c r="AU108">
        <f>SQRT(SUMIF('Dashboard M4 Price Monthly'!$H$4:$CM$4,'Dashboard M4 Cost Annual'!AU$4,'Dashboard M4 Price Monthly'!$H311:$CM311))</f>
        <v/>
      </c>
      <c r="AV108">
        <f>SQRT(SUMIF('Dashboard M4 Price Monthly'!$H$4:$CM$4,'Dashboard M4 Cost Annual'!AV$4,'Dashboard M4 Price Monthly'!$H311:$CM311))</f>
        <v/>
      </c>
      <c r="AW108">
        <f>SQRT(SUMIF('Dashboard M4 Price Monthly'!$H$4:$CM$4,'Dashboard M4 Cost Annual'!AW$4,'Dashboard M4 Price Monthly'!$H311:$CM311))</f>
        <v/>
      </c>
      <c r="AX108">
        <f>SQRT(SUMIF('Dashboard M4 Price Monthly'!$H$4:$CM$4,'Dashboard M4 Cost Annual'!AX$4,'Dashboard M4 Price Monthly'!$H311:$CM311))</f>
        <v/>
      </c>
      <c r="AY108">
        <f>SQRT(SUMIF('Dashboard M4 Price Monthly'!$H$4:$CM$4,'Dashboard M4 Cost Annual'!AY$4,'Dashboard M4 Price Monthly'!$H311:$CM311))</f>
        <v/>
      </c>
      <c r="AZ108">
        <f>SQRT(SUMIF('Dashboard M4 Price Monthly'!$H$4:$CM$4,'Dashboard M4 Cost Annual'!AZ$4,'Dashboard M4 Price Monthly'!$H311:$CM311))</f>
        <v/>
      </c>
      <c r="BA108">
        <f>SQRT(SUMIF('Dashboard M4 Cost Monthly'!$G$2:$CL$2,'Dashboard M4 Cost Annual'!BA$4,'Dashboard M4 Cost Monthly'!$G188:$CL188))</f>
        <v/>
      </c>
      <c r="BB108">
        <f>SQRT(SUMIF('Dashboard M4 Cost Monthly'!$G$2:$CL$2,'Dashboard M4 Cost Annual'!BB$4,'Dashboard M4 Cost Monthly'!$G188:$CL188))</f>
        <v/>
      </c>
      <c r="BC108">
        <f>SQRT(SUMIF('Dashboard M4 Cost Monthly'!$G$2:$CL$2,'Dashboard M4 Cost Annual'!BC$4,'Dashboard M4 Cost Monthly'!$G188:$CL188))</f>
        <v/>
      </c>
      <c r="BD108">
        <f>SQRT(SUMIF('Dashboard M4 Cost Monthly'!$G$2:$CL$2,'Dashboard M4 Cost Annual'!BD$4,'Dashboard M4 Cost Monthly'!$G188:$CL188))</f>
        <v/>
      </c>
      <c r="BE108">
        <f>SQRT(SUMIF('Dashboard M4 Cost Monthly'!$G$2:$CL$2,'Dashboard M4 Cost Annual'!BE$4,'Dashboard M4 Cost Monthly'!$G188:$CL188))</f>
        <v/>
      </c>
      <c r="BF108">
        <f>SQRT(SUMIF('Dashboard M4 Cost Monthly'!$G$2:$CL$2,'Dashboard M4 Cost Annual'!BF$4,'Dashboard M4 Cost Monthly'!$G188:$CL188))</f>
        <v/>
      </c>
      <c r="BG108">
        <f>SQRT(SUMIF('Dashboard M4 Cost Monthly'!$G$2:$CL$2,'Dashboard M4 Cost Annual'!BG$4,'Dashboard M4 Cost Monthly'!$G188:$CL188))</f>
        <v/>
      </c>
      <c r="BH108">
        <f>SQRT(SUMIF('Dashboard M4 Cost Monthly'!$G$2:$KT$2,'Dashboard M4 Cost Annual'!BH$4,'Dashboard M4 Cost Monthly'!$G188:$KT188))</f>
        <v/>
      </c>
      <c r="BI108">
        <f>SQRT(SUMIF('Dashboard M4 Cost Monthly'!$G$2:$KT$2,'Dashboard M4 Cost Annual'!BI$4,'Dashboard M4 Cost Monthly'!$G188:$KT188))</f>
        <v/>
      </c>
      <c r="BJ108">
        <f>SQRT(SUMIF('Dashboard M4 Cost Monthly'!$G$2:$KT$2,'Dashboard M4 Cost Annual'!BJ$4,'Dashboard M4 Cost Monthly'!$G188:$KT188))</f>
        <v/>
      </c>
      <c r="BK108">
        <f>SQRT(SUMIF('Dashboard M4 Cost Monthly'!$G$2:$KT$2,'Dashboard M4 Cost Annual'!BK$4,'Dashboard M4 Cost Monthly'!$G188:$KT188))</f>
        <v/>
      </c>
      <c r="BL108">
        <f>SQRT(SUMIF('Dashboard M4 Cost Monthly'!$G$2:$KT$2,'Dashboard M4 Cost Annual'!BL$4,'Dashboard M4 Cost Monthly'!$G188:$KT188))</f>
        <v/>
      </c>
      <c r="BM108">
        <f>SQRT(SUMIF('Dashboard M4 Cost Monthly'!$G$2:$KT$2,'Dashboard M4 Cost Annual'!BM$4,'Dashboard M4 Cost Monthly'!$G188:$KT188))</f>
        <v/>
      </c>
      <c r="BN108">
        <f>SQRT(SUMIF('Dashboard M4 Cost Monthly'!$G$2:$KT$2,'Dashboard M4 Cost Annual'!BN$4,'Dashboard M4 Cost Monthly'!$G188:$KT188))</f>
        <v/>
      </c>
      <c r="BO108">
        <f>SQRT(SUMIF('Dashboard M4 Cost Monthly'!$G$2:$KT$2,'Dashboard M4 Cost Annual'!BO$4,'Dashboard M4 Cost Monthly'!$G188:$KT188))</f>
        <v/>
      </c>
      <c r="BP108">
        <f>SQRT(SUMIF('Dashboard M4 Cost Monthly'!$G$2:$KT$2,'Dashboard M4 Cost Annual'!BP$4,'Dashboard M4 Cost Monthly'!$G188:$KT188))</f>
        <v/>
      </c>
      <c r="BQ108">
        <f>SQRT(SUMIF('Dashboard M4 Cost Monthly'!$G$2:$KT$2,'Dashboard M4 Cost Annual'!BQ$4,'Dashboard M4 Cost Monthly'!$G188:$KT188))</f>
        <v/>
      </c>
      <c r="BR108">
        <f>SQRT(SUMIF('Dashboard M4 Cost Monthly'!$G$2:$KT$2,'Dashboard M4 Cost Annual'!BR$4,'Dashboard M4 Cost Monthly'!$G188:$KT188))</f>
        <v/>
      </c>
      <c r="BS108">
        <f>SQRT(SUMIF('Dashboard M4 Cost Monthly'!$G$2:$KT$2,'Dashboard M4 Cost Annual'!BS$4,'Dashboard M4 Cost Monthly'!$G188:$KT188))</f>
        <v/>
      </c>
      <c r="BT108">
        <f>SQRT(SUMIF('Dashboard M4 Cost Monthly'!$G$2:$KT$2,'Dashboard M4 Cost Annual'!BT$4,'Dashboard M4 Cost Monthly'!$G188:$KT188))</f>
        <v/>
      </c>
      <c r="BU108">
        <f>SQRT(SUMIF('Dashboard M4 Cost Monthly'!$G$2:$KT$2,'Dashboard M4 Cost Annual'!BU$4,'Dashboard M4 Cost Monthly'!$G188:$KT188))</f>
        <v/>
      </c>
      <c r="BV108">
        <f>SQRT(SUMIF('Dashboard M4 Cost Monthly'!$G$2:$KT$2,'Dashboard M4 Cost Annual'!BV$4,'Dashboard M4 Cost Monthly'!$G188:$KT188))</f>
        <v/>
      </c>
      <c r="BW108">
        <f>SQRT(SUMIF('Dashboard M4 Cost Monthly'!$G$2:$KT$2,'Dashboard M4 Cost Annual'!BW$4,'Dashboard M4 Cost Monthly'!$G188:$KT188))</f>
        <v/>
      </c>
      <c r="BX108">
        <f>SQRT(SUMIF('Dashboard M4 Cost Monthly'!$G$2:$KT$2,'Dashboard M4 Cost Annual'!BX$4,'Dashboard M4 Cost Monthly'!$G188:$KT188))</f>
        <v/>
      </c>
      <c r="BY108">
        <f>SQRT(SUMIF('Dashboard M4 Cost Monthly'!$G$2:$KT$2,'Dashboard M4 Cost Annual'!BY$4,'Dashboard M4 Cost Monthly'!$G188:$KT188))</f>
        <v/>
      </c>
    </row>
    <row r="109" spans="1:77">
      <c r="A109" t="s">
        <v>29</v>
      </c>
    </row>
    <row r="110" spans="1:77">
      <c r="A110" t="s">
        <v>30</v>
      </c>
      <c r="B110" t="s">
        <v>5</v>
      </c>
      <c r="C110" t="s">
        <v>65</v>
      </c>
      <c r="D110" t="s">
        <v>63</v>
      </c>
      <c r="G110">
        <f>VLOOKUP($C110,'EIA Consumption'!$C:$CD,'Dashboard M4 Cost Annual'!G$2,FALSE)</f>
        <v/>
      </c>
      <c r="H110">
        <f>VLOOKUP($C110,'EIA Consumption'!$C:$CD,'Dashboard M4 Cost Annual'!H$2,FALSE)</f>
        <v/>
      </c>
      <c r="I110">
        <f>VLOOKUP($C110,'EIA Consumption'!$C:$CD,'Dashboard M4 Cost Annual'!I$2,FALSE)</f>
        <v/>
      </c>
      <c r="J110">
        <f>VLOOKUP($C110,'EIA Consumption'!$C:$CD,'Dashboard M4 Cost Annual'!J$2,FALSE)</f>
        <v/>
      </c>
      <c r="K110">
        <f>VLOOKUP($C110,'EIA Consumption'!$C:$CD,'Dashboard M4 Cost Annual'!K$2,FALSE)</f>
        <v/>
      </c>
      <c r="L110">
        <f>VLOOKUP($C110,'EIA Consumption'!$C:$CD,'Dashboard M4 Cost Annual'!L$2,FALSE)</f>
        <v/>
      </c>
      <c r="M110">
        <f>VLOOKUP($C110,'EIA Consumption'!$C:$CD,'Dashboard M4 Cost Annual'!M$2,FALSE)</f>
        <v/>
      </c>
      <c r="N110">
        <f>VLOOKUP($C110,'EIA Consumption'!$C:$CD,'Dashboard M4 Cost Annual'!N$2,FALSE)</f>
        <v/>
      </c>
      <c r="O110">
        <f>VLOOKUP($C110,'EIA Consumption'!$C:$CD,'Dashboard M4 Cost Annual'!O$2,FALSE)</f>
        <v/>
      </c>
      <c r="P110">
        <f>VLOOKUP($C110,'EIA Consumption'!$C:$CD,'Dashboard M4 Cost Annual'!P$2,FALSE)</f>
        <v/>
      </c>
      <c r="Q110">
        <f>VLOOKUP($C110,'EIA Consumption'!$C:$CD,'Dashboard M4 Cost Annual'!Q$2,FALSE)</f>
        <v/>
      </c>
      <c r="R110">
        <f>VLOOKUP($C110,'EIA Consumption'!$C:$CD,'Dashboard M4 Cost Annual'!R$2,FALSE)</f>
        <v/>
      </c>
      <c r="S110">
        <f>VLOOKUP($C110,'EIA Consumption'!$C:$CD,'Dashboard M4 Cost Annual'!S$2,FALSE)</f>
        <v/>
      </c>
      <c r="T110">
        <f>VLOOKUP($C110,'EIA Consumption'!$C:$CD,'Dashboard M4 Cost Annual'!T$2,FALSE)</f>
        <v/>
      </c>
      <c r="U110">
        <f>VLOOKUP($C110,'EIA Consumption'!$C:$CD,'Dashboard M4 Cost Annual'!U$2,FALSE)</f>
        <v/>
      </c>
      <c r="V110">
        <f>VLOOKUP($C110,'EIA Consumption'!$C:$CD,'Dashboard M4 Cost Annual'!V$2,FALSE)</f>
        <v/>
      </c>
      <c r="W110">
        <f>VLOOKUP($C110,'EIA Consumption'!$C:$CD,'Dashboard M4 Cost Annual'!W$2,FALSE)</f>
        <v/>
      </c>
      <c r="X110">
        <f>VLOOKUP($C110,'EIA Consumption'!$C:$CD,'Dashboard M4 Cost Annual'!X$2,FALSE)</f>
        <v/>
      </c>
      <c r="Y110">
        <f>VLOOKUP($C110,'EIA Consumption'!$C:$CD,'Dashboard M4 Cost Annual'!Y$2,FALSE)</f>
        <v/>
      </c>
      <c r="Z110">
        <f>VLOOKUP($C110,'EIA Consumption'!$C:$CD,'Dashboard M4 Cost Annual'!Z$2,FALSE)</f>
        <v/>
      </c>
      <c r="AA110">
        <f>VLOOKUP($C110,'EIA Consumption'!$C:$CD,'Dashboard M4 Cost Annual'!AA$2,FALSE)</f>
        <v/>
      </c>
      <c r="AB110">
        <f>VLOOKUP($C110,'EIA Consumption'!$C:$CD,'Dashboard M4 Cost Annual'!AB$2,FALSE)</f>
        <v/>
      </c>
      <c r="AC110">
        <f>VLOOKUP($C110,'EIA Consumption'!$C:$CD,'Dashboard M4 Cost Annual'!AC$2,FALSE)</f>
        <v/>
      </c>
      <c r="AD110">
        <f>VLOOKUP($C110,'EIA Consumption'!$C:$CD,'Dashboard M4 Cost Annual'!AD$2,FALSE)</f>
        <v/>
      </c>
      <c r="AE110">
        <f>VLOOKUP($C110,'EIA Consumption'!$C:$CD,'Dashboard M4 Cost Annual'!AE$2,FALSE)</f>
        <v/>
      </c>
      <c r="AF110">
        <f>VLOOKUP($C110,'EIA Consumption'!$C:$CD,'Dashboard M4 Cost Annual'!AF$2,FALSE)</f>
        <v/>
      </c>
      <c r="AG110">
        <f>VLOOKUP($C110,'EIA Consumption'!$C:$CD,'Dashboard M4 Cost Annual'!AG$2,FALSE)</f>
        <v/>
      </c>
      <c r="AH110">
        <f>VLOOKUP($C110,'EIA Consumption'!$C:$CD,'Dashboard M4 Cost Annual'!AH$2,FALSE)</f>
        <v/>
      </c>
      <c r="AI110">
        <f>VLOOKUP($C110,'EIA Consumption'!$C:$CD,'Dashboard M4 Cost Annual'!AI$2,FALSE)</f>
        <v/>
      </c>
      <c r="AJ110">
        <f>VLOOKUP($C110,'EIA Consumption'!$C:$CD,'Dashboard M4 Cost Annual'!AJ$2,FALSE)</f>
        <v/>
      </c>
      <c r="AK110">
        <f>VLOOKUP($C110,'EIA Consumption'!$C:$CD,'Dashboard M4 Cost Annual'!AK$2,FALSE)</f>
        <v/>
      </c>
      <c r="AL110">
        <f>VLOOKUP($C110,'EIA Consumption'!$C:$CD,'Dashboard M4 Cost Annual'!AL$2,FALSE)</f>
        <v/>
      </c>
      <c r="AM110">
        <f>VLOOKUP($C110,'EIA Consumption'!$C:$CD,'Dashboard M4 Cost Annual'!AM$2,FALSE)</f>
        <v/>
      </c>
      <c r="AN110">
        <f>VLOOKUP($C110,'EIA Consumption'!$C:$CD,'Dashboard M4 Cost Annual'!AN$2,FALSE)</f>
        <v/>
      </c>
      <c r="AO110">
        <f>VLOOKUP($C110,'EIA Consumption'!$C:$CD,'Dashboard M4 Cost Annual'!AO$2,FALSE)</f>
        <v/>
      </c>
      <c r="AP110">
        <f>VLOOKUP($C110,'EIA Consumption'!$C:$CD,'Dashboard M4 Cost Annual'!AP$2,FALSE)</f>
        <v/>
      </c>
      <c r="AQ110">
        <f>VLOOKUP($C110,'EIA Consumption'!$C:$CD,'Dashboard M4 Cost Annual'!AQ$2,FALSE)</f>
        <v/>
      </c>
      <c r="AR110">
        <f>VLOOKUP($C110,'EIA Consumption'!$C:$CD,'Dashboard M4 Cost Annual'!AR$2,FALSE)</f>
        <v/>
      </c>
      <c r="AS110">
        <f>VLOOKUP($C110,'EIA Consumption'!$C:$CD,'Dashboard M4 Cost Annual'!AS$2,FALSE)</f>
        <v/>
      </c>
      <c r="AT110">
        <f>VLOOKUP($C110,'EIA Consumption'!$C:$CD,'Dashboard M4 Cost Annual'!AT$2,FALSE)</f>
        <v/>
      </c>
      <c r="AU110">
        <f>VLOOKUP($C110,'EIA Consumption'!$C:$CD,'Dashboard M4 Cost Annual'!AU$2,FALSE)</f>
        <v/>
      </c>
      <c r="AV110">
        <f>VLOOKUP($C110,'EIA Consumption'!$C:$CD,'Dashboard M4 Cost Annual'!AV$2,FALSE)</f>
        <v/>
      </c>
      <c r="AW110">
        <f>VLOOKUP($C110,'EIA Consumption'!$C:$CD,'Dashboard M4 Cost Annual'!AW$2,FALSE)</f>
        <v/>
      </c>
      <c r="AX110">
        <f>VLOOKUP($C110,'EIA Consumption'!$C:$CD,'Dashboard M4 Cost Annual'!AX$2,FALSE)</f>
        <v/>
      </c>
      <c r="AY110">
        <f>VLOOKUP($C110,'EIA Consumption'!$C:$CD,'Dashboard M4 Cost Annual'!AY$2,FALSE)</f>
        <v/>
      </c>
      <c r="AZ110">
        <f>VLOOKUP($C110,'EIA Consumption'!$C:$CD,'Dashboard M4 Cost Annual'!AZ$2,FALSE)</f>
        <v/>
      </c>
      <c r="BA110">
        <f>SQRT(SUMIF('Dashboard M4 Cost Monthly'!$G$2:$CL$2,'Dashboard M4 Cost Annual'!BA$4,'Dashboard M4 Cost Monthly'!$G190:$CL190))</f>
        <v/>
      </c>
      <c r="BB110">
        <f>SQRT(SUMIF('Dashboard M4 Cost Monthly'!$G$2:$CL$2,'Dashboard M4 Cost Annual'!BB$4,'Dashboard M4 Cost Monthly'!$G190:$CL190))</f>
        <v/>
      </c>
      <c r="BC110">
        <f>SQRT(SUMIF('Dashboard M4 Cost Monthly'!$G$2:$CL$2,'Dashboard M4 Cost Annual'!BC$4,'Dashboard M4 Cost Monthly'!$G190:$CL190))</f>
        <v/>
      </c>
      <c r="BD110">
        <f>SQRT(SUMIF('Dashboard M4 Cost Monthly'!$G$2:$CL$2,'Dashboard M4 Cost Annual'!BD$4,'Dashboard M4 Cost Monthly'!$G190:$CL190))</f>
        <v/>
      </c>
      <c r="BE110">
        <f>SQRT(SUMIF('Dashboard M4 Cost Monthly'!$G$2:$CL$2,'Dashboard M4 Cost Annual'!BE$4,'Dashboard M4 Cost Monthly'!$G190:$CL190))</f>
        <v/>
      </c>
      <c r="BF110">
        <f>SQRT(SUMIF('Dashboard M4 Cost Monthly'!$G$2:$CL$2,'Dashboard M4 Cost Annual'!BF$4,'Dashboard M4 Cost Monthly'!$G190:$CL190))</f>
        <v/>
      </c>
      <c r="BG110">
        <f>SQRT(SUMIF('Dashboard M4 Cost Monthly'!$G$2:$CL$2,'Dashboard M4 Cost Annual'!BG$4,'Dashboard M4 Cost Monthly'!$G190:$CL190))</f>
        <v/>
      </c>
      <c r="BH110">
        <f>SQRT(SUMIF('Dashboard M4 Cost Monthly'!$G$2:$KT$2,'Dashboard M4 Cost Annual'!BH$4,'Dashboard M4 Cost Monthly'!$G190:$KT190))</f>
        <v/>
      </c>
      <c r="BI110">
        <f>SQRT(SUMIF('Dashboard M4 Cost Monthly'!$G$2:$KT$2,'Dashboard M4 Cost Annual'!BI$4,'Dashboard M4 Cost Monthly'!$G190:$KT190))</f>
        <v/>
      </c>
      <c r="BJ110">
        <f>SQRT(SUMIF('Dashboard M4 Cost Monthly'!$G$2:$KT$2,'Dashboard M4 Cost Annual'!BJ$4,'Dashboard M4 Cost Monthly'!$G190:$KT190))</f>
        <v/>
      </c>
      <c r="BK110">
        <f>SQRT(SUMIF('Dashboard M4 Cost Monthly'!$G$2:$KT$2,'Dashboard M4 Cost Annual'!BK$4,'Dashboard M4 Cost Monthly'!$G190:$KT190))</f>
        <v/>
      </c>
      <c r="BL110">
        <f>SQRT(SUMIF('Dashboard M4 Cost Monthly'!$G$2:$KT$2,'Dashboard M4 Cost Annual'!BL$4,'Dashboard M4 Cost Monthly'!$G190:$KT190))</f>
        <v/>
      </c>
      <c r="BM110">
        <f>SQRT(SUMIF('Dashboard M4 Cost Monthly'!$G$2:$KT$2,'Dashboard M4 Cost Annual'!BM$4,'Dashboard M4 Cost Monthly'!$G190:$KT190))</f>
        <v/>
      </c>
      <c r="BN110">
        <f>SQRT(SUMIF('Dashboard M4 Cost Monthly'!$G$2:$KT$2,'Dashboard M4 Cost Annual'!BN$4,'Dashboard M4 Cost Monthly'!$G190:$KT190))</f>
        <v/>
      </c>
      <c r="BO110">
        <f>SQRT(SUMIF('Dashboard M4 Cost Monthly'!$G$2:$KT$2,'Dashboard M4 Cost Annual'!BO$4,'Dashboard M4 Cost Monthly'!$G190:$KT190))</f>
        <v/>
      </c>
      <c r="BP110">
        <f>SQRT(SUMIF('Dashboard M4 Cost Monthly'!$G$2:$KT$2,'Dashboard M4 Cost Annual'!BP$4,'Dashboard M4 Cost Monthly'!$G190:$KT190))</f>
        <v/>
      </c>
      <c r="BQ110">
        <f>SQRT(SUMIF('Dashboard M4 Cost Monthly'!$G$2:$KT$2,'Dashboard M4 Cost Annual'!BQ$4,'Dashboard M4 Cost Monthly'!$G190:$KT190))</f>
        <v/>
      </c>
      <c r="BR110">
        <f>SQRT(SUMIF('Dashboard M4 Cost Monthly'!$G$2:$KT$2,'Dashboard M4 Cost Annual'!BR$4,'Dashboard M4 Cost Monthly'!$G190:$KT190))</f>
        <v/>
      </c>
      <c r="BS110">
        <f>SQRT(SUMIF('Dashboard M4 Cost Monthly'!$G$2:$KT$2,'Dashboard M4 Cost Annual'!BS$4,'Dashboard M4 Cost Monthly'!$G190:$KT190))</f>
        <v/>
      </c>
      <c r="BT110">
        <f>SQRT(SUMIF('Dashboard M4 Cost Monthly'!$G$2:$KT$2,'Dashboard M4 Cost Annual'!BT$4,'Dashboard M4 Cost Monthly'!$G190:$KT190))</f>
        <v/>
      </c>
      <c r="BU110">
        <f>SQRT(SUMIF('Dashboard M4 Cost Monthly'!$G$2:$KT$2,'Dashboard M4 Cost Annual'!BU$4,'Dashboard M4 Cost Monthly'!$G190:$KT190))</f>
        <v/>
      </c>
      <c r="BV110">
        <f>SQRT(SUMIF('Dashboard M4 Cost Monthly'!$G$2:$KT$2,'Dashboard M4 Cost Annual'!BV$4,'Dashboard M4 Cost Monthly'!$G190:$KT190))</f>
        <v/>
      </c>
      <c r="BW110">
        <f>SQRT(SUMIF('Dashboard M4 Cost Monthly'!$G$2:$KT$2,'Dashboard M4 Cost Annual'!BW$4,'Dashboard M4 Cost Monthly'!$G190:$KT190))</f>
        <v/>
      </c>
      <c r="BX110">
        <f>SQRT(SUMIF('Dashboard M4 Cost Monthly'!$G$2:$KT$2,'Dashboard M4 Cost Annual'!BX$4,'Dashboard M4 Cost Monthly'!$G190:$KT190))</f>
        <v/>
      </c>
      <c r="BY110">
        <f>SQRT(SUMIF('Dashboard M4 Cost Monthly'!$G$2:$KT$2,'Dashboard M4 Cost Annual'!BY$4,'Dashboard M4 Cost Monthly'!$G190:$KT190))</f>
        <v/>
      </c>
    </row>
    <row r="111" spans="1:77">
      <c r="B111" t="s">
        <v>9</v>
      </c>
      <c r="C111" t="s">
        <v>32</v>
      </c>
      <c r="D111" t="s">
        <v>63</v>
      </c>
      <c r="G111">
        <f>VLOOKUP($C111,'EIA Consumption'!$C:$CD,'Dashboard M4 Cost Annual'!G$2,FALSE)</f>
        <v/>
      </c>
      <c r="H111">
        <f>VLOOKUP($C111,'EIA Consumption'!$C:$CD,'Dashboard M4 Cost Annual'!H$2,FALSE)</f>
        <v/>
      </c>
      <c r="I111">
        <f>VLOOKUP($C111,'EIA Consumption'!$C:$CD,'Dashboard M4 Cost Annual'!I$2,FALSE)</f>
        <v/>
      </c>
      <c r="J111">
        <f>VLOOKUP($C111,'EIA Consumption'!$C:$CD,'Dashboard M4 Cost Annual'!J$2,FALSE)</f>
        <v/>
      </c>
      <c r="K111">
        <f>VLOOKUP($C111,'EIA Consumption'!$C:$CD,'Dashboard M4 Cost Annual'!K$2,FALSE)</f>
        <v/>
      </c>
      <c r="L111">
        <f>VLOOKUP($C111,'EIA Consumption'!$C:$CD,'Dashboard M4 Cost Annual'!L$2,FALSE)</f>
        <v/>
      </c>
      <c r="M111">
        <f>VLOOKUP($C111,'EIA Consumption'!$C:$CD,'Dashboard M4 Cost Annual'!M$2,FALSE)</f>
        <v/>
      </c>
      <c r="N111">
        <f>VLOOKUP($C111,'EIA Consumption'!$C:$CD,'Dashboard M4 Cost Annual'!N$2,FALSE)</f>
        <v/>
      </c>
      <c r="O111">
        <f>VLOOKUP($C111,'EIA Consumption'!$C:$CD,'Dashboard M4 Cost Annual'!O$2,FALSE)</f>
        <v/>
      </c>
      <c r="P111">
        <f>VLOOKUP($C111,'EIA Consumption'!$C:$CD,'Dashboard M4 Cost Annual'!P$2,FALSE)</f>
        <v/>
      </c>
      <c r="Q111">
        <f>VLOOKUP($C111,'EIA Consumption'!$C:$CD,'Dashboard M4 Cost Annual'!Q$2,FALSE)</f>
        <v/>
      </c>
      <c r="R111">
        <f>VLOOKUP($C111,'EIA Consumption'!$C:$CD,'Dashboard M4 Cost Annual'!R$2,FALSE)</f>
        <v/>
      </c>
      <c r="S111">
        <f>VLOOKUP($C111,'EIA Consumption'!$C:$CD,'Dashboard M4 Cost Annual'!S$2,FALSE)</f>
        <v/>
      </c>
      <c r="T111">
        <f>VLOOKUP($C111,'EIA Consumption'!$C:$CD,'Dashboard M4 Cost Annual'!T$2,FALSE)</f>
        <v/>
      </c>
      <c r="U111">
        <f>VLOOKUP($C111,'EIA Consumption'!$C:$CD,'Dashboard M4 Cost Annual'!U$2,FALSE)</f>
        <v/>
      </c>
      <c r="V111">
        <f>VLOOKUP($C111,'EIA Consumption'!$C:$CD,'Dashboard M4 Cost Annual'!V$2,FALSE)</f>
        <v/>
      </c>
      <c r="W111">
        <f>VLOOKUP($C111,'EIA Consumption'!$C:$CD,'Dashboard M4 Cost Annual'!W$2,FALSE)</f>
        <v/>
      </c>
      <c r="X111">
        <f>VLOOKUP($C111,'EIA Consumption'!$C:$CD,'Dashboard M4 Cost Annual'!X$2,FALSE)</f>
        <v/>
      </c>
      <c r="Y111">
        <f>VLOOKUP($C111,'EIA Consumption'!$C:$CD,'Dashboard M4 Cost Annual'!Y$2,FALSE)</f>
        <v/>
      </c>
      <c r="Z111">
        <f>VLOOKUP($C111,'EIA Consumption'!$C:$CD,'Dashboard M4 Cost Annual'!Z$2,FALSE)</f>
        <v/>
      </c>
      <c r="AA111">
        <f>VLOOKUP($C111,'EIA Consumption'!$C:$CD,'Dashboard M4 Cost Annual'!AA$2,FALSE)</f>
        <v/>
      </c>
      <c r="AB111">
        <f>VLOOKUP($C111,'EIA Consumption'!$C:$CD,'Dashboard M4 Cost Annual'!AB$2,FALSE)</f>
        <v/>
      </c>
      <c r="AC111">
        <f>VLOOKUP($C111,'EIA Consumption'!$C:$CD,'Dashboard M4 Cost Annual'!AC$2,FALSE)</f>
        <v/>
      </c>
      <c r="AD111">
        <f>VLOOKUP($C111,'EIA Consumption'!$C:$CD,'Dashboard M4 Cost Annual'!AD$2,FALSE)</f>
        <v/>
      </c>
      <c r="AE111">
        <f>VLOOKUP($C111,'EIA Consumption'!$C:$CD,'Dashboard M4 Cost Annual'!AE$2,FALSE)</f>
        <v/>
      </c>
      <c r="AF111">
        <f>VLOOKUP($C111,'EIA Consumption'!$C:$CD,'Dashboard M4 Cost Annual'!AF$2,FALSE)</f>
        <v/>
      </c>
      <c r="AG111">
        <f>VLOOKUP($C111,'EIA Consumption'!$C:$CD,'Dashboard M4 Cost Annual'!AG$2,FALSE)</f>
        <v/>
      </c>
      <c r="AH111">
        <f>VLOOKUP($C111,'EIA Consumption'!$C:$CD,'Dashboard M4 Cost Annual'!AH$2,FALSE)</f>
        <v/>
      </c>
      <c r="AI111">
        <f>VLOOKUP($C111,'EIA Consumption'!$C:$CD,'Dashboard M4 Cost Annual'!AI$2,FALSE)</f>
        <v/>
      </c>
      <c r="AJ111">
        <f>VLOOKUP($C111,'EIA Consumption'!$C:$CD,'Dashboard M4 Cost Annual'!AJ$2,FALSE)</f>
        <v/>
      </c>
      <c r="AK111">
        <f>VLOOKUP($C111,'EIA Consumption'!$C:$CD,'Dashboard M4 Cost Annual'!AK$2,FALSE)</f>
        <v/>
      </c>
      <c r="AL111">
        <f>VLOOKUP($C111,'EIA Consumption'!$C:$CD,'Dashboard M4 Cost Annual'!AL$2,FALSE)</f>
        <v/>
      </c>
      <c r="AM111">
        <f>VLOOKUP($C111,'EIA Consumption'!$C:$CD,'Dashboard M4 Cost Annual'!AM$2,FALSE)</f>
        <v/>
      </c>
      <c r="AN111">
        <f>VLOOKUP($C111,'EIA Consumption'!$C:$CD,'Dashboard M4 Cost Annual'!AN$2,FALSE)</f>
        <v/>
      </c>
      <c r="AO111">
        <f>VLOOKUP($C111,'EIA Consumption'!$C:$CD,'Dashboard M4 Cost Annual'!AO$2,FALSE)</f>
        <v/>
      </c>
      <c r="AP111">
        <f>VLOOKUP($C111,'EIA Consumption'!$C:$CD,'Dashboard M4 Cost Annual'!AP$2,FALSE)</f>
        <v/>
      </c>
      <c r="AQ111">
        <f>VLOOKUP($C111,'EIA Consumption'!$C:$CD,'Dashboard M4 Cost Annual'!AQ$2,FALSE)</f>
        <v/>
      </c>
      <c r="AR111">
        <f>VLOOKUP($C111,'EIA Consumption'!$C:$CD,'Dashboard M4 Cost Annual'!AR$2,FALSE)</f>
        <v/>
      </c>
      <c r="AS111">
        <f>VLOOKUP($C111,'EIA Consumption'!$C:$CD,'Dashboard M4 Cost Annual'!AS$2,FALSE)</f>
        <v/>
      </c>
      <c r="AT111">
        <f>VLOOKUP($C111,'EIA Consumption'!$C:$CD,'Dashboard M4 Cost Annual'!AT$2,FALSE)</f>
        <v/>
      </c>
      <c r="AU111">
        <f>VLOOKUP($C111,'EIA Consumption'!$C:$CD,'Dashboard M4 Cost Annual'!AU$2,FALSE)</f>
        <v/>
      </c>
      <c r="AV111">
        <f>VLOOKUP($C111,'EIA Consumption'!$C:$CD,'Dashboard M4 Cost Annual'!AV$2,FALSE)</f>
        <v/>
      </c>
      <c r="AW111">
        <f>VLOOKUP($C111,'EIA Consumption'!$C:$CD,'Dashboard M4 Cost Annual'!AW$2,FALSE)</f>
        <v/>
      </c>
      <c r="AX111">
        <f>VLOOKUP($C111,'EIA Consumption'!$C:$CD,'Dashboard M4 Cost Annual'!AX$2,FALSE)</f>
        <v/>
      </c>
      <c r="AY111">
        <f>VLOOKUP($C111,'EIA Consumption'!$C:$CD,'Dashboard M4 Cost Annual'!AY$2,FALSE)</f>
        <v/>
      </c>
      <c r="AZ111">
        <f>VLOOKUP($C111,'EIA Consumption'!$C:$CD,'Dashboard M4 Cost Annual'!AZ$2,FALSE)</f>
        <v/>
      </c>
      <c r="BA111">
        <f>SQRT(SUMIF('Dashboard M4 Cost Monthly'!$G$2:$CL$2,'Dashboard M4 Cost Annual'!BA$4,'Dashboard M4 Cost Monthly'!$G191:$CL191))</f>
        <v/>
      </c>
      <c r="BB111">
        <f>SQRT(SUMIF('Dashboard M4 Cost Monthly'!$G$2:$CL$2,'Dashboard M4 Cost Annual'!BB$4,'Dashboard M4 Cost Monthly'!$G191:$CL191))</f>
        <v/>
      </c>
      <c r="BC111">
        <f>SQRT(SUMIF('Dashboard M4 Cost Monthly'!$G$2:$CL$2,'Dashboard M4 Cost Annual'!BC$4,'Dashboard M4 Cost Monthly'!$G191:$CL191))</f>
        <v/>
      </c>
      <c r="BD111">
        <f>SQRT(SUMIF('Dashboard M4 Cost Monthly'!$G$2:$CL$2,'Dashboard M4 Cost Annual'!BD$4,'Dashboard M4 Cost Monthly'!$G191:$CL191))</f>
        <v/>
      </c>
      <c r="BE111">
        <f>SQRT(SUMIF('Dashboard M4 Cost Monthly'!$G$2:$CL$2,'Dashboard M4 Cost Annual'!BE$4,'Dashboard M4 Cost Monthly'!$G191:$CL191))</f>
        <v/>
      </c>
      <c r="BF111">
        <f>SQRT(SUMIF('Dashboard M4 Cost Monthly'!$G$2:$CL$2,'Dashboard M4 Cost Annual'!BF$4,'Dashboard M4 Cost Monthly'!$G191:$CL191))</f>
        <v/>
      </c>
      <c r="BG111">
        <f>SQRT(SUMIF('Dashboard M4 Cost Monthly'!$G$2:$CL$2,'Dashboard M4 Cost Annual'!BG$4,'Dashboard M4 Cost Monthly'!$G191:$CL191))</f>
        <v/>
      </c>
      <c r="BH111">
        <f>SQRT(SUMIF('Dashboard M4 Cost Monthly'!$G$2:$KT$2,'Dashboard M4 Cost Annual'!BH$4,'Dashboard M4 Cost Monthly'!$G191:$KT191))</f>
        <v/>
      </c>
      <c r="BI111">
        <f>SQRT(SUMIF('Dashboard M4 Cost Monthly'!$G$2:$KT$2,'Dashboard M4 Cost Annual'!BI$4,'Dashboard M4 Cost Monthly'!$G191:$KT191))</f>
        <v/>
      </c>
      <c r="BJ111">
        <f>SQRT(SUMIF('Dashboard M4 Cost Monthly'!$G$2:$KT$2,'Dashboard M4 Cost Annual'!BJ$4,'Dashboard M4 Cost Monthly'!$G191:$KT191))</f>
        <v/>
      </c>
      <c r="BK111">
        <f>SQRT(SUMIF('Dashboard M4 Cost Monthly'!$G$2:$KT$2,'Dashboard M4 Cost Annual'!BK$4,'Dashboard M4 Cost Monthly'!$G191:$KT191))</f>
        <v/>
      </c>
      <c r="BL111">
        <f>SQRT(SUMIF('Dashboard M4 Cost Monthly'!$G$2:$KT$2,'Dashboard M4 Cost Annual'!BL$4,'Dashboard M4 Cost Monthly'!$G191:$KT191))</f>
        <v/>
      </c>
      <c r="BM111">
        <f>SQRT(SUMIF('Dashboard M4 Cost Monthly'!$G$2:$KT$2,'Dashboard M4 Cost Annual'!BM$4,'Dashboard M4 Cost Monthly'!$G191:$KT191))</f>
        <v/>
      </c>
      <c r="BN111">
        <f>SQRT(SUMIF('Dashboard M4 Cost Monthly'!$G$2:$KT$2,'Dashboard M4 Cost Annual'!BN$4,'Dashboard M4 Cost Monthly'!$G191:$KT191))</f>
        <v/>
      </c>
      <c r="BO111">
        <f>SQRT(SUMIF('Dashboard M4 Cost Monthly'!$G$2:$KT$2,'Dashboard M4 Cost Annual'!BO$4,'Dashboard M4 Cost Monthly'!$G191:$KT191))</f>
        <v/>
      </c>
      <c r="BP111">
        <f>SQRT(SUMIF('Dashboard M4 Cost Monthly'!$G$2:$KT$2,'Dashboard M4 Cost Annual'!BP$4,'Dashboard M4 Cost Monthly'!$G191:$KT191))</f>
        <v/>
      </c>
      <c r="BQ111">
        <f>SQRT(SUMIF('Dashboard M4 Cost Monthly'!$G$2:$KT$2,'Dashboard M4 Cost Annual'!BQ$4,'Dashboard M4 Cost Monthly'!$G191:$KT191))</f>
        <v/>
      </c>
      <c r="BR111">
        <f>SQRT(SUMIF('Dashboard M4 Cost Monthly'!$G$2:$KT$2,'Dashboard M4 Cost Annual'!BR$4,'Dashboard M4 Cost Monthly'!$G191:$KT191))</f>
        <v/>
      </c>
      <c r="BS111">
        <f>SQRT(SUMIF('Dashboard M4 Cost Monthly'!$G$2:$KT$2,'Dashboard M4 Cost Annual'!BS$4,'Dashboard M4 Cost Monthly'!$G191:$KT191))</f>
        <v/>
      </c>
      <c r="BT111">
        <f>SQRT(SUMIF('Dashboard M4 Cost Monthly'!$G$2:$KT$2,'Dashboard M4 Cost Annual'!BT$4,'Dashboard M4 Cost Monthly'!$G191:$KT191))</f>
        <v/>
      </c>
      <c r="BU111">
        <f>SQRT(SUMIF('Dashboard M4 Cost Monthly'!$G$2:$KT$2,'Dashboard M4 Cost Annual'!BU$4,'Dashboard M4 Cost Monthly'!$G191:$KT191))</f>
        <v/>
      </c>
      <c r="BV111">
        <f>SQRT(SUMIF('Dashboard M4 Cost Monthly'!$G$2:$KT$2,'Dashboard M4 Cost Annual'!BV$4,'Dashboard M4 Cost Monthly'!$G191:$KT191))</f>
        <v/>
      </c>
      <c r="BW111">
        <f>SQRT(SUMIF('Dashboard M4 Cost Monthly'!$G$2:$KT$2,'Dashboard M4 Cost Annual'!BW$4,'Dashboard M4 Cost Monthly'!$G191:$KT191))</f>
        <v/>
      </c>
      <c r="BX111">
        <f>SQRT(SUMIF('Dashboard M4 Cost Monthly'!$G$2:$KT$2,'Dashboard M4 Cost Annual'!BX$4,'Dashboard M4 Cost Monthly'!$G191:$KT191))</f>
        <v/>
      </c>
      <c r="BY111">
        <f>SQRT(SUMIF('Dashboard M4 Cost Monthly'!$G$2:$KT$2,'Dashboard M4 Cost Annual'!BY$4,'Dashboard M4 Cost Monthly'!$G191:$KT191))</f>
        <v/>
      </c>
    </row>
    <row r="112" spans="1:77">
      <c r="B112" t="s">
        <v>11</v>
      </c>
      <c r="C112" t="s">
        <v>10</v>
      </c>
      <c r="D112" t="s">
        <v>63</v>
      </c>
      <c r="G112">
        <f>VLOOKUP($C112,'EIA Consumption'!$C:$CD,'Dashboard M4 Cost Annual'!G$2,FALSE)</f>
        <v/>
      </c>
      <c r="H112">
        <f>VLOOKUP($C112,'EIA Consumption'!$C:$CD,'Dashboard M4 Cost Annual'!H$2,FALSE)</f>
        <v/>
      </c>
      <c r="I112">
        <f>VLOOKUP($C112,'EIA Consumption'!$C:$CD,'Dashboard M4 Cost Annual'!I$2,FALSE)</f>
        <v/>
      </c>
      <c r="J112">
        <f>VLOOKUP($C112,'EIA Consumption'!$C:$CD,'Dashboard M4 Cost Annual'!J$2,FALSE)</f>
        <v/>
      </c>
      <c r="K112">
        <f>VLOOKUP($C112,'EIA Consumption'!$C:$CD,'Dashboard M4 Cost Annual'!K$2,FALSE)</f>
        <v/>
      </c>
      <c r="L112">
        <f>VLOOKUP($C112,'EIA Consumption'!$C:$CD,'Dashboard M4 Cost Annual'!L$2,FALSE)</f>
        <v/>
      </c>
      <c r="M112">
        <f>VLOOKUP($C112,'EIA Consumption'!$C:$CD,'Dashboard M4 Cost Annual'!M$2,FALSE)</f>
        <v/>
      </c>
      <c r="N112">
        <f>VLOOKUP($C112,'EIA Consumption'!$C:$CD,'Dashboard M4 Cost Annual'!N$2,FALSE)</f>
        <v/>
      </c>
      <c r="O112">
        <f>VLOOKUP($C112,'EIA Consumption'!$C:$CD,'Dashboard M4 Cost Annual'!O$2,FALSE)</f>
        <v/>
      </c>
      <c r="P112">
        <f>VLOOKUP($C112,'EIA Consumption'!$C:$CD,'Dashboard M4 Cost Annual'!P$2,FALSE)</f>
        <v/>
      </c>
      <c r="Q112">
        <f>VLOOKUP($C112,'EIA Consumption'!$C:$CD,'Dashboard M4 Cost Annual'!Q$2,FALSE)</f>
        <v/>
      </c>
      <c r="R112">
        <f>VLOOKUP($C112,'EIA Consumption'!$C:$CD,'Dashboard M4 Cost Annual'!R$2,FALSE)</f>
        <v/>
      </c>
      <c r="S112">
        <f>VLOOKUP($C112,'EIA Consumption'!$C:$CD,'Dashboard M4 Cost Annual'!S$2,FALSE)</f>
        <v/>
      </c>
      <c r="T112">
        <f>VLOOKUP($C112,'EIA Consumption'!$C:$CD,'Dashboard M4 Cost Annual'!T$2,FALSE)</f>
        <v/>
      </c>
      <c r="U112">
        <f>VLOOKUP($C112,'EIA Consumption'!$C:$CD,'Dashboard M4 Cost Annual'!U$2,FALSE)</f>
        <v/>
      </c>
      <c r="V112">
        <f>VLOOKUP($C112,'EIA Consumption'!$C:$CD,'Dashboard M4 Cost Annual'!V$2,FALSE)</f>
        <v/>
      </c>
      <c r="W112">
        <f>VLOOKUP($C112,'EIA Consumption'!$C:$CD,'Dashboard M4 Cost Annual'!W$2,FALSE)</f>
        <v/>
      </c>
      <c r="X112">
        <f>VLOOKUP($C112,'EIA Consumption'!$C:$CD,'Dashboard M4 Cost Annual'!X$2,FALSE)</f>
        <v/>
      </c>
      <c r="Y112">
        <f>VLOOKUP($C112,'EIA Consumption'!$C:$CD,'Dashboard M4 Cost Annual'!Y$2,FALSE)</f>
        <v/>
      </c>
      <c r="Z112">
        <f>VLOOKUP($C112,'EIA Consumption'!$C:$CD,'Dashboard M4 Cost Annual'!Z$2,FALSE)</f>
        <v/>
      </c>
      <c r="AA112">
        <f>VLOOKUP($C112,'EIA Consumption'!$C:$CD,'Dashboard M4 Cost Annual'!AA$2,FALSE)</f>
        <v/>
      </c>
      <c r="AB112">
        <f>VLOOKUP($C112,'EIA Consumption'!$C:$CD,'Dashboard M4 Cost Annual'!AB$2,FALSE)</f>
        <v/>
      </c>
      <c r="AC112">
        <f>VLOOKUP($C112,'EIA Consumption'!$C:$CD,'Dashboard M4 Cost Annual'!AC$2,FALSE)</f>
        <v/>
      </c>
      <c r="AD112">
        <f>VLOOKUP($C112,'EIA Consumption'!$C:$CD,'Dashboard M4 Cost Annual'!AD$2,FALSE)</f>
        <v/>
      </c>
      <c r="AE112">
        <f>VLOOKUP($C112,'EIA Consumption'!$C:$CD,'Dashboard M4 Cost Annual'!AE$2,FALSE)</f>
        <v/>
      </c>
      <c r="AF112">
        <f>VLOOKUP($C112,'EIA Consumption'!$C:$CD,'Dashboard M4 Cost Annual'!AF$2,FALSE)</f>
        <v/>
      </c>
      <c r="AG112">
        <f>VLOOKUP($C112,'EIA Consumption'!$C:$CD,'Dashboard M4 Cost Annual'!AG$2,FALSE)</f>
        <v/>
      </c>
      <c r="AH112">
        <f>VLOOKUP($C112,'EIA Consumption'!$C:$CD,'Dashboard M4 Cost Annual'!AH$2,FALSE)</f>
        <v/>
      </c>
      <c r="AI112">
        <f>VLOOKUP($C112,'EIA Consumption'!$C:$CD,'Dashboard M4 Cost Annual'!AI$2,FALSE)</f>
        <v/>
      </c>
      <c r="AJ112">
        <f>VLOOKUP($C112,'EIA Consumption'!$C:$CD,'Dashboard M4 Cost Annual'!AJ$2,FALSE)</f>
        <v/>
      </c>
      <c r="AK112">
        <f>VLOOKUP($C112,'EIA Consumption'!$C:$CD,'Dashboard M4 Cost Annual'!AK$2,FALSE)</f>
        <v/>
      </c>
      <c r="AL112">
        <f>VLOOKUP($C112,'EIA Consumption'!$C:$CD,'Dashboard M4 Cost Annual'!AL$2,FALSE)</f>
        <v/>
      </c>
      <c r="AM112">
        <f>VLOOKUP($C112,'EIA Consumption'!$C:$CD,'Dashboard M4 Cost Annual'!AM$2,FALSE)</f>
        <v/>
      </c>
      <c r="AN112">
        <f>VLOOKUP($C112,'EIA Consumption'!$C:$CD,'Dashboard M4 Cost Annual'!AN$2,FALSE)</f>
        <v/>
      </c>
      <c r="AO112">
        <f>VLOOKUP($C112,'EIA Consumption'!$C:$CD,'Dashboard M4 Cost Annual'!AO$2,FALSE)</f>
        <v/>
      </c>
      <c r="AP112">
        <f>VLOOKUP($C112,'EIA Consumption'!$C:$CD,'Dashboard M4 Cost Annual'!AP$2,FALSE)</f>
        <v/>
      </c>
      <c r="AQ112">
        <f>VLOOKUP($C112,'EIA Consumption'!$C:$CD,'Dashboard M4 Cost Annual'!AQ$2,FALSE)</f>
        <v/>
      </c>
      <c r="AR112">
        <f>VLOOKUP($C112,'EIA Consumption'!$C:$CD,'Dashboard M4 Cost Annual'!AR$2,FALSE)</f>
        <v/>
      </c>
      <c r="AS112">
        <f>VLOOKUP($C112,'EIA Consumption'!$C:$CD,'Dashboard M4 Cost Annual'!AS$2,FALSE)</f>
        <v/>
      </c>
      <c r="AT112">
        <f>VLOOKUP($C112,'EIA Consumption'!$C:$CD,'Dashboard M4 Cost Annual'!AT$2,FALSE)</f>
        <v/>
      </c>
      <c r="AU112">
        <f>VLOOKUP($C112,'EIA Consumption'!$C:$CD,'Dashboard M4 Cost Annual'!AU$2,FALSE)</f>
        <v/>
      </c>
      <c r="AV112">
        <f>VLOOKUP($C112,'EIA Consumption'!$C:$CD,'Dashboard M4 Cost Annual'!AV$2,FALSE)</f>
        <v/>
      </c>
      <c r="AW112">
        <f>VLOOKUP($C112,'EIA Consumption'!$C:$CD,'Dashboard M4 Cost Annual'!AW$2,FALSE)</f>
        <v/>
      </c>
      <c r="AX112">
        <f>VLOOKUP($C112,'EIA Consumption'!$C:$CD,'Dashboard M4 Cost Annual'!AX$2,FALSE)</f>
        <v/>
      </c>
      <c r="AY112">
        <f>VLOOKUP($C112,'EIA Consumption'!$C:$CD,'Dashboard M4 Cost Annual'!AY$2,FALSE)</f>
        <v/>
      </c>
      <c r="AZ112">
        <f>VLOOKUP($C112,'EIA Consumption'!$C:$CD,'Dashboard M4 Cost Annual'!AZ$2,FALSE)</f>
        <v/>
      </c>
      <c r="BA112">
        <f>SQRT(SUMIF('Dashboard M4 Cost Monthly'!$G$2:$CL$2,'Dashboard M4 Cost Annual'!BA$4,'Dashboard M4 Cost Monthly'!$G192:$CL192))</f>
        <v/>
      </c>
      <c r="BB112">
        <f>SQRT(SUMIF('Dashboard M4 Cost Monthly'!$G$2:$CL$2,'Dashboard M4 Cost Annual'!BB$4,'Dashboard M4 Cost Monthly'!$G192:$CL192))</f>
        <v/>
      </c>
      <c r="BC112">
        <f>SQRT(SUMIF('Dashboard M4 Cost Monthly'!$G$2:$CL$2,'Dashboard M4 Cost Annual'!BC$4,'Dashboard M4 Cost Monthly'!$G192:$CL192))</f>
        <v/>
      </c>
      <c r="BD112">
        <f>SQRT(SUMIF('Dashboard M4 Cost Monthly'!$G$2:$CL$2,'Dashboard M4 Cost Annual'!BD$4,'Dashboard M4 Cost Monthly'!$G192:$CL192))</f>
        <v/>
      </c>
      <c r="BE112">
        <f>SQRT(SUMIF('Dashboard M4 Cost Monthly'!$G$2:$CL$2,'Dashboard M4 Cost Annual'!BE$4,'Dashboard M4 Cost Monthly'!$G192:$CL192))</f>
        <v/>
      </c>
      <c r="BF112">
        <f>SQRT(SUMIF('Dashboard M4 Cost Monthly'!$G$2:$CL$2,'Dashboard M4 Cost Annual'!BF$4,'Dashboard M4 Cost Monthly'!$G192:$CL192))</f>
        <v/>
      </c>
      <c r="BG112">
        <f>SQRT(SUMIF('Dashboard M4 Cost Monthly'!$G$2:$CL$2,'Dashboard M4 Cost Annual'!BG$4,'Dashboard M4 Cost Monthly'!$G192:$CL192))</f>
        <v/>
      </c>
      <c r="BH112">
        <f>SQRT(SUMIF('Dashboard M4 Cost Monthly'!$G$2:$KT$2,'Dashboard M4 Cost Annual'!BH$4,'Dashboard M4 Cost Monthly'!$G192:$KT192))</f>
        <v/>
      </c>
      <c r="BI112">
        <f>SQRT(SUMIF('Dashboard M4 Cost Monthly'!$G$2:$KT$2,'Dashboard M4 Cost Annual'!BI$4,'Dashboard M4 Cost Monthly'!$G192:$KT192))</f>
        <v/>
      </c>
      <c r="BJ112">
        <f>SQRT(SUMIF('Dashboard M4 Cost Monthly'!$G$2:$KT$2,'Dashboard M4 Cost Annual'!BJ$4,'Dashboard M4 Cost Monthly'!$G192:$KT192))</f>
        <v/>
      </c>
      <c r="BK112">
        <f>SQRT(SUMIF('Dashboard M4 Cost Monthly'!$G$2:$KT$2,'Dashboard M4 Cost Annual'!BK$4,'Dashboard M4 Cost Monthly'!$G192:$KT192))</f>
        <v/>
      </c>
      <c r="BL112">
        <f>SQRT(SUMIF('Dashboard M4 Cost Monthly'!$G$2:$KT$2,'Dashboard M4 Cost Annual'!BL$4,'Dashboard M4 Cost Monthly'!$G192:$KT192))</f>
        <v/>
      </c>
      <c r="BM112">
        <f>SQRT(SUMIF('Dashboard M4 Cost Monthly'!$G$2:$KT$2,'Dashboard M4 Cost Annual'!BM$4,'Dashboard M4 Cost Monthly'!$G192:$KT192))</f>
        <v/>
      </c>
      <c r="BN112">
        <f>SQRT(SUMIF('Dashboard M4 Cost Monthly'!$G$2:$KT$2,'Dashboard M4 Cost Annual'!BN$4,'Dashboard M4 Cost Monthly'!$G192:$KT192))</f>
        <v/>
      </c>
      <c r="BO112">
        <f>SQRT(SUMIF('Dashboard M4 Cost Monthly'!$G$2:$KT$2,'Dashboard M4 Cost Annual'!BO$4,'Dashboard M4 Cost Monthly'!$G192:$KT192))</f>
        <v/>
      </c>
      <c r="BP112">
        <f>SQRT(SUMIF('Dashboard M4 Cost Monthly'!$G$2:$KT$2,'Dashboard M4 Cost Annual'!BP$4,'Dashboard M4 Cost Monthly'!$G192:$KT192))</f>
        <v/>
      </c>
      <c r="BQ112">
        <f>SQRT(SUMIF('Dashboard M4 Cost Monthly'!$G$2:$KT$2,'Dashboard M4 Cost Annual'!BQ$4,'Dashboard M4 Cost Monthly'!$G192:$KT192))</f>
        <v/>
      </c>
      <c r="BR112">
        <f>SQRT(SUMIF('Dashboard M4 Cost Monthly'!$G$2:$KT$2,'Dashboard M4 Cost Annual'!BR$4,'Dashboard M4 Cost Monthly'!$G192:$KT192))</f>
        <v/>
      </c>
      <c r="BS112">
        <f>SQRT(SUMIF('Dashboard M4 Cost Monthly'!$G$2:$KT$2,'Dashboard M4 Cost Annual'!BS$4,'Dashboard M4 Cost Monthly'!$G192:$KT192))</f>
        <v/>
      </c>
      <c r="BT112">
        <f>SQRT(SUMIF('Dashboard M4 Cost Monthly'!$G$2:$KT$2,'Dashboard M4 Cost Annual'!BT$4,'Dashboard M4 Cost Monthly'!$G192:$KT192))</f>
        <v/>
      </c>
      <c r="BU112">
        <f>SQRT(SUMIF('Dashboard M4 Cost Monthly'!$G$2:$KT$2,'Dashboard M4 Cost Annual'!BU$4,'Dashboard M4 Cost Monthly'!$G192:$KT192))</f>
        <v/>
      </c>
      <c r="BV112">
        <f>SQRT(SUMIF('Dashboard M4 Cost Monthly'!$G$2:$KT$2,'Dashboard M4 Cost Annual'!BV$4,'Dashboard M4 Cost Monthly'!$G192:$KT192))</f>
        <v/>
      </c>
      <c r="BW112">
        <f>SQRT(SUMIF('Dashboard M4 Cost Monthly'!$G$2:$KT$2,'Dashboard M4 Cost Annual'!BW$4,'Dashboard M4 Cost Monthly'!$G192:$KT192))</f>
        <v/>
      </c>
      <c r="BX112">
        <f>SQRT(SUMIF('Dashboard M4 Cost Monthly'!$G$2:$KT$2,'Dashboard M4 Cost Annual'!BX$4,'Dashboard M4 Cost Monthly'!$G192:$KT192))</f>
        <v/>
      </c>
      <c r="BY112">
        <f>SQRT(SUMIF('Dashboard M4 Cost Monthly'!$G$2:$KT$2,'Dashboard M4 Cost Annual'!BY$4,'Dashboard M4 Cost Monthly'!$G192:$KT192))</f>
        <v/>
      </c>
    </row>
    <row r="113" spans="1:77">
      <c r="B113" t="s">
        <v>12</v>
      </c>
      <c r="C113" t="s">
        <v>66</v>
      </c>
      <c r="D113" t="s">
        <v>63</v>
      </c>
      <c r="G113">
        <f>VLOOKUP($C113,'EIA Consumption'!$C:$CD,'Dashboard M4 Cost Annual'!G$2,FALSE)</f>
        <v/>
      </c>
      <c r="H113">
        <f>VLOOKUP($C113,'EIA Consumption'!$C:$CD,'Dashboard M4 Cost Annual'!H$2,FALSE)</f>
        <v/>
      </c>
      <c r="I113">
        <f>VLOOKUP($C113,'EIA Consumption'!$C:$CD,'Dashboard M4 Cost Annual'!I$2,FALSE)</f>
        <v/>
      </c>
      <c r="J113">
        <f>VLOOKUP($C113,'EIA Consumption'!$C:$CD,'Dashboard M4 Cost Annual'!J$2,FALSE)</f>
        <v/>
      </c>
      <c r="K113">
        <f>VLOOKUP($C113,'EIA Consumption'!$C:$CD,'Dashboard M4 Cost Annual'!K$2,FALSE)</f>
        <v/>
      </c>
      <c r="L113">
        <f>VLOOKUP($C113,'EIA Consumption'!$C:$CD,'Dashboard M4 Cost Annual'!L$2,FALSE)</f>
        <v/>
      </c>
      <c r="M113">
        <f>VLOOKUP($C113,'EIA Consumption'!$C:$CD,'Dashboard M4 Cost Annual'!M$2,FALSE)</f>
        <v/>
      </c>
      <c r="N113">
        <f>VLOOKUP($C113,'EIA Consumption'!$C:$CD,'Dashboard M4 Cost Annual'!N$2,FALSE)</f>
        <v/>
      </c>
      <c r="O113">
        <f>VLOOKUP($C113,'EIA Consumption'!$C:$CD,'Dashboard M4 Cost Annual'!O$2,FALSE)</f>
        <v/>
      </c>
      <c r="P113">
        <f>VLOOKUP($C113,'EIA Consumption'!$C:$CD,'Dashboard M4 Cost Annual'!P$2,FALSE)</f>
        <v/>
      </c>
      <c r="Q113">
        <f>VLOOKUP($C113,'EIA Consumption'!$C:$CD,'Dashboard M4 Cost Annual'!Q$2,FALSE)</f>
        <v/>
      </c>
      <c r="R113">
        <f>VLOOKUP($C113,'EIA Consumption'!$C:$CD,'Dashboard M4 Cost Annual'!R$2,FALSE)</f>
        <v/>
      </c>
      <c r="S113">
        <f>VLOOKUP($C113,'EIA Consumption'!$C:$CD,'Dashboard M4 Cost Annual'!S$2,FALSE)</f>
        <v/>
      </c>
      <c r="T113">
        <f>VLOOKUP($C113,'EIA Consumption'!$C:$CD,'Dashboard M4 Cost Annual'!T$2,FALSE)</f>
        <v/>
      </c>
      <c r="U113">
        <f>VLOOKUP($C113,'EIA Consumption'!$C:$CD,'Dashboard M4 Cost Annual'!U$2,FALSE)</f>
        <v/>
      </c>
      <c r="V113">
        <f>VLOOKUP($C113,'EIA Consumption'!$C:$CD,'Dashboard M4 Cost Annual'!V$2,FALSE)</f>
        <v/>
      </c>
      <c r="W113">
        <f>VLOOKUP($C113,'EIA Consumption'!$C:$CD,'Dashboard M4 Cost Annual'!W$2,FALSE)</f>
        <v/>
      </c>
      <c r="X113">
        <f>VLOOKUP($C113,'EIA Consumption'!$C:$CD,'Dashboard M4 Cost Annual'!X$2,FALSE)</f>
        <v/>
      </c>
      <c r="Y113">
        <f>VLOOKUP($C113,'EIA Consumption'!$C:$CD,'Dashboard M4 Cost Annual'!Y$2,FALSE)</f>
        <v/>
      </c>
      <c r="Z113">
        <f>VLOOKUP($C113,'EIA Consumption'!$C:$CD,'Dashboard M4 Cost Annual'!Z$2,FALSE)</f>
        <v/>
      </c>
      <c r="AA113">
        <f>VLOOKUP($C113,'EIA Consumption'!$C:$CD,'Dashboard M4 Cost Annual'!AA$2,FALSE)</f>
        <v/>
      </c>
      <c r="AB113">
        <f>VLOOKUP($C113,'EIA Consumption'!$C:$CD,'Dashboard M4 Cost Annual'!AB$2,FALSE)</f>
        <v/>
      </c>
      <c r="AC113">
        <f>VLOOKUP($C113,'EIA Consumption'!$C:$CD,'Dashboard M4 Cost Annual'!AC$2,FALSE)</f>
        <v/>
      </c>
      <c r="AD113">
        <f>VLOOKUP($C113,'EIA Consumption'!$C:$CD,'Dashboard M4 Cost Annual'!AD$2,FALSE)</f>
        <v/>
      </c>
      <c r="AE113">
        <f>VLOOKUP($C113,'EIA Consumption'!$C:$CD,'Dashboard M4 Cost Annual'!AE$2,FALSE)</f>
        <v/>
      </c>
      <c r="AF113">
        <f>VLOOKUP($C113,'EIA Consumption'!$C:$CD,'Dashboard M4 Cost Annual'!AF$2,FALSE)</f>
        <v/>
      </c>
      <c r="AG113">
        <f>VLOOKUP($C113,'EIA Consumption'!$C:$CD,'Dashboard M4 Cost Annual'!AG$2,FALSE)</f>
        <v/>
      </c>
      <c r="AH113">
        <f>VLOOKUP($C113,'EIA Consumption'!$C:$CD,'Dashboard M4 Cost Annual'!AH$2,FALSE)</f>
        <v/>
      </c>
      <c r="AI113">
        <f>VLOOKUP($C113,'EIA Consumption'!$C:$CD,'Dashboard M4 Cost Annual'!AI$2,FALSE)</f>
        <v/>
      </c>
      <c r="AJ113">
        <f>VLOOKUP($C113,'EIA Consumption'!$C:$CD,'Dashboard M4 Cost Annual'!AJ$2,FALSE)</f>
        <v/>
      </c>
      <c r="AK113">
        <f>VLOOKUP($C113,'EIA Consumption'!$C:$CD,'Dashboard M4 Cost Annual'!AK$2,FALSE)</f>
        <v/>
      </c>
      <c r="AL113">
        <f>VLOOKUP($C113,'EIA Consumption'!$C:$CD,'Dashboard M4 Cost Annual'!AL$2,FALSE)</f>
        <v/>
      </c>
      <c r="AM113">
        <f>VLOOKUP($C113,'EIA Consumption'!$C:$CD,'Dashboard M4 Cost Annual'!AM$2,FALSE)</f>
        <v/>
      </c>
      <c r="AN113">
        <f>VLOOKUP($C113,'EIA Consumption'!$C:$CD,'Dashboard M4 Cost Annual'!AN$2,FALSE)</f>
        <v/>
      </c>
      <c r="AO113">
        <f>VLOOKUP($C113,'EIA Consumption'!$C:$CD,'Dashboard M4 Cost Annual'!AO$2,FALSE)</f>
        <v/>
      </c>
      <c r="AP113">
        <f>VLOOKUP($C113,'EIA Consumption'!$C:$CD,'Dashboard M4 Cost Annual'!AP$2,FALSE)</f>
        <v/>
      </c>
      <c r="AQ113">
        <f>VLOOKUP($C113,'EIA Consumption'!$C:$CD,'Dashboard M4 Cost Annual'!AQ$2,FALSE)</f>
        <v/>
      </c>
      <c r="AR113">
        <f>VLOOKUP($C113,'EIA Consumption'!$C:$CD,'Dashboard M4 Cost Annual'!AR$2,FALSE)</f>
        <v/>
      </c>
      <c r="AS113">
        <f>VLOOKUP($C113,'EIA Consumption'!$C:$CD,'Dashboard M4 Cost Annual'!AS$2,FALSE)</f>
        <v/>
      </c>
      <c r="AT113">
        <f>VLOOKUP($C113,'EIA Consumption'!$C:$CD,'Dashboard M4 Cost Annual'!AT$2,FALSE)</f>
        <v/>
      </c>
      <c r="AU113">
        <f>VLOOKUP($C113,'EIA Consumption'!$C:$CD,'Dashboard M4 Cost Annual'!AU$2,FALSE)</f>
        <v/>
      </c>
      <c r="AV113">
        <f>VLOOKUP($C113,'EIA Consumption'!$C:$CD,'Dashboard M4 Cost Annual'!AV$2,FALSE)</f>
        <v/>
      </c>
      <c r="AW113">
        <f>VLOOKUP($C113,'EIA Consumption'!$C:$CD,'Dashboard M4 Cost Annual'!AW$2,FALSE)</f>
        <v/>
      </c>
      <c r="AX113">
        <f>VLOOKUP($C113,'EIA Consumption'!$C:$CD,'Dashboard M4 Cost Annual'!AX$2,FALSE)</f>
        <v/>
      </c>
      <c r="AY113">
        <f>VLOOKUP($C113,'EIA Consumption'!$C:$CD,'Dashboard M4 Cost Annual'!AY$2,FALSE)</f>
        <v/>
      </c>
      <c r="AZ113">
        <f>VLOOKUP($C113,'EIA Consumption'!$C:$CD,'Dashboard M4 Cost Annual'!AZ$2,FALSE)</f>
        <v/>
      </c>
      <c r="BA113">
        <f>SQRT(SUMIF('Dashboard M4 Cost Monthly'!$G$2:$CL$2,'Dashboard M4 Cost Annual'!BA$4,'Dashboard M4 Cost Monthly'!$G193:$CL193))</f>
        <v/>
      </c>
      <c r="BB113">
        <f>SQRT(SUMIF('Dashboard M4 Cost Monthly'!$G$2:$CL$2,'Dashboard M4 Cost Annual'!BB$4,'Dashboard M4 Cost Monthly'!$G193:$CL193))</f>
        <v/>
      </c>
      <c r="BC113">
        <f>SQRT(SUMIF('Dashboard M4 Cost Monthly'!$G$2:$CL$2,'Dashboard M4 Cost Annual'!BC$4,'Dashboard M4 Cost Monthly'!$G193:$CL193))</f>
        <v/>
      </c>
      <c r="BD113">
        <f>SQRT(SUMIF('Dashboard M4 Cost Monthly'!$G$2:$CL$2,'Dashboard M4 Cost Annual'!BD$4,'Dashboard M4 Cost Monthly'!$G193:$CL193))</f>
        <v/>
      </c>
      <c r="BE113">
        <f>SQRT(SUMIF('Dashboard M4 Cost Monthly'!$G$2:$CL$2,'Dashboard M4 Cost Annual'!BE$4,'Dashboard M4 Cost Monthly'!$G193:$CL193))</f>
        <v/>
      </c>
      <c r="BF113">
        <f>SQRT(SUMIF('Dashboard M4 Cost Monthly'!$G$2:$CL$2,'Dashboard M4 Cost Annual'!BF$4,'Dashboard M4 Cost Monthly'!$G193:$CL193))</f>
        <v/>
      </c>
      <c r="BG113">
        <f>SQRT(SUMIF('Dashboard M4 Cost Monthly'!$G$2:$CL$2,'Dashboard M4 Cost Annual'!BG$4,'Dashboard M4 Cost Monthly'!$G193:$CL193))</f>
        <v/>
      </c>
      <c r="BH113">
        <f>SQRT(SUMIF('Dashboard M4 Cost Monthly'!$G$2:$KT$2,'Dashboard M4 Cost Annual'!BH$4,'Dashboard M4 Cost Monthly'!$G193:$KT193))</f>
        <v/>
      </c>
      <c r="BI113">
        <f>SQRT(SUMIF('Dashboard M4 Cost Monthly'!$G$2:$KT$2,'Dashboard M4 Cost Annual'!BI$4,'Dashboard M4 Cost Monthly'!$G193:$KT193))</f>
        <v/>
      </c>
      <c r="BJ113">
        <f>SQRT(SUMIF('Dashboard M4 Cost Monthly'!$G$2:$KT$2,'Dashboard M4 Cost Annual'!BJ$4,'Dashboard M4 Cost Monthly'!$G193:$KT193))</f>
        <v/>
      </c>
      <c r="BK113">
        <f>SQRT(SUMIF('Dashboard M4 Cost Monthly'!$G$2:$KT$2,'Dashboard M4 Cost Annual'!BK$4,'Dashboard M4 Cost Monthly'!$G193:$KT193))</f>
        <v/>
      </c>
      <c r="BL113">
        <f>SQRT(SUMIF('Dashboard M4 Cost Monthly'!$G$2:$KT$2,'Dashboard M4 Cost Annual'!BL$4,'Dashboard M4 Cost Monthly'!$G193:$KT193))</f>
        <v/>
      </c>
      <c r="BM113">
        <f>SQRT(SUMIF('Dashboard M4 Cost Monthly'!$G$2:$KT$2,'Dashboard M4 Cost Annual'!BM$4,'Dashboard M4 Cost Monthly'!$G193:$KT193))</f>
        <v/>
      </c>
      <c r="BN113">
        <f>SQRT(SUMIF('Dashboard M4 Cost Monthly'!$G$2:$KT$2,'Dashboard M4 Cost Annual'!BN$4,'Dashboard M4 Cost Monthly'!$G193:$KT193))</f>
        <v/>
      </c>
      <c r="BO113">
        <f>SQRT(SUMIF('Dashboard M4 Cost Monthly'!$G$2:$KT$2,'Dashboard M4 Cost Annual'!BO$4,'Dashboard M4 Cost Monthly'!$G193:$KT193))</f>
        <v/>
      </c>
      <c r="BP113">
        <f>SQRT(SUMIF('Dashboard M4 Cost Monthly'!$G$2:$KT$2,'Dashboard M4 Cost Annual'!BP$4,'Dashboard M4 Cost Monthly'!$G193:$KT193))</f>
        <v/>
      </c>
      <c r="BQ113">
        <f>SQRT(SUMIF('Dashboard M4 Cost Monthly'!$G$2:$KT$2,'Dashboard M4 Cost Annual'!BQ$4,'Dashboard M4 Cost Monthly'!$G193:$KT193))</f>
        <v/>
      </c>
      <c r="BR113">
        <f>SQRT(SUMIF('Dashboard M4 Cost Monthly'!$G$2:$KT$2,'Dashboard M4 Cost Annual'!BR$4,'Dashboard M4 Cost Monthly'!$G193:$KT193))</f>
        <v/>
      </c>
      <c r="BS113">
        <f>SQRT(SUMIF('Dashboard M4 Cost Monthly'!$G$2:$KT$2,'Dashboard M4 Cost Annual'!BS$4,'Dashboard M4 Cost Monthly'!$G193:$KT193))</f>
        <v/>
      </c>
      <c r="BT113">
        <f>SQRT(SUMIF('Dashboard M4 Cost Monthly'!$G$2:$KT$2,'Dashboard M4 Cost Annual'!BT$4,'Dashboard M4 Cost Monthly'!$G193:$KT193))</f>
        <v/>
      </c>
      <c r="BU113">
        <f>SQRT(SUMIF('Dashboard M4 Cost Monthly'!$G$2:$KT$2,'Dashboard M4 Cost Annual'!BU$4,'Dashboard M4 Cost Monthly'!$G193:$KT193))</f>
        <v/>
      </c>
      <c r="BV113">
        <f>SQRT(SUMIF('Dashboard M4 Cost Monthly'!$G$2:$KT$2,'Dashboard M4 Cost Annual'!BV$4,'Dashboard M4 Cost Monthly'!$G193:$KT193))</f>
        <v/>
      </c>
      <c r="BW113">
        <f>SQRT(SUMIF('Dashboard M4 Cost Monthly'!$G$2:$KT$2,'Dashboard M4 Cost Annual'!BW$4,'Dashboard M4 Cost Monthly'!$G193:$KT193))</f>
        <v/>
      </c>
      <c r="BX113">
        <f>SQRT(SUMIF('Dashboard M4 Cost Monthly'!$G$2:$KT$2,'Dashboard M4 Cost Annual'!BX$4,'Dashboard M4 Cost Monthly'!$G193:$KT193))</f>
        <v/>
      </c>
      <c r="BY113">
        <f>SQRT(SUMIF('Dashboard M4 Cost Monthly'!$G$2:$KT$2,'Dashboard M4 Cost Annual'!BY$4,'Dashboard M4 Cost Monthly'!$G193:$KT193))</f>
        <v/>
      </c>
    </row>
    <row r="114" spans="1:77">
      <c r="B114" t="s">
        <v>14</v>
      </c>
      <c r="C114" t="s">
        <v>67</v>
      </c>
      <c r="D114" t="s">
        <v>63</v>
      </c>
      <c r="G114">
        <f>VLOOKUP($C114,'EIA Consumption'!$C:$CD,'Dashboard M4 Cost Annual'!G$2,FALSE)</f>
        <v/>
      </c>
      <c r="H114">
        <f>VLOOKUP($C114,'EIA Consumption'!$C:$CD,'Dashboard M4 Cost Annual'!H$2,FALSE)</f>
        <v/>
      </c>
      <c r="I114">
        <f>VLOOKUP($C114,'EIA Consumption'!$C:$CD,'Dashboard M4 Cost Annual'!I$2,FALSE)</f>
        <v/>
      </c>
      <c r="J114">
        <f>VLOOKUP($C114,'EIA Consumption'!$C:$CD,'Dashboard M4 Cost Annual'!J$2,FALSE)</f>
        <v/>
      </c>
      <c r="K114">
        <f>VLOOKUP($C114,'EIA Consumption'!$C:$CD,'Dashboard M4 Cost Annual'!K$2,FALSE)</f>
        <v/>
      </c>
      <c r="L114">
        <f>VLOOKUP($C114,'EIA Consumption'!$C:$CD,'Dashboard M4 Cost Annual'!L$2,FALSE)</f>
        <v/>
      </c>
      <c r="M114">
        <f>VLOOKUP($C114,'EIA Consumption'!$C:$CD,'Dashboard M4 Cost Annual'!M$2,FALSE)</f>
        <v/>
      </c>
      <c r="N114">
        <f>VLOOKUP($C114,'EIA Consumption'!$C:$CD,'Dashboard M4 Cost Annual'!N$2,FALSE)</f>
        <v/>
      </c>
      <c r="O114">
        <f>VLOOKUP($C114,'EIA Consumption'!$C:$CD,'Dashboard M4 Cost Annual'!O$2,FALSE)</f>
        <v/>
      </c>
      <c r="P114">
        <f>VLOOKUP($C114,'EIA Consumption'!$C:$CD,'Dashboard M4 Cost Annual'!P$2,FALSE)</f>
        <v/>
      </c>
      <c r="Q114">
        <f>VLOOKUP($C114,'EIA Consumption'!$C:$CD,'Dashboard M4 Cost Annual'!Q$2,FALSE)</f>
        <v/>
      </c>
      <c r="R114">
        <f>VLOOKUP($C114,'EIA Consumption'!$C:$CD,'Dashboard M4 Cost Annual'!R$2,FALSE)</f>
        <v/>
      </c>
      <c r="S114">
        <f>VLOOKUP($C114,'EIA Consumption'!$C:$CD,'Dashboard M4 Cost Annual'!S$2,FALSE)</f>
        <v/>
      </c>
      <c r="T114">
        <f>VLOOKUP($C114,'EIA Consumption'!$C:$CD,'Dashboard M4 Cost Annual'!T$2,FALSE)</f>
        <v/>
      </c>
      <c r="U114">
        <f>VLOOKUP($C114,'EIA Consumption'!$C:$CD,'Dashboard M4 Cost Annual'!U$2,FALSE)</f>
        <v/>
      </c>
      <c r="V114">
        <f>VLOOKUP($C114,'EIA Consumption'!$C:$CD,'Dashboard M4 Cost Annual'!V$2,FALSE)</f>
        <v/>
      </c>
      <c r="W114">
        <f>VLOOKUP($C114,'EIA Consumption'!$C:$CD,'Dashboard M4 Cost Annual'!W$2,FALSE)</f>
        <v/>
      </c>
      <c r="X114">
        <f>VLOOKUP($C114,'EIA Consumption'!$C:$CD,'Dashboard M4 Cost Annual'!X$2,FALSE)</f>
        <v/>
      </c>
      <c r="Y114">
        <f>VLOOKUP($C114,'EIA Consumption'!$C:$CD,'Dashboard M4 Cost Annual'!Y$2,FALSE)</f>
        <v/>
      </c>
      <c r="Z114">
        <f>VLOOKUP($C114,'EIA Consumption'!$C:$CD,'Dashboard M4 Cost Annual'!Z$2,FALSE)</f>
        <v/>
      </c>
      <c r="AA114">
        <f>VLOOKUP($C114,'EIA Consumption'!$C:$CD,'Dashboard M4 Cost Annual'!AA$2,FALSE)</f>
        <v/>
      </c>
      <c r="AB114">
        <f>VLOOKUP($C114,'EIA Consumption'!$C:$CD,'Dashboard M4 Cost Annual'!AB$2,FALSE)</f>
        <v/>
      </c>
      <c r="AC114">
        <f>VLOOKUP($C114,'EIA Consumption'!$C:$CD,'Dashboard M4 Cost Annual'!AC$2,FALSE)</f>
        <v/>
      </c>
      <c r="AD114">
        <f>VLOOKUP($C114,'EIA Consumption'!$C:$CD,'Dashboard M4 Cost Annual'!AD$2,FALSE)</f>
        <v/>
      </c>
      <c r="AE114">
        <f>VLOOKUP($C114,'EIA Consumption'!$C:$CD,'Dashboard M4 Cost Annual'!AE$2,FALSE)</f>
        <v/>
      </c>
      <c r="AF114">
        <f>VLOOKUP($C114,'EIA Consumption'!$C:$CD,'Dashboard M4 Cost Annual'!AF$2,FALSE)</f>
        <v/>
      </c>
      <c r="AG114">
        <f>VLOOKUP($C114,'EIA Consumption'!$C:$CD,'Dashboard M4 Cost Annual'!AG$2,FALSE)</f>
        <v/>
      </c>
      <c r="AH114">
        <f>VLOOKUP($C114,'EIA Consumption'!$C:$CD,'Dashboard M4 Cost Annual'!AH$2,FALSE)</f>
        <v/>
      </c>
      <c r="AI114">
        <f>VLOOKUP($C114,'EIA Consumption'!$C:$CD,'Dashboard M4 Cost Annual'!AI$2,FALSE)</f>
        <v/>
      </c>
      <c r="AJ114">
        <f>VLOOKUP($C114,'EIA Consumption'!$C:$CD,'Dashboard M4 Cost Annual'!AJ$2,FALSE)</f>
        <v/>
      </c>
      <c r="AK114">
        <f>VLOOKUP($C114,'EIA Consumption'!$C:$CD,'Dashboard M4 Cost Annual'!AK$2,FALSE)</f>
        <v/>
      </c>
      <c r="AL114">
        <f>VLOOKUP($C114,'EIA Consumption'!$C:$CD,'Dashboard M4 Cost Annual'!AL$2,FALSE)</f>
        <v/>
      </c>
      <c r="AM114">
        <f>VLOOKUP($C114,'EIA Consumption'!$C:$CD,'Dashboard M4 Cost Annual'!AM$2,FALSE)</f>
        <v/>
      </c>
      <c r="AN114">
        <f>VLOOKUP($C114,'EIA Consumption'!$C:$CD,'Dashboard M4 Cost Annual'!AN$2,FALSE)</f>
        <v/>
      </c>
      <c r="AO114">
        <f>VLOOKUP($C114,'EIA Consumption'!$C:$CD,'Dashboard M4 Cost Annual'!AO$2,FALSE)</f>
        <v/>
      </c>
      <c r="AP114">
        <f>VLOOKUP($C114,'EIA Consumption'!$C:$CD,'Dashboard M4 Cost Annual'!AP$2,FALSE)</f>
        <v/>
      </c>
      <c r="AQ114">
        <f>VLOOKUP($C114,'EIA Consumption'!$C:$CD,'Dashboard M4 Cost Annual'!AQ$2,FALSE)</f>
        <v/>
      </c>
      <c r="AR114">
        <f>VLOOKUP($C114,'EIA Consumption'!$C:$CD,'Dashboard M4 Cost Annual'!AR$2,FALSE)</f>
        <v/>
      </c>
      <c r="AS114">
        <f>VLOOKUP($C114,'EIA Consumption'!$C:$CD,'Dashboard M4 Cost Annual'!AS$2,FALSE)</f>
        <v/>
      </c>
      <c r="AT114">
        <f>VLOOKUP($C114,'EIA Consumption'!$C:$CD,'Dashboard M4 Cost Annual'!AT$2,FALSE)</f>
        <v/>
      </c>
      <c r="AU114">
        <f>VLOOKUP($C114,'EIA Consumption'!$C:$CD,'Dashboard M4 Cost Annual'!AU$2,FALSE)</f>
        <v/>
      </c>
      <c r="AV114">
        <f>VLOOKUP($C114,'EIA Consumption'!$C:$CD,'Dashboard M4 Cost Annual'!AV$2,FALSE)</f>
        <v/>
      </c>
      <c r="AW114">
        <f>VLOOKUP($C114,'EIA Consumption'!$C:$CD,'Dashboard M4 Cost Annual'!AW$2,FALSE)</f>
        <v/>
      </c>
      <c r="AX114">
        <f>VLOOKUP($C114,'EIA Consumption'!$C:$CD,'Dashboard M4 Cost Annual'!AX$2,FALSE)</f>
        <v/>
      </c>
      <c r="AY114">
        <f>VLOOKUP($C114,'EIA Consumption'!$C:$CD,'Dashboard M4 Cost Annual'!AY$2,FALSE)</f>
        <v/>
      </c>
      <c r="AZ114">
        <f>VLOOKUP($C114,'EIA Consumption'!$C:$CD,'Dashboard M4 Cost Annual'!AZ$2,FALSE)</f>
        <v/>
      </c>
      <c r="BA114">
        <f>SQRT(SUMIF('Dashboard M4 Cost Monthly'!$G$2:$CL$2,'Dashboard M4 Cost Annual'!BA$4,'Dashboard M4 Cost Monthly'!$G194:$CL194))</f>
        <v/>
      </c>
      <c r="BB114">
        <f>SQRT(SUMIF('Dashboard M4 Cost Monthly'!$G$2:$CL$2,'Dashboard M4 Cost Annual'!BB$4,'Dashboard M4 Cost Monthly'!$G194:$CL194))</f>
        <v/>
      </c>
      <c r="BC114">
        <f>SQRT(SUMIF('Dashboard M4 Cost Monthly'!$G$2:$CL$2,'Dashboard M4 Cost Annual'!BC$4,'Dashboard M4 Cost Monthly'!$G194:$CL194))</f>
        <v/>
      </c>
      <c r="BD114">
        <f>SQRT(SUMIF('Dashboard M4 Cost Monthly'!$G$2:$CL$2,'Dashboard M4 Cost Annual'!BD$4,'Dashboard M4 Cost Monthly'!$G194:$CL194))</f>
        <v/>
      </c>
      <c r="BE114">
        <f>SQRT(SUMIF('Dashboard M4 Cost Monthly'!$G$2:$CL$2,'Dashboard M4 Cost Annual'!BE$4,'Dashboard M4 Cost Monthly'!$G194:$CL194))</f>
        <v/>
      </c>
      <c r="BF114">
        <f>SQRT(SUMIF('Dashboard M4 Cost Monthly'!$G$2:$CL$2,'Dashboard M4 Cost Annual'!BF$4,'Dashboard M4 Cost Monthly'!$G194:$CL194))</f>
        <v/>
      </c>
      <c r="BG114">
        <f>SQRT(SUMIF('Dashboard M4 Cost Monthly'!$G$2:$CL$2,'Dashboard M4 Cost Annual'!BG$4,'Dashboard M4 Cost Monthly'!$G194:$CL194))</f>
        <v/>
      </c>
      <c r="BH114">
        <f>SQRT(SUMIF('Dashboard M4 Cost Monthly'!$G$2:$KT$2,'Dashboard M4 Cost Annual'!BH$4,'Dashboard M4 Cost Monthly'!$G194:$KT194))</f>
        <v/>
      </c>
      <c r="BI114">
        <f>SQRT(SUMIF('Dashboard M4 Cost Monthly'!$G$2:$KT$2,'Dashboard M4 Cost Annual'!BI$4,'Dashboard M4 Cost Monthly'!$G194:$KT194))</f>
        <v/>
      </c>
      <c r="BJ114">
        <f>SQRT(SUMIF('Dashboard M4 Cost Monthly'!$G$2:$KT$2,'Dashboard M4 Cost Annual'!BJ$4,'Dashboard M4 Cost Monthly'!$G194:$KT194))</f>
        <v/>
      </c>
      <c r="BK114">
        <f>SQRT(SUMIF('Dashboard M4 Cost Monthly'!$G$2:$KT$2,'Dashboard M4 Cost Annual'!BK$4,'Dashboard M4 Cost Monthly'!$G194:$KT194))</f>
        <v/>
      </c>
      <c r="BL114">
        <f>SQRT(SUMIF('Dashboard M4 Cost Monthly'!$G$2:$KT$2,'Dashboard M4 Cost Annual'!BL$4,'Dashboard M4 Cost Monthly'!$G194:$KT194))</f>
        <v/>
      </c>
      <c r="BM114">
        <f>SQRT(SUMIF('Dashboard M4 Cost Monthly'!$G$2:$KT$2,'Dashboard M4 Cost Annual'!BM$4,'Dashboard M4 Cost Monthly'!$G194:$KT194))</f>
        <v/>
      </c>
      <c r="BN114">
        <f>SQRT(SUMIF('Dashboard M4 Cost Monthly'!$G$2:$KT$2,'Dashboard M4 Cost Annual'!BN$4,'Dashboard M4 Cost Monthly'!$G194:$KT194))</f>
        <v/>
      </c>
      <c r="BO114">
        <f>SQRT(SUMIF('Dashboard M4 Cost Monthly'!$G$2:$KT$2,'Dashboard M4 Cost Annual'!BO$4,'Dashboard M4 Cost Monthly'!$G194:$KT194))</f>
        <v/>
      </c>
      <c r="BP114">
        <f>SQRT(SUMIF('Dashboard M4 Cost Monthly'!$G$2:$KT$2,'Dashboard M4 Cost Annual'!BP$4,'Dashboard M4 Cost Monthly'!$G194:$KT194))</f>
        <v/>
      </c>
      <c r="BQ114">
        <f>SQRT(SUMIF('Dashboard M4 Cost Monthly'!$G$2:$KT$2,'Dashboard M4 Cost Annual'!BQ$4,'Dashboard M4 Cost Monthly'!$G194:$KT194))</f>
        <v/>
      </c>
      <c r="BR114">
        <f>SQRT(SUMIF('Dashboard M4 Cost Monthly'!$G$2:$KT$2,'Dashboard M4 Cost Annual'!BR$4,'Dashboard M4 Cost Monthly'!$G194:$KT194))</f>
        <v/>
      </c>
      <c r="BS114">
        <f>SQRT(SUMIF('Dashboard M4 Cost Monthly'!$G$2:$KT$2,'Dashboard M4 Cost Annual'!BS$4,'Dashboard M4 Cost Monthly'!$G194:$KT194))</f>
        <v/>
      </c>
      <c r="BT114">
        <f>SQRT(SUMIF('Dashboard M4 Cost Monthly'!$G$2:$KT$2,'Dashboard M4 Cost Annual'!BT$4,'Dashboard M4 Cost Monthly'!$G194:$KT194))</f>
        <v/>
      </c>
      <c r="BU114">
        <f>SQRT(SUMIF('Dashboard M4 Cost Monthly'!$G$2:$KT$2,'Dashboard M4 Cost Annual'!BU$4,'Dashboard M4 Cost Monthly'!$G194:$KT194))</f>
        <v/>
      </c>
      <c r="BV114">
        <f>SQRT(SUMIF('Dashboard M4 Cost Monthly'!$G$2:$KT$2,'Dashboard M4 Cost Annual'!BV$4,'Dashboard M4 Cost Monthly'!$G194:$KT194))</f>
        <v/>
      </c>
      <c r="BW114">
        <f>SQRT(SUMIF('Dashboard M4 Cost Monthly'!$G$2:$KT$2,'Dashboard M4 Cost Annual'!BW$4,'Dashboard M4 Cost Monthly'!$G194:$KT194))</f>
        <v/>
      </c>
      <c r="BX114">
        <f>SQRT(SUMIF('Dashboard M4 Cost Monthly'!$G$2:$KT$2,'Dashboard M4 Cost Annual'!BX$4,'Dashboard M4 Cost Monthly'!$G194:$KT194))</f>
        <v/>
      </c>
      <c r="BY114">
        <f>SQRT(SUMIF('Dashboard M4 Cost Monthly'!$G$2:$KT$2,'Dashboard M4 Cost Annual'!BY$4,'Dashboard M4 Cost Monthly'!$G194:$KT194))</f>
        <v/>
      </c>
    </row>
    <row r="115" spans="1:77">
      <c r="B115" t="s">
        <v>15</v>
      </c>
      <c r="C115" t="s">
        <v>68</v>
      </c>
      <c r="D115" t="s">
        <v>63</v>
      </c>
      <c r="G115">
        <f>VLOOKUP($C115,'EIA Consumption'!$C:$CD,'Dashboard M4 Cost Annual'!G$2,FALSE)</f>
        <v/>
      </c>
      <c r="H115">
        <f>VLOOKUP($C115,'EIA Consumption'!$C:$CD,'Dashboard M4 Cost Annual'!H$2,FALSE)</f>
        <v/>
      </c>
      <c r="I115">
        <f>VLOOKUP($C115,'EIA Consumption'!$C:$CD,'Dashboard M4 Cost Annual'!I$2,FALSE)</f>
        <v/>
      </c>
      <c r="J115">
        <f>VLOOKUP($C115,'EIA Consumption'!$C:$CD,'Dashboard M4 Cost Annual'!J$2,FALSE)</f>
        <v/>
      </c>
      <c r="K115">
        <f>VLOOKUP($C115,'EIA Consumption'!$C:$CD,'Dashboard M4 Cost Annual'!K$2,FALSE)</f>
        <v/>
      </c>
      <c r="L115">
        <f>VLOOKUP($C115,'EIA Consumption'!$C:$CD,'Dashboard M4 Cost Annual'!L$2,FALSE)</f>
        <v/>
      </c>
      <c r="M115">
        <f>VLOOKUP($C115,'EIA Consumption'!$C:$CD,'Dashboard M4 Cost Annual'!M$2,FALSE)</f>
        <v/>
      </c>
      <c r="N115">
        <f>VLOOKUP($C115,'EIA Consumption'!$C:$CD,'Dashboard M4 Cost Annual'!N$2,FALSE)</f>
        <v/>
      </c>
      <c r="O115">
        <f>VLOOKUP($C115,'EIA Consumption'!$C:$CD,'Dashboard M4 Cost Annual'!O$2,FALSE)</f>
        <v/>
      </c>
      <c r="P115">
        <f>VLOOKUP($C115,'EIA Consumption'!$C:$CD,'Dashboard M4 Cost Annual'!P$2,FALSE)</f>
        <v/>
      </c>
      <c r="Q115">
        <f>VLOOKUP($C115,'EIA Consumption'!$C:$CD,'Dashboard M4 Cost Annual'!Q$2,FALSE)</f>
        <v/>
      </c>
      <c r="R115">
        <f>VLOOKUP($C115,'EIA Consumption'!$C:$CD,'Dashboard M4 Cost Annual'!R$2,FALSE)</f>
        <v/>
      </c>
      <c r="S115">
        <f>VLOOKUP($C115,'EIA Consumption'!$C:$CD,'Dashboard M4 Cost Annual'!S$2,FALSE)</f>
        <v/>
      </c>
      <c r="T115">
        <f>VLOOKUP($C115,'EIA Consumption'!$C:$CD,'Dashboard M4 Cost Annual'!T$2,FALSE)</f>
        <v/>
      </c>
      <c r="U115">
        <f>VLOOKUP($C115,'EIA Consumption'!$C:$CD,'Dashboard M4 Cost Annual'!U$2,FALSE)</f>
        <v/>
      </c>
      <c r="V115">
        <f>VLOOKUP($C115,'EIA Consumption'!$C:$CD,'Dashboard M4 Cost Annual'!V$2,FALSE)</f>
        <v/>
      </c>
      <c r="W115">
        <f>VLOOKUP($C115,'EIA Consumption'!$C:$CD,'Dashboard M4 Cost Annual'!W$2,FALSE)</f>
        <v/>
      </c>
      <c r="X115">
        <f>VLOOKUP($C115,'EIA Consumption'!$C:$CD,'Dashboard M4 Cost Annual'!X$2,FALSE)</f>
        <v/>
      </c>
      <c r="Y115">
        <f>VLOOKUP($C115,'EIA Consumption'!$C:$CD,'Dashboard M4 Cost Annual'!Y$2,FALSE)</f>
        <v/>
      </c>
      <c r="Z115">
        <f>VLOOKUP($C115,'EIA Consumption'!$C:$CD,'Dashboard M4 Cost Annual'!Z$2,FALSE)</f>
        <v/>
      </c>
      <c r="AA115">
        <f>VLOOKUP($C115,'EIA Consumption'!$C:$CD,'Dashboard M4 Cost Annual'!AA$2,FALSE)</f>
        <v/>
      </c>
      <c r="AB115">
        <f>VLOOKUP($C115,'EIA Consumption'!$C:$CD,'Dashboard M4 Cost Annual'!AB$2,FALSE)</f>
        <v/>
      </c>
      <c r="AC115">
        <f>VLOOKUP($C115,'EIA Consumption'!$C:$CD,'Dashboard M4 Cost Annual'!AC$2,FALSE)</f>
        <v/>
      </c>
      <c r="AD115">
        <f>VLOOKUP($C115,'EIA Consumption'!$C:$CD,'Dashboard M4 Cost Annual'!AD$2,FALSE)</f>
        <v/>
      </c>
      <c r="AE115">
        <f>VLOOKUP($C115,'EIA Consumption'!$C:$CD,'Dashboard M4 Cost Annual'!AE$2,FALSE)</f>
        <v/>
      </c>
      <c r="AF115">
        <f>VLOOKUP($C115,'EIA Consumption'!$C:$CD,'Dashboard M4 Cost Annual'!AF$2,FALSE)</f>
        <v/>
      </c>
      <c r="AG115">
        <f>VLOOKUP($C115,'EIA Consumption'!$C:$CD,'Dashboard M4 Cost Annual'!AG$2,FALSE)</f>
        <v/>
      </c>
      <c r="AH115">
        <f>VLOOKUP($C115,'EIA Consumption'!$C:$CD,'Dashboard M4 Cost Annual'!AH$2,FALSE)</f>
        <v/>
      </c>
      <c r="AI115">
        <f>VLOOKUP($C115,'EIA Consumption'!$C:$CD,'Dashboard M4 Cost Annual'!AI$2,FALSE)</f>
        <v/>
      </c>
      <c r="AJ115">
        <f>VLOOKUP($C115,'EIA Consumption'!$C:$CD,'Dashboard M4 Cost Annual'!AJ$2,FALSE)</f>
        <v/>
      </c>
      <c r="AK115">
        <f>VLOOKUP($C115,'EIA Consumption'!$C:$CD,'Dashboard M4 Cost Annual'!AK$2,FALSE)</f>
        <v/>
      </c>
      <c r="AL115">
        <f>VLOOKUP($C115,'EIA Consumption'!$C:$CD,'Dashboard M4 Cost Annual'!AL$2,FALSE)</f>
        <v/>
      </c>
      <c r="AM115">
        <f>VLOOKUP($C115,'EIA Consumption'!$C:$CD,'Dashboard M4 Cost Annual'!AM$2,FALSE)</f>
        <v/>
      </c>
      <c r="AN115">
        <f>VLOOKUP($C115,'EIA Consumption'!$C:$CD,'Dashboard M4 Cost Annual'!AN$2,FALSE)</f>
        <v/>
      </c>
      <c r="AO115">
        <f>VLOOKUP($C115,'EIA Consumption'!$C:$CD,'Dashboard M4 Cost Annual'!AO$2,FALSE)</f>
        <v/>
      </c>
      <c r="AP115">
        <f>VLOOKUP($C115,'EIA Consumption'!$C:$CD,'Dashboard M4 Cost Annual'!AP$2,FALSE)</f>
        <v/>
      </c>
      <c r="AQ115">
        <f>VLOOKUP($C115,'EIA Consumption'!$C:$CD,'Dashboard M4 Cost Annual'!AQ$2,FALSE)</f>
        <v/>
      </c>
      <c r="AR115">
        <f>VLOOKUP($C115,'EIA Consumption'!$C:$CD,'Dashboard M4 Cost Annual'!AR$2,FALSE)</f>
        <v/>
      </c>
      <c r="AS115">
        <f>VLOOKUP($C115,'EIA Consumption'!$C:$CD,'Dashboard M4 Cost Annual'!AS$2,FALSE)</f>
        <v/>
      </c>
      <c r="AT115">
        <f>VLOOKUP($C115,'EIA Consumption'!$C:$CD,'Dashboard M4 Cost Annual'!AT$2,FALSE)</f>
        <v/>
      </c>
      <c r="AU115">
        <f>VLOOKUP($C115,'EIA Consumption'!$C:$CD,'Dashboard M4 Cost Annual'!AU$2,FALSE)</f>
        <v/>
      </c>
      <c r="AV115">
        <f>VLOOKUP($C115,'EIA Consumption'!$C:$CD,'Dashboard M4 Cost Annual'!AV$2,FALSE)</f>
        <v/>
      </c>
      <c r="AW115">
        <f>VLOOKUP($C115,'EIA Consumption'!$C:$CD,'Dashboard M4 Cost Annual'!AW$2,FALSE)</f>
        <v/>
      </c>
      <c r="AX115">
        <f>VLOOKUP($C115,'EIA Consumption'!$C:$CD,'Dashboard M4 Cost Annual'!AX$2,FALSE)</f>
        <v/>
      </c>
      <c r="AY115">
        <f>VLOOKUP($C115,'EIA Consumption'!$C:$CD,'Dashboard M4 Cost Annual'!AY$2,FALSE)</f>
        <v/>
      </c>
      <c r="AZ115">
        <f>VLOOKUP($C115,'EIA Consumption'!$C:$CD,'Dashboard M4 Cost Annual'!AZ$2,FALSE)</f>
        <v/>
      </c>
      <c r="BA115">
        <f>SQRT(SUMIF('Dashboard M4 Cost Monthly'!$G$2:$CL$2,'Dashboard M4 Cost Annual'!BA$4,'Dashboard M4 Cost Monthly'!$G195:$CL195))</f>
        <v/>
      </c>
      <c r="BB115">
        <f>SQRT(SUMIF('Dashboard M4 Cost Monthly'!$G$2:$CL$2,'Dashboard M4 Cost Annual'!BB$4,'Dashboard M4 Cost Monthly'!$G195:$CL195))</f>
        <v/>
      </c>
      <c r="BC115">
        <f>SQRT(SUMIF('Dashboard M4 Cost Monthly'!$G$2:$CL$2,'Dashboard M4 Cost Annual'!BC$4,'Dashboard M4 Cost Monthly'!$G195:$CL195))</f>
        <v/>
      </c>
      <c r="BD115">
        <f>SQRT(SUMIF('Dashboard M4 Cost Monthly'!$G$2:$CL$2,'Dashboard M4 Cost Annual'!BD$4,'Dashboard M4 Cost Monthly'!$G195:$CL195))</f>
        <v/>
      </c>
      <c r="BE115">
        <f>SQRT(SUMIF('Dashboard M4 Cost Monthly'!$G$2:$CL$2,'Dashboard M4 Cost Annual'!BE$4,'Dashboard M4 Cost Monthly'!$G195:$CL195))</f>
        <v/>
      </c>
      <c r="BF115">
        <f>SQRT(SUMIF('Dashboard M4 Cost Monthly'!$G$2:$CL$2,'Dashboard M4 Cost Annual'!BF$4,'Dashboard M4 Cost Monthly'!$G195:$CL195))</f>
        <v/>
      </c>
      <c r="BG115">
        <f>SQRT(SUMIF('Dashboard M4 Cost Monthly'!$G$2:$CL$2,'Dashboard M4 Cost Annual'!BG$4,'Dashboard M4 Cost Monthly'!$G195:$CL195))</f>
        <v/>
      </c>
      <c r="BH115">
        <f>SQRT(SUMIF('Dashboard M4 Cost Monthly'!$G$2:$KT$2,'Dashboard M4 Cost Annual'!BH$4,'Dashboard M4 Cost Monthly'!$G195:$KT195))</f>
        <v/>
      </c>
      <c r="BI115">
        <f>SQRT(SUMIF('Dashboard M4 Cost Monthly'!$G$2:$KT$2,'Dashboard M4 Cost Annual'!BI$4,'Dashboard M4 Cost Monthly'!$G195:$KT195))</f>
        <v/>
      </c>
      <c r="BJ115">
        <f>SQRT(SUMIF('Dashboard M4 Cost Monthly'!$G$2:$KT$2,'Dashboard M4 Cost Annual'!BJ$4,'Dashboard M4 Cost Monthly'!$G195:$KT195))</f>
        <v/>
      </c>
      <c r="BK115">
        <f>SQRT(SUMIF('Dashboard M4 Cost Monthly'!$G$2:$KT$2,'Dashboard M4 Cost Annual'!BK$4,'Dashboard M4 Cost Monthly'!$G195:$KT195))</f>
        <v/>
      </c>
      <c r="BL115">
        <f>SQRT(SUMIF('Dashboard M4 Cost Monthly'!$G$2:$KT$2,'Dashboard M4 Cost Annual'!BL$4,'Dashboard M4 Cost Monthly'!$G195:$KT195))</f>
        <v/>
      </c>
      <c r="BM115">
        <f>SQRT(SUMIF('Dashboard M4 Cost Monthly'!$G$2:$KT$2,'Dashboard M4 Cost Annual'!BM$4,'Dashboard M4 Cost Monthly'!$G195:$KT195))</f>
        <v/>
      </c>
      <c r="BN115">
        <f>SQRT(SUMIF('Dashboard M4 Cost Monthly'!$G$2:$KT$2,'Dashboard M4 Cost Annual'!BN$4,'Dashboard M4 Cost Monthly'!$G195:$KT195))</f>
        <v/>
      </c>
      <c r="BO115">
        <f>SQRT(SUMIF('Dashboard M4 Cost Monthly'!$G$2:$KT$2,'Dashboard M4 Cost Annual'!BO$4,'Dashboard M4 Cost Monthly'!$G195:$KT195))</f>
        <v/>
      </c>
      <c r="BP115">
        <f>SQRT(SUMIF('Dashboard M4 Cost Monthly'!$G$2:$KT$2,'Dashboard M4 Cost Annual'!BP$4,'Dashboard M4 Cost Monthly'!$G195:$KT195))</f>
        <v/>
      </c>
      <c r="BQ115">
        <f>SQRT(SUMIF('Dashboard M4 Cost Monthly'!$G$2:$KT$2,'Dashboard M4 Cost Annual'!BQ$4,'Dashboard M4 Cost Monthly'!$G195:$KT195))</f>
        <v/>
      </c>
      <c r="BR115">
        <f>SQRT(SUMIF('Dashboard M4 Cost Monthly'!$G$2:$KT$2,'Dashboard M4 Cost Annual'!BR$4,'Dashboard M4 Cost Monthly'!$G195:$KT195))</f>
        <v/>
      </c>
      <c r="BS115">
        <f>SQRT(SUMIF('Dashboard M4 Cost Monthly'!$G$2:$KT$2,'Dashboard M4 Cost Annual'!BS$4,'Dashboard M4 Cost Monthly'!$G195:$KT195))</f>
        <v/>
      </c>
      <c r="BT115">
        <f>SQRT(SUMIF('Dashboard M4 Cost Monthly'!$G$2:$KT$2,'Dashboard M4 Cost Annual'!BT$4,'Dashboard M4 Cost Monthly'!$G195:$KT195))</f>
        <v/>
      </c>
      <c r="BU115">
        <f>SQRT(SUMIF('Dashboard M4 Cost Monthly'!$G$2:$KT$2,'Dashboard M4 Cost Annual'!BU$4,'Dashboard M4 Cost Monthly'!$G195:$KT195))</f>
        <v/>
      </c>
      <c r="BV115">
        <f>SQRT(SUMIF('Dashboard M4 Cost Monthly'!$G$2:$KT$2,'Dashboard M4 Cost Annual'!BV$4,'Dashboard M4 Cost Monthly'!$G195:$KT195))</f>
        <v/>
      </c>
      <c r="BW115">
        <f>SQRT(SUMIF('Dashboard M4 Cost Monthly'!$G$2:$KT$2,'Dashboard M4 Cost Annual'!BW$4,'Dashboard M4 Cost Monthly'!$G195:$KT195))</f>
        <v/>
      </c>
      <c r="BX115">
        <f>SQRT(SUMIF('Dashboard M4 Cost Monthly'!$G$2:$KT$2,'Dashboard M4 Cost Annual'!BX$4,'Dashboard M4 Cost Monthly'!$G195:$KT195))</f>
        <v/>
      </c>
      <c r="BY115">
        <f>SQRT(SUMIF('Dashboard M4 Cost Monthly'!$G$2:$KT$2,'Dashboard M4 Cost Annual'!BY$4,'Dashboard M4 Cost Monthly'!$G195:$KT195))</f>
        <v/>
      </c>
    </row>
    <row r="116" spans="1:77">
      <c r="B116" t="s">
        <v>17</v>
      </c>
      <c r="C116" t="s">
        <v>69</v>
      </c>
      <c r="D116" t="s">
        <v>63</v>
      </c>
      <c r="G116">
        <f>VLOOKUP($C116,'EIA Consumption'!$C:$CD,'Dashboard M4 Cost Annual'!G$2,FALSE)</f>
        <v/>
      </c>
      <c r="H116">
        <f>VLOOKUP($C116,'EIA Consumption'!$C:$CD,'Dashboard M4 Cost Annual'!H$2,FALSE)</f>
        <v/>
      </c>
      <c r="I116">
        <f>VLOOKUP($C116,'EIA Consumption'!$C:$CD,'Dashboard M4 Cost Annual'!I$2,FALSE)</f>
        <v/>
      </c>
      <c r="J116">
        <f>VLOOKUP($C116,'EIA Consumption'!$C:$CD,'Dashboard M4 Cost Annual'!J$2,FALSE)</f>
        <v/>
      </c>
      <c r="K116">
        <f>VLOOKUP($C116,'EIA Consumption'!$C:$CD,'Dashboard M4 Cost Annual'!K$2,FALSE)</f>
        <v/>
      </c>
      <c r="L116">
        <f>VLOOKUP($C116,'EIA Consumption'!$C:$CD,'Dashboard M4 Cost Annual'!L$2,FALSE)</f>
        <v/>
      </c>
      <c r="M116">
        <f>VLOOKUP($C116,'EIA Consumption'!$C:$CD,'Dashboard M4 Cost Annual'!M$2,FALSE)</f>
        <v/>
      </c>
      <c r="N116">
        <f>VLOOKUP($C116,'EIA Consumption'!$C:$CD,'Dashboard M4 Cost Annual'!N$2,FALSE)</f>
        <v/>
      </c>
      <c r="O116">
        <f>VLOOKUP($C116,'EIA Consumption'!$C:$CD,'Dashboard M4 Cost Annual'!O$2,FALSE)</f>
        <v/>
      </c>
      <c r="P116">
        <f>VLOOKUP($C116,'EIA Consumption'!$C:$CD,'Dashboard M4 Cost Annual'!P$2,FALSE)</f>
        <v/>
      </c>
      <c r="Q116">
        <f>VLOOKUP($C116,'EIA Consumption'!$C:$CD,'Dashboard M4 Cost Annual'!Q$2,FALSE)</f>
        <v/>
      </c>
      <c r="R116">
        <f>VLOOKUP($C116,'EIA Consumption'!$C:$CD,'Dashboard M4 Cost Annual'!R$2,FALSE)</f>
        <v/>
      </c>
      <c r="S116">
        <f>VLOOKUP($C116,'EIA Consumption'!$C:$CD,'Dashboard M4 Cost Annual'!S$2,FALSE)</f>
        <v/>
      </c>
      <c r="T116">
        <f>VLOOKUP($C116,'EIA Consumption'!$C:$CD,'Dashboard M4 Cost Annual'!T$2,FALSE)</f>
        <v/>
      </c>
      <c r="U116">
        <f>VLOOKUP($C116,'EIA Consumption'!$C:$CD,'Dashboard M4 Cost Annual'!U$2,FALSE)</f>
        <v/>
      </c>
      <c r="V116">
        <f>VLOOKUP($C116,'EIA Consumption'!$C:$CD,'Dashboard M4 Cost Annual'!V$2,FALSE)</f>
        <v/>
      </c>
      <c r="W116">
        <f>VLOOKUP($C116,'EIA Consumption'!$C:$CD,'Dashboard M4 Cost Annual'!W$2,FALSE)</f>
        <v/>
      </c>
      <c r="X116">
        <f>VLOOKUP($C116,'EIA Consumption'!$C:$CD,'Dashboard M4 Cost Annual'!X$2,FALSE)</f>
        <v/>
      </c>
      <c r="Y116">
        <f>VLOOKUP($C116,'EIA Consumption'!$C:$CD,'Dashboard M4 Cost Annual'!Y$2,FALSE)</f>
        <v/>
      </c>
      <c r="Z116">
        <f>VLOOKUP($C116,'EIA Consumption'!$C:$CD,'Dashboard M4 Cost Annual'!Z$2,FALSE)</f>
        <v/>
      </c>
      <c r="AA116">
        <f>VLOOKUP($C116,'EIA Consumption'!$C:$CD,'Dashboard M4 Cost Annual'!AA$2,FALSE)</f>
        <v/>
      </c>
      <c r="AB116">
        <f>VLOOKUP($C116,'EIA Consumption'!$C:$CD,'Dashboard M4 Cost Annual'!AB$2,FALSE)</f>
        <v/>
      </c>
      <c r="AC116">
        <f>VLOOKUP($C116,'EIA Consumption'!$C:$CD,'Dashboard M4 Cost Annual'!AC$2,FALSE)</f>
        <v/>
      </c>
      <c r="AD116">
        <f>VLOOKUP($C116,'EIA Consumption'!$C:$CD,'Dashboard M4 Cost Annual'!AD$2,FALSE)</f>
        <v/>
      </c>
      <c r="AE116">
        <f>VLOOKUP($C116,'EIA Consumption'!$C:$CD,'Dashboard M4 Cost Annual'!AE$2,FALSE)</f>
        <v/>
      </c>
      <c r="AF116">
        <f>VLOOKUP($C116,'EIA Consumption'!$C:$CD,'Dashboard M4 Cost Annual'!AF$2,FALSE)</f>
        <v/>
      </c>
      <c r="AG116">
        <f>VLOOKUP($C116,'EIA Consumption'!$C:$CD,'Dashboard M4 Cost Annual'!AG$2,FALSE)</f>
        <v/>
      </c>
      <c r="AH116">
        <f>VLOOKUP($C116,'EIA Consumption'!$C:$CD,'Dashboard M4 Cost Annual'!AH$2,FALSE)</f>
        <v/>
      </c>
      <c r="AI116">
        <f>VLOOKUP($C116,'EIA Consumption'!$C:$CD,'Dashboard M4 Cost Annual'!AI$2,FALSE)</f>
        <v/>
      </c>
      <c r="AJ116">
        <f>VLOOKUP($C116,'EIA Consumption'!$C:$CD,'Dashboard M4 Cost Annual'!AJ$2,FALSE)</f>
        <v/>
      </c>
      <c r="AK116">
        <f>VLOOKUP($C116,'EIA Consumption'!$C:$CD,'Dashboard M4 Cost Annual'!AK$2,FALSE)</f>
        <v/>
      </c>
      <c r="AL116">
        <f>VLOOKUP($C116,'EIA Consumption'!$C:$CD,'Dashboard M4 Cost Annual'!AL$2,FALSE)</f>
        <v/>
      </c>
      <c r="AM116">
        <f>VLOOKUP($C116,'EIA Consumption'!$C:$CD,'Dashboard M4 Cost Annual'!AM$2,FALSE)</f>
        <v/>
      </c>
      <c r="AN116">
        <f>VLOOKUP($C116,'EIA Consumption'!$C:$CD,'Dashboard M4 Cost Annual'!AN$2,FALSE)</f>
        <v/>
      </c>
      <c r="AO116">
        <f>VLOOKUP($C116,'EIA Consumption'!$C:$CD,'Dashboard M4 Cost Annual'!AO$2,FALSE)</f>
        <v/>
      </c>
      <c r="AP116">
        <f>VLOOKUP($C116,'EIA Consumption'!$C:$CD,'Dashboard M4 Cost Annual'!AP$2,FALSE)</f>
        <v/>
      </c>
      <c r="AQ116">
        <f>VLOOKUP($C116,'EIA Consumption'!$C:$CD,'Dashboard M4 Cost Annual'!AQ$2,FALSE)</f>
        <v/>
      </c>
      <c r="AR116">
        <f>VLOOKUP($C116,'EIA Consumption'!$C:$CD,'Dashboard M4 Cost Annual'!AR$2,FALSE)</f>
        <v/>
      </c>
      <c r="AS116">
        <f>VLOOKUP($C116,'EIA Consumption'!$C:$CD,'Dashboard M4 Cost Annual'!AS$2,FALSE)</f>
        <v/>
      </c>
      <c r="AT116">
        <f>VLOOKUP($C116,'EIA Consumption'!$C:$CD,'Dashboard M4 Cost Annual'!AT$2,FALSE)</f>
        <v/>
      </c>
      <c r="AU116">
        <f>VLOOKUP($C116,'EIA Consumption'!$C:$CD,'Dashboard M4 Cost Annual'!AU$2,FALSE)</f>
        <v/>
      </c>
      <c r="AV116">
        <f>VLOOKUP($C116,'EIA Consumption'!$C:$CD,'Dashboard M4 Cost Annual'!AV$2,FALSE)</f>
        <v/>
      </c>
      <c r="AW116">
        <f>VLOOKUP($C116,'EIA Consumption'!$C:$CD,'Dashboard M4 Cost Annual'!AW$2,FALSE)</f>
        <v/>
      </c>
      <c r="AX116">
        <f>VLOOKUP($C116,'EIA Consumption'!$C:$CD,'Dashboard M4 Cost Annual'!AX$2,FALSE)</f>
        <v/>
      </c>
      <c r="AY116">
        <f>VLOOKUP($C116,'EIA Consumption'!$C:$CD,'Dashboard M4 Cost Annual'!AY$2,FALSE)</f>
        <v/>
      </c>
      <c r="AZ116">
        <f>VLOOKUP($C116,'EIA Consumption'!$C:$CD,'Dashboard M4 Cost Annual'!AZ$2,FALSE)</f>
        <v/>
      </c>
      <c r="BA116">
        <f>SQRT(SUMIF('Dashboard M4 Cost Monthly'!$G$2:$CL$2,'Dashboard M4 Cost Annual'!BA$4,'Dashboard M4 Cost Monthly'!$G196:$CL196))</f>
        <v/>
      </c>
      <c r="BB116">
        <f>SQRT(SUMIF('Dashboard M4 Cost Monthly'!$G$2:$CL$2,'Dashboard M4 Cost Annual'!BB$4,'Dashboard M4 Cost Monthly'!$G196:$CL196))</f>
        <v/>
      </c>
      <c r="BC116">
        <f>SQRT(SUMIF('Dashboard M4 Cost Monthly'!$G$2:$CL$2,'Dashboard M4 Cost Annual'!BC$4,'Dashboard M4 Cost Monthly'!$G196:$CL196))</f>
        <v/>
      </c>
      <c r="BD116">
        <f>SQRT(SUMIF('Dashboard M4 Cost Monthly'!$G$2:$CL$2,'Dashboard M4 Cost Annual'!BD$4,'Dashboard M4 Cost Monthly'!$G196:$CL196))</f>
        <v/>
      </c>
      <c r="BE116">
        <f>SQRT(SUMIF('Dashboard M4 Cost Monthly'!$G$2:$CL$2,'Dashboard M4 Cost Annual'!BE$4,'Dashboard M4 Cost Monthly'!$G196:$CL196))</f>
        <v/>
      </c>
      <c r="BF116">
        <f>SQRT(SUMIF('Dashboard M4 Cost Monthly'!$G$2:$CL$2,'Dashboard M4 Cost Annual'!BF$4,'Dashboard M4 Cost Monthly'!$G196:$CL196))</f>
        <v/>
      </c>
      <c r="BG116">
        <f>SQRT(SUMIF('Dashboard M4 Cost Monthly'!$G$2:$CL$2,'Dashboard M4 Cost Annual'!BG$4,'Dashboard M4 Cost Monthly'!$G196:$CL196))</f>
        <v/>
      </c>
      <c r="BH116">
        <f>SQRT(SUMIF('Dashboard M4 Cost Monthly'!$G$2:$KT$2,'Dashboard M4 Cost Annual'!BH$4,'Dashboard M4 Cost Monthly'!$G196:$KT196))</f>
        <v/>
      </c>
      <c r="BI116">
        <f>SQRT(SUMIF('Dashboard M4 Cost Monthly'!$G$2:$KT$2,'Dashboard M4 Cost Annual'!BI$4,'Dashboard M4 Cost Monthly'!$G196:$KT196))</f>
        <v/>
      </c>
      <c r="BJ116">
        <f>SQRT(SUMIF('Dashboard M4 Cost Monthly'!$G$2:$KT$2,'Dashboard M4 Cost Annual'!BJ$4,'Dashboard M4 Cost Monthly'!$G196:$KT196))</f>
        <v/>
      </c>
      <c r="BK116">
        <f>SQRT(SUMIF('Dashboard M4 Cost Monthly'!$G$2:$KT$2,'Dashboard M4 Cost Annual'!BK$4,'Dashboard M4 Cost Monthly'!$G196:$KT196))</f>
        <v/>
      </c>
      <c r="BL116">
        <f>SQRT(SUMIF('Dashboard M4 Cost Monthly'!$G$2:$KT$2,'Dashboard M4 Cost Annual'!BL$4,'Dashboard M4 Cost Monthly'!$G196:$KT196))</f>
        <v/>
      </c>
      <c r="BM116">
        <f>SQRT(SUMIF('Dashboard M4 Cost Monthly'!$G$2:$KT$2,'Dashboard M4 Cost Annual'!BM$4,'Dashboard M4 Cost Monthly'!$G196:$KT196))</f>
        <v/>
      </c>
      <c r="BN116">
        <f>SQRT(SUMIF('Dashboard M4 Cost Monthly'!$G$2:$KT$2,'Dashboard M4 Cost Annual'!BN$4,'Dashboard M4 Cost Monthly'!$G196:$KT196))</f>
        <v/>
      </c>
      <c r="BO116">
        <f>SQRT(SUMIF('Dashboard M4 Cost Monthly'!$G$2:$KT$2,'Dashboard M4 Cost Annual'!BO$4,'Dashboard M4 Cost Monthly'!$G196:$KT196))</f>
        <v/>
      </c>
      <c r="BP116">
        <f>SQRT(SUMIF('Dashboard M4 Cost Monthly'!$G$2:$KT$2,'Dashboard M4 Cost Annual'!BP$4,'Dashboard M4 Cost Monthly'!$G196:$KT196))</f>
        <v/>
      </c>
      <c r="BQ116">
        <f>SQRT(SUMIF('Dashboard M4 Cost Monthly'!$G$2:$KT$2,'Dashboard M4 Cost Annual'!BQ$4,'Dashboard M4 Cost Monthly'!$G196:$KT196))</f>
        <v/>
      </c>
      <c r="BR116">
        <f>SQRT(SUMIF('Dashboard M4 Cost Monthly'!$G$2:$KT$2,'Dashboard M4 Cost Annual'!BR$4,'Dashboard M4 Cost Monthly'!$G196:$KT196))</f>
        <v/>
      </c>
      <c r="BS116">
        <f>SQRT(SUMIF('Dashboard M4 Cost Monthly'!$G$2:$KT$2,'Dashboard M4 Cost Annual'!BS$4,'Dashboard M4 Cost Monthly'!$G196:$KT196))</f>
        <v/>
      </c>
      <c r="BT116">
        <f>SQRT(SUMIF('Dashboard M4 Cost Monthly'!$G$2:$KT$2,'Dashboard M4 Cost Annual'!BT$4,'Dashboard M4 Cost Monthly'!$G196:$KT196))</f>
        <v/>
      </c>
      <c r="BU116">
        <f>SQRT(SUMIF('Dashboard M4 Cost Monthly'!$G$2:$KT$2,'Dashboard M4 Cost Annual'!BU$4,'Dashboard M4 Cost Monthly'!$G196:$KT196))</f>
        <v/>
      </c>
      <c r="BV116">
        <f>SQRT(SUMIF('Dashboard M4 Cost Monthly'!$G$2:$KT$2,'Dashboard M4 Cost Annual'!BV$4,'Dashboard M4 Cost Monthly'!$G196:$KT196))</f>
        <v/>
      </c>
      <c r="BW116">
        <f>SQRT(SUMIF('Dashboard M4 Cost Monthly'!$G$2:$KT$2,'Dashboard M4 Cost Annual'!BW$4,'Dashboard M4 Cost Monthly'!$G196:$KT196))</f>
        <v/>
      </c>
      <c r="BX116">
        <f>SQRT(SUMIF('Dashboard M4 Cost Monthly'!$G$2:$KT$2,'Dashboard M4 Cost Annual'!BX$4,'Dashboard M4 Cost Monthly'!$G196:$KT196))</f>
        <v/>
      </c>
      <c r="BY116">
        <f>SQRT(SUMIF('Dashboard M4 Cost Monthly'!$G$2:$KT$2,'Dashboard M4 Cost Annual'!BY$4,'Dashboard M4 Cost Monthly'!$G196:$KT196))</f>
        <v/>
      </c>
    </row>
    <row r="117" spans="1:77">
      <c r="B117" t="s">
        <v>19</v>
      </c>
      <c r="C117" t="s">
        <v>10</v>
      </c>
      <c r="D117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>
        <f>SQRT(SUMIF('Dashboard M4 Cost Monthly'!$G$2:$CL$2,'Dashboard M4 Cost Annual'!BA$4,'Dashboard M4 Cost Monthly'!$G197:$CL197))</f>
        <v/>
      </c>
      <c r="BB117">
        <f>SQRT(SUMIF('Dashboard M4 Cost Monthly'!$G$2:$CL$2,'Dashboard M4 Cost Annual'!BB$4,'Dashboard M4 Cost Monthly'!$G197:$CL197))</f>
        <v/>
      </c>
      <c r="BC117">
        <f>SQRT(SUMIF('Dashboard M4 Cost Monthly'!$G$2:$CL$2,'Dashboard M4 Cost Annual'!BC$4,'Dashboard M4 Cost Monthly'!$G197:$CL197))</f>
        <v/>
      </c>
      <c r="BD117">
        <f>SQRT(SUMIF('Dashboard M4 Cost Monthly'!$G$2:$CL$2,'Dashboard M4 Cost Annual'!BD$4,'Dashboard M4 Cost Monthly'!$G197:$CL197))</f>
        <v/>
      </c>
      <c r="BE117">
        <f>SQRT(SUMIF('Dashboard M4 Cost Monthly'!$G$2:$CL$2,'Dashboard M4 Cost Annual'!BE$4,'Dashboard M4 Cost Monthly'!$G197:$CL197))</f>
        <v/>
      </c>
      <c r="BF117">
        <f>SQRT(SUMIF('Dashboard M4 Cost Monthly'!$G$2:$CL$2,'Dashboard M4 Cost Annual'!BF$4,'Dashboard M4 Cost Monthly'!$G197:$CL197))</f>
        <v/>
      </c>
      <c r="BG117">
        <f>SQRT(SUMIF('Dashboard M4 Cost Monthly'!$G$2:$CL$2,'Dashboard M4 Cost Annual'!BG$4,'Dashboard M4 Cost Monthly'!$G197:$CL197))</f>
        <v/>
      </c>
      <c r="BH117">
        <f>SQRT(SUMIF('Dashboard M4 Cost Monthly'!$G$2:$KT$2,'Dashboard M4 Cost Annual'!BH$4,'Dashboard M4 Cost Monthly'!$G197:$KT197))</f>
        <v/>
      </c>
      <c r="BI117">
        <f>SQRT(SUMIF('Dashboard M4 Cost Monthly'!$G$2:$KT$2,'Dashboard M4 Cost Annual'!BI$4,'Dashboard M4 Cost Monthly'!$G197:$KT197))</f>
        <v/>
      </c>
      <c r="BJ117">
        <f>SQRT(SUMIF('Dashboard M4 Cost Monthly'!$G$2:$KT$2,'Dashboard M4 Cost Annual'!BJ$4,'Dashboard M4 Cost Monthly'!$G197:$KT197))</f>
        <v/>
      </c>
      <c r="BK117">
        <f>SQRT(SUMIF('Dashboard M4 Cost Monthly'!$G$2:$KT$2,'Dashboard M4 Cost Annual'!BK$4,'Dashboard M4 Cost Monthly'!$G197:$KT197))</f>
        <v/>
      </c>
      <c r="BL117">
        <f>SQRT(SUMIF('Dashboard M4 Cost Monthly'!$G$2:$KT$2,'Dashboard M4 Cost Annual'!BL$4,'Dashboard M4 Cost Monthly'!$G197:$KT197))</f>
        <v/>
      </c>
      <c r="BM117">
        <f>SQRT(SUMIF('Dashboard M4 Cost Monthly'!$G$2:$KT$2,'Dashboard M4 Cost Annual'!BM$4,'Dashboard M4 Cost Monthly'!$G197:$KT197))</f>
        <v/>
      </c>
      <c r="BN117">
        <f>SQRT(SUMIF('Dashboard M4 Cost Monthly'!$G$2:$KT$2,'Dashboard M4 Cost Annual'!BN$4,'Dashboard M4 Cost Monthly'!$G197:$KT197))</f>
        <v/>
      </c>
      <c r="BO117">
        <f>SQRT(SUMIF('Dashboard M4 Cost Monthly'!$G$2:$KT$2,'Dashboard M4 Cost Annual'!BO$4,'Dashboard M4 Cost Monthly'!$G197:$KT197))</f>
        <v/>
      </c>
      <c r="BP117">
        <f>SQRT(SUMIF('Dashboard M4 Cost Monthly'!$G$2:$KT$2,'Dashboard M4 Cost Annual'!BP$4,'Dashboard M4 Cost Monthly'!$G197:$KT197))</f>
        <v/>
      </c>
      <c r="BQ117">
        <f>SQRT(SUMIF('Dashboard M4 Cost Monthly'!$G$2:$KT$2,'Dashboard M4 Cost Annual'!BQ$4,'Dashboard M4 Cost Monthly'!$G197:$KT197))</f>
        <v/>
      </c>
      <c r="BR117">
        <f>SQRT(SUMIF('Dashboard M4 Cost Monthly'!$G$2:$KT$2,'Dashboard M4 Cost Annual'!BR$4,'Dashboard M4 Cost Monthly'!$G197:$KT197))</f>
        <v/>
      </c>
      <c r="BS117">
        <f>SQRT(SUMIF('Dashboard M4 Cost Monthly'!$G$2:$KT$2,'Dashboard M4 Cost Annual'!BS$4,'Dashboard M4 Cost Monthly'!$G197:$KT197))</f>
        <v/>
      </c>
      <c r="BT117">
        <f>SQRT(SUMIF('Dashboard M4 Cost Monthly'!$G$2:$KT$2,'Dashboard M4 Cost Annual'!BT$4,'Dashboard M4 Cost Monthly'!$G197:$KT197))</f>
        <v/>
      </c>
      <c r="BU117">
        <f>SQRT(SUMIF('Dashboard M4 Cost Monthly'!$G$2:$KT$2,'Dashboard M4 Cost Annual'!BU$4,'Dashboard M4 Cost Monthly'!$G197:$KT197))</f>
        <v/>
      </c>
      <c r="BV117">
        <f>SQRT(SUMIF('Dashboard M4 Cost Monthly'!$G$2:$KT$2,'Dashboard M4 Cost Annual'!BV$4,'Dashboard M4 Cost Monthly'!$G197:$KT197))</f>
        <v/>
      </c>
      <c r="BW117">
        <f>SQRT(SUMIF('Dashboard M4 Cost Monthly'!$G$2:$KT$2,'Dashboard M4 Cost Annual'!BW$4,'Dashboard M4 Cost Monthly'!$G197:$KT197))</f>
        <v/>
      </c>
      <c r="BX117">
        <f>SQRT(SUMIF('Dashboard M4 Cost Monthly'!$G$2:$KT$2,'Dashboard M4 Cost Annual'!BX$4,'Dashboard M4 Cost Monthly'!$G197:$KT197))</f>
        <v/>
      </c>
      <c r="BY117">
        <f>SQRT(SUMIF('Dashboard M4 Cost Monthly'!$G$2:$KT$2,'Dashboard M4 Cost Annual'!BY$4,'Dashboard M4 Cost Monthly'!$G197:$KT197))</f>
        <v/>
      </c>
    </row>
    <row r="118" spans="1:77">
      <c r="B118" t="s">
        <v>20</v>
      </c>
      <c r="C118" t="s">
        <v>37</v>
      </c>
      <c r="D118" t="s">
        <v>63</v>
      </c>
      <c r="G118">
        <f>VLOOKUP($C118,'EIA Consumption'!$C:$CD,'Dashboard M4 Cost Annual'!G$2,FALSE)</f>
        <v/>
      </c>
      <c r="H118">
        <f>VLOOKUP($C118,'EIA Consumption'!$C:$CD,'Dashboard M4 Cost Annual'!H$2,FALSE)</f>
        <v/>
      </c>
      <c r="I118">
        <f>VLOOKUP($C118,'EIA Consumption'!$C:$CD,'Dashboard M4 Cost Annual'!I$2,FALSE)</f>
        <v/>
      </c>
      <c r="J118">
        <f>VLOOKUP($C118,'EIA Consumption'!$C:$CD,'Dashboard M4 Cost Annual'!J$2,FALSE)</f>
        <v/>
      </c>
      <c r="K118">
        <f>VLOOKUP($C118,'EIA Consumption'!$C:$CD,'Dashboard M4 Cost Annual'!K$2,FALSE)</f>
        <v/>
      </c>
      <c r="L118">
        <f>VLOOKUP($C118,'EIA Consumption'!$C:$CD,'Dashboard M4 Cost Annual'!L$2,FALSE)</f>
        <v/>
      </c>
      <c r="M118">
        <f>VLOOKUP($C118,'EIA Consumption'!$C:$CD,'Dashboard M4 Cost Annual'!M$2,FALSE)</f>
        <v/>
      </c>
      <c r="N118">
        <f>VLOOKUP($C118,'EIA Consumption'!$C:$CD,'Dashboard M4 Cost Annual'!N$2,FALSE)</f>
        <v/>
      </c>
      <c r="O118">
        <f>VLOOKUP($C118,'EIA Consumption'!$C:$CD,'Dashboard M4 Cost Annual'!O$2,FALSE)</f>
        <v/>
      </c>
      <c r="P118">
        <f>VLOOKUP($C118,'EIA Consumption'!$C:$CD,'Dashboard M4 Cost Annual'!P$2,FALSE)</f>
        <v/>
      </c>
      <c r="Q118">
        <f>VLOOKUP($C118,'EIA Consumption'!$C:$CD,'Dashboard M4 Cost Annual'!Q$2,FALSE)</f>
        <v/>
      </c>
      <c r="R118">
        <f>VLOOKUP($C118,'EIA Consumption'!$C:$CD,'Dashboard M4 Cost Annual'!R$2,FALSE)</f>
        <v/>
      </c>
      <c r="S118">
        <f>VLOOKUP($C118,'EIA Consumption'!$C:$CD,'Dashboard M4 Cost Annual'!S$2,FALSE)</f>
        <v/>
      </c>
      <c r="T118">
        <f>VLOOKUP($C118,'EIA Consumption'!$C:$CD,'Dashboard M4 Cost Annual'!T$2,FALSE)</f>
        <v/>
      </c>
      <c r="U118">
        <f>VLOOKUP($C118,'EIA Consumption'!$C:$CD,'Dashboard M4 Cost Annual'!U$2,FALSE)</f>
        <v/>
      </c>
      <c r="V118">
        <f>VLOOKUP($C118,'EIA Consumption'!$C:$CD,'Dashboard M4 Cost Annual'!V$2,FALSE)</f>
        <v/>
      </c>
      <c r="W118">
        <f>VLOOKUP($C118,'EIA Consumption'!$C:$CD,'Dashboard M4 Cost Annual'!W$2,FALSE)</f>
        <v/>
      </c>
      <c r="X118">
        <f>VLOOKUP($C118,'EIA Consumption'!$C:$CD,'Dashboard M4 Cost Annual'!X$2,FALSE)</f>
        <v/>
      </c>
      <c r="Y118">
        <f>VLOOKUP($C118,'EIA Consumption'!$C:$CD,'Dashboard M4 Cost Annual'!Y$2,FALSE)</f>
        <v/>
      </c>
      <c r="Z118">
        <f>VLOOKUP($C118,'EIA Consumption'!$C:$CD,'Dashboard M4 Cost Annual'!Z$2,FALSE)</f>
        <v/>
      </c>
      <c r="AA118">
        <f>VLOOKUP($C118,'EIA Consumption'!$C:$CD,'Dashboard M4 Cost Annual'!AA$2,FALSE)</f>
        <v/>
      </c>
      <c r="AB118">
        <f>VLOOKUP($C118,'EIA Consumption'!$C:$CD,'Dashboard M4 Cost Annual'!AB$2,FALSE)</f>
        <v/>
      </c>
      <c r="AC118">
        <f>VLOOKUP($C118,'EIA Consumption'!$C:$CD,'Dashboard M4 Cost Annual'!AC$2,FALSE)</f>
        <v/>
      </c>
      <c r="AD118">
        <f>VLOOKUP($C118,'EIA Consumption'!$C:$CD,'Dashboard M4 Cost Annual'!AD$2,FALSE)</f>
        <v/>
      </c>
      <c r="AE118">
        <f>VLOOKUP($C118,'EIA Consumption'!$C:$CD,'Dashboard M4 Cost Annual'!AE$2,FALSE)</f>
        <v/>
      </c>
      <c r="AF118">
        <f>VLOOKUP($C118,'EIA Consumption'!$C:$CD,'Dashboard M4 Cost Annual'!AF$2,FALSE)</f>
        <v/>
      </c>
      <c r="AG118">
        <f>VLOOKUP($C118,'EIA Consumption'!$C:$CD,'Dashboard M4 Cost Annual'!AG$2,FALSE)</f>
        <v/>
      </c>
      <c r="AH118">
        <f>VLOOKUP($C118,'EIA Consumption'!$C:$CD,'Dashboard M4 Cost Annual'!AH$2,FALSE)</f>
        <v/>
      </c>
      <c r="AI118">
        <f>VLOOKUP($C118,'EIA Consumption'!$C:$CD,'Dashboard M4 Cost Annual'!AI$2,FALSE)</f>
        <v/>
      </c>
      <c r="AJ118">
        <f>VLOOKUP($C118,'EIA Consumption'!$C:$CD,'Dashboard M4 Cost Annual'!AJ$2,FALSE)</f>
        <v/>
      </c>
      <c r="AK118">
        <f>VLOOKUP($C118,'EIA Consumption'!$C:$CD,'Dashboard M4 Cost Annual'!AK$2,FALSE)</f>
        <v/>
      </c>
      <c r="AL118">
        <f>VLOOKUP($C118,'EIA Consumption'!$C:$CD,'Dashboard M4 Cost Annual'!AL$2,FALSE)</f>
        <v/>
      </c>
      <c r="AM118">
        <f>VLOOKUP($C118,'EIA Consumption'!$C:$CD,'Dashboard M4 Cost Annual'!AM$2,FALSE)</f>
        <v/>
      </c>
      <c r="AN118">
        <f>VLOOKUP($C118,'EIA Consumption'!$C:$CD,'Dashboard M4 Cost Annual'!AN$2,FALSE)</f>
        <v/>
      </c>
      <c r="AO118">
        <f>VLOOKUP($C118,'EIA Consumption'!$C:$CD,'Dashboard M4 Cost Annual'!AO$2,FALSE)</f>
        <v/>
      </c>
      <c r="AP118">
        <f>VLOOKUP($C118,'EIA Consumption'!$C:$CD,'Dashboard M4 Cost Annual'!AP$2,FALSE)</f>
        <v/>
      </c>
      <c r="AQ118">
        <f>VLOOKUP($C118,'EIA Consumption'!$C:$CD,'Dashboard M4 Cost Annual'!AQ$2,FALSE)</f>
        <v/>
      </c>
      <c r="AR118">
        <f>VLOOKUP($C118,'EIA Consumption'!$C:$CD,'Dashboard M4 Cost Annual'!AR$2,FALSE)</f>
        <v/>
      </c>
      <c r="AS118">
        <f>VLOOKUP($C118,'EIA Consumption'!$C:$CD,'Dashboard M4 Cost Annual'!AS$2,FALSE)</f>
        <v/>
      </c>
      <c r="AT118">
        <f>VLOOKUP($C118,'EIA Consumption'!$C:$CD,'Dashboard M4 Cost Annual'!AT$2,FALSE)</f>
        <v/>
      </c>
      <c r="AU118">
        <f>VLOOKUP($C118,'EIA Consumption'!$C:$CD,'Dashboard M4 Cost Annual'!AU$2,FALSE)</f>
        <v/>
      </c>
      <c r="AV118">
        <f>VLOOKUP($C118,'EIA Consumption'!$C:$CD,'Dashboard M4 Cost Annual'!AV$2,FALSE)</f>
        <v/>
      </c>
      <c r="AW118">
        <f>VLOOKUP($C118,'EIA Consumption'!$C:$CD,'Dashboard M4 Cost Annual'!AW$2,FALSE)</f>
        <v/>
      </c>
      <c r="AX118">
        <f>VLOOKUP($C118,'EIA Consumption'!$C:$CD,'Dashboard M4 Cost Annual'!AX$2,FALSE)</f>
        <v/>
      </c>
      <c r="AY118">
        <f>VLOOKUP($C118,'EIA Consumption'!$C:$CD,'Dashboard M4 Cost Annual'!AY$2,FALSE)</f>
        <v/>
      </c>
      <c r="AZ118">
        <f>VLOOKUP($C118,'EIA Consumption'!$C:$CD,'Dashboard M4 Cost Annual'!AZ$2,FALSE)</f>
        <v/>
      </c>
      <c r="BA118">
        <f>SQRT(SUMIF('Dashboard M4 Cost Monthly'!$G$2:$CL$2,'Dashboard M4 Cost Annual'!BA$4,'Dashboard M4 Cost Monthly'!$G198:$CL198))</f>
        <v/>
      </c>
      <c r="BB118">
        <f>SQRT(SUMIF('Dashboard M4 Cost Monthly'!$G$2:$CL$2,'Dashboard M4 Cost Annual'!BB$4,'Dashboard M4 Cost Monthly'!$G198:$CL198))</f>
        <v/>
      </c>
      <c r="BC118">
        <f>SQRT(SUMIF('Dashboard M4 Cost Monthly'!$G$2:$CL$2,'Dashboard M4 Cost Annual'!BC$4,'Dashboard M4 Cost Monthly'!$G198:$CL198))</f>
        <v/>
      </c>
      <c r="BD118">
        <f>SQRT(SUMIF('Dashboard M4 Cost Monthly'!$G$2:$CL$2,'Dashboard M4 Cost Annual'!BD$4,'Dashboard M4 Cost Monthly'!$G198:$CL198))</f>
        <v/>
      </c>
      <c r="BE118">
        <f>SQRT(SUMIF('Dashboard M4 Cost Monthly'!$G$2:$CL$2,'Dashboard M4 Cost Annual'!BE$4,'Dashboard M4 Cost Monthly'!$G198:$CL198))</f>
        <v/>
      </c>
      <c r="BF118">
        <f>SQRT(SUMIF('Dashboard M4 Cost Monthly'!$G$2:$CL$2,'Dashboard M4 Cost Annual'!BF$4,'Dashboard M4 Cost Monthly'!$G198:$CL198))</f>
        <v/>
      </c>
      <c r="BG118">
        <f>SQRT(SUMIF('Dashboard M4 Cost Monthly'!$G$2:$CL$2,'Dashboard M4 Cost Annual'!BG$4,'Dashboard M4 Cost Monthly'!$G198:$CL198))</f>
        <v/>
      </c>
      <c r="BH118">
        <f>SQRT(SUMIF('Dashboard M4 Cost Monthly'!$G$2:$KT$2,'Dashboard M4 Cost Annual'!BH$4,'Dashboard M4 Cost Monthly'!$G198:$KT198))</f>
        <v/>
      </c>
      <c r="BI118">
        <f>SQRT(SUMIF('Dashboard M4 Cost Monthly'!$G$2:$KT$2,'Dashboard M4 Cost Annual'!BI$4,'Dashboard M4 Cost Monthly'!$G198:$KT198))</f>
        <v/>
      </c>
      <c r="BJ118">
        <f>SQRT(SUMIF('Dashboard M4 Cost Monthly'!$G$2:$KT$2,'Dashboard M4 Cost Annual'!BJ$4,'Dashboard M4 Cost Monthly'!$G198:$KT198))</f>
        <v/>
      </c>
      <c r="BK118">
        <f>SQRT(SUMIF('Dashboard M4 Cost Monthly'!$G$2:$KT$2,'Dashboard M4 Cost Annual'!BK$4,'Dashboard M4 Cost Monthly'!$G198:$KT198))</f>
        <v/>
      </c>
      <c r="BL118">
        <f>SQRT(SUMIF('Dashboard M4 Cost Monthly'!$G$2:$KT$2,'Dashboard M4 Cost Annual'!BL$4,'Dashboard M4 Cost Monthly'!$G198:$KT198))</f>
        <v/>
      </c>
      <c r="BM118">
        <f>SQRT(SUMIF('Dashboard M4 Cost Monthly'!$G$2:$KT$2,'Dashboard M4 Cost Annual'!BM$4,'Dashboard M4 Cost Monthly'!$G198:$KT198))</f>
        <v/>
      </c>
      <c r="BN118">
        <f>SQRT(SUMIF('Dashboard M4 Cost Monthly'!$G$2:$KT$2,'Dashboard M4 Cost Annual'!BN$4,'Dashboard M4 Cost Monthly'!$G198:$KT198))</f>
        <v/>
      </c>
      <c r="BO118">
        <f>SQRT(SUMIF('Dashboard M4 Cost Monthly'!$G$2:$KT$2,'Dashboard M4 Cost Annual'!BO$4,'Dashboard M4 Cost Monthly'!$G198:$KT198))</f>
        <v/>
      </c>
      <c r="BP118">
        <f>SQRT(SUMIF('Dashboard M4 Cost Monthly'!$G$2:$KT$2,'Dashboard M4 Cost Annual'!BP$4,'Dashboard M4 Cost Monthly'!$G198:$KT198))</f>
        <v/>
      </c>
      <c r="BQ118">
        <f>SQRT(SUMIF('Dashboard M4 Cost Monthly'!$G$2:$KT$2,'Dashboard M4 Cost Annual'!BQ$4,'Dashboard M4 Cost Monthly'!$G198:$KT198))</f>
        <v/>
      </c>
      <c r="BR118">
        <f>SQRT(SUMIF('Dashboard M4 Cost Monthly'!$G$2:$KT$2,'Dashboard M4 Cost Annual'!BR$4,'Dashboard M4 Cost Monthly'!$G198:$KT198))</f>
        <v/>
      </c>
      <c r="BS118">
        <f>SQRT(SUMIF('Dashboard M4 Cost Monthly'!$G$2:$KT$2,'Dashboard M4 Cost Annual'!BS$4,'Dashboard M4 Cost Monthly'!$G198:$KT198))</f>
        <v/>
      </c>
      <c r="BT118">
        <f>SQRT(SUMIF('Dashboard M4 Cost Monthly'!$G$2:$KT$2,'Dashboard M4 Cost Annual'!BT$4,'Dashboard M4 Cost Monthly'!$G198:$KT198))</f>
        <v/>
      </c>
      <c r="BU118">
        <f>SQRT(SUMIF('Dashboard M4 Cost Monthly'!$G$2:$KT$2,'Dashboard M4 Cost Annual'!BU$4,'Dashboard M4 Cost Monthly'!$G198:$KT198))</f>
        <v/>
      </c>
      <c r="BV118">
        <f>SQRT(SUMIF('Dashboard M4 Cost Monthly'!$G$2:$KT$2,'Dashboard M4 Cost Annual'!BV$4,'Dashboard M4 Cost Monthly'!$G198:$KT198))</f>
        <v/>
      </c>
      <c r="BW118">
        <f>SQRT(SUMIF('Dashboard M4 Cost Monthly'!$G$2:$KT$2,'Dashboard M4 Cost Annual'!BW$4,'Dashboard M4 Cost Monthly'!$G198:$KT198))</f>
        <v/>
      </c>
      <c r="BX118">
        <f>SQRT(SUMIF('Dashboard M4 Cost Monthly'!$G$2:$KT$2,'Dashboard M4 Cost Annual'!BX$4,'Dashboard M4 Cost Monthly'!$G198:$KT198))</f>
        <v/>
      </c>
      <c r="BY118">
        <f>SQRT(SUMIF('Dashboard M4 Cost Monthly'!$G$2:$KT$2,'Dashboard M4 Cost Annual'!BY$4,'Dashboard M4 Cost Monthly'!$G198:$KT198))</f>
        <v/>
      </c>
    </row>
    <row r="119" spans="1:77">
      <c r="D119" t="s">
        <v>63</v>
      </c>
      <c r="G119">
        <f>SQRT(SUMIF('Dashboard M4 Price Monthly'!$H$4:$CM$4,'Dashboard M4 Cost Annual'!G$4,'Dashboard M4 Price Monthly'!$H313:$CM313))</f>
        <v/>
      </c>
      <c r="H119">
        <f>SQRT(SUMIF('Dashboard M4 Price Monthly'!$H$4:$CM$4,'Dashboard M4 Cost Annual'!H$4,'Dashboard M4 Price Monthly'!$H313:$CM313))</f>
        <v/>
      </c>
      <c r="I119">
        <f>SQRT(SUMIF('Dashboard M4 Price Monthly'!$H$4:$CM$4,'Dashboard M4 Cost Annual'!I$4,'Dashboard M4 Price Monthly'!$H313:$CM313))</f>
        <v/>
      </c>
      <c r="J119">
        <f>SQRT(SUMIF('Dashboard M4 Price Monthly'!$H$4:$CM$4,'Dashboard M4 Cost Annual'!J$4,'Dashboard M4 Price Monthly'!$H313:$CM313))</f>
        <v/>
      </c>
      <c r="K119">
        <f>SQRT(SUMIF('Dashboard M4 Price Monthly'!$H$4:$CM$4,'Dashboard M4 Cost Annual'!K$4,'Dashboard M4 Price Monthly'!$H313:$CM313))</f>
        <v/>
      </c>
      <c r="L119">
        <f>SQRT(SUMIF('Dashboard M4 Price Monthly'!$H$4:$CM$4,'Dashboard M4 Cost Annual'!L$4,'Dashboard M4 Price Monthly'!$H313:$CM313))</f>
        <v/>
      </c>
      <c r="M119">
        <f>SQRT(SUMIF('Dashboard M4 Price Monthly'!$H$4:$CM$4,'Dashboard M4 Cost Annual'!M$4,'Dashboard M4 Price Monthly'!$H313:$CM313))</f>
        <v/>
      </c>
      <c r="N119">
        <f>SQRT(SUMIF('Dashboard M4 Price Monthly'!$H$4:$CM$4,'Dashboard M4 Cost Annual'!N$4,'Dashboard M4 Price Monthly'!$H313:$CM313))</f>
        <v/>
      </c>
      <c r="O119">
        <f>SQRT(SUMIF('Dashboard M4 Price Monthly'!$H$4:$CM$4,'Dashboard M4 Cost Annual'!O$4,'Dashboard M4 Price Monthly'!$H313:$CM313))</f>
        <v/>
      </c>
      <c r="P119">
        <f>SQRT(SUMIF('Dashboard M4 Price Monthly'!$H$4:$CM$4,'Dashboard M4 Cost Annual'!P$4,'Dashboard M4 Price Monthly'!$H313:$CM313))</f>
        <v/>
      </c>
      <c r="Q119">
        <f>SQRT(SUMIF('Dashboard M4 Price Monthly'!$H$4:$CM$4,'Dashboard M4 Cost Annual'!Q$4,'Dashboard M4 Price Monthly'!$H313:$CM313))</f>
        <v/>
      </c>
      <c r="R119">
        <f>SQRT(SUMIF('Dashboard M4 Price Monthly'!$H$4:$CM$4,'Dashboard M4 Cost Annual'!R$4,'Dashboard M4 Price Monthly'!$H313:$CM313))</f>
        <v/>
      </c>
      <c r="S119">
        <f>SQRT(SUMIF('Dashboard M4 Price Monthly'!$H$4:$CM$4,'Dashboard M4 Cost Annual'!S$4,'Dashboard M4 Price Monthly'!$H313:$CM313))</f>
        <v/>
      </c>
      <c r="T119">
        <f>SQRT(SUMIF('Dashboard M4 Price Monthly'!$H$4:$CM$4,'Dashboard M4 Cost Annual'!T$4,'Dashboard M4 Price Monthly'!$H313:$CM313))</f>
        <v/>
      </c>
      <c r="U119">
        <f>SQRT(SUMIF('Dashboard M4 Price Monthly'!$H$4:$CM$4,'Dashboard M4 Cost Annual'!U$4,'Dashboard M4 Price Monthly'!$H313:$CM313))</f>
        <v/>
      </c>
      <c r="V119">
        <f>SQRT(SUMIF('Dashboard M4 Price Monthly'!$H$4:$CM$4,'Dashboard M4 Cost Annual'!V$4,'Dashboard M4 Price Monthly'!$H313:$CM313))</f>
        <v/>
      </c>
      <c r="W119">
        <f>SQRT(SUMIF('Dashboard M4 Price Monthly'!$H$4:$CM$4,'Dashboard M4 Cost Annual'!W$4,'Dashboard M4 Price Monthly'!$H313:$CM313))</f>
        <v/>
      </c>
      <c r="X119">
        <f>SQRT(SUMIF('Dashboard M4 Price Monthly'!$H$4:$CM$4,'Dashboard M4 Cost Annual'!X$4,'Dashboard M4 Price Monthly'!$H313:$CM313))</f>
        <v/>
      </c>
      <c r="Y119">
        <f>SQRT(SUMIF('Dashboard M4 Price Monthly'!$H$4:$CM$4,'Dashboard M4 Cost Annual'!Y$4,'Dashboard M4 Price Monthly'!$H313:$CM313))</f>
        <v/>
      </c>
      <c r="Z119">
        <f>SQRT(SUMIF('Dashboard M4 Price Monthly'!$H$4:$CM$4,'Dashboard M4 Cost Annual'!Z$4,'Dashboard M4 Price Monthly'!$H313:$CM313))</f>
        <v/>
      </c>
      <c r="AA119">
        <f>SQRT(SUMIF('Dashboard M4 Price Monthly'!$H$4:$CM$4,'Dashboard M4 Cost Annual'!AA$4,'Dashboard M4 Price Monthly'!$H313:$CM313))</f>
        <v/>
      </c>
      <c r="AB119">
        <f>SQRT(SUMIF('Dashboard M4 Price Monthly'!$H$4:$CM$4,'Dashboard M4 Cost Annual'!AB$4,'Dashboard M4 Price Monthly'!$H313:$CM313))</f>
        <v/>
      </c>
      <c r="AC119">
        <f>SQRT(SUMIF('Dashboard M4 Price Monthly'!$H$4:$CM$4,'Dashboard M4 Cost Annual'!AC$4,'Dashboard M4 Price Monthly'!$H313:$CM313))</f>
        <v/>
      </c>
      <c r="AD119">
        <f>SQRT(SUMIF('Dashboard M4 Price Monthly'!$H$4:$CM$4,'Dashboard M4 Cost Annual'!AD$4,'Dashboard M4 Price Monthly'!$H313:$CM313))</f>
        <v/>
      </c>
      <c r="AE119">
        <f>SQRT(SUMIF('Dashboard M4 Price Monthly'!$H$4:$CM$4,'Dashboard M4 Cost Annual'!AE$4,'Dashboard M4 Price Monthly'!$H313:$CM313))</f>
        <v/>
      </c>
      <c r="AF119">
        <f>SQRT(SUMIF('Dashboard M4 Price Monthly'!$H$4:$CM$4,'Dashboard M4 Cost Annual'!AF$4,'Dashboard M4 Price Monthly'!$H313:$CM313))</f>
        <v/>
      </c>
      <c r="AG119">
        <f>SQRT(SUMIF('Dashboard M4 Price Monthly'!$H$4:$CM$4,'Dashboard M4 Cost Annual'!AG$4,'Dashboard M4 Price Monthly'!$H313:$CM313))</f>
        <v/>
      </c>
      <c r="AH119">
        <f>SQRT(SUMIF('Dashboard M4 Price Monthly'!$H$4:$CM$4,'Dashboard M4 Cost Annual'!AH$4,'Dashboard M4 Price Monthly'!$H313:$CM313))</f>
        <v/>
      </c>
      <c r="AI119">
        <f>SQRT(SUMIF('Dashboard M4 Price Monthly'!$H$4:$CM$4,'Dashboard M4 Cost Annual'!AI$4,'Dashboard M4 Price Monthly'!$H313:$CM313))</f>
        <v/>
      </c>
      <c r="AJ119">
        <f>SQRT(SUMIF('Dashboard M4 Price Monthly'!$H$4:$CM$4,'Dashboard M4 Cost Annual'!AJ$4,'Dashboard M4 Price Monthly'!$H313:$CM313))</f>
        <v/>
      </c>
      <c r="AK119">
        <f>SQRT(SUMIF('Dashboard M4 Price Monthly'!$H$4:$CM$4,'Dashboard M4 Cost Annual'!AK$4,'Dashboard M4 Price Monthly'!$H313:$CM313))</f>
        <v/>
      </c>
      <c r="AL119">
        <f>SQRT(SUMIF('Dashboard M4 Price Monthly'!$H$4:$CM$4,'Dashboard M4 Cost Annual'!AL$4,'Dashboard M4 Price Monthly'!$H313:$CM313))</f>
        <v/>
      </c>
      <c r="AM119">
        <f>SQRT(SUMIF('Dashboard M4 Price Monthly'!$H$4:$CM$4,'Dashboard M4 Cost Annual'!AM$4,'Dashboard M4 Price Monthly'!$H313:$CM313))</f>
        <v/>
      </c>
      <c r="AN119">
        <f>SQRT(SUMIF('Dashboard M4 Price Monthly'!$H$4:$CM$4,'Dashboard M4 Cost Annual'!AN$4,'Dashboard M4 Price Monthly'!$H313:$CM313))</f>
        <v/>
      </c>
      <c r="AO119">
        <f>SQRT(SUMIF('Dashboard M4 Price Monthly'!$H$4:$CM$4,'Dashboard M4 Cost Annual'!AO$4,'Dashboard M4 Price Monthly'!$H313:$CM313))</f>
        <v/>
      </c>
      <c r="AP119">
        <f>SQRT(SUMIF('Dashboard M4 Price Monthly'!$H$4:$CM$4,'Dashboard M4 Cost Annual'!AP$4,'Dashboard M4 Price Monthly'!$H313:$CM313))</f>
        <v/>
      </c>
      <c r="AQ119">
        <f>SQRT(SUMIF('Dashboard M4 Price Monthly'!$H$4:$CM$4,'Dashboard M4 Cost Annual'!AQ$4,'Dashboard M4 Price Monthly'!$H313:$CM313))</f>
        <v/>
      </c>
      <c r="AR119">
        <f>SQRT(SUMIF('Dashboard M4 Price Monthly'!$H$4:$CM$4,'Dashboard M4 Cost Annual'!AR$4,'Dashboard M4 Price Monthly'!$H313:$CM313))</f>
        <v/>
      </c>
      <c r="AS119">
        <f>SQRT(SUMIF('Dashboard M4 Price Monthly'!$H$4:$CM$4,'Dashboard M4 Cost Annual'!AS$4,'Dashboard M4 Price Monthly'!$H313:$CM313))</f>
        <v/>
      </c>
      <c r="AT119">
        <f>SQRT(SUMIF('Dashboard M4 Price Monthly'!$H$4:$CM$4,'Dashboard M4 Cost Annual'!AT$4,'Dashboard M4 Price Monthly'!$H313:$CM313))</f>
        <v/>
      </c>
      <c r="AU119">
        <f>SQRT(SUMIF('Dashboard M4 Price Monthly'!$H$4:$CM$4,'Dashboard M4 Cost Annual'!AU$4,'Dashboard M4 Price Monthly'!$H313:$CM313))</f>
        <v/>
      </c>
      <c r="AV119">
        <f>SQRT(SUMIF('Dashboard M4 Price Monthly'!$H$4:$CM$4,'Dashboard M4 Cost Annual'!AV$4,'Dashboard M4 Price Monthly'!$H313:$CM313))</f>
        <v/>
      </c>
      <c r="AW119">
        <f>SQRT(SUMIF('Dashboard M4 Price Monthly'!$H$4:$CM$4,'Dashboard M4 Cost Annual'!AW$4,'Dashboard M4 Price Monthly'!$H313:$CM313))</f>
        <v/>
      </c>
      <c r="AX119">
        <f>SQRT(SUMIF('Dashboard M4 Price Monthly'!$H$4:$CM$4,'Dashboard M4 Cost Annual'!AX$4,'Dashboard M4 Price Monthly'!$H313:$CM313))</f>
        <v/>
      </c>
      <c r="AY119">
        <f>SQRT(SUMIF('Dashboard M4 Price Monthly'!$H$4:$CM$4,'Dashboard M4 Cost Annual'!AY$4,'Dashboard M4 Price Monthly'!$H313:$CM313))</f>
        <v/>
      </c>
      <c r="AZ119">
        <f>SQRT(SUMIF('Dashboard M4 Price Monthly'!$H$4:$CM$4,'Dashboard M4 Cost Annual'!AZ$4,'Dashboard M4 Price Monthly'!$H313:$CM313))</f>
        <v/>
      </c>
      <c r="BA119">
        <f>SQRT(SUMIF('Dashboard M4 Cost Monthly'!$G$2:$CL$2,'Dashboard M4 Cost Annual'!BA$4,'Dashboard M4 Cost Monthly'!$G199:$CL199))</f>
        <v/>
      </c>
      <c r="BB119">
        <f>SQRT(SUMIF('Dashboard M4 Cost Monthly'!$G$2:$CL$2,'Dashboard M4 Cost Annual'!BB$4,'Dashboard M4 Cost Monthly'!$G199:$CL199))</f>
        <v/>
      </c>
      <c r="BC119">
        <f>SQRT(SUMIF('Dashboard M4 Cost Monthly'!$G$2:$CL$2,'Dashboard M4 Cost Annual'!BC$4,'Dashboard M4 Cost Monthly'!$G199:$CL199))</f>
        <v/>
      </c>
      <c r="BD119">
        <f>SQRT(SUMIF('Dashboard M4 Cost Monthly'!$G$2:$CL$2,'Dashboard M4 Cost Annual'!BD$4,'Dashboard M4 Cost Monthly'!$G199:$CL199))</f>
        <v/>
      </c>
      <c r="BE119">
        <f>SQRT(SUMIF('Dashboard M4 Cost Monthly'!$G$2:$CL$2,'Dashboard M4 Cost Annual'!BE$4,'Dashboard M4 Cost Monthly'!$G199:$CL199))</f>
        <v/>
      </c>
      <c r="BF119">
        <f>SQRT(SUMIF('Dashboard M4 Cost Monthly'!$G$2:$CL$2,'Dashboard M4 Cost Annual'!BF$4,'Dashboard M4 Cost Monthly'!$G199:$CL199))</f>
        <v/>
      </c>
      <c r="BG119">
        <f>SQRT(SUMIF('Dashboard M4 Cost Monthly'!$G$2:$CL$2,'Dashboard M4 Cost Annual'!BG$4,'Dashboard M4 Cost Monthly'!$G199:$CL199))</f>
        <v/>
      </c>
      <c r="BH119">
        <f>SQRT(SUMIF('Dashboard M4 Cost Monthly'!$G$2:$KT$2,'Dashboard M4 Cost Annual'!BH$4,'Dashboard M4 Cost Monthly'!$G199:$KT199))</f>
        <v/>
      </c>
      <c r="BI119">
        <f>SQRT(SUMIF('Dashboard M4 Cost Monthly'!$G$2:$KT$2,'Dashboard M4 Cost Annual'!BI$4,'Dashboard M4 Cost Monthly'!$G199:$KT199))</f>
        <v/>
      </c>
      <c r="BJ119">
        <f>SQRT(SUMIF('Dashboard M4 Cost Monthly'!$G$2:$KT$2,'Dashboard M4 Cost Annual'!BJ$4,'Dashboard M4 Cost Monthly'!$G199:$KT199))</f>
        <v/>
      </c>
      <c r="BK119">
        <f>SQRT(SUMIF('Dashboard M4 Cost Monthly'!$G$2:$KT$2,'Dashboard M4 Cost Annual'!BK$4,'Dashboard M4 Cost Monthly'!$G199:$KT199))</f>
        <v/>
      </c>
      <c r="BL119">
        <f>SQRT(SUMIF('Dashboard M4 Cost Monthly'!$G$2:$KT$2,'Dashboard M4 Cost Annual'!BL$4,'Dashboard M4 Cost Monthly'!$G199:$KT199))</f>
        <v/>
      </c>
      <c r="BM119">
        <f>SQRT(SUMIF('Dashboard M4 Cost Monthly'!$G$2:$KT$2,'Dashboard M4 Cost Annual'!BM$4,'Dashboard M4 Cost Monthly'!$G199:$KT199))</f>
        <v/>
      </c>
      <c r="BN119">
        <f>SQRT(SUMIF('Dashboard M4 Cost Monthly'!$G$2:$KT$2,'Dashboard M4 Cost Annual'!BN$4,'Dashboard M4 Cost Monthly'!$G199:$KT199))</f>
        <v/>
      </c>
      <c r="BO119">
        <f>SQRT(SUMIF('Dashboard M4 Cost Monthly'!$G$2:$KT$2,'Dashboard M4 Cost Annual'!BO$4,'Dashboard M4 Cost Monthly'!$G199:$KT199))</f>
        <v/>
      </c>
      <c r="BP119">
        <f>SQRT(SUMIF('Dashboard M4 Cost Monthly'!$G$2:$KT$2,'Dashboard M4 Cost Annual'!BP$4,'Dashboard M4 Cost Monthly'!$G199:$KT199))</f>
        <v/>
      </c>
      <c r="BQ119">
        <f>SQRT(SUMIF('Dashboard M4 Cost Monthly'!$G$2:$KT$2,'Dashboard M4 Cost Annual'!BQ$4,'Dashboard M4 Cost Monthly'!$G199:$KT199))</f>
        <v/>
      </c>
      <c r="BR119">
        <f>SQRT(SUMIF('Dashboard M4 Cost Monthly'!$G$2:$KT$2,'Dashboard M4 Cost Annual'!BR$4,'Dashboard M4 Cost Monthly'!$G199:$KT199))</f>
        <v/>
      </c>
      <c r="BS119">
        <f>SQRT(SUMIF('Dashboard M4 Cost Monthly'!$G$2:$KT$2,'Dashboard M4 Cost Annual'!BS$4,'Dashboard M4 Cost Monthly'!$G199:$KT199))</f>
        <v/>
      </c>
      <c r="BT119">
        <f>SQRT(SUMIF('Dashboard M4 Cost Monthly'!$G$2:$KT$2,'Dashboard M4 Cost Annual'!BT$4,'Dashboard M4 Cost Monthly'!$G199:$KT199))</f>
        <v/>
      </c>
      <c r="BU119">
        <f>SQRT(SUMIF('Dashboard M4 Cost Monthly'!$G$2:$KT$2,'Dashboard M4 Cost Annual'!BU$4,'Dashboard M4 Cost Monthly'!$G199:$KT199))</f>
        <v/>
      </c>
      <c r="BV119">
        <f>SQRT(SUMIF('Dashboard M4 Cost Monthly'!$G$2:$KT$2,'Dashboard M4 Cost Annual'!BV$4,'Dashboard M4 Cost Monthly'!$G199:$KT199))</f>
        <v/>
      </c>
      <c r="BW119">
        <f>SQRT(SUMIF('Dashboard M4 Cost Monthly'!$G$2:$KT$2,'Dashboard M4 Cost Annual'!BW$4,'Dashboard M4 Cost Monthly'!$G199:$KT199))</f>
        <v/>
      </c>
      <c r="BX119">
        <f>SQRT(SUMIF('Dashboard M4 Cost Monthly'!$G$2:$KT$2,'Dashboard M4 Cost Annual'!BX$4,'Dashboard M4 Cost Monthly'!$G199:$KT199))</f>
        <v/>
      </c>
      <c r="BY119">
        <f>SQRT(SUMIF('Dashboard M4 Cost Monthly'!$G$2:$KT$2,'Dashboard M4 Cost Annual'!BY$4,'Dashboard M4 Cost Monthly'!$G199:$KT199))</f>
        <v/>
      </c>
    </row>
    <row r="120" spans="1:77">
      <c r="A120" t="s">
        <v>38</v>
      </c>
    </row>
    <row r="121" spans="1:77">
      <c r="B121" t="s">
        <v>5</v>
      </c>
      <c r="C121" t="s">
        <v>51</v>
      </c>
      <c r="D121" t="s">
        <v>63</v>
      </c>
      <c r="G121">
        <f>VLOOKUP($C121,'EIA Consumption'!$C:$CD,'Dashboard M4 Cost Annual'!G$2,FALSE)</f>
        <v/>
      </c>
      <c r="H121">
        <f>VLOOKUP($C121,'EIA Consumption'!$C:$CD,'Dashboard M4 Cost Annual'!H$2,FALSE)</f>
        <v/>
      </c>
      <c r="I121">
        <f>VLOOKUP($C121,'EIA Consumption'!$C:$CD,'Dashboard M4 Cost Annual'!I$2,FALSE)</f>
        <v/>
      </c>
      <c r="J121">
        <f>VLOOKUP($C121,'EIA Consumption'!$C:$CD,'Dashboard M4 Cost Annual'!J$2,FALSE)</f>
        <v/>
      </c>
      <c r="K121">
        <f>VLOOKUP($C121,'EIA Consumption'!$C:$CD,'Dashboard M4 Cost Annual'!K$2,FALSE)</f>
        <v/>
      </c>
      <c r="L121">
        <f>VLOOKUP($C121,'EIA Consumption'!$C:$CD,'Dashboard M4 Cost Annual'!L$2,FALSE)</f>
        <v/>
      </c>
      <c r="M121">
        <f>VLOOKUP($C121,'EIA Consumption'!$C:$CD,'Dashboard M4 Cost Annual'!M$2,FALSE)</f>
        <v/>
      </c>
      <c r="N121">
        <f>VLOOKUP($C121,'EIA Consumption'!$C:$CD,'Dashboard M4 Cost Annual'!N$2,FALSE)</f>
        <v/>
      </c>
      <c r="O121">
        <f>VLOOKUP($C121,'EIA Consumption'!$C:$CD,'Dashboard M4 Cost Annual'!O$2,FALSE)</f>
        <v/>
      </c>
      <c r="P121">
        <f>VLOOKUP($C121,'EIA Consumption'!$C:$CD,'Dashboard M4 Cost Annual'!P$2,FALSE)</f>
        <v/>
      </c>
      <c r="Q121">
        <f>VLOOKUP($C121,'EIA Consumption'!$C:$CD,'Dashboard M4 Cost Annual'!Q$2,FALSE)</f>
        <v/>
      </c>
      <c r="R121">
        <f>VLOOKUP($C121,'EIA Consumption'!$C:$CD,'Dashboard M4 Cost Annual'!R$2,FALSE)</f>
        <v/>
      </c>
      <c r="S121">
        <f>VLOOKUP($C121,'EIA Consumption'!$C:$CD,'Dashboard M4 Cost Annual'!S$2,FALSE)</f>
        <v/>
      </c>
      <c r="T121">
        <f>VLOOKUP($C121,'EIA Consumption'!$C:$CD,'Dashboard M4 Cost Annual'!T$2,FALSE)</f>
        <v/>
      </c>
      <c r="U121">
        <f>VLOOKUP($C121,'EIA Consumption'!$C:$CD,'Dashboard M4 Cost Annual'!U$2,FALSE)</f>
        <v/>
      </c>
      <c r="V121">
        <f>VLOOKUP($C121,'EIA Consumption'!$C:$CD,'Dashboard M4 Cost Annual'!V$2,FALSE)</f>
        <v/>
      </c>
      <c r="W121">
        <f>VLOOKUP($C121,'EIA Consumption'!$C:$CD,'Dashboard M4 Cost Annual'!W$2,FALSE)</f>
        <v/>
      </c>
      <c r="X121">
        <f>VLOOKUP($C121,'EIA Consumption'!$C:$CD,'Dashboard M4 Cost Annual'!X$2,FALSE)</f>
        <v/>
      </c>
      <c r="Y121">
        <f>VLOOKUP($C121,'EIA Consumption'!$C:$CD,'Dashboard M4 Cost Annual'!Y$2,FALSE)</f>
        <v/>
      </c>
      <c r="Z121">
        <f>VLOOKUP($C121,'EIA Consumption'!$C:$CD,'Dashboard M4 Cost Annual'!Z$2,FALSE)</f>
        <v/>
      </c>
      <c r="AA121">
        <f>VLOOKUP($C121,'EIA Consumption'!$C:$CD,'Dashboard M4 Cost Annual'!AA$2,FALSE)</f>
        <v/>
      </c>
      <c r="AB121">
        <f>VLOOKUP($C121,'EIA Consumption'!$C:$CD,'Dashboard M4 Cost Annual'!AB$2,FALSE)</f>
        <v/>
      </c>
      <c r="AC121">
        <f>VLOOKUP($C121,'EIA Consumption'!$C:$CD,'Dashboard M4 Cost Annual'!AC$2,FALSE)</f>
        <v/>
      </c>
      <c r="AD121">
        <f>VLOOKUP($C121,'EIA Consumption'!$C:$CD,'Dashboard M4 Cost Annual'!AD$2,FALSE)</f>
        <v/>
      </c>
      <c r="AE121">
        <f>VLOOKUP($C121,'EIA Consumption'!$C:$CD,'Dashboard M4 Cost Annual'!AE$2,FALSE)</f>
        <v/>
      </c>
      <c r="AF121">
        <f>VLOOKUP($C121,'EIA Consumption'!$C:$CD,'Dashboard M4 Cost Annual'!AF$2,FALSE)</f>
        <v/>
      </c>
      <c r="AG121">
        <f>VLOOKUP($C121,'EIA Consumption'!$C:$CD,'Dashboard M4 Cost Annual'!AG$2,FALSE)</f>
        <v/>
      </c>
      <c r="AH121">
        <f>VLOOKUP($C121,'EIA Consumption'!$C:$CD,'Dashboard M4 Cost Annual'!AH$2,FALSE)</f>
        <v/>
      </c>
      <c r="AI121">
        <f>VLOOKUP($C121,'EIA Consumption'!$C:$CD,'Dashboard M4 Cost Annual'!AI$2,FALSE)</f>
        <v/>
      </c>
      <c r="AJ121">
        <f>VLOOKUP($C121,'EIA Consumption'!$C:$CD,'Dashboard M4 Cost Annual'!AJ$2,FALSE)</f>
        <v/>
      </c>
      <c r="AK121">
        <f>VLOOKUP($C121,'EIA Consumption'!$C:$CD,'Dashboard M4 Cost Annual'!AK$2,FALSE)</f>
        <v/>
      </c>
      <c r="AL121">
        <f>VLOOKUP($C121,'EIA Consumption'!$C:$CD,'Dashboard M4 Cost Annual'!AL$2,FALSE)</f>
        <v/>
      </c>
      <c r="AM121">
        <f>VLOOKUP($C121,'EIA Consumption'!$C:$CD,'Dashboard M4 Cost Annual'!AM$2,FALSE)</f>
        <v/>
      </c>
      <c r="AN121">
        <f>VLOOKUP($C121,'EIA Consumption'!$C:$CD,'Dashboard M4 Cost Annual'!AN$2,FALSE)</f>
        <v/>
      </c>
      <c r="AO121">
        <f>VLOOKUP($C121,'EIA Consumption'!$C:$CD,'Dashboard M4 Cost Annual'!AO$2,FALSE)</f>
        <v/>
      </c>
      <c r="AP121">
        <f>VLOOKUP($C121,'EIA Consumption'!$C:$CD,'Dashboard M4 Cost Annual'!AP$2,FALSE)</f>
        <v/>
      </c>
      <c r="AQ121">
        <f>VLOOKUP($C121,'EIA Consumption'!$C:$CD,'Dashboard M4 Cost Annual'!AQ$2,FALSE)</f>
        <v/>
      </c>
      <c r="AR121">
        <f>VLOOKUP($C121,'EIA Consumption'!$C:$CD,'Dashboard M4 Cost Annual'!AR$2,FALSE)</f>
        <v/>
      </c>
      <c r="AS121">
        <f>VLOOKUP($C121,'EIA Consumption'!$C:$CD,'Dashboard M4 Cost Annual'!AS$2,FALSE)</f>
        <v/>
      </c>
      <c r="AT121">
        <f>VLOOKUP($C121,'EIA Consumption'!$C:$CD,'Dashboard M4 Cost Annual'!AT$2,FALSE)</f>
        <v/>
      </c>
      <c r="AU121">
        <f>VLOOKUP($C121,'EIA Consumption'!$C:$CD,'Dashboard M4 Cost Annual'!AU$2,FALSE)</f>
        <v/>
      </c>
      <c r="AV121">
        <f>VLOOKUP($C121,'EIA Consumption'!$C:$CD,'Dashboard M4 Cost Annual'!AV$2,FALSE)</f>
        <v/>
      </c>
      <c r="AW121">
        <f>VLOOKUP($C121,'EIA Consumption'!$C:$CD,'Dashboard M4 Cost Annual'!AW$2,FALSE)</f>
        <v/>
      </c>
      <c r="AX121">
        <f>VLOOKUP($C121,'EIA Consumption'!$C:$CD,'Dashboard M4 Cost Annual'!AX$2,FALSE)</f>
        <v/>
      </c>
      <c r="AY121">
        <f>VLOOKUP($C121,'EIA Consumption'!$C:$CD,'Dashboard M4 Cost Annual'!AY$2,FALSE)</f>
        <v/>
      </c>
      <c r="AZ121">
        <f>VLOOKUP($C121,'EIA Consumption'!$C:$CD,'Dashboard M4 Cost Annual'!AZ$2,FALSE)</f>
        <v/>
      </c>
      <c r="BA121">
        <f>SQRT(SUMIF('Dashboard M4 Cost Monthly'!$G$2:$CL$2,'Dashboard M4 Cost Annual'!BA$4,'Dashboard M4 Cost Monthly'!$G201:$CL201))</f>
        <v/>
      </c>
      <c r="BB121">
        <f>SQRT(SUMIF('Dashboard M4 Cost Monthly'!$G$2:$CL$2,'Dashboard M4 Cost Annual'!BB$4,'Dashboard M4 Cost Monthly'!$G201:$CL201))</f>
        <v/>
      </c>
      <c r="BC121">
        <f>SQRT(SUMIF('Dashboard M4 Cost Monthly'!$G$2:$CL$2,'Dashboard M4 Cost Annual'!BC$4,'Dashboard M4 Cost Monthly'!$G201:$CL201))</f>
        <v/>
      </c>
      <c r="BD121">
        <f>SQRT(SUMIF('Dashboard M4 Cost Monthly'!$G$2:$CL$2,'Dashboard M4 Cost Annual'!BD$4,'Dashboard M4 Cost Monthly'!$G201:$CL201))</f>
        <v/>
      </c>
      <c r="BE121">
        <f>SQRT(SUMIF('Dashboard M4 Cost Monthly'!$G$2:$CL$2,'Dashboard M4 Cost Annual'!BE$4,'Dashboard M4 Cost Monthly'!$G201:$CL201))</f>
        <v/>
      </c>
      <c r="BF121">
        <f>SQRT(SUMIF('Dashboard M4 Cost Monthly'!$G$2:$CL$2,'Dashboard M4 Cost Annual'!BF$4,'Dashboard M4 Cost Monthly'!$G201:$CL201))</f>
        <v/>
      </c>
      <c r="BG121">
        <f>SQRT(SUMIF('Dashboard M4 Cost Monthly'!$G$2:$CL$2,'Dashboard M4 Cost Annual'!BG$4,'Dashboard M4 Cost Monthly'!$G201:$CL201))</f>
        <v/>
      </c>
      <c r="BH121">
        <f>SQRT(SUMIF('Dashboard M4 Cost Monthly'!$G$2:$KT$2,'Dashboard M4 Cost Annual'!BH$4,'Dashboard M4 Cost Monthly'!$G201:$KT201))</f>
        <v/>
      </c>
      <c r="BI121">
        <f>SQRT(SUMIF('Dashboard M4 Cost Monthly'!$G$2:$KT$2,'Dashboard M4 Cost Annual'!BI$4,'Dashboard M4 Cost Monthly'!$G201:$KT201))</f>
        <v/>
      </c>
      <c r="BJ121">
        <f>SQRT(SUMIF('Dashboard M4 Cost Monthly'!$G$2:$KT$2,'Dashboard M4 Cost Annual'!BJ$4,'Dashboard M4 Cost Monthly'!$G201:$KT201))</f>
        <v/>
      </c>
      <c r="BK121">
        <f>SQRT(SUMIF('Dashboard M4 Cost Monthly'!$G$2:$KT$2,'Dashboard M4 Cost Annual'!BK$4,'Dashboard M4 Cost Monthly'!$G201:$KT201))</f>
        <v/>
      </c>
      <c r="BL121">
        <f>SQRT(SUMIF('Dashboard M4 Cost Monthly'!$G$2:$KT$2,'Dashboard M4 Cost Annual'!BL$4,'Dashboard M4 Cost Monthly'!$G201:$KT201))</f>
        <v/>
      </c>
      <c r="BM121">
        <f>SQRT(SUMIF('Dashboard M4 Cost Monthly'!$G$2:$KT$2,'Dashboard M4 Cost Annual'!BM$4,'Dashboard M4 Cost Monthly'!$G201:$KT201))</f>
        <v/>
      </c>
      <c r="BN121">
        <f>SQRT(SUMIF('Dashboard M4 Cost Monthly'!$G$2:$KT$2,'Dashboard M4 Cost Annual'!BN$4,'Dashboard M4 Cost Monthly'!$G201:$KT201))</f>
        <v/>
      </c>
      <c r="BO121">
        <f>SQRT(SUMIF('Dashboard M4 Cost Monthly'!$G$2:$KT$2,'Dashboard M4 Cost Annual'!BO$4,'Dashboard M4 Cost Monthly'!$G201:$KT201))</f>
        <v/>
      </c>
      <c r="BP121">
        <f>SQRT(SUMIF('Dashboard M4 Cost Monthly'!$G$2:$KT$2,'Dashboard M4 Cost Annual'!BP$4,'Dashboard M4 Cost Monthly'!$G201:$KT201))</f>
        <v/>
      </c>
      <c r="BQ121">
        <f>SQRT(SUMIF('Dashboard M4 Cost Monthly'!$G$2:$KT$2,'Dashboard M4 Cost Annual'!BQ$4,'Dashboard M4 Cost Monthly'!$G201:$KT201))</f>
        <v/>
      </c>
      <c r="BR121">
        <f>SQRT(SUMIF('Dashboard M4 Cost Monthly'!$G$2:$KT$2,'Dashboard M4 Cost Annual'!BR$4,'Dashboard M4 Cost Monthly'!$G201:$KT201))</f>
        <v/>
      </c>
      <c r="BS121">
        <f>SQRT(SUMIF('Dashboard M4 Cost Monthly'!$G$2:$KT$2,'Dashboard M4 Cost Annual'!BS$4,'Dashboard M4 Cost Monthly'!$G201:$KT201))</f>
        <v/>
      </c>
      <c r="BT121">
        <f>SQRT(SUMIF('Dashboard M4 Cost Monthly'!$G$2:$KT$2,'Dashboard M4 Cost Annual'!BT$4,'Dashboard M4 Cost Monthly'!$G201:$KT201))</f>
        <v/>
      </c>
      <c r="BU121">
        <f>SQRT(SUMIF('Dashboard M4 Cost Monthly'!$G$2:$KT$2,'Dashboard M4 Cost Annual'!BU$4,'Dashboard M4 Cost Monthly'!$G201:$KT201))</f>
        <v/>
      </c>
      <c r="BV121">
        <f>SQRT(SUMIF('Dashboard M4 Cost Monthly'!$G$2:$KT$2,'Dashboard M4 Cost Annual'!BV$4,'Dashboard M4 Cost Monthly'!$G201:$KT201))</f>
        <v/>
      </c>
      <c r="BW121">
        <f>SQRT(SUMIF('Dashboard M4 Cost Monthly'!$G$2:$KT$2,'Dashboard M4 Cost Annual'!BW$4,'Dashboard M4 Cost Monthly'!$G201:$KT201))</f>
        <v/>
      </c>
      <c r="BX121">
        <f>SQRT(SUMIF('Dashboard M4 Cost Monthly'!$G$2:$KT$2,'Dashboard M4 Cost Annual'!BX$4,'Dashboard M4 Cost Monthly'!$G201:$KT201))</f>
        <v/>
      </c>
      <c r="BY121">
        <f>SQRT(SUMIF('Dashboard M4 Cost Monthly'!$G$2:$KT$2,'Dashboard M4 Cost Annual'!BY$4,'Dashboard M4 Cost Monthly'!$G201:$KT201))</f>
        <v/>
      </c>
    </row>
    <row r="122" spans="1:77">
      <c r="B122" t="s">
        <v>9</v>
      </c>
      <c r="C122" t="s">
        <v>52</v>
      </c>
      <c r="D122" t="s">
        <v>63</v>
      </c>
      <c r="G122">
        <f>VLOOKUP($C122,'EIA Consumption'!$C:$CD,'Dashboard M4 Cost Annual'!G$2,FALSE)</f>
        <v/>
      </c>
      <c r="H122">
        <f>VLOOKUP($C122,'EIA Consumption'!$C:$CD,'Dashboard M4 Cost Annual'!H$2,FALSE)</f>
        <v/>
      </c>
      <c r="I122">
        <f>VLOOKUP($C122,'EIA Consumption'!$C:$CD,'Dashboard M4 Cost Annual'!I$2,FALSE)</f>
        <v/>
      </c>
      <c r="J122">
        <f>VLOOKUP($C122,'EIA Consumption'!$C:$CD,'Dashboard M4 Cost Annual'!J$2,FALSE)</f>
        <v/>
      </c>
      <c r="K122">
        <f>VLOOKUP($C122,'EIA Consumption'!$C:$CD,'Dashboard M4 Cost Annual'!K$2,FALSE)</f>
        <v/>
      </c>
      <c r="L122">
        <f>VLOOKUP($C122,'EIA Consumption'!$C:$CD,'Dashboard M4 Cost Annual'!L$2,FALSE)</f>
        <v/>
      </c>
      <c r="M122">
        <f>VLOOKUP($C122,'EIA Consumption'!$C:$CD,'Dashboard M4 Cost Annual'!M$2,FALSE)</f>
        <v/>
      </c>
      <c r="N122">
        <f>VLOOKUP($C122,'EIA Consumption'!$C:$CD,'Dashboard M4 Cost Annual'!N$2,FALSE)</f>
        <v/>
      </c>
      <c r="O122">
        <f>VLOOKUP($C122,'EIA Consumption'!$C:$CD,'Dashboard M4 Cost Annual'!O$2,FALSE)</f>
        <v/>
      </c>
      <c r="P122">
        <f>VLOOKUP($C122,'EIA Consumption'!$C:$CD,'Dashboard M4 Cost Annual'!P$2,FALSE)</f>
        <v/>
      </c>
      <c r="Q122">
        <f>VLOOKUP($C122,'EIA Consumption'!$C:$CD,'Dashboard M4 Cost Annual'!Q$2,FALSE)</f>
        <v/>
      </c>
      <c r="R122">
        <f>VLOOKUP($C122,'EIA Consumption'!$C:$CD,'Dashboard M4 Cost Annual'!R$2,FALSE)</f>
        <v/>
      </c>
      <c r="S122">
        <f>VLOOKUP($C122,'EIA Consumption'!$C:$CD,'Dashboard M4 Cost Annual'!S$2,FALSE)</f>
        <v/>
      </c>
      <c r="T122">
        <f>VLOOKUP($C122,'EIA Consumption'!$C:$CD,'Dashboard M4 Cost Annual'!T$2,FALSE)</f>
        <v/>
      </c>
      <c r="U122">
        <f>VLOOKUP($C122,'EIA Consumption'!$C:$CD,'Dashboard M4 Cost Annual'!U$2,FALSE)</f>
        <v/>
      </c>
      <c r="V122">
        <f>VLOOKUP($C122,'EIA Consumption'!$C:$CD,'Dashboard M4 Cost Annual'!V$2,FALSE)</f>
        <v/>
      </c>
      <c r="W122">
        <f>VLOOKUP($C122,'EIA Consumption'!$C:$CD,'Dashboard M4 Cost Annual'!W$2,FALSE)</f>
        <v/>
      </c>
      <c r="X122">
        <f>VLOOKUP($C122,'EIA Consumption'!$C:$CD,'Dashboard M4 Cost Annual'!X$2,FALSE)</f>
        <v/>
      </c>
      <c r="Y122">
        <f>VLOOKUP($C122,'EIA Consumption'!$C:$CD,'Dashboard M4 Cost Annual'!Y$2,FALSE)</f>
        <v/>
      </c>
      <c r="Z122">
        <f>VLOOKUP($C122,'EIA Consumption'!$C:$CD,'Dashboard M4 Cost Annual'!Z$2,FALSE)</f>
        <v/>
      </c>
      <c r="AA122">
        <f>VLOOKUP($C122,'EIA Consumption'!$C:$CD,'Dashboard M4 Cost Annual'!AA$2,FALSE)</f>
        <v/>
      </c>
      <c r="AB122">
        <f>VLOOKUP($C122,'EIA Consumption'!$C:$CD,'Dashboard M4 Cost Annual'!AB$2,FALSE)</f>
        <v/>
      </c>
      <c r="AC122">
        <f>VLOOKUP($C122,'EIA Consumption'!$C:$CD,'Dashboard M4 Cost Annual'!AC$2,FALSE)</f>
        <v/>
      </c>
      <c r="AD122">
        <f>VLOOKUP($C122,'EIA Consumption'!$C:$CD,'Dashboard M4 Cost Annual'!AD$2,FALSE)</f>
        <v/>
      </c>
      <c r="AE122">
        <f>VLOOKUP($C122,'EIA Consumption'!$C:$CD,'Dashboard M4 Cost Annual'!AE$2,FALSE)</f>
        <v/>
      </c>
      <c r="AF122">
        <f>VLOOKUP($C122,'EIA Consumption'!$C:$CD,'Dashboard M4 Cost Annual'!AF$2,FALSE)</f>
        <v/>
      </c>
      <c r="AG122">
        <f>VLOOKUP($C122,'EIA Consumption'!$C:$CD,'Dashboard M4 Cost Annual'!AG$2,FALSE)</f>
        <v/>
      </c>
      <c r="AH122">
        <f>VLOOKUP($C122,'EIA Consumption'!$C:$CD,'Dashboard M4 Cost Annual'!AH$2,FALSE)</f>
        <v/>
      </c>
      <c r="AI122">
        <f>VLOOKUP($C122,'EIA Consumption'!$C:$CD,'Dashboard M4 Cost Annual'!AI$2,FALSE)</f>
        <v/>
      </c>
      <c r="AJ122">
        <f>VLOOKUP($C122,'EIA Consumption'!$C:$CD,'Dashboard M4 Cost Annual'!AJ$2,FALSE)</f>
        <v/>
      </c>
      <c r="AK122">
        <f>VLOOKUP($C122,'EIA Consumption'!$C:$CD,'Dashboard M4 Cost Annual'!AK$2,FALSE)</f>
        <v/>
      </c>
      <c r="AL122">
        <f>VLOOKUP($C122,'EIA Consumption'!$C:$CD,'Dashboard M4 Cost Annual'!AL$2,FALSE)</f>
        <v/>
      </c>
      <c r="AM122">
        <f>VLOOKUP($C122,'EIA Consumption'!$C:$CD,'Dashboard M4 Cost Annual'!AM$2,FALSE)</f>
        <v/>
      </c>
      <c r="AN122">
        <f>VLOOKUP($C122,'EIA Consumption'!$C:$CD,'Dashboard M4 Cost Annual'!AN$2,FALSE)</f>
        <v/>
      </c>
      <c r="AO122">
        <f>VLOOKUP($C122,'EIA Consumption'!$C:$CD,'Dashboard M4 Cost Annual'!AO$2,FALSE)</f>
        <v/>
      </c>
      <c r="AP122">
        <f>VLOOKUP($C122,'EIA Consumption'!$C:$CD,'Dashboard M4 Cost Annual'!AP$2,FALSE)</f>
        <v/>
      </c>
      <c r="AQ122">
        <f>VLOOKUP($C122,'EIA Consumption'!$C:$CD,'Dashboard M4 Cost Annual'!AQ$2,FALSE)</f>
        <v/>
      </c>
      <c r="AR122">
        <f>VLOOKUP($C122,'EIA Consumption'!$C:$CD,'Dashboard M4 Cost Annual'!AR$2,FALSE)</f>
        <v/>
      </c>
      <c r="AS122">
        <f>VLOOKUP($C122,'EIA Consumption'!$C:$CD,'Dashboard M4 Cost Annual'!AS$2,FALSE)</f>
        <v/>
      </c>
      <c r="AT122">
        <f>VLOOKUP($C122,'EIA Consumption'!$C:$CD,'Dashboard M4 Cost Annual'!AT$2,FALSE)</f>
        <v/>
      </c>
      <c r="AU122">
        <f>VLOOKUP($C122,'EIA Consumption'!$C:$CD,'Dashboard M4 Cost Annual'!AU$2,FALSE)</f>
        <v/>
      </c>
      <c r="AV122">
        <f>VLOOKUP($C122,'EIA Consumption'!$C:$CD,'Dashboard M4 Cost Annual'!AV$2,FALSE)</f>
        <v/>
      </c>
      <c r="AW122">
        <f>VLOOKUP($C122,'EIA Consumption'!$C:$CD,'Dashboard M4 Cost Annual'!AW$2,FALSE)</f>
        <v/>
      </c>
      <c r="AX122">
        <f>VLOOKUP($C122,'EIA Consumption'!$C:$CD,'Dashboard M4 Cost Annual'!AX$2,FALSE)</f>
        <v/>
      </c>
      <c r="AY122">
        <f>VLOOKUP($C122,'EIA Consumption'!$C:$CD,'Dashboard M4 Cost Annual'!AY$2,FALSE)</f>
        <v/>
      </c>
      <c r="AZ122">
        <f>VLOOKUP($C122,'EIA Consumption'!$C:$CD,'Dashboard M4 Cost Annual'!AZ$2,FALSE)</f>
        <v/>
      </c>
      <c r="BA122">
        <f>SQRT(SUMIF('Dashboard M4 Cost Monthly'!$G$2:$CL$2,'Dashboard M4 Cost Annual'!BA$4,'Dashboard M4 Cost Monthly'!$G202:$CL202))</f>
        <v/>
      </c>
      <c r="BB122">
        <f>SQRT(SUMIF('Dashboard M4 Cost Monthly'!$G$2:$CL$2,'Dashboard M4 Cost Annual'!BB$4,'Dashboard M4 Cost Monthly'!$G202:$CL202))</f>
        <v/>
      </c>
      <c r="BC122">
        <f>SQRT(SUMIF('Dashboard M4 Cost Monthly'!$G$2:$CL$2,'Dashboard M4 Cost Annual'!BC$4,'Dashboard M4 Cost Monthly'!$G202:$CL202))</f>
        <v/>
      </c>
      <c r="BD122">
        <f>SQRT(SUMIF('Dashboard M4 Cost Monthly'!$G$2:$CL$2,'Dashboard M4 Cost Annual'!BD$4,'Dashboard M4 Cost Monthly'!$G202:$CL202))</f>
        <v/>
      </c>
      <c r="BE122">
        <f>SQRT(SUMIF('Dashboard M4 Cost Monthly'!$G$2:$CL$2,'Dashboard M4 Cost Annual'!BE$4,'Dashboard M4 Cost Monthly'!$G202:$CL202))</f>
        <v/>
      </c>
      <c r="BF122">
        <f>SQRT(SUMIF('Dashboard M4 Cost Monthly'!$G$2:$CL$2,'Dashboard M4 Cost Annual'!BF$4,'Dashboard M4 Cost Monthly'!$G202:$CL202))</f>
        <v/>
      </c>
      <c r="BG122">
        <f>SQRT(SUMIF('Dashboard M4 Cost Monthly'!$G$2:$CL$2,'Dashboard M4 Cost Annual'!BG$4,'Dashboard M4 Cost Monthly'!$G202:$CL202))</f>
        <v/>
      </c>
      <c r="BH122">
        <f>SQRT(SUMIF('Dashboard M4 Cost Monthly'!$G$2:$KT$2,'Dashboard M4 Cost Annual'!BH$4,'Dashboard M4 Cost Monthly'!$G202:$KT202))</f>
        <v/>
      </c>
      <c r="BI122">
        <f>SQRT(SUMIF('Dashboard M4 Cost Monthly'!$G$2:$KT$2,'Dashboard M4 Cost Annual'!BI$4,'Dashboard M4 Cost Monthly'!$G202:$KT202))</f>
        <v/>
      </c>
      <c r="BJ122">
        <f>SQRT(SUMIF('Dashboard M4 Cost Monthly'!$G$2:$KT$2,'Dashboard M4 Cost Annual'!BJ$4,'Dashboard M4 Cost Monthly'!$G202:$KT202))</f>
        <v/>
      </c>
      <c r="BK122">
        <f>SQRT(SUMIF('Dashboard M4 Cost Monthly'!$G$2:$KT$2,'Dashboard M4 Cost Annual'!BK$4,'Dashboard M4 Cost Monthly'!$G202:$KT202))</f>
        <v/>
      </c>
      <c r="BL122">
        <f>SQRT(SUMIF('Dashboard M4 Cost Monthly'!$G$2:$KT$2,'Dashboard M4 Cost Annual'!BL$4,'Dashboard M4 Cost Monthly'!$G202:$KT202))</f>
        <v/>
      </c>
      <c r="BM122">
        <f>SQRT(SUMIF('Dashboard M4 Cost Monthly'!$G$2:$KT$2,'Dashboard M4 Cost Annual'!BM$4,'Dashboard M4 Cost Monthly'!$G202:$KT202))</f>
        <v/>
      </c>
      <c r="BN122">
        <f>SQRT(SUMIF('Dashboard M4 Cost Monthly'!$G$2:$KT$2,'Dashboard M4 Cost Annual'!BN$4,'Dashboard M4 Cost Monthly'!$G202:$KT202))</f>
        <v/>
      </c>
      <c r="BO122">
        <f>SQRT(SUMIF('Dashboard M4 Cost Monthly'!$G$2:$KT$2,'Dashboard M4 Cost Annual'!BO$4,'Dashboard M4 Cost Monthly'!$G202:$KT202))</f>
        <v/>
      </c>
      <c r="BP122">
        <f>SQRT(SUMIF('Dashboard M4 Cost Monthly'!$G$2:$KT$2,'Dashboard M4 Cost Annual'!BP$4,'Dashboard M4 Cost Monthly'!$G202:$KT202))</f>
        <v/>
      </c>
      <c r="BQ122">
        <f>SQRT(SUMIF('Dashboard M4 Cost Monthly'!$G$2:$KT$2,'Dashboard M4 Cost Annual'!BQ$4,'Dashboard M4 Cost Monthly'!$G202:$KT202))</f>
        <v/>
      </c>
      <c r="BR122">
        <f>SQRT(SUMIF('Dashboard M4 Cost Monthly'!$G$2:$KT$2,'Dashboard M4 Cost Annual'!BR$4,'Dashboard M4 Cost Monthly'!$G202:$KT202))</f>
        <v/>
      </c>
      <c r="BS122">
        <f>SQRT(SUMIF('Dashboard M4 Cost Monthly'!$G$2:$KT$2,'Dashboard M4 Cost Annual'!BS$4,'Dashboard M4 Cost Monthly'!$G202:$KT202))</f>
        <v/>
      </c>
      <c r="BT122">
        <f>SQRT(SUMIF('Dashboard M4 Cost Monthly'!$G$2:$KT$2,'Dashboard M4 Cost Annual'!BT$4,'Dashboard M4 Cost Monthly'!$G202:$KT202))</f>
        <v/>
      </c>
      <c r="BU122">
        <f>SQRT(SUMIF('Dashboard M4 Cost Monthly'!$G$2:$KT$2,'Dashboard M4 Cost Annual'!BU$4,'Dashboard M4 Cost Monthly'!$G202:$KT202))</f>
        <v/>
      </c>
      <c r="BV122">
        <f>SQRT(SUMIF('Dashboard M4 Cost Monthly'!$G$2:$KT$2,'Dashboard M4 Cost Annual'!BV$4,'Dashboard M4 Cost Monthly'!$G202:$KT202))</f>
        <v/>
      </c>
      <c r="BW122">
        <f>SQRT(SUMIF('Dashboard M4 Cost Monthly'!$G$2:$KT$2,'Dashboard M4 Cost Annual'!BW$4,'Dashboard M4 Cost Monthly'!$G202:$KT202))</f>
        <v/>
      </c>
      <c r="BX122">
        <f>SQRT(SUMIF('Dashboard M4 Cost Monthly'!$G$2:$KT$2,'Dashboard M4 Cost Annual'!BX$4,'Dashboard M4 Cost Monthly'!$G202:$KT202))</f>
        <v/>
      </c>
      <c r="BY122">
        <f>SQRT(SUMIF('Dashboard M4 Cost Monthly'!$G$2:$KT$2,'Dashboard M4 Cost Annual'!BY$4,'Dashboard M4 Cost Monthly'!$G202:$KT202))</f>
        <v/>
      </c>
    </row>
    <row r="123" spans="1:77">
      <c r="B123" t="s">
        <v>11</v>
      </c>
      <c r="C123" t="s">
        <v>53</v>
      </c>
      <c r="D123" t="s">
        <v>63</v>
      </c>
      <c r="G123">
        <f>VLOOKUP($C123,'EIA Consumption'!$C:$CD,'Dashboard M4 Cost Annual'!G$2,FALSE)</f>
        <v/>
      </c>
      <c r="H123">
        <f>VLOOKUP($C123,'EIA Consumption'!$C:$CD,'Dashboard M4 Cost Annual'!H$2,FALSE)</f>
        <v/>
      </c>
      <c r="I123">
        <f>VLOOKUP($C123,'EIA Consumption'!$C:$CD,'Dashboard M4 Cost Annual'!I$2,FALSE)</f>
        <v/>
      </c>
      <c r="J123">
        <f>VLOOKUP($C123,'EIA Consumption'!$C:$CD,'Dashboard M4 Cost Annual'!J$2,FALSE)</f>
        <v/>
      </c>
      <c r="K123">
        <f>VLOOKUP($C123,'EIA Consumption'!$C:$CD,'Dashboard M4 Cost Annual'!K$2,FALSE)</f>
        <v/>
      </c>
      <c r="L123">
        <f>VLOOKUP($C123,'EIA Consumption'!$C:$CD,'Dashboard M4 Cost Annual'!L$2,FALSE)</f>
        <v/>
      </c>
      <c r="M123">
        <f>VLOOKUP($C123,'EIA Consumption'!$C:$CD,'Dashboard M4 Cost Annual'!M$2,FALSE)</f>
        <v/>
      </c>
      <c r="N123">
        <f>VLOOKUP($C123,'EIA Consumption'!$C:$CD,'Dashboard M4 Cost Annual'!N$2,FALSE)</f>
        <v/>
      </c>
      <c r="O123">
        <f>VLOOKUP($C123,'EIA Consumption'!$C:$CD,'Dashboard M4 Cost Annual'!O$2,FALSE)</f>
        <v/>
      </c>
      <c r="P123">
        <f>VLOOKUP($C123,'EIA Consumption'!$C:$CD,'Dashboard M4 Cost Annual'!P$2,FALSE)</f>
        <v/>
      </c>
      <c r="Q123">
        <f>VLOOKUP($C123,'EIA Consumption'!$C:$CD,'Dashboard M4 Cost Annual'!Q$2,FALSE)</f>
        <v/>
      </c>
      <c r="R123">
        <f>VLOOKUP($C123,'EIA Consumption'!$C:$CD,'Dashboard M4 Cost Annual'!R$2,FALSE)</f>
        <v/>
      </c>
      <c r="S123">
        <f>VLOOKUP($C123,'EIA Consumption'!$C:$CD,'Dashboard M4 Cost Annual'!S$2,FALSE)</f>
        <v/>
      </c>
      <c r="T123">
        <f>VLOOKUP($C123,'EIA Consumption'!$C:$CD,'Dashboard M4 Cost Annual'!T$2,FALSE)</f>
        <v/>
      </c>
      <c r="U123">
        <f>VLOOKUP($C123,'EIA Consumption'!$C:$CD,'Dashboard M4 Cost Annual'!U$2,FALSE)</f>
        <v/>
      </c>
      <c r="V123">
        <f>VLOOKUP($C123,'EIA Consumption'!$C:$CD,'Dashboard M4 Cost Annual'!V$2,FALSE)</f>
        <v/>
      </c>
      <c r="W123">
        <f>VLOOKUP($C123,'EIA Consumption'!$C:$CD,'Dashboard M4 Cost Annual'!W$2,FALSE)</f>
        <v/>
      </c>
      <c r="X123">
        <f>VLOOKUP($C123,'EIA Consumption'!$C:$CD,'Dashboard M4 Cost Annual'!X$2,FALSE)</f>
        <v/>
      </c>
      <c r="Y123">
        <f>VLOOKUP($C123,'EIA Consumption'!$C:$CD,'Dashboard M4 Cost Annual'!Y$2,FALSE)</f>
        <v/>
      </c>
      <c r="Z123">
        <f>VLOOKUP($C123,'EIA Consumption'!$C:$CD,'Dashboard M4 Cost Annual'!Z$2,FALSE)</f>
        <v/>
      </c>
      <c r="AA123">
        <f>VLOOKUP($C123,'EIA Consumption'!$C:$CD,'Dashboard M4 Cost Annual'!AA$2,FALSE)</f>
        <v/>
      </c>
      <c r="AB123">
        <f>VLOOKUP($C123,'EIA Consumption'!$C:$CD,'Dashboard M4 Cost Annual'!AB$2,FALSE)</f>
        <v/>
      </c>
      <c r="AC123">
        <f>VLOOKUP($C123,'EIA Consumption'!$C:$CD,'Dashboard M4 Cost Annual'!AC$2,FALSE)</f>
        <v/>
      </c>
      <c r="AD123">
        <f>VLOOKUP($C123,'EIA Consumption'!$C:$CD,'Dashboard M4 Cost Annual'!AD$2,FALSE)</f>
        <v/>
      </c>
      <c r="AE123">
        <f>VLOOKUP($C123,'EIA Consumption'!$C:$CD,'Dashboard M4 Cost Annual'!AE$2,FALSE)</f>
        <v/>
      </c>
      <c r="AF123">
        <f>VLOOKUP($C123,'EIA Consumption'!$C:$CD,'Dashboard M4 Cost Annual'!AF$2,FALSE)</f>
        <v/>
      </c>
      <c r="AG123">
        <f>VLOOKUP($C123,'EIA Consumption'!$C:$CD,'Dashboard M4 Cost Annual'!AG$2,FALSE)</f>
        <v/>
      </c>
      <c r="AH123">
        <f>VLOOKUP($C123,'EIA Consumption'!$C:$CD,'Dashboard M4 Cost Annual'!AH$2,FALSE)</f>
        <v/>
      </c>
      <c r="AI123">
        <f>VLOOKUP($C123,'EIA Consumption'!$C:$CD,'Dashboard M4 Cost Annual'!AI$2,FALSE)</f>
        <v/>
      </c>
      <c r="AJ123">
        <f>VLOOKUP($C123,'EIA Consumption'!$C:$CD,'Dashboard M4 Cost Annual'!AJ$2,FALSE)</f>
        <v/>
      </c>
      <c r="AK123">
        <f>VLOOKUP($C123,'EIA Consumption'!$C:$CD,'Dashboard M4 Cost Annual'!AK$2,FALSE)</f>
        <v/>
      </c>
      <c r="AL123">
        <f>VLOOKUP($C123,'EIA Consumption'!$C:$CD,'Dashboard M4 Cost Annual'!AL$2,FALSE)</f>
        <v/>
      </c>
      <c r="AM123">
        <f>VLOOKUP($C123,'EIA Consumption'!$C:$CD,'Dashboard M4 Cost Annual'!AM$2,FALSE)</f>
        <v/>
      </c>
      <c r="AN123">
        <f>VLOOKUP($C123,'EIA Consumption'!$C:$CD,'Dashboard M4 Cost Annual'!AN$2,FALSE)</f>
        <v/>
      </c>
      <c r="AO123">
        <f>VLOOKUP($C123,'EIA Consumption'!$C:$CD,'Dashboard M4 Cost Annual'!AO$2,FALSE)</f>
        <v/>
      </c>
      <c r="AP123">
        <f>VLOOKUP($C123,'EIA Consumption'!$C:$CD,'Dashboard M4 Cost Annual'!AP$2,FALSE)</f>
        <v/>
      </c>
      <c r="AQ123">
        <f>VLOOKUP($C123,'EIA Consumption'!$C:$CD,'Dashboard M4 Cost Annual'!AQ$2,FALSE)</f>
        <v/>
      </c>
      <c r="AR123">
        <f>VLOOKUP($C123,'EIA Consumption'!$C:$CD,'Dashboard M4 Cost Annual'!AR$2,FALSE)</f>
        <v/>
      </c>
      <c r="AS123">
        <f>VLOOKUP($C123,'EIA Consumption'!$C:$CD,'Dashboard M4 Cost Annual'!AS$2,FALSE)</f>
        <v/>
      </c>
      <c r="AT123">
        <f>VLOOKUP($C123,'EIA Consumption'!$C:$CD,'Dashboard M4 Cost Annual'!AT$2,FALSE)</f>
        <v/>
      </c>
      <c r="AU123">
        <f>VLOOKUP($C123,'EIA Consumption'!$C:$CD,'Dashboard M4 Cost Annual'!AU$2,FALSE)</f>
        <v/>
      </c>
      <c r="AV123">
        <f>VLOOKUP($C123,'EIA Consumption'!$C:$CD,'Dashboard M4 Cost Annual'!AV$2,FALSE)</f>
        <v/>
      </c>
      <c r="AW123">
        <f>VLOOKUP($C123,'EIA Consumption'!$C:$CD,'Dashboard M4 Cost Annual'!AW$2,FALSE)</f>
        <v/>
      </c>
      <c r="AX123">
        <f>VLOOKUP($C123,'EIA Consumption'!$C:$CD,'Dashboard M4 Cost Annual'!AX$2,FALSE)</f>
        <v/>
      </c>
      <c r="AY123">
        <f>VLOOKUP($C123,'EIA Consumption'!$C:$CD,'Dashboard M4 Cost Annual'!AY$2,FALSE)</f>
        <v/>
      </c>
      <c r="AZ123">
        <f>VLOOKUP($C123,'EIA Consumption'!$C:$CD,'Dashboard M4 Cost Annual'!AZ$2,FALSE)</f>
        <v/>
      </c>
      <c r="BA123">
        <f>SQRT(SUMIF('Dashboard M4 Cost Monthly'!$G$2:$CL$2,'Dashboard M4 Cost Annual'!BA$4,'Dashboard M4 Cost Monthly'!$G203:$CL203))</f>
        <v/>
      </c>
      <c r="BB123">
        <f>SQRT(SUMIF('Dashboard M4 Cost Monthly'!$G$2:$CL$2,'Dashboard M4 Cost Annual'!BB$4,'Dashboard M4 Cost Monthly'!$G203:$CL203))</f>
        <v/>
      </c>
      <c r="BC123">
        <f>SQRT(SUMIF('Dashboard M4 Cost Monthly'!$G$2:$CL$2,'Dashboard M4 Cost Annual'!BC$4,'Dashboard M4 Cost Monthly'!$G203:$CL203))</f>
        <v/>
      </c>
      <c r="BD123">
        <f>SQRT(SUMIF('Dashboard M4 Cost Monthly'!$G$2:$CL$2,'Dashboard M4 Cost Annual'!BD$4,'Dashboard M4 Cost Monthly'!$G203:$CL203))</f>
        <v/>
      </c>
      <c r="BE123">
        <f>SQRT(SUMIF('Dashboard M4 Cost Monthly'!$G$2:$CL$2,'Dashboard M4 Cost Annual'!BE$4,'Dashboard M4 Cost Monthly'!$G203:$CL203))</f>
        <v/>
      </c>
      <c r="BF123">
        <f>SQRT(SUMIF('Dashboard M4 Cost Monthly'!$G$2:$CL$2,'Dashboard M4 Cost Annual'!BF$4,'Dashboard M4 Cost Monthly'!$G203:$CL203))</f>
        <v/>
      </c>
      <c r="BG123">
        <f>SQRT(SUMIF('Dashboard M4 Cost Monthly'!$G$2:$CL$2,'Dashboard M4 Cost Annual'!BG$4,'Dashboard M4 Cost Monthly'!$G203:$CL203))</f>
        <v/>
      </c>
      <c r="BH123">
        <f>SQRT(SUMIF('Dashboard M4 Cost Monthly'!$G$2:$KT$2,'Dashboard M4 Cost Annual'!BH$4,'Dashboard M4 Cost Monthly'!$G203:$KT203))</f>
        <v/>
      </c>
      <c r="BI123">
        <f>SQRT(SUMIF('Dashboard M4 Cost Monthly'!$G$2:$KT$2,'Dashboard M4 Cost Annual'!BI$4,'Dashboard M4 Cost Monthly'!$G203:$KT203))</f>
        <v/>
      </c>
      <c r="BJ123">
        <f>SQRT(SUMIF('Dashboard M4 Cost Monthly'!$G$2:$KT$2,'Dashboard M4 Cost Annual'!BJ$4,'Dashboard M4 Cost Monthly'!$G203:$KT203))</f>
        <v/>
      </c>
      <c r="BK123">
        <f>SQRT(SUMIF('Dashboard M4 Cost Monthly'!$G$2:$KT$2,'Dashboard M4 Cost Annual'!BK$4,'Dashboard M4 Cost Monthly'!$G203:$KT203))</f>
        <v/>
      </c>
      <c r="BL123">
        <f>SQRT(SUMIF('Dashboard M4 Cost Monthly'!$G$2:$KT$2,'Dashboard M4 Cost Annual'!BL$4,'Dashboard M4 Cost Monthly'!$G203:$KT203))</f>
        <v/>
      </c>
      <c r="BM123">
        <f>SQRT(SUMIF('Dashboard M4 Cost Monthly'!$G$2:$KT$2,'Dashboard M4 Cost Annual'!BM$4,'Dashboard M4 Cost Monthly'!$G203:$KT203))</f>
        <v/>
      </c>
      <c r="BN123">
        <f>SQRT(SUMIF('Dashboard M4 Cost Monthly'!$G$2:$KT$2,'Dashboard M4 Cost Annual'!BN$4,'Dashboard M4 Cost Monthly'!$G203:$KT203))</f>
        <v/>
      </c>
      <c r="BO123">
        <f>SQRT(SUMIF('Dashboard M4 Cost Monthly'!$G$2:$KT$2,'Dashboard M4 Cost Annual'!BO$4,'Dashboard M4 Cost Monthly'!$G203:$KT203))</f>
        <v/>
      </c>
      <c r="BP123">
        <f>SQRT(SUMIF('Dashboard M4 Cost Monthly'!$G$2:$KT$2,'Dashboard M4 Cost Annual'!BP$4,'Dashboard M4 Cost Monthly'!$G203:$KT203))</f>
        <v/>
      </c>
      <c r="BQ123">
        <f>SQRT(SUMIF('Dashboard M4 Cost Monthly'!$G$2:$KT$2,'Dashboard M4 Cost Annual'!BQ$4,'Dashboard M4 Cost Monthly'!$G203:$KT203))</f>
        <v/>
      </c>
      <c r="BR123">
        <f>SQRT(SUMIF('Dashboard M4 Cost Monthly'!$G$2:$KT$2,'Dashboard M4 Cost Annual'!BR$4,'Dashboard M4 Cost Monthly'!$G203:$KT203))</f>
        <v/>
      </c>
      <c r="BS123">
        <f>SQRT(SUMIF('Dashboard M4 Cost Monthly'!$G$2:$KT$2,'Dashboard M4 Cost Annual'!BS$4,'Dashboard M4 Cost Monthly'!$G203:$KT203))</f>
        <v/>
      </c>
      <c r="BT123">
        <f>SQRT(SUMIF('Dashboard M4 Cost Monthly'!$G$2:$KT$2,'Dashboard M4 Cost Annual'!BT$4,'Dashboard M4 Cost Monthly'!$G203:$KT203))</f>
        <v/>
      </c>
      <c r="BU123">
        <f>SQRT(SUMIF('Dashboard M4 Cost Monthly'!$G$2:$KT$2,'Dashboard M4 Cost Annual'!BU$4,'Dashboard M4 Cost Monthly'!$G203:$KT203))</f>
        <v/>
      </c>
      <c r="BV123">
        <f>SQRT(SUMIF('Dashboard M4 Cost Monthly'!$G$2:$KT$2,'Dashboard M4 Cost Annual'!BV$4,'Dashboard M4 Cost Monthly'!$G203:$KT203))</f>
        <v/>
      </c>
      <c r="BW123">
        <f>SQRT(SUMIF('Dashboard M4 Cost Monthly'!$G$2:$KT$2,'Dashboard M4 Cost Annual'!BW$4,'Dashboard M4 Cost Monthly'!$G203:$KT203))</f>
        <v/>
      </c>
      <c r="BX123">
        <f>SQRT(SUMIF('Dashboard M4 Cost Monthly'!$G$2:$KT$2,'Dashboard M4 Cost Annual'!BX$4,'Dashboard M4 Cost Monthly'!$G203:$KT203))</f>
        <v/>
      </c>
      <c r="BY123">
        <f>SQRT(SUMIF('Dashboard M4 Cost Monthly'!$G$2:$KT$2,'Dashboard M4 Cost Annual'!BY$4,'Dashboard M4 Cost Monthly'!$G203:$KT203))</f>
        <v/>
      </c>
    </row>
    <row r="124" spans="1:77">
      <c r="B124" t="s">
        <v>12</v>
      </c>
      <c r="C124" t="s">
        <v>54</v>
      </c>
      <c r="D124" t="s">
        <v>63</v>
      </c>
      <c r="G124">
        <f>VLOOKUP($C124,'EIA Consumption'!$C:$CD,'Dashboard M4 Cost Annual'!G$2,FALSE)</f>
        <v/>
      </c>
      <c r="H124">
        <f>VLOOKUP($C124,'EIA Consumption'!$C:$CD,'Dashboard M4 Cost Annual'!H$2,FALSE)</f>
        <v/>
      </c>
      <c r="I124">
        <f>VLOOKUP($C124,'EIA Consumption'!$C:$CD,'Dashboard M4 Cost Annual'!I$2,FALSE)</f>
        <v/>
      </c>
      <c r="J124">
        <f>VLOOKUP($C124,'EIA Consumption'!$C:$CD,'Dashboard M4 Cost Annual'!J$2,FALSE)</f>
        <v/>
      </c>
      <c r="K124">
        <f>VLOOKUP($C124,'EIA Consumption'!$C:$CD,'Dashboard M4 Cost Annual'!K$2,FALSE)</f>
        <v/>
      </c>
      <c r="L124">
        <f>VLOOKUP($C124,'EIA Consumption'!$C:$CD,'Dashboard M4 Cost Annual'!L$2,FALSE)</f>
        <v/>
      </c>
      <c r="M124">
        <f>VLOOKUP($C124,'EIA Consumption'!$C:$CD,'Dashboard M4 Cost Annual'!M$2,FALSE)</f>
        <v/>
      </c>
      <c r="N124">
        <f>VLOOKUP($C124,'EIA Consumption'!$C:$CD,'Dashboard M4 Cost Annual'!N$2,FALSE)</f>
        <v/>
      </c>
      <c r="O124">
        <f>VLOOKUP($C124,'EIA Consumption'!$C:$CD,'Dashboard M4 Cost Annual'!O$2,FALSE)</f>
        <v/>
      </c>
      <c r="P124">
        <f>VLOOKUP($C124,'EIA Consumption'!$C:$CD,'Dashboard M4 Cost Annual'!P$2,FALSE)</f>
        <v/>
      </c>
      <c r="Q124">
        <f>VLOOKUP($C124,'EIA Consumption'!$C:$CD,'Dashboard M4 Cost Annual'!Q$2,FALSE)</f>
        <v/>
      </c>
      <c r="R124">
        <f>VLOOKUP($C124,'EIA Consumption'!$C:$CD,'Dashboard M4 Cost Annual'!R$2,FALSE)</f>
        <v/>
      </c>
      <c r="S124">
        <f>VLOOKUP($C124,'EIA Consumption'!$C:$CD,'Dashboard M4 Cost Annual'!S$2,FALSE)</f>
        <v/>
      </c>
      <c r="T124">
        <f>VLOOKUP($C124,'EIA Consumption'!$C:$CD,'Dashboard M4 Cost Annual'!T$2,FALSE)</f>
        <v/>
      </c>
      <c r="U124">
        <f>VLOOKUP($C124,'EIA Consumption'!$C:$CD,'Dashboard M4 Cost Annual'!U$2,FALSE)</f>
        <v/>
      </c>
      <c r="V124">
        <f>VLOOKUP($C124,'EIA Consumption'!$C:$CD,'Dashboard M4 Cost Annual'!V$2,FALSE)</f>
        <v/>
      </c>
      <c r="W124">
        <f>VLOOKUP($C124,'EIA Consumption'!$C:$CD,'Dashboard M4 Cost Annual'!W$2,FALSE)</f>
        <v/>
      </c>
      <c r="X124">
        <f>VLOOKUP($C124,'EIA Consumption'!$C:$CD,'Dashboard M4 Cost Annual'!X$2,FALSE)</f>
        <v/>
      </c>
      <c r="Y124">
        <f>VLOOKUP($C124,'EIA Consumption'!$C:$CD,'Dashboard M4 Cost Annual'!Y$2,FALSE)</f>
        <v/>
      </c>
      <c r="Z124">
        <f>VLOOKUP($C124,'EIA Consumption'!$C:$CD,'Dashboard M4 Cost Annual'!Z$2,FALSE)</f>
        <v/>
      </c>
      <c r="AA124">
        <f>VLOOKUP($C124,'EIA Consumption'!$C:$CD,'Dashboard M4 Cost Annual'!AA$2,FALSE)</f>
        <v/>
      </c>
      <c r="AB124">
        <f>VLOOKUP($C124,'EIA Consumption'!$C:$CD,'Dashboard M4 Cost Annual'!AB$2,FALSE)</f>
        <v/>
      </c>
      <c r="AC124">
        <f>VLOOKUP($C124,'EIA Consumption'!$C:$CD,'Dashboard M4 Cost Annual'!AC$2,FALSE)</f>
        <v/>
      </c>
      <c r="AD124">
        <f>VLOOKUP($C124,'EIA Consumption'!$C:$CD,'Dashboard M4 Cost Annual'!AD$2,FALSE)</f>
        <v/>
      </c>
      <c r="AE124">
        <f>VLOOKUP($C124,'EIA Consumption'!$C:$CD,'Dashboard M4 Cost Annual'!AE$2,FALSE)</f>
        <v/>
      </c>
      <c r="AF124">
        <f>VLOOKUP($C124,'EIA Consumption'!$C:$CD,'Dashboard M4 Cost Annual'!AF$2,FALSE)</f>
        <v/>
      </c>
      <c r="AG124">
        <f>VLOOKUP($C124,'EIA Consumption'!$C:$CD,'Dashboard M4 Cost Annual'!AG$2,FALSE)</f>
        <v/>
      </c>
      <c r="AH124">
        <f>VLOOKUP($C124,'EIA Consumption'!$C:$CD,'Dashboard M4 Cost Annual'!AH$2,FALSE)</f>
        <v/>
      </c>
      <c r="AI124">
        <f>VLOOKUP($C124,'EIA Consumption'!$C:$CD,'Dashboard M4 Cost Annual'!AI$2,FALSE)</f>
        <v/>
      </c>
      <c r="AJ124">
        <f>VLOOKUP($C124,'EIA Consumption'!$C:$CD,'Dashboard M4 Cost Annual'!AJ$2,FALSE)</f>
        <v/>
      </c>
      <c r="AK124">
        <f>VLOOKUP($C124,'EIA Consumption'!$C:$CD,'Dashboard M4 Cost Annual'!AK$2,FALSE)</f>
        <v/>
      </c>
      <c r="AL124">
        <f>VLOOKUP($C124,'EIA Consumption'!$C:$CD,'Dashboard M4 Cost Annual'!AL$2,FALSE)</f>
        <v/>
      </c>
      <c r="AM124">
        <f>VLOOKUP($C124,'EIA Consumption'!$C:$CD,'Dashboard M4 Cost Annual'!AM$2,FALSE)</f>
        <v/>
      </c>
      <c r="AN124">
        <f>VLOOKUP($C124,'EIA Consumption'!$C:$CD,'Dashboard M4 Cost Annual'!AN$2,FALSE)</f>
        <v/>
      </c>
      <c r="AO124">
        <f>VLOOKUP($C124,'EIA Consumption'!$C:$CD,'Dashboard M4 Cost Annual'!AO$2,FALSE)</f>
        <v/>
      </c>
      <c r="AP124">
        <f>VLOOKUP($C124,'EIA Consumption'!$C:$CD,'Dashboard M4 Cost Annual'!AP$2,FALSE)</f>
        <v/>
      </c>
      <c r="AQ124">
        <f>VLOOKUP($C124,'EIA Consumption'!$C:$CD,'Dashboard M4 Cost Annual'!AQ$2,FALSE)</f>
        <v/>
      </c>
      <c r="AR124">
        <f>VLOOKUP($C124,'EIA Consumption'!$C:$CD,'Dashboard M4 Cost Annual'!AR$2,FALSE)</f>
        <v/>
      </c>
      <c r="AS124">
        <f>VLOOKUP($C124,'EIA Consumption'!$C:$CD,'Dashboard M4 Cost Annual'!AS$2,FALSE)</f>
        <v/>
      </c>
      <c r="AT124">
        <f>VLOOKUP($C124,'EIA Consumption'!$C:$CD,'Dashboard M4 Cost Annual'!AT$2,FALSE)</f>
        <v/>
      </c>
      <c r="AU124">
        <f>VLOOKUP($C124,'EIA Consumption'!$C:$CD,'Dashboard M4 Cost Annual'!AU$2,FALSE)</f>
        <v/>
      </c>
      <c r="AV124">
        <f>VLOOKUP($C124,'EIA Consumption'!$C:$CD,'Dashboard M4 Cost Annual'!AV$2,FALSE)</f>
        <v/>
      </c>
      <c r="AW124">
        <f>VLOOKUP($C124,'EIA Consumption'!$C:$CD,'Dashboard M4 Cost Annual'!AW$2,FALSE)</f>
        <v/>
      </c>
      <c r="AX124">
        <f>VLOOKUP($C124,'EIA Consumption'!$C:$CD,'Dashboard M4 Cost Annual'!AX$2,FALSE)</f>
        <v/>
      </c>
      <c r="AY124">
        <f>VLOOKUP($C124,'EIA Consumption'!$C:$CD,'Dashboard M4 Cost Annual'!AY$2,FALSE)</f>
        <v/>
      </c>
      <c r="AZ124">
        <f>VLOOKUP($C124,'EIA Consumption'!$C:$CD,'Dashboard M4 Cost Annual'!AZ$2,FALSE)</f>
        <v/>
      </c>
      <c r="BA124">
        <f>SQRT(SUMIF('Dashboard M4 Cost Monthly'!$G$2:$CL$2,'Dashboard M4 Cost Annual'!BA$4,'Dashboard M4 Cost Monthly'!$G204:$CL204))</f>
        <v/>
      </c>
      <c r="BB124">
        <f>SQRT(SUMIF('Dashboard M4 Cost Monthly'!$G$2:$CL$2,'Dashboard M4 Cost Annual'!BB$4,'Dashboard M4 Cost Monthly'!$G204:$CL204))</f>
        <v/>
      </c>
      <c r="BC124">
        <f>SQRT(SUMIF('Dashboard M4 Cost Monthly'!$G$2:$CL$2,'Dashboard M4 Cost Annual'!BC$4,'Dashboard M4 Cost Monthly'!$G204:$CL204))</f>
        <v/>
      </c>
      <c r="BD124">
        <f>SQRT(SUMIF('Dashboard M4 Cost Monthly'!$G$2:$CL$2,'Dashboard M4 Cost Annual'!BD$4,'Dashboard M4 Cost Monthly'!$G204:$CL204))</f>
        <v/>
      </c>
      <c r="BE124">
        <f>SQRT(SUMIF('Dashboard M4 Cost Monthly'!$G$2:$CL$2,'Dashboard M4 Cost Annual'!BE$4,'Dashboard M4 Cost Monthly'!$G204:$CL204))</f>
        <v/>
      </c>
      <c r="BF124">
        <f>SQRT(SUMIF('Dashboard M4 Cost Monthly'!$G$2:$CL$2,'Dashboard M4 Cost Annual'!BF$4,'Dashboard M4 Cost Monthly'!$G204:$CL204))</f>
        <v/>
      </c>
      <c r="BG124">
        <f>SQRT(SUMIF('Dashboard M4 Cost Monthly'!$G$2:$CL$2,'Dashboard M4 Cost Annual'!BG$4,'Dashboard M4 Cost Monthly'!$G204:$CL204))</f>
        <v/>
      </c>
      <c r="BH124">
        <f>SQRT(SUMIF('Dashboard M4 Cost Monthly'!$G$2:$KT$2,'Dashboard M4 Cost Annual'!BH$4,'Dashboard M4 Cost Monthly'!$G204:$KT204))</f>
        <v/>
      </c>
      <c r="BI124">
        <f>SQRT(SUMIF('Dashboard M4 Cost Monthly'!$G$2:$KT$2,'Dashboard M4 Cost Annual'!BI$4,'Dashboard M4 Cost Monthly'!$G204:$KT204))</f>
        <v/>
      </c>
      <c r="BJ124">
        <f>SQRT(SUMIF('Dashboard M4 Cost Monthly'!$G$2:$KT$2,'Dashboard M4 Cost Annual'!BJ$4,'Dashboard M4 Cost Monthly'!$G204:$KT204))</f>
        <v/>
      </c>
      <c r="BK124">
        <f>SQRT(SUMIF('Dashboard M4 Cost Monthly'!$G$2:$KT$2,'Dashboard M4 Cost Annual'!BK$4,'Dashboard M4 Cost Monthly'!$G204:$KT204))</f>
        <v/>
      </c>
      <c r="BL124">
        <f>SQRT(SUMIF('Dashboard M4 Cost Monthly'!$G$2:$KT$2,'Dashboard M4 Cost Annual'!BL$4,'Dashboard M4 Cost Monthly'!$G204:$KT204))</f>
        <v/>
      </c>
      <c r="BM124">
        <f>SQRT(SUMIF('Dashboard M4 Cost Monthly'!$G$2:$KT$2,'Dashboard M4 Cost Annual'!BM$4,'Dashboard M4 Cost Monthly'!$G204:$KT204))</f>
        <v/>
      </c>
      <c r="BN124">
        <f>SQRT(SUMIF('Dashboard M4 Cost Monthly'!$G$2:$KT$2,'Dashboard M4 Cost Annual'!BN$4,'Dashboard M4 Cost Monthly'!$G204:$KT204))</f>
        <v/>
      </c>
      <c r="BO124">
        <f>SQRT(SUMIF('Dashboard M4 Cost Monthly'!$G$2:$KT$2,'Dashboard M4 Cost Annual'!BO$4,'Dashboard M4 Cost Monthly'!$G204:$KT204))</f>
        <v/>
      </c>
      <c r="BP124">
        <f>SQRT(SUMIF('Dashboard M4 Cost Monthly'!$G$2:$KT$2,'Dashboard M4 Cost Annual'!BP$4,'Dashboard M4 Cost Monthly'!$G204:$KT204))</f>
        <v/>
      </c>
      <c r="BQ124">
        <f>SQRT(SUMIF('Dashboard M4 Cost Monthly'!$G$2:$KT$2,'Dashboard M4 Cost Annual'!BQ$4,'Dashboard M4 Cost Monthly'!$G204:$KT204))</f>
        <v/>
      </c>
      <c r="BR124">
        <f>SQRT(SUMIF('Dashboard M4 Cost Monthly'!$G$2:$KT$2,'Dashboard M4 Cost Annual'!BR$4,'Dashboard M4 Cost Monthly'!$G204:$KT204))</f>
        <v/>
      </c>
      <c r="BS124">
        <f>SQRT(SUMIF('Dashboard M4 Cost Monthly'!$G$2:$KT$2,'Dashboard M4 Cost Annual'!BS$4,'Dashboard M4 Cost Monthly'!$G204:$KT204))</f>
        <v/>
      </c>
      <c r="BT124">
        <f>SQRT(SUMIF('Dashboard M4 Cost Monthly'!$G$2:$KT$2,'Dashboard M4 Cost Annual'!BT$4,'Dashboard M4 Cost Monthly'!$G204:$KT204))</f>
        <v/>
      </c>
      <c r="BU124">
        <f>SQRT(SUMIF('Dashboard M4 Cost Monthly'!$G$2:$KT$2,'Dashboard M4 Cost Annual'!BU$4,'Dashboard M4 Cost Monthly'!$G204:$KT204))</f>
        <v/>
      </c>
      <c r="BV124">
        <f>SQRT(SUMIF('Dashboard M4 Cost Monthly'!$G$2:$KT$2,'Dashboard M4 Cost Annual'!BV$4,'Dashboard M4 Cost Monthly'!$G204:$KT204))</f>
        <v/>
      </c>
      <c r="BW124">
        <f>SQRT(SUMIF('Dashboard M4 Cost Monthly'!$G$2:$KT$2,'Dashboard M4 Cost Annual'!BW$4,'Dashboard M4 Cost Monthly'!$G204:$KT204))</f>
        <v/>
      </c>
      <c r="BX124">
        <f>SQRT(SUMIF('Dashboard M4 Cost Monthly'!$G$2:$KT$2,'Dashboard M4 Cost Annual'!BX$4,'Dashboard M4 Cost Monthly'!$G204:$KT204))</f>
        <v/>
      </c>
      <c r="BY124">
        <f>SQRT(SUMIF('Dashboard M4 Cost Monthly'!$G$2:$KT$2,'Dashboard M4 Cost Annual'!BY$4,'Dashboard M4 Cost Monthly'!$G204:$KT204))</f>
        <v/>
      </c>
    </row>
    <row r="125" spans="1:77">
      <c r="B125" t="s">
        <v>14</v>
      </c>
      <c r="C125" t="s">
        <v>55</v>
      </c>
      <c r="D125" t="s">
        <v>63</v>
      </c>
      <c r="G125">
        <f>VLOOKUP($C125,'EIA Consumption'!$C:$CD,'Dashboard M4 Cost Annual'!G$2,FALSE)</f>
        <v/>
      </c>
      <c r="H125">
        <f>VLOOKUP($C125,'EIA Consumption'!$C:$CD,'Dashboard M4 Cost Annual'!H$2,FALSE)</f>
        <v/>
      </c>
      <c r="I125">
        <f>VLOOKUP($C125,'EIA Consumption'!$C:$CD,'Dashboard M4 Cost Annual'!I$2,FALSE)</f>
        <v/>
      </c>
      <c r="J125">
        <f>VLOOKUP($C125,'EIA Consumption'!$C:$CD,'Dashboard M4 Cost Annual'!J$2,FALSE)</f>
        <v/>
      </c>
      <c r="K125">
        <f>VLOOKUP($C125,'EIA Consumption'!$C:$CD,'Dashboard M4 Cost Annual'!K$2,FALSE)</f>
        <v/>
      </c>
      <c r="L125">
        <f>VLOOKUP($C125,'EIA Consumption'!$C:$CD,'Dashboard M4 Cost Annual'!L$2,FALSE)</f>
        <v/>
      </c>
      <c r="M125">
        <f>VLOOKUP($C125,'EIA Consumption'!$C:$CD,'Dashboard M4 Cost Annual'!M$2,FALSE)</f>
        <v/>
      </c>
      <c r="N125">
        <f>VLOOKUP($C125,'EIA Consumption'!$C:$CD,'Dashboard M4 Cost Annual'!N$2,FALSE)</f>
        <v/>
      </c>
      <c r="O125">
        <f>VLOOKUP($C125,'EIA Consumption'!$C:$CD,'Dashboard M4 Cost Annual'!O$2,FALSE)</f>
        <v/>
      </c>
      <c r="P125">
        <f>VLOOKUP($C125,'EIA Consumption'!$C:$CD,'Dashboard M4 Cost Annual'!P$2,FALSE)</f>
        <v/>
      </c>
      <c r="Q125">
        <f>VLOOKUP($C125,'EIA Consumption'!$C:$CD,'Dashboard M4 Cost Annual'!Q$2,FALSE)</f>
        <v/>
      </c>
      <c r="R125">
        <f>VLOOKUP($C125,'EIA Consumption'!$C:$CD,'Dashboard M4 Cost Annual'!R$2,FALSE)</f>
        <v/>
      </c>
      <c r="S125">
        <f>VLOOKUP($C125,'EIA Consumption'!$C:$CD,'Dashboard M4 Cost Annual'!S$2,FALSE)</f>
        <v/>
      </c>
      <c r="T125">
        <f>VLOOKUP($C125,'EIA Consumption'!$C:$CD,'Dashboard M4 Cost Annual'!T$2,FALSE)</f>
        <v/>
      </c>
      <c r="U125">
        <f>VLOOKUP($C125,'EIA Consumption'!$C:$CD,'Dashboard M4 Cost Annual'!U$2,FALSE)</f>
        <v/>
      </c>
      <c r="V125">
        <f>VLOOKUP($C125,'EIA Consumption'!$C:$CD,'Dashboard M4 Cost Annual'!V$2,FALSE)</f>
        <v/>
      </c>
      <c r="W125">
        <f>VLOOKUP($C125,'EIA Consumption'!$C:$CD,'Dashboard M4 Cost Annual'!W$2,FALSE)</f>
        <v/>
      </c>
      <c r="X125">
        <f>VLOOKUP($C125,'EIA Consumption'!$C:$CD,'Dashboard M4 Cost Annual'!X$2,FALSE)</f>
        <v/>
      </c>
      <c r="Y125">
        <f>VLOOKUP($C125,'EIA Consumption'!$C:$CD,'Dashboard M4 Cost Annual'!Y$2,FALSE)</f>
        <v/>
      </c>
      <c r="Z125">
        <f>VLOOKUP($C125,'EIA Consumption'!$C:$CD,'Dashboard M4 Cost Annual'!Z$2,FALSE)</f>
        <v/>
      </c>
      <c r="AA125">
        <f>VLOOKUP($C125,'EIA Consumption'!$C:$CD,'Dashboard M4 Cost Annual'!AA$2,FALSE)</f>
        <v/>
      </c>
      <c r="AB125">
        <f>VLOOKUP($C125,'EIA Consumption'!$C:$CD,'Dashboard M4 Cost Annual'!AB$2,FALSE)</f>
        <v/>
      </c>
      <c r="AC125">
        <f>VLOOKUP($C125,'EIA Consumption'!$C:$CD,'Dashboard M4 Cost Annual'!AC$2,FALSE)</f>
        <v/>
      </c>
      <c r="AD125">
        <f>VLOOKUP($C125,'EIA Consumption'!$C:$CD,'Dashboard M4 Cost Annual'!AD$2,FALSE)</f>
        <v/>
      </c>
      <c r="AE125">
        <f>VLOOKUP($C125,'EIA Consumption'!$C:$CD,'Dashboard M4 Cost Annual'!AE$2,FALSE)</f>
        <v/>
      </c>
      <c r="AF125">
        <f>VLOOKUP($C125,'EIA Consumption'!$C:$CD,'Dashboard M4 Cost Annual'!AF$2,FALSE)</f>
        <v/>
      </c>
      <c r="AG125">
        <f>VLOOKUP($C125,'EIA Consumption'!$C:$CD,'Dashboard M4 Cost Annual'!AG$2,FALSE)</f>
        <v/>
      </c>
      <c r="AH125">
        <f>VLOOKUP($C125,'EIA Consumption'!$C:$CD,'Dashboard M4 Cost Annual'!AH$2,FALSE)</f>
        <v/>
      </c>
      <c r="AI125">
        <f>VLOOKUP($C125,'EIA Consumption'!$C:$CD,'Dashboard M4 Cost Annual'!AI$2,FALSE)</f>
        <v/>
      </c>
      <c r="AJ125">
        <f>VLOOKUP($C125,'EIA Consumption'!$C:$CD,'Dashboard M4 Cost Annual'!AJ$2,FALSE)</f>
        <v/>
      </c>
      <c r="AK125">
        <f>VLOOKUP($C125,'EIA Consumption'!$C:$CD,'Dashboard M4 Cost Annual'!AK$2,FALSE)</f>
        <v/>
      </c>
      <c r="AL125">
        <f>VLOOKUP($C125,'EIA Consumption'!$C:$CD,'Dashboard M4 Cost Annual'!AL$2,FALSE)</f>
        <v/>
      </c>
      <c r="AM125">
        <f>VLOOKUP($C125,'EIA Consumption'!$C:$CD,'Dashboard M4 Cost Annual'!AM$2,FALSE)</f>
        <v/>
      </c>
      <c r="AN125">
        <f>VLOOKUP($C125,'EIA Consumption'!$C:$CD,'Dashboard M4 Cost Annual'!AN$2,FALSE)</f>
        <v/>
      </c>
      <c r="AO125">
        <f>VLOOKUP($C125,'EIA Consumption'!$C:$CD,'Dashboard M4 Cost Annual'!AO$2,FALSE)</f>
        <v/>
      </c>
      <c r="AP125">
        <f>VLOOKUP($C125,'EIA Consumption'!$C:$CD,'Dashboard M4 Cost Annual'!AP$2,FALSE)</f>
        <v/>
      </c>
      <c r="AQ125">
        <f>VLOOKUP($C125,'EIA Consumption'!$C:$CD,'Dashboard M4 Cost Annual'!AQ$2,FALSE)</f>
        <v/>
      </c>
      <c r="AR125">
        <f>VLOOKUP($C125,'EIA Consumption'!$C:$CD,'Dashboard M4 Cost Annual'!AR$2,FALSE)</f>
        <v/>
      </c>
      <c r="AS125">
        <f>VLOOKUP($C125,'EIA Consumption'!$C:$CD,'Dashboard M4 Cost Annual'!AS$2,FALSE)</f>
        <v/>
      </c>
      <c r="AT125">
        <f>VLOOKUP($C125,'EIA Consumption'!$C:$CD,'Dashboard M4 Cost Annual'!AT$2,FALSE)</f>
        <v/>
      </c>
      <c r="AU125">
        <f>VLOOKUP($C125,'EIA Consumption'!$C:$CD,'Dashboard M4 Cost Annual'!AU$2,FALSE)</f>
        <v/>
      </c>
      <c r="AV125">
        <f>VLOOKUP($C125,'EIA Consumption'!$C:$CD,'Dashboard M4 Cost Annual'!AV$2,FALSE)</f>
        <v/>
      </c>
      <c r="AW125">
        <f>VLOOKUP($C125,'EIA Consumption'!$C:$CD,'Dashboard M4 Cost Annual'!AW$2,FALSE)</f>
        <v/>
      </c>
      <c r="AX125">
        <f>VLOOKUP($C125,'EIA Consumption'!$C:$CD,'Dashboard M4 Cost Annual'!AX$2,FALSE)</f>
        <v/>
      </c>
      <c r="AY125">
        <f>VLOOKUP($C125,'EIA Consumption'!$C:$CD,'Dashboard M4 Cost Annual'!AY$2,FALSE)</f>
        <v/>
      </c>
      <c r="AZ125">
        <f>VLOOKUP($C125,'EIA Consumption'!$C:$CD,'Dashboard M4 Cost Annual'!AZ$2,FALSE)</f>
        <v/>
      </c>
      <c r="BA125">
        <f>SQRT(SUMIF('Dashboard M4 Cost Monthly'!$G$2:$CL$2,'Dashboard M4 Cost Annual'!BA$4,'Dashboard M4 Cost Monthly'!$G205:$CL205))</f>
        <v/>
      </c>
      <c r="BB125">
        <f>SQRT(SUMIF('Dashboard M4 Cost Monthly'!$G$2:$CL$2,'Dashboard M4 Cost Annual'!BB$4,'Dashboard M4 Cost Monthly'!$G205:$CL205))</f>
        <v/>
      </c>
      <c r="BC125">
        <f>SQRT(SUMIF('Dashboard M4 Cost Monthly'!$G$2:$CL$2,'Dashboard M4 Cost Annual'!BC$4,'Dashboard M4 Cost Monthly'!$G205:$CL205))</f>
        <v/>
      </c>
      <c r="BD125">
        <f>SQRT(SUMIF('Dashboard M4 Cost Monthly'!$G$2:$CL$2,'Dashboard M4 Cost Annual'!BD$4,'Dashboard M4 Cost Monthly'!$G205:$CL205))</f>
        <v/>
      </c>
      <c r="BE125">
        <f>SQRT(SUMIF('Dashboard M4 Cost Monthly'!$G$2:$CL$2,'Dashboard M4 Cost Annual'!BE$4,'Dashboard M4 Cost Monthly'!$G205:$CL205))</f>
        <v/>
      </c>
      <c r="BF125">
        <f>SQRT(SUMIF('Dashboard M4 Cost Monthly'!$G$2:$CL$2,'Dashboard M4 Cost Annual'!BF$4,'Dashboard M4 Cost Monthly'!$G205:$CL205))</f>
        <v/>
      </c>
      <c r="BG125">
        <f>SQRT(SUMIF('Dashboard M4 Cost Monthly'!$G$2:$CL$2,'Dashboard M4 Cost Annual'!BG$4,'Dashboard M4 Cost Monthly'!$G205:$CL205))</f>
        <v/>
      </c>
      <c r="BH125">
        <f>SQRT(SUMIF('Dashboard M4 Cost Monthly'!$G$2:$KT$2,'Dashboard M4 Cost Annual'!BH$4,'Dashboard M4 Cost Monthly'!$G205:$KT205))</f>
        <v/>
      </c>
      <c r="BI125">
        <f>SQRT(SUMIF('Dashboard M4 Cost Monthly'!$G$2:$KT$2,'Dashboard M4 Cost Annual'!BI$4,'Dashboard M4 Cost Monthly'!$G205:$KT205))</f>
        <v/>
      </c>
      <c r="BJ125">
        <f>SQRT(SUMIF('Dashboard M4 Cost Monthly'!$G$2:$KT$2,'Dashboard M4 Cost Annual'!BJ$4,'Dashboard M4 Cost Monthly'!$G205:$KT205))</f>
        <v/>
      </c>
      <c r="BK125">
        <f>SQRT(SUMIF('Dashboard M4 Cost Monthly'!$G$2:$KT$2,'Dashboard M4 Cost Annual'!BK$4,'Dashboard M4 Cost Monthly'!$G205:$KT205))</f>
        <v/>
      </c>
      <c r="BL125">
        <f>SQRT(SUMIF('Dashboard M4 Cost Monthly'!$G$2:$KT$2,'Dashboard M4 Cost Annual'!BL$4,'Dashboard M4 Cost Monthly'!$G205:$KT205))</f>
        <v/>
      </c>
      <c r="BM125">
        <f>SQRT(SUMIF('Dashboard M4 Cost Monthly'!$G$2:$KT$2,'Dashboard M4 Cost Annual'!BM$4,'Dashboard M4 Cost Monthly'!$G205:$KT205))</f>
        <v/>
      </c>
      <c r="BN125">
        <f>SQRT(SUMIF('Dashboard M4 Cost Monthly'!$G$2:$KT$2,'Dashboard M4 Cost Annual'!BN$4,'Dashboard M4 Cost Monthly'!$G205:$KT205))</f>
        <v/>
      </c>
      <c r="BO125">
        <f>SQRT(SUMIF('Dashboard M4 Cost Monthly'!$G$2:$KT$2,'Dashboard M4 Cost Annual'!BO$4,'Dashboard M4 Cost Monthly'!$G205:$KT205))</f>
        <v/>
      </c>
      <c r="BP125">
        <f>SQRT(SUMIF('Dashboard M4 Cost Monthly'!$G$2:$KT$2,'Dashboard M4 Cost Annual'!BP$4,'Dashboard M4 Cost Monthly'!$G205:$KT205))</f>
        <v/>
      </c>
      <c r="BQ125">
        <f>SQRT(SUMIF('Dashboard M4 Cost Monthly'!$G$2:$KT$2,'Dashboard M4 Cost Annual'!BQ$4,'Dashboard M4 Cost Monthly'!$G205:$KT205))</f>
        <v/>
      </c>
      <c r="BR125">
        <f>SQRT(SUMIF('Dashboard M4 Cost Monthly'!$G$2:$KT$2,'Dashboard M4 Cost Annual'!BR$4,'Dashboard M4 Cost Monthly'!$G205:$KT205))</f>
        <v/>
      </c>
      <c r="BS125">
        <f>SQRT(SUMIF('Dashboard M4 Cost Monthly'!$G$2:$KT$2,'Dashboard M4 Cost Annual'!BS$4,'Dashboard M4 Cost Monthly'!$G205:$KT205))</f>
        <v/>
      </c>
      <c r="BT125">
        <f>SQRT(SUMIF('Dashboard M4 Cost Monthly'!$G$2:$KT$2,'Dashboard M4 Cost Annual'!BT$4,'Dashboard M4 Cost Monthly'!$G205:$KT205))</f>
        <v/>
      </c>
      <c r="BU125">
        <f>SQRT(SUMIF('Dashboard M4 Cost Monthly'!$G$2:$KT$2,'Dashboard M4 Cost Annual'!BU$4,'Dashboard M4 Cost Monthly'!$G205:$KT205))</f>
        <v/>
      </c>
      <c r="BV125">
        <f>SQRT(SUMIF('Dashboard M4 Cost Monthly'!$G$2:$KT$2,'Dashboard M4 Cost Annual'!BV$4,'Dashboard M4 Cost Monthly'!$G205:$KT205))</f>
        <v/>
      </c>
      <c r="BW125">
        <f>SQRT(SUMIF('Dashboard M4 Cost Monthly'!$G$2:$KT$2,'Dashboard M4 Cost Annual'!BW$4,'Dashboard M4 Cost Monthly'!$G205:$KT205))</f>
        <v/>
      </c>
      <c r="BX125">
        <f>SQRT(SUMIF('Dashboard M4 Cost Monthly'!$G$2:$KT$2,'Dashboard M4 Cost Annual'!BX$4,'Dashboard M4 Cost Monthly'!$G205:$KT205))</f>
        <v/>
      </c>
      <c r="BY125">
        <f>SQRT(SUMIF('Dashboard M4 Cost Monthly'!$G$2:$KT$2,'Dashboard M4 Cost Annual'!BY$4,'Dashboard M4 Cost Monthly'!$G205:$KT205))</f>
        <v/>
      </c>
    </row>
    <row r="126" spans="1:77">
      <c r="B126" t="s">
        <v>15</v>
      </c>
      <c r="C126" t="s">
        <v>56</v>
      </c>
      <c r="D126" t="s">
        <v>63</v>
      </c>
      <c r="G126">
        <f>VLOOKUP($C126,'EIA Consumption'!$C:$CD,'Dashboard M4 Cost Annual'!G$2,FALSE)</f>
        <v/>
      </c>
      <c r="H126">
        <f>VLOOKUP($C126,'EIA Consumption'!$C:$CD,'Dashboard M4 Cost Annual'!H$2,FALSE)</f>
        <v/>
      </c>
      <c r="I126">
        <f>VLOOKUP($C126,'EIA Consumption'!$C:$CD,'Dashboard M4 Cost Annual'!I$2,FALSE)</f>
        <v/>
      </c>
      <c r="J126">
        <f>VLOOKUP($C126,'EIA Consumption'!$C:$CD,'Dashboard M4 Cost Annual'!J$2,FALSE)</f>
        <v/>
      </c>
      <c r="K126">
        <f>VLOOKUP($C126,'EIA Consumption'!$C:$CD,'Dashboard M4 Cost Annual'!K$2,FALSE)</f>
        <v/>
      </c>
      <c r="L126">
        <f>VLOOKUP($C126,'EIA Consumption'!$C:$CD,'Dashboard M4 Cost Annual'!L$2,FALSE)</f>
        <v/>
      </c>
      <c r="M126">
        <f>VLOOKUP($C126,'EIA Consumption'!$C:$CD,'Dashboard M4 Cost Annual'!M$2,FALSE)</f>
        <v/>
      </c>
      <c r="N126">
        <f>VLOOKUP($C126,'EIA Consumption'!$C:$CD,'Dashboard M4 Cost Annual'!N$2,FALSE)</f>
        <v/>
      </c>
      <c r="O126">
        <f>VLOOKUP($C126,'EIA Consumption'!$C:$CD,'Dashboard M4 Cost Annual'!O$2,FALSE)</f>
        <v/>
      </c>
      <c r="P126">
        <f>VLOOKUP($C126,'EIA Consumption'!$C:$CD,'Dashboard M4 Cost Annual'!P$2,FALSE)</f>
        <v/>
      </c>
      <c r="Q126">
        <f>VLOOKUP($C126,'EIA Consumption'!$C:$CD,'Dashboard M4 Cost Annual'!Q$2,FALSE)</f>
        <v/>
      </c>
      <c r="R126">
        <f>VLOOKUP($C126,'EIA Consumption'!$C:$CD,'Dashboard M4 Cost Annual'!R$2,FALSE)</f>
        <v/>
      </c>
      <c r="S126">
        <f>VLOOKUP($C126,'EIA Consumption'!$C:$CD,'Dashboard M4 Cost Annual'!S$2,FALSE)</f>
        <v/>
      </c>
      <c r="T126">
        <f>VLOOKUP($C126,'EIA Consumption'!$C:$CD,'Dashboard M4 Cost Annual'!T$2,FALSE)</f>
        <v/>
      </c>
      <c r="U126">
        <f>VLOOKUP($C126,'EIA Consumption'!$C:$CD,'Dashboard M4 Cost Annual'!U$2,FALSE)</f>
        <v/>
      </c>
      <c r="V126">
        <f>VLOOKUP($C126,'EIA Consumption'!$C:$CD,'Dashboard M4 Cost Annual'!V$2,FALSE)</f>
        <v/>
      </c>
      <c r="W126">
        <f>VLOOKUP($C126,'EIA Consumption'!$C:$CD,'Dashboard M4 Cost Annual'!W$2,FALSE)</f>
        <v/>
      </c>
      <c r="X126">
        <f>VLOOKUP($C126,'EIA Consumption'!$C:$CD,'Dashboard M4 Cost Annual'!X$2,FALSE)</f>
        <v/>
      </c>
      <c r="Y126">
        <f>VLOOKUP($C126,'EIA Consumption'!$C:$CD,'Dashboard M4 Cost Annual'!Y$2,FALSE)</f>
        <v/>
      </c>
      <c r="Z126">
        <f>VLOOKUP($C126,'EIA Consumption'!$C:$CD,'Dashboard M4 Cost Annual'!Z$2,FALSE)</f>
        <v/>
      </c>
      <c r="AA126">
        <f>VLOOKUP($C126,'EIA Consumption'!$C:$CD,'Dashboard M4 Cost Annual'!AA$2,FALSE)</f>
        <v/>
      </c>
      <c r="AB126">
        <f>VLOOKUP($C126,'EIA Consumption'!$C:$CD,'Dashboard M4 Cost Annual'!AB$2,FALSE)</f>
        <v/>
      </c>
      <c r="AC126">
        <f>VLOOKUP($C126,'EIA Consumption'!$C:$CD,'Dashboard M4 Cost Annual'!AC$2,FALSE)</f>
        <v/>
      </c>
      <c r="AD126">
        <f>VLOOKUP($C126,'EIA Consumption'!$C:$CD,'Dashboard M4 Cost Annual'!AD$2,FALSE)</f>
        <v/>
      </c>
      <c r="AE126">
        <f>VLOOKUP($C126,'EIA Consumption'!$C:$CD,'Dashboard M4 Cost Annual'!AE$2,FALSE)</f>
        <v/>
      </c>
      <c r="AF126">
        <f>VLOOKUP($C126,'EIA Consumption'!$C:$CD,'Dashboard M4 Cost Annual'!AF$2,FALSE)</f>
        <v/>
      </c>
      <c r="AG126">
        <f>VLOOKUP($C126,'EIA Consumption'!$C:$CD,'Dashboard M4 Cost Annual'!AG$2,FALSE)</f>
        <v/>
      </c>
      <c r="AH126">
        <f>VLOOKUP($C126,'EIA Consumption'!$C:$CD,'Dashboard M4 Cost Annual'!AH$2,FALSE)</f>
        <v/>
      </c>
      <c r="AI126">
        <f>VLOOKUP($C126,'EIA Consumption'!$C:$CD,'Dashboard M4 Cost Annual'!AI$2,FALSE)</f>
        <v/>
      </c>
      <c r="AJ126">
        <f>VLOOKUP($C126,'EIA Consumption'!$C:$CD,'Dashboard M4 Cost Annual'!AJ$2,FALSE)</f>
        <v/>
      </c>
      <c r="AK126">
        <f>VLOOKUP($C126,'EIA Consumption'!$C:$CD,'Dashboard M4 Cost Annual'!AK$2,FALSE)</f>
        <v/>
      </c>
      <c r="AL126">
        <f>VLOOKUP($C126,'EIA Consumption'!$C:$CD,'Dashboard M4 Cost Annual'!AL$2,FALSE)</f>
        <v/>
      </c>
      <c r="AM126">
        <f>VLOOKUP($C126,'EIA Consumption'!$C:$CD,'Dashboard M4 Cost Annual'!AM$2,FALSE)</f>
        <v/>
      </c>
      <c r="AN126">
        <f>VLOOKUP($C126,'EIA Consumption'!$C:$CD,'Dashboard M4 Cost Annual'!AN$2,FALSE)</f>
        <v/>
      </c>
      <c r="AO126">
        <f>VLOOKUP($C126,'EIA Consumption'!$C:$CD,'Dashboard M4 Cost Annual'!AO$2,FALSE)</f>
        <v/>
      </c>
      <c r="AP126">
        <f>VLOOKUP($C126,'EIA Consumption'!$C:$CD,'Dashboard M4 Cost Annual'!AP$2,FALSE)</f>
        <v/>
      </c>
      <c r="AQ126">
        <f>VLOOKUP($C126,'EIA Consumption'!$C:$CD,'Dashboard M4 Cost Annual'!AQ$2,FALSE)</f>
        <v/>
      </c>
      <c r="AR126">
        <f>VLOOKUP($C126,'EIA Consumption'!$C:$CD,'Dashboard M4 Cost Annual'!AR$2,FALSE)</f>
        <v/>
      </c>
      <c r="AS126">
        <f>VLOOKUP($C126,'EIA Consumption'!$C:$CD,'Dashboard M4 Cost Annual'!AS$2,FALSE)</f>
        <v/>
      </c>
      <c r="AT126">
        <f>VLOOKUP($C126,'EIA Consumption'!$C:$CD,'Dashboard M4 Cost Annual'!AT$2,FALSE)</f>
        <v/>
      </c>
      <c r="AU126">
        <f>VLOOKUP($C126,'EIA Consumption'!$C:$CD,'Dashboard M4 Cost Annual'!AU$2,FALSE)</f>
        <v/>
      </c>
      <c r="AV126">
        <f>VLOOKUP($C126,'EIA Consumption'!$C:$CD,'Dashboard M4 Cost Annual'!AV$2,FALSE)</f>
        <v/>
      </c>
      <c r="AW126">
        <f>VLOOKUP($C126,'EIA Consumption'!$C:$CD,'Dashboard M4 Cost Annual'!AW$2,FALSE)</f>
        <v/>
      </c>
      <c r="AX126">
        <f>VLOOKUP($C126,'EIA Consumption'!$C:$CD,'Dashboard M4 Cost Annual'!AX$2,FALSE)</f>
        <v/>
      </c>
      <c r="AY126">
        <f>VLOOKUP($C126,'EIA Consumption'!$C:$CD,'Dashboard M4 Cost Annual'!AY$2,FALSE)</f>
        <v/>
      </c>
      <c r="AZ126">
        <f>VLOOKUP($C126,'EIA Consumption'!$C:$CD,'Dashboard M4 Cost Annual'!AZ$2,FALSE)</f>
        <v/>
      </c>
      <c r="BA126">
        <f>SQRT(SUMIF('Dashboard M4 Cost Monthly'!$G$2:$CL$2,'Dashboard M4 Cost Annual'!BA$4,'Dashboard M4 Cost Monthly'!$G206:$CL206))</f>
        <v/>
      </c>
      <c r="BB126">
        <f>SQRT(SUMIF('Dashboard M4 Cost Monthly'!$G$2:$CL$2,'Dashboard M4 Cost Annual'!BB$4,'Dashboard M4 Cost Monthly'!$G206:$CL206))</f>
        <v/>
      </c>
      <c r="BC126">
        <f>SQRT(SUMIF('Dashboard M4 Cost Monthly'!$G$2:$CL$2,'Dashboard M4 Cost Annual'!BC$4,'Dashboard M4 Cost Monthly'!$G206:$CL206))</f>
        <v/>
      </c>
      <c r="BD126">
        <f>SQRT(SUMIF('Dashboard M4 Cost Monthly'!$G$2:$CL$2,'Dashboard M4 Cost Annual'!BD$4,'Dashboard M4 Cost Monthly'!$G206:$CL206))</f>
        <v/>
      </c>
      <c r="BE126">
        <f>SQRT(SUMIF('Dashboard M4 Cost Monthly'!$G$2:$CL$2,'Dashboard M4 Cost Annual'!BE$4,'Dashboard M4 Cost Monthly'!$G206:$CL206))</f>
        <v/>
      </c>
      <c r="BF126">
        <f>SQRT(SUMIF('Dashboard M4 Cost Monthly'!$G$2:$CL$2,'Dashboard M4 Cost Annual'!BF$4,'Dashboard M4 Cost Monthly'!$G206:$CL206))</f>
        <v/>
      </c>
      <c r="BG126">
        <f>SQRT(SUMIF('Dashboard M4 Cost Monthly'!$G$2:$CL$2,'Dashboard M4 Cost Annual'!BG$4,'Dashboard M4 Cost Monthly'!$G206:$CL206))</f>
        <v/>
      </c>
      <c r="BH126">
        <f>SQRT(SUMIF('Dashboard M4 Cost Monthly'!$G$2:$KT$2,'Dashboard M4 Cost Annual'!BH$4,'Dashboard M4 Cost Monthly'!$G206:$KT206))</f>
        <v/>
      </c>
      <c r="BI126">
        <f>SQRT(SUMIF('Dashboard M4 Cost Monthly'!$G$2:$KT$2,'Dashboard M4 Cost Annual'!BI$4,'Dashboard M4 Cost Monthly'!$G206:$KT206))</f>
        <v/>
      </c>
      <c r="BJ126">
        <f>SQRT(SUMIF('Dashboard M4 Cost Monthly'!$G$2:$KT$2,'Dashboard M4 Cost Annual'!BJ$4,'Dashboard M4 Cost Monthly'!$G206:$KT206))</f>
        <v/>
      </c>
      <c r="BK126">
        <f>SQRT(SUMIF('Dashboard M4 Cost Monthly'!$G$2:$KT$2,'Dashboard M4 Cost Annual'!BK$4,'Dashboard M4 Cost Monthly'!$G206:$KT206))</f>
        <v/>
      </c>
      <c r="BL126">
        <f>SQRT(SUMIF('Dashboard M4 Cost Monthly'!$G$2:$KT$2,'Dashboard M4 Cost Annual'!BL$4,'Dashboard M4 Cost Monthly'!$G206:$KT206))</f>
        <v/>
      </c>
      <c r="BM126">
        <f>SQRT(SUMIF('Dashboard M4 Cost Monthly'!$G$2:$KT$2,'Dashboard M4 Cost Annual'!BM$4,'Dashboard M4 Cost Monthly'!$G206:$KT206))</f>
        <v/>
      </c>
      <c r="BN126">
        <f>SQRT(SUMIF('Dashboard M4 Cost Monthly'!$G$2:$KT$2,'Dashboard M4 Cost Annual'!BN$4,'Dashboard M4 Cost Monthly'!$G206:$KT206))</f>
        <v/>
      </c>
      <c r="BO126">
        <f>SQRT(SUMIF('Dashboard M4 Cost Monthly'!$G$2:$KT$2,'Dashboard M4 Cost Annual'!BO$4,'Dashboard M4 Cost Monthly'!$G206:$KT206))</f>
        <v/>
      </c>
      <c r="BP126">
        <f>SQRT(SUMIF('Dashboard M4 Cost Monthly'!$G$2:$KT$2,'Dashboard M4 Cost Annual'!BP$4,'Dashboard M4 Cost Monthly'!$G206:$KT206))</f>
        <v/>
      </c>
      <c r="BQ126">
        <f>SQRT(SUMIF('Dashboard M4 Cost Monthly'!$G$2:$KT$2,'Dashboard M4 Cost Annual'!BQ$4,'Dashboard M4 Cost Monthly'!$G206:$KT206))</f>
        <v/>
      </c>
      <c r="BR126">
        <f>SQRT(SUMIF('Dashboard M4 Cost Monthly'!$G$2:$KT$2,'Dashboard M4 Cost Annual'!BR$4,'Dashboard M4 Cost Monthly'!$G206:$KT206))</f>
        <v/>
      </c>
      <c r="BS126">
        <f>SQRT(SUMIF('Dashboard M4 Cost Monthly'!$G$2:$KT$2,'Dashboard M4 Cost Annual'!BS$4,'Dashboard M4 Cost Monthly'!$G206:$KT206))</f>
        <v/>
      </c>
      <c r="BT126">
        <f>SQRT(SUMIF('Dashboard M4 Cost Monthly'!$G$2:$KT$2,'Dashboard M4 Cost Annual'!BT$4,'Dashboard M4 Cost Monthly'!$G206:$KT206))</f>
        <v/>
      </c>
      <c r="BU126">
        <f>SQRT(SUMIF('Dashboard M4 Cost Monthly'!$G$2:$KT$2,'Dashboard M4 Cost Annual'!BU$4,'Dashboard M4 Cost Monthly'!$G206:$KT206))</f>
        <v/>
      </c>
      <c r="BV126">
        <f>SQRT(SUMIF('Dashboard M4 Cost Monthly'!$G$2:$KT$2,'Dashboard M4 Cost Annual'!BV$4,'Dashboard M4 Cost Monthly'!$G206:$KT206))</f>
        <v/>
      </c>
      <c r="BW126">
        <f>SQRT(SUMIF('Dashboard M4 Cost Monthly'!$G$2:$KT$2,'Dashboard M4 Cost Annual'!BW$4,'Dashboard M4 Cost Monthly'!$G206:$KT206))</f>
        <v/>
      </c>
      <c r="BX126">
        <f>SQRT(SUMIF('Dashboard M4 Cost Monthly'!$G$2:$KT$2,'Dashboard M4 Cost Annual'!BX$4,'Dashboard M4 Cost Monthly'!$G206:$KT206))</f>
        <v/>
      </c>
      <c r="BY126">
        <f>SQRT(SUMIF('Dashboard M4 Cost Monthly'!$G$2:$KT$2,'Dashboard M4 Cost Annual'!BY$4,'Dashboard M4 Cost Monthly'!$G206:$KT206))</f>
        <v/>
      </c>
    </row>
    <row r="127" spans="1:77">
      <c r="B127" t="s">
        <v>17</v>
      </c>
      <c r="C127" t="s">
        <v>57</v>
      </c>
      <c r="D127" t="s">
        <v>63</v>
      </c>
      <c r="G127">
        <f>VLOOKUP($C127,'EIA Consumption'!$C:$CD,'Dashboard M4 Cost Annual'!G$2,FALSE)</f>
        <v/>
      </c>
      <c r="H127">
        <f>VLOOKUP($C127,'EIA Consumption'!$C:$CD,'Dashboard M4 Cost Annual'!H$2,FALSE)</f>
        <v/>
      </c>
      <c r="I127">
        <f>VLOOKUP($C127,'EIA Consumption'!$C:$CD,'Dashboard M4 Cost Annual'!I$2,FALSE)</f>
        <v/>
      </c>
      <c r="J127">
        <f>VLOOKUP($C127,'EIA Consumption'!$C:$CD,'Dashboard M4 Cost Annual'!J$2,FALSE)</f>
        <v/>
      </c>
      <c r="K127">
        <f>VLOOKUP($C127,'EIA Consumption'!$C:$CD,'Dashboard M4 Cost Annual'!K$2,FALSE)</f>
        <v/>
      </c>
      <c r="L127">
        <f>VLOOKUP($C127,'EIA Consumption'!$C:$CD,'Dashboard M4 Cost Annual'!L$2,FALSE)</f>
        <v/>
      </c>
      <c r="M127">
        <f>VLOOKUP($C127,'EIA Consumption'!$C:$CD,'Dashboard M4 Cost Annual'!M$2,FALSE)</f>
        <v/>
      </c>
      <c r="N127">
        <f>VLOOKUP($C127,'EIA Consumption'!$C:$CD,'Dashboard M4 Cost Annual'!N$2,FALSE)</f>
        <v/>
      </c>
      <c r="O127">
        <f>VLOOKUP($C127,'EIA Consumption'!$C:$CD,'Dashboard M4 Cost Annual'!O$2,FALSE)</f>
        <v/>
      </c>
      <c r="P127">
        <f>VLOOKUP($C127,'EIA Consumption'!$C:$CD,'Dashboard M4 Cost Annual'!P$2,FALSE)</f>
        <v/>
      </c>
      <c r="Q127">
        <f>VLOOKUP($C127,'EIA Consumption'!$C:$CD,'Dashboard M4 Cost Annual'!Q$2,FALSE)</f>
        <v/>
      </c>
      <c r="R127">
        <f>VLOOKUP($C127,'EIA Consumption'!$C:$CD,'Dashboard M4 Cost Annual'!R$2,FALSE)</f>
        <v/>
      </c>
      <c r="S127">
        <f>VLOOKUP($C127,'EIA Consumption'!$C:$CD,'Dashboard M4 Cost Annual'!S$2,FALSE)</f>
        <v/>
      </c>
      <c r="T127">
        <f>VLOOKUP($C127,'EIA Consumption'!$C:$CD,'Dashboard M4 Cost Annual'!T$2,FALSE)</f>
        <v/>
      </c>
      <c r="U127">
        <f>VLOOKUP($C127,'EIA Consumption'!$C:$CD,'Dashboard M4 Cost Annual'!U$2,FALSE)</f>
        <v/>
      </c>
      <c r="V127">
        <f>VLOOKUP($C127,'EIA Consumption'!$C:$CD,'Dashboard M4 Cost Annual'!V$2,FALSE)</f>
        <v/>
      </c>
      <c r="W127">
        <f>VLOOKUP($C127,'EIA Consumption'!$C:$CD,'Dashboard M4 Cost Annual'!W$2,FALSE)</f>
        <v/>
      </c>
      <c r="X127">
        <f>VLOOKUP($C127,'EIA Consumption'!$C:$CD,'Dashboard M4 Cost Annual'!X$2,FALSE)</f>
        <v/>
      </c>
      <c r="Y127">
        <f>VLOOKUP($C127,'EIA Consumption'!$C:$CD,'Dashboard M4 Cost Annual'!Y$2,FALSE)</f>
        <v/>
      </c>
      <c r="Z127">
        <f>VLOOKUP($C127,'EIA Consumption'!$C:$CD,'Dashboard M4 Cost Annual'!Z$2,FALSE)</f>
        <v/>
      </c>
      <c r="AA127">
        <f>VLOOKUP($C127,'EIA Consumption'!$C:$CD,'Dashboard M4 Cost Annual'!AA$2,FALSE)</f>
        <v/>
      </c>
      <c r="AB127">
        <f>VLOOKUP($C127,'EIA Consumption'!$C:$CD,'Dashboard M4 Cost Annual'!AB$2,FALSE)</f>
        <v/>
      </c>
      <c r="AC127">
        <f>VLOOKUP($C127,'EIA Consumption'!$C:$CD,'Dashboard M4 Cost Annual'!AC$2,FALSE)</f>
        <v/>
      </c>
      <c r="AD127">
        <f>VLOOKUP($C127,'EIA Consumption'!$C:$CD,'Dashboard M4 Cost Annual'!AD$2,FALSE)</f>
        <v/>
      </c>
      <c r="AE127">
        <f>VLOOKUP($C127,'EIA Consumption'!$C:$CD,'Dashboard M4 Cost Annual'!AE$2,FALSE)</f>
        <v/>
      </c>
      <c r="AF127">
        <f>VLOOKUP($C127,'EIA Consumption'!$C:$CD,'Dashboard M4 Cost Annual'!AF$2,FALSE)</f>
        <v/>
      </c>
      <c r="AG127">
        <f>VLOOKUP($C127,'EIA Consumption'!$C:$CD,'Dashboard M4 Cost Annual'!AG$2,FALSE)</f>
        <v/>
      </c>
      <c r="AH127">
        <f>VLOOKUP($C127,'EIA Consumption'!$C:$CD,'Dashboard M4 Cost Annual'!AH$2,FALSE)</f>
        <v/>
      </c>
      <c r="AI127">
        <f>VLOOKUP($C127,'EIA Consumption'!$C:$CD,'Dashboard M4 Cost Annual'!AI$2,FALSE)</f>
        <v/>
      </c>
      <c r="AJ127">
        <f>VLOOKUP($C127,'EIA Consumption'!$C:$CD,'Dashboard M4 Cost Annual'!AJ$2,FALSE)</f>
        <v/>
      </c>
      <c r="AK127">
        <f>VLOOKUP($C127,'EIA Consumption'!$C:$CD,'Dashboard M4 Cost Annual'!AK$2,FALSE)</f>
        <v/>
      </c>
      <c r="AL127">
        <f>VLOOKUP($C127,'EIA Consumption'!$C:$CD,'Dashboard M4 Cost Annual'!AL$2,FALSE)</f>
        <v/>
      </c>
      <c r="AM127">
        <f>VLOOKUP($C127,'EIA Consumption'!$C:$CD,'Dashboard M4 Cost Annual'!AM$2,FALSE)</f>
        <v/>
      </c>
      <c r="AN127">
        <f>VLOOKUP($C127,'EIA Consumption'!$C:$CD,'Dashboard M4 Cost Annual'!AN$2,FALSE)</f>
        <v/>
      </c>
      <c r="AO127">
        <f>VLOOKUP($C127,'EIA Consumption'!$C:$CD,'Dashboard M4 Cost Annual'!AO$2,FALSE)</f>
        <v/>
      </c>
      <c r="AP127">
        <f>VLOOKUP($C127,'EIA Consumption'!$C:$CD,'Dashboard M4 Cost Annual'!AP$2,FALSE)</f>
        <v/>
      </c>
      <c r="AQ127">
        <f>VLOOKUP($C127,'EIA Consumption'!$C:$CD,'Dashboard M4 Cost Annual'!AQ$2,FALSE)</f>
        <v/>
      </c>
      <c r="AR127">
        <f>VLOOKUP($C127,'EIA Consumption'!$C:$CD,'Dashboard M4 Cost Annual'!AR$2,FALSE)</f>
        <v/>
      </c>
      <c r="AS127">
        <f>VLOOKUP($C127,'EIA Consumption'!$C:$CD,'Dashboard M4 Cost Annual'!AS$2,FALSE)</f>
        <v/>
      </c>
      <c r="AT127">
        <f>VLOOKUP($C127,'EIA Consumption'!$C:$CD,'Dashboard M4 Cost Annual'!AT$2,FALSE)</f>
        <v/>
      </c>
      <c r="AU127">
        <f>VLOOKUP($C127,'EIA Consumption'!$C:$CD,'Dashboard M4 Cost Annual'!AU$2,FALSE)</f>
        <v/>
      </c>
      <c r="AV127">
        <f>VLOOKUP($C127,'EIA Consumption'!$C:$CD,'Dashboard M4 Cost Annual'!AV$2,FALSE)</f>
        <v/>
      </c>
      <c r="AW127">
        <f>VLOOKUP($C127,'EIA Consumption'!$C:$CD,'Dashboard M4 Cost Annual'!AW$2,FALSE)</f>
        <v/>
      </c>
      <c r="AX127">
        <f>VLOOKUP($C127,'EIA Consumption'!$C:$CD,'Dashboard M4 Cost Annual'!AX$2,FALSE)</f>
        <v/>
      </c>
      <c r="AY127">
        <f>VLOOKUP($C127,'EIA Consumption'!$C:$CD,'Dashboard M4 Cost Annual'!AY$2,FALSE)</f>
        <v/>
      </c>
      <c r="AZ127">
        <f>VLOOKUP($C127,'EIA Consumption'!$C:$CD,'Dashboard M4 Cost Annual'!AZ$2,FALSE)</f>
        <v/>
      </c>
      <c r="BA127">
        <f>SQRT(SUMIF('Dashboard M4 Cost Monthly'!$G$2:$CL$2,'Dashboard M4 Cost Annual'!BA$4,'Dashboard M4 Cost Monthly'!$G207:$CL207))</f>
        <v/>
      </c>
      <c r="BB127">
        <f>SQRT(SUMIF('Dashboard M4 Cost Monthly'!$G$2:$CL$2,'Dashboard M4 Cost Annual'!BB$4,'Dashboard M4 Cost Monthly'!$G207:$CL207))</f>
        <v/>
      </c>
      <c r="BC127">
        <f>SQRT(SUMIF('Dashboard M4 Cost Monthly'!$G$2:$CL$2,'Dashboard M4 Cost Annual'!BC$4,'Dashboard M4 Cost Monthly'!$G207:$CL207))</f>
        <v/>
      </c>
      <c r="BD127">
        <f>SQRT(SUMIF('Dashboard M4 Cost Monthly'!$G$2:$CL$2,'Dashboard M4 Cost Annual'!BD$4,'Dashboard M4 Cost Monthly'!$G207:$CL207))</f>
        <v/>
      </c>
      <c r="BE127">
        <f>SQRT(SUMIF('Dashboard M4 Cost Monthly'!$G$2:$CL$2,'Dashboard M4 Cost Annual'!BE$4,'Dashboard M4 Cost Monthly'!$G207:$CL207))</f>
        <v/>
      </c>
      <c r="BF127">
        <f>SQRT(SUMIF('Dashboard M4 Cost Monthly'!$G$2:$CL$2,'Dashboard M4 Cost Annual'!BF$4,'Dashboard M4 Cost Monthly'!$G207:$CL207))</f>
        <v/>
      </c>
      <c r="BG127">
        <f>SQRT(SUMIF('Dashboard M4 Cost Monthly'!$G$2:$CL$2,'Dashboard M4 Cost Annual'!BG$4,'Dashboard M4 Cost Monthly'!$G207:$CL207))</f>
        <v/>
      </c>
      <c r="BH127">
        <f>SQRT(SUMIF('Dashboard M4 Cost Monthly'!$G$2:$KT$2,'Dashboard M4 Cost Annual'!BH$4,'Dashboard M4 Cost Monthly'!$G207:$KT207))</f>
        <v/>
      </c>
      <c r="BI127">
        <f>SQRT(SUMIF('Dashboard M4 Cost Monthly'!$G$2:$KT$2,'Dashboard M4 Cost Annual'!BI$4,'Dashboard M4 Cost Monthly'!$G207:$KT207))</f>
        <v/>
      </c>
      <c r="BJ127">
        <f>SQRT(SUMIF('Dashboard M4 Cost Monthly'!$G$2:$KT$2,'Dashboard M4 Cost Annual'!BJ$4,'Dashboard M4 Cost Monthly'!$G207:$KT207))</f>
        <v/>
      </c>
      <c r="BK127">
        <f>SQRT(SUMIF('Dashboard M4 Cost Monthly'!$G$2:$KT$2,'Dashboard M4 Cost Annual'!BK$4,'Dashboard M4 Cost Monthly'!$G207:$KT207))</f>
        <v/>
      </c>
      <c r="BL127">
        <f>SQRT(SUMIF('Dashboard M4 Cost Monthly'!$G$2:$KT$2,'Dashboard M4 Cost Annual'!BL$4,'Dashboard M4 Cost Monthly'!$G207:$KT207))</f>
        <v/>
      </c>
      <c r="BM127">
        <f>SQRT(SUMIF('Dashboard M4 Cost Monthly'!$G$2:$KT$2,'Dashboard M4 Cost Annual'!BM$4,'Dashboard M4 Cost Monthly'!$G207:$KT207))</f>
        <v/>
      </c>
      <c r="BN127">
        <f>SQRT(SUMIF('Dashboard M4 Cost Monthly'!$G$2:$KT$2,'Dashboard M4 Cost Annual'!BN$4,'Dashboard M4 Cost Monthly'!$G207:$KT207))</f>
        <v/>
      </c>
      <c r="BO127">
        <f>SQRT(SUMIF('Dashboard M4 Cost Monthly'!$G$2:$KT$2,'Dashboard M4 Cost Annual'!BO$4,'Dashboard M4 Cost Monthly'!$G207:$KT207))</f>
        <v/>
      </c>
      <c r="BP127">
        <f>SQRT(SUMIF('Dashboard M4 Cost Monthly'!$G$2:$KT$2,'Dashboard M4 Cost Annual'!BP$4,'Dashboard M4 Cost Monthly'!$G207:$KT207))</f>
        <v/>
      </c>
      <c r="BQ127">
        <f>SQRT(SUMIF('Dashboard M4 Cost Monthly'!$G$2:$KT$2,'Dashboard M4 Cost Annual'!BQ$4,'Dashboard M4 Cost Monthly'!$G207:$KT207))</f>
        <v/>
      </c>
      <c r="BR127">
        <f>SQRT(SUMIF('Dashboard M4 Cost Monthly'!$G$2:$KT$2,'Dashboard M4 Cost Annual'!BR$4,'Dashboard M4 Cost Monthly'!$G207:$KT207))</f>
        <v/>
      </c>
      <c r="BS127">
        <f>SQRT(SUMIF('Dashboard M4 Cost Monthly'!$G$2:$KT$2,'Dashboard M4 Cost Annual'!BS$4,'Dashboard M4 Cost Monthly'!$G207:$KT207))</f>
        <v/>
      </c>
      <c r="BT127">
        <f>SQRT(SUMIF('Dashboard M4 Cost Monthly'!$G$2:$KT$2,'Dashboard M4 Cost Annual'!BT$4,'Dashboard M4 Cost Monthly'!$G207:$KT207))</f>
        <v/>
      </c>
      <c r="BU127">
        <f>SQRT(SUMIF('Dashboard M4 Cost Monthly'!$G$2:$KT$2,'Dashboard M4 Cost Annual'!BU$4,'Dashboard M4 Cost Monthly'!$G207:$KT207))</f>
        <v/>
      </c>
      <c r="BV127">
        <f>SQRT(SUMIF('Dashboard M4 Cost Monthly'!$G$2:$KT$2,'Dashboard M4 Cost Annual'!BV$4,'Dashboard M4 Cost Monthly'!$G207:$KT207))</f>
        <v/>
      </c>
      <c r="BW127">
        <f>SQRT(SUMIF('Dashboard M4 Cost Monthly'!$G$2:$KT$2,'Dashboard M4 Cost Annual'!BW$4,'Dashboard M4 Cost Monthly'!$G207:$KT207))</f>
        <v/>
      </c>
      <c r="BX127">
        <f>SQRT(SUMIF('Dashboard M4 Cost Monthly'!$G$2:$KT$2,'Dashboard M4 Cost Annual'!BX$4,'Dashboard M4 Cost Monthly'!$G207:$KT207))</f>
        <v/>
      </c>
      <c r="BY127">
        <f>SQRT(SUMIF('Dashboard M4 Cost Monthly'!$G$2:$KT$2,'Dashboard M4 Cost Annual'!BY$4,'Dashboard M4 Cost Monthly'!$G207:$KT207))</f>
        <v/>
      </c>
    </row>
    <row r="128" spans="1:77">
      <c r="B128" t="s">
        <v>19</v>
      </c>
      <c r="C128" t="s">
        <v>58</v>
      </c>
      <c r="D128" t="s">
        <v>63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>
        <f>SQRT(SUMIF('Dashboard M4 Cost Monthly'!$G$2:$CL$2,'Dashboard M4 Cost Annual'!BA$4,'Dashboard M4 Cost Monthly'!$G208:$CL208))</f>
        <v/>
      </c>
      <c r="BB128">
        <f>SQRT(SUMIF('Dashboard M4 Cost Monthly'!$G$2:$CL$2,'Dashboard M4 Cost Annual'!BB$4,'Dashboard M4 Cost Monthly'!$G208:$CL208))</f>
        <v/>
      </c>
      <c r="BC128">
        <f>SQRT(SUMIF('Dashboard M4 Cost Monthly'!$G$2:$CL$2,'Dashboard M4 Cost Annual'!BC$4,'Dashboard M4 Cost Monthly'!$G208:$CL208))</f>
        <v/>
      </c>
      <c r="BD128">
        <f>SQRT(SUMIF('Dashboard M4 Cost Monthly'!$G$2:$CL$2,'Dashboard M4 Cost Annual'!BD$4,'Dashboard M4 Cost Monthly'!$G208:$CL208))</f>
        <v/>
      </c>
      <c r="BE128">
        <f>SQRT(SUMIF('Dashboard M4 Cost Monthly'!$G$2:$CL$2,'Dashboard M4 Cost Annual'!BE$4,'Dashboard M4 Cost Monthly'!$G208:$CL208))</f>
        <v/>
      </c>
      <c r="BF128">
        <f>SQRT(SUMIF('Dashboard M4 Cost Monthly'!$G$2:$CL$2,'Dashboard M4 Cost Annual'!BF$4,'Dashboard M4 Cost Monthly'!$G208:$CL208))</f>
        <v/>
      </c>
      <c r="BG128">
        <f>SQRT(SUMIF('Dashboard M4 Cost Monthly'!$G$2:$CL$2,'Dashboard M4 Cost Annual'!BG$4,'Dashboard M4 Cost Monthly'!$G208:$CL208))</f>
        <v/>
      </c>
      <c r="BH128">
        <f>SQRT(SUMIF('Dashboard M4 Cost Monthly'!$G$2:$KT$2,'Dashboard M4 Cost Annual'!BH$4,'Dashboard M4 Cost Monthly'!$G208:$KT208))</f>
        <v/>
      </c>
      <c r="BI128">
        <f>SQRT(SUMIF('Dashboard M4 Cost Monthly'!$G$2:$KT$2,'Dashboard M4 Cost Annual'!BI$4,'Dashboard M4 Cost Monthly'!$G208:$KT208))</f>
        <v/>
      </c>
      <c r="BJ128">
        <f>SQRT(SUMIF('Dashboard M4 Cost Monthly'!$G$2:$KT$2,'Dashboard M4 Cost Annual'!BJ$4,'Dashboard M4 Cost Monthly'!$G208:$KT208))</f>
        <v/>
      </c>
      <c r="BK128">
        <f>SQRT(SUMIF('Dashboard M4 Cost Monthly'!$G$2:$KT$2,'Dashboard M4 Cost Annual'!BK$4,'Dashboard M4 Cost Monthly'!$G208:$KT208))</f>
        <v/>
      </c>
      <c r="BL128">
        <f>SQRT(SUMIF('Dashboard M4 Cost Monthly'!$G$2:$KT$2,'Dashboard M4 Cost Annual'!BL$4,'Dashboard M4 Cost Monthly'!$G208:$KT208))</f>
        <v/>
      </c>
      <c r="BM128">
        <f>SQRT(SUMIF('Dashboard M4 Cost Monthly'!$G$2:$KT$2,'Dashboard M4 Cost Annual'!BM$4,'Dashboard M4 Cost Monthly'!$G208:$KT208))</f>
        <v/>
      </c>
      <c r="BN128">
        <f>SQRT(SUMIF('Dashboard M4 Cost Monthly'!$G$2:$KT$2,'Dashboard M4 Cost Annual'!BN$4,'Dashboard M4 Cost Monthly'!$G208:$KT208))</f>
        <v/>
      </c>
      <c r="BO128">
        <f>SQRT(SUMIF('Dashboard M4 Cost Monthly'!$G$2:$KT$2,'Dashboard M4 Cost Annual'!BO$4,'Dashboard M4 Cost Monthly'!$G208:$KT208))</f>
        <v/>
      </c>
      <c r="BP128">
        <f>SQRT(SUMIF('Dashboard M4 Cost Monthly'!$G$2:$KT$2,'Dashboard M4 Cost Annual'!BP$4,'Dashboard M4 Cost Monthly'!$G208:$KT208))</f>
        <v/>
      </c>
      <c r="BQ128">
        <f>SQRT(SUMIF('Dashboard M4 Cost Monthly'!$G$2:$KT$2,'Dashboard M4 Cost Annual'!BQ$4,'Dashboard M4 Cost Monthly'!$G208:$KT208))</f>
        <v/>
      </c>
      <c r="BR128">
        <f>SQRT(SUMIF('Dashboard M4 Cost Monthly'!$G$2:$KT$2,'Dashboard M4 Cost Annual'!BR$4,'Dashboard M4 Cost Monthly'!$G208:$KT208))</f>
        <v/>
      </c>
      <c r="BS128">
        <f>SQRT(SUMIF('Dashboard M4 Cost Monthly'!$G$2:$KT$2,'Dashboard M4 Cost Annual'!BS$4,'Dashboard M4 Cost Monthly'!$G208:$KT208))</f>
        <v/>
      </c>
      <c r="BT128">
        <f>SQRT(SUMIF('Dashboard M4 Cost Monthly'!$G$2:$KT$2,'Dashboard M4 Cost Annual'!BT$4,'Dashboard M4 Cost Monthly'!$G208:$KT208))</f>
        <v/>
      </c>
      <c r="BU128">
        <f>SQRT(SUMIF('Dashboard M4 Cost Monthly'!$G$2:$KT$2,'Dashboard M4 Cost Annual'!BU$4,'Dashboard M4 Cost Monthly'!$G208:$KT208))</f>
        <v/>
      </c>
      <c r="BV128">
        <f>SQRT(SUMIF('Dashboard M4 Cost Monthly'!$G$2:$KT$2,'Dashboard M4 Cost Annual'!BV$4,'Dashboard M4 Cost Monthly'!$G208:$KT208))</f>
        <v/>
      </c>
      <c r="BW128">
        <f>SQRT(SUMIF('Dashboard M4 Cost Monthly'!$G$2:$KT$2,'Dashboard M4 Cost Annual'!BW$4,'Dashboard M4 Cost Monthly'!$G208:$KT208))</f>
        <v/>
      </c>
      <c r="BX128">
        <f>SQRT(SUMIF('Dashboard M4 Cost Monthly'!$G$2:$KT$2,'Dashboard M4 Cost Annual'!BX$4,'Dashboard M4 Cost Monthly'!$G208:$KT208))</f>
        <v/>
      </c>
      <c r="BY128">
        <f>SQRT(SUMIF('Dashboard M4 Cost Monthly'!$G$2:$KT$2,'Dashboard M4 Cost Annual'!BY$4,'Dashboard M4 Cost Monthly'!$G208:$KT208))</f>
        <v/>
      </c>
    </row>
    <row r="129" spans="1:77">
      <c r="B129" t="s">
        <v>20</v>
      </c>
      <c r="C129" t="s">
        <v>60</v>
      </c>
      <c r="D129" t="s">
        <v>63</v>
      </c>
      <c r="G129">
        <f>VLOOKUP($C129,'EIA Consumption'!$C:$CD,'Dashboard M4 Cost Annual'!G$2,FALSE)</f>
        <v/>
      </c>
      <c r="H129">
        <f>VLOOKUP($C129,'EIA Consumption'!$C:$CD,'Dashboard M4 Cost Annual'!H$2,FALSE)</f>
        <v/>
      </c>
      <c r="I129">
        <f>VLOOKUP($C129,'EIA Consumption'!$C:$CD,'Dashboard M4 Cost Annual'!I$2,FALSE)</f>
        <v/>
      </c>
      <c r="J129">
        <f>VLOOKUP($C129,'EIA Consumption'!$C:$CD,'Dashboard M4 Cost Annual'!J$2,FALSE)</f>
        <v/>
      </c>
      <c r="K129">
        <f>VLOOKUP($C129,'EIA Consumption'!$C:$CD,'Dashboard M4 Cost Annual'!K$2,FALSE)</f>
        <v/>
      </c>
      <c r="L129">
        <f>VLOOKUP($C129,'EIA Consumption'!$C:$CD,'Dashboard M4 Cost Annual'!L$2,FALSE)</f>
        <v/>
      </c>
      <c r="M129">
        <f>VLOOKUP($C129,'EIA Consumption'!$C:$CD,'Dashboard M4 Cost Annual'!M$2,FALSE)</f>
        <v/>
      </c>
      <c r="N129">
        <f>VLOOKUP($C129,'EIA Consumption'!$C:$CD,'Dashboard M4 Cost Annual'!N$2,FALSE)</f>
        <v/>
      </c>
      <c r="O129">
        <f>VLOOKUP($C129,'EIA Consumption'!$C:$CD,'Dashboard M4 Cost Annual'!O$2,FALSE)</f>
        <v/>
      </c>
      <c r="P129">
        <f>VLOOKUP($C129,'EIA Consumption'!$C:$CD,'Dashboard M4 Cost Annual'!P$2,FALSE)</f>
        <v/>
      </c>
      <c r="Q129">
        <f>VLOOKUP($C129,'EIA Consumption'!$C:$CD,'Dashboard M4 Cost Annual'!Q$2,FALSE)</f>
        <v/>
      </c>
      <c r="R129">
        <f>VLOOKUP($C129,'EIA Consumption'!$C:$CD,'Dashboard M4 Cost Annual'!R$2,FALSE)</f>
        <v/>
      </c>
      <c r="S129">
        <f>VLOOKUP($C129,'EIA Consumption'!$C:$CD,'Dashboard M4 Cost Annual'!S$2,FALSE)</f>
        <v/>
      </c>
      <c r="T129">
        <f>VLOOKUP($C129,'EIA Consumption'!$C:$CD,'Dashboard M4 Cost Annual'!T$2,FALSE)</f>
        <v/>
      </c>
      <c r="U129">
        <f>VLOOKUP($C129,'EIA Consumption'!$C:$CD,'Dashboard M4 Cost Annual'!U$2,FALSE)</f>
        <v/>
      </c>
      <c r="V129">
        <f>VLOOKUP($C129,'EIA Consumption'!$C:$CD,'Dashboard M4 Cost Annual'!V$2,FALSE)</f>
        <v/>
      </c>
      <c r="W129">
        <f>VLOOKUP($C129,'EIA Consumption'!$C:$CD,'Dashboard M4 Cost Annual'!W$2,FALSE)</f>
        <v/>
      </c>
      <c r="X129">
        <f>VLOOKUP($C129,'EIA Consumption'!$C:$CD,'Dashboard M4 Cost Annual'!X$2,FALSE)</f>
        <v/>
      </c>
      <c r="Y129">
        <f>VLOOKUP($C129,'EIA Consumption'!$C:$CD,'Dashboard M4 Cost Annual'!Y$2,FALSE)</f>
        <v/>
      </c>
      <c r="Z129">
        <f>VLOOKUP($C129,'EIA Consumption'!$C:$CD,'Dashboard M4 Cost Annual'!Z$2,FALSE)</f>
        <v/>
      </c>
      <c r="AA129">
        <f>VLOOKUP($C129,'EIA Consumption'!$C:$CD,'Dashboard M4 Cost Annual'!AA$2,FALSE)</f>
        <v/>
      </c>
      <c r="AB129">
        <f>VLOOKUP($C129,'EIA Consumption'!$C:$CD,'Dashboard M4 Cost Annual'!AB$2,FALSE)</f>
        <v/>
      </c>
      <c r="AC129">
        <f>VLOOKUP($C129,'EIA Consumption'!$C:$CD,'Dashboard M4 Cost Annual'!AC$2,FALSE)</f>
        <v/>
      </c>
      <c r="AD129">
        <f>VLOOKUP($C129,'EIA Consumption'!$C:$CD,'Dashboard M4 Cost Annual'!AD$2,FALSE)</f>
        <v/>
      </c>
      <c r="AE129">
        <f>VLOOKUP($C129,'EIA Consumption'!$C:$CD,'Dashboard M4 Cost Annual'!AE$2,FALSE)</f>
        <v/>
      </c>
      <c r="AF129">
        <f>VLOOKUP($C129,'EIA Consumption'!$C:$CD,'Dashboard M4 Cost Annual'!AF$2,FALSE)</f>
        <v/>
      </c>
      <c r="AG129">
        <f>VLOOKUP($C129,'EIA Consumption'!$C:$CD,'Dashboard M4 Cost Annual'!AG$2,FALSE)</f>
        <v/>
      </c>
      <c r="AH129">
        <f>VLOOKUP($C129,'EIA Consumption'!$C:$CD,'Dashboard M4 Cost Annual'!AH$2,FALSE)</f>
        <v/>
      </c>
      <c r="AI129">
        <f>VLOOKUP($C129,'EIA Consumption'!$C:$CD,'Dashboard M4 Cost Annual'!AI$2,FALSE)</f>
        <v/>
      </c>
      <c r="AJ129">
        <f>VLOOKUP($C129,'EIA Consumption'!$C:$CD,'Dashboard M4 Cost Annual'!AJ$2,FALSE)</f>
        <v/>
      </c>
      <c r="AK129">
        <f>VLOOKUP($C129,'EIA Consumption'!$C:$CD,'Dashboard M4 Cost Annual'!AK$2,FALSE)</f>
        <v/>
      </c>
      <c r="AL129">
        <f>VLOOKUP($C129,'EIA Consumption'!$C:$CD,'Dashboard M4 Cost Annual'!AL$2,FALSE)</f>
        <v/>
      </c>
      <c r="AM129">
        <f>VLOOKUP($C129,'EIA Consumption'!$C:$CD,'Dashboard M4 Cost Annual'!AM$2,FALSE)</f>
        <v/>
      </c>
      <c r="AN129">
        <f>VLOOKUP($C129,'EIA Consumption'!$C:$CD,'Dashboard M4 Cost Annual'!AN$2,FALSE)</f>
        <v/>
      </c>
      <c r="AO129">
        <f>VLOOKUP($C129,'EIA Consumption'!$C:$CD,'Dashboard M4 Cost Annual'!AO$2,FALSE)</f>
        <v/>
      </c>
      <c r="AP129">
        <f>VLOOKUP($C129,'EIA Consumption'!$C:$CD,'Dashboard M4 Cost Annual'!AP$2,FALSE)</f>
        <v/>
      </c>
      <c r="AQ129">
        <f>VLOOKUP($C129,'EIA Consumption'!$C:$CD,'Dashboard M4 Cost Annual'!AQ$2,FALSE)</f>
        <v/>
      </c>
      <c r="AR129">
        <f>VLOOKUP($C129,'EIA Consumption'!$C:$CD,'Dashboard M4 Cost Annual'!AR$2,FALSE)</f>
        <v/>
      </c>
      <c r="AS129">
        <f>VLOOKUP($C129,'EIA Consumption'!$C:$CD,'Dashboard M4 Cost Annual'!AS$2,FALSE)</f>
        <v/>
      </c>
      <c r="AT129">
        <f>VLOOKUP($C129,'EIA Consumption'!$C:$CD,'Dashboard M4 Cost Annual'!AT$2,FALSE)</f>
        <v/>
      </c>
      <c r="AU129">
        <f>VLOOKUP($C129,'EIA Consumption'!$C:$CD,'Dashboard M4 Cost Annual'!AU$2,FALSE)</f>
        <v/>
      </c>
      <c r="AV129">
        <f>VLOOKUP($C129,'EIA Consumption'!$C:$CD,'Dashboard M4 Cost Annual'!AV$2,FALSE)</f>
        <v/>
      </c>
      <c r="AW129">
        <f>VLOOKUP($C129,'EIA Consumption'!$C:$CD,'Dashboard M4 Cost Annual'!AW$2,FALSE)</f>
        <v/>
      </c>
      <c r="AX129">
        <f>VLOOKUP($C129,'EIA Consumption'!$C:$CD,'Dashboard M4 Cost Annual'!AX$2,FALSE)</f>
        <v/>
      </c>
      <c r="AY129">
        <f>VLOOKUP($C129,'EIA Consumption'!$C:$CD,'Dashboard M4 Cost Annual'!AY$2,FALSE)</f>
        <v/>
      </c>
      <c r="AZ129">
        <f>VLOOKUP($C129,'EIA Consumption'!$C:$CD,'Dashboard M4 Cost Annual'!AZ$2,FALSE)</f>
        <v/>
      </c>
      <c r="BA129">
        <f>SQRT(SUMIF('Dashboard M4 Cost Monthly'!$G$2:$CL$2,'Dashboard M4 Cost Annual'!BA$4,'Dashboard M4 Cost Monthly'!$G209:$CL209))</f>
        <v/>
      </c>
      <c r="BB129">
        <f>SQRT(SUMIF('Dashboard M4 Cost Monthly'!$G$2:$CL$2,'Dashboard M4 Cost Annual'!BB$4,'Dashboard M4 Cost Monthly'!$G209:$CL209))</f>
        <v/>
      </c>
      <c r="BC129">
        <f>SQRT(SUMIF('Dashboard M4 Cost Monthly'!$G$2:$CL$2,'Dashboard M4 Cost Annual'!BC$4,'Dashboard M4 Cost Monthly'!$G209:$CL209))</f>
        <v/>
      </c>
      <c r="BD129">
        <f>SQRT(SUMIF('Dashboard M4 Cost Monthly'!$G$2:$CL$2,'Dashboard M4 Cost Annual'!BD$4,'Dashboard M4 Cost Monthly'!$G209:$CL209))</f>
        <v/>
      </c>
      <c r="BE129">
        <f>SQRT(SUMIF('Dashboard M4 Cost Monthly'!$G$2:$CL$2,'Dashboard M4 Cost Annual'!BE$4,'Dashboard M4 Cost Monthly'!$G209:$CL209))</f>
        <v/>
      </c>
      <c r="BF129">
        <f>SQRT(SUMIF('Dashboard M4 Cost Monthly'!$G$2:$CL$2,'Dashboard M4 Cost Annual'!BF$4,'Dashboard M4 Cost Monthly'!$G209:$CL209))</f>
        <v/>
      </c>
      <c r="BG129">
        <f>SQRT(SUMIF('Dashboard M4 Cost Monthly'!$G$2:$CL$2,'Dashboard M4 Cost Annual'!BG$4,'Dashboard M4 Cost Monthly'!$G209:$CL209))</f>
        <v/>
      </c>
      <c r="BH129">
        <f>SQRT(SUMIF('Dashboard M4 Cost Monthly'!$G$2:$KT$2,'Dashboard M4 Cost Annual'!BH$4,'Dashboard M4 Cost Monthly'!$G209:$KT209))</f>
        <v/>
      </c>
      <c r="BI129">
        <f>SQRT(SUMIF('Dashboard M4 Cost Monthly'!$G$2:$KT$2,'Dashboard M4 Cost Annual'!BI$4,'Dashboard M4 Cost Monthly'!$G209:$KT209))</f>
        <v/>
      </c>
      <c r="BJ129">
        <f>SQRT(SUMIF('Dashboard M4 Cost Monthly'!$G$2:$KT$2,'Dashboard M4 Cost Annual'!BJ$4,'Dashboard M4 Cost Monthly'!$G209:$KT209))</f>
        <v/>
      </c>
      <c r="BK129">
        <f>SQRT(SUMIF('Dashboard M4 Cost Monthly'!$G$2:$KT$2,'Dashboard M4 Cost Annual'!BK$4,'Dashboard M4 Cost Monthly'!$G209:$KT209))</f>
        <v/>
      </c>
      <c r="BL129">
        <f>SQRT(SUMIF('Dashboard M4 Cost Monthly'!$G$2:$KT$2,'Dashboard M4 Cost Annual'!BL$4,'Dashboard M4 Cost Monthly'!$G209:$KT209))</f>
        <v/>
      </c>
      <c r="BM129">
        <f>SQRT(SUMIF('Dashboard M4 Cost Monthly'!$G$2:$KT$2,'Dashboard M4 Cost Annual'!BM$4,'Dashboard M4 Cost Monthly'!$G209:$KT209))</f>
        <v/>
      </c>
      <c r="BN129">
        <f>SQRT(SUMIF('Dashboard M4 Cost Monthly'!$G$2:$KT$2,'Dashboard M4 Cost Annual'!BN$4,'Dashboard M4 Cost Monthly'!$G209:$KT209))</f>
        <v/>
      </c>
      <c r="BO129">
        <f>SQRT(SUMIF('Dashboard M4 Cost Monthly'!$G$2:$KT$2,'Dashboard M4 Cost Annual'!BO$4,'Dashboard M4 Cost Monthly'!$G209:$KT209))</f>
        <v/>
      </c>
      <c r="BP129">
        <f>SQRT(SUMIF('Dashboard M4 Cost Monthly'!$G$2:$KT$2,'Dashboard M4 Cost Annual'!BP$4,'Dashboard M4 Cost Monthly'!$G209:$KT209))</f>
        <v/>
      </c>
      <c r="BQ129">
        <f>SQRT(SUMIF('Dashboard M4 Cost Monthly'!$G$2:$KT$2,'Dashboard M4 Cost Annual'!BQ$4,'Dashboard M4 Cost Monthly'!$G209:$KT209))</f>
        <v/>
      </c>
      <c r="BR129">
        <f>SQRT(SUMIF('Dashboard M4 Cost Monthly'!$G$2:$KT$2,'Dashboard M4 Cost Annual'!BR$4,'Dashboard M4 Cost Monthly'!$G209:$KT209))</f>
        <v/>
      </c>
      <c r="BS129">
        <f>SQRT(SUMIF('Dashboard M4 Cost Monthly'!$G$2:$KT$2,'Dashboard M4 Cost Annual'!BS$4,'Dashboard M4 Cost Monthly'!$G209:$KT209))</f>
        <v/>
      </c>
      <c r="BT129">
        <f>SQRT(SUMIF('Dashboard M4 Cost Monthly'!$G$2:$KT$2,'Dashboard M4 Cost Annual'!BT$4,'Dashboard M4 Cost Monthly'!$G209:$KT209))</f>
        <v/>
      </c>
      <c r="BU129">
        <f>SQRT(SUMIF('Dashboard M4 Cost Monthly'!$G$2:$KT$2,'Dashboard M4 Cost Annual'!BU$4,'Dashboard M4 Cost Monthly'!$G209:$KT209))</f>
        <v/>
      </c>
      <c r="BV129">
        <f>SQRT(SUMIF('Dashboard M4 Cost Monthly'!$G$2:$KT$2,'Dashboard M4 Cost Annual'!BV$4,'Dashboard M4 Cost Monthly'!$G209:$KT209))</f>
        <v/>
      </c>
      <c r="BW129">
        <f>SQRT(SUMIF('Dashboard M4 Cost Monthly'!$G$2:$KT$2,'Dashboard M4 Cost Annual'!BW$4,'Dashboard M4 Cost Monthly'!$G209:$KT209))</f>
        <v/>
      </c>
      <c r="BX129">
        <f>SQRT(SUMIF('Dashboard M4 Cost Monthly'!$G$2:$KT$2,'Dashboard M4 Cost Annual'!BX$4,'Dashboard M4 Cost Monthly'!$G209:$KT209))</f>
        <v/>
      </c>
      <c r="BY129">
        <f>SQRT(SUMIF('Dashboard M4 Cost Monthly'!$G$2:$KT$2,'Dashboard M4 Cost Annual'!BY$4,'Dashboard M4 Cost Monthly'!$G209:$KT209))</f>
        <v/>
      </c>
    </row>
    <row r="130" spans="1:77">
      <c r="D130" t="s">
        <v>63</v>
      </c>
      <c r="G130">
        <f>SQRT(SUMIF('Dashboard M4 Price Monthly'!$H$4:$CM$4,'Dashboard M4 Cost Annual'!G$4,'Dashboard M4 Price Monthly'!$H315:$CM315))</f>
        <v/>
      </c>
      <c r="H130">
        <f>SQRT(SUMIF('Dashboard M4 Price Monthly'!$H$4:$CM$4,'Dashboard M4 Cost Annual'!H$4,'Dashboard M4 Price Monthly'!$H315:$CM315))</f>
        <v/>
      </c>
      <c r="I130">
        <f>SQRT(SUMIF('Dashboard M4 Price Monthly'!$H$4:$CM$4,'Dashboard M4 Cost Annual'!I$4,'Dashboard M4 Price Monthly'!$H315:$CM315))</f>
        <v/>
      </c>
      <c r="J130">
        <f>SQRT(SUMIF('Dashboard M4 Price Monthly'!$H$4:$CM$4,'Dashboard M4 Cost Annual'!J$4,'Dashboard M4 Price Monthly'!$H315:$CM315))</f>
        <v/>
      </c>
      <c r="K130">
        <f>SQRT(SUMIF('Dashboard M4 Price Monthly'!$H$4:$CM$4,'Dashboard M4 Cost Annual'!K$4,'Dashboard M4 Price Monthly'!$H315:$CM315))</f>
        <v/>
      </c>
      <c r="L130">
        <f>SQRT(SUMIF('Dashboard M4 Price Monthly'!$H$4:$CM$4,'Dashboard M4 Cost Annual'!L$4,'Dashboard M4 Price Monthly'!$H315:$CM315))</f>
        <v/>
      </c>
      <c r="M130">
        <f>SQRT(SUMIF('Dashboard M4 Price Monthly'!$H$4:$CM$4,'Dashboard M4 Cost Annual'!M$4,'Dashboard M4 Price Monthly'!$H315:$CM315))</f>
        <v/>
      </c>
      <c r="N130">
        <f>SQRT(SUMIF('Dashboard M4 Price Monthly'!$H$4:$CM$4,'Dashboard M4 Cost Annual'!N$4,'Dashboard M4 Price Monthly'!$H315:$CM315))</f>
        <v/>
      </c>
      <c r="O130">
        <f>SQRT(SUMIF('Dashboard M4 Price Monthly'!$H$4:$CM$4,'Dashboard M4 Cost Annual'!O$4,'Dashboard M4 Price Monthly'!$H315:$CM315))</f>
        <v/>
      </c>
      <c r="P130">
        <f>SQRT(SUMIF('Dashboard M4 Price Monthly'!$H$4:$CM$4,'Dashboard M4 Cost Annual'!P$4,'Dashboard M4 Price Monthly'!$H315:$CM315))</f>
        <v/>
      </c>
      <c r="Q130">
        <f>SQRT(SUMIF('Dashboard M4 Price Monthly'!$H$4:$CM$4,'Dashboard M4 Cost Annual'!Q$4,'Dashboard M4 Price Monthly'!$H315:$CM315))</f>
        <v/>
      </c>
      <c r="R130">
        <f>SQRT(SUMIF('Dashboard M4 Price Monthly'!$H$4:$CM$4,'Dashboard M4 Cost Annual'!R$4,'Dashboard M4 Price Monthly'!$H315:$CM315))</f>
        <v/>
      </c>
      <c r="S130">
        <f>SQRT(SUMIF('Dashboard M4 Price Monthly'!$H$4:$CM$4,'Dashboard M4 Cost Annual'!S$4,'Dashboard M4 Price Monthly'!$H315:$CM315))</f>
        <v/>
      </c>
      <c r="T130">
        <f>SQRT(SUMIF('Dashboard M4 Price Monthly'!$H$4:$CM$4,'Dashboard M4 Cost Annual'!T$4,'Dashboard M4 Price Monthly'!$H315:$CM315))</f>
        <v/>
      </c>
      <c r="U130">
        <f>SQRT(SUMIF('Dashboard M4 Price Monthly'!$H$4:$CM$4,'Dashboard M4 Cost Annual'!U$4,'Dashboard M4 Price Monthly'!$H315:$CM315))</f>
        <v/>
      </c>
      <c r="V130">
        <f>SQRT(SUMIF('Dashboard M4 Price Monthly'!$H$4:$CM$4,'Dashboard M4 Cost Annual'!V$4,'Dashboard M4 Price Monthly'!$H315:$CM315))</f>
        <v/>
      </c>
      <c r="W130">
        <f>SQRT(SUMIF('Dashboard M4 Price Monthly'!$H$4:$CM$4,'Dashboard M4 Cost Annual'!W$4,'Dashboard M4 Price Monthly'!$H315:$CM315))</f>
        <v/>
      </c>
      <c r="X130">
        <f>SQRT(SUMIF('Dashboard M4 Price Monthly'!$H$4:$CM$4,'Dashboard M4 Cost Annual'!X$4,'Dashboard M4 Price Monthly'!$H315:$CM315))</f>
        <v/>
      </c>
      <c r="Y130">
        <f>SQRT(SUMIF('Dashboard M4 Price Monthly'!$H$4:$CM$4,'Dashboard M4 Cost Annual'!Y$4,'Dashboard M4 Price Monthly'!$H315:$CM315))</f>
        <v/>
      </c>
      <c r="Z130">
        <f>SQRT(SUMIF('Dashboard M4 Price Monthly'!$H$4:$CM$4,'Dashboard M4 Cost Annual'!Z$4,'Dashboard M4 Price Monthly'!$H315:$CM315))</f>
        <v/>
      </c>
      <c r="AA130">
        <f>SQRT(SUMIF('Dashboard M4 Price Monthly'!$H$4:$CM$4,'Dashboard M4 Cost Annual'!AA$4,'Dashboard M4 Price Monthly'!$H315:$CM315))</f>
        <v/>
      </c>
      <c r="AB130">
        <f>SQRT(SUMIF('Dashboard M4 Price Monthly'!$H$4:$CM$4,'Dashboard M4 Cost Annual'!AB$4,'Dashboard M4 Price Monthly'!$H315:$CM315))</f>
        <v/>
      </c>
      <c r="AC130">
        <f>SQRT(SUMIF('Dashboard M4 Price Monthly'!$H$4:$CM$4,'Dashboard M4 Cost Annual'!AC$4,'Dashboard M4 Price Monthly'!$H315:$CM315))</f>
        <v/>
      </c>
      <c r="AD130">
        <f>SQRT(SUMIF('Dashboard M4 Price Monthly'!$H$4:$CM$4,'Dashboard M4 Cost Annual'!AD$4,'Dashboard M4 Price Monthly'!$H315:$CM315))</f>
        <v/>
      </c>
      <c r="AE130">
        <f>SQRT(SUMIF('Dashboard M4 Price Monthly'!$H$4:$CM$4,'Dashboard M4 Cost Annual'!AE$4,'Dashboard M4 Price Monthly'!$H315:$CM315))</f>
        <v/>
      </c>
      <c r="AF130">
        <f>SQRT(SUMIF('Dashboard M4 Price Monthly'!$H$4:$CM$4,'Dashboard M4 Cost Annual'!AF$4,'Dashboard M4 Price Monthly'!$H315:$CM315))</f>
        <v/>
      </c>
      <c r="AG130">
        <f>SQRT(SUMIF('Dashboard M4 Price Monthly'!$H$4:$CM$4,'Dashboard M4 Cost Annual'!AG$4,'Dashboard M4 Price Monthly'!$H315:$CM315))</f>
        <v/>
      </c>
      <c r="AH130">
        <f>SQRT(SUMIF('Dashboard M4 Price Monthly'!$H$4:$CM$4,'Dashboard M4 Cost Annual'!AH$4,'Dashboard M4 Price Monthly'!$H315:$CM315))</f>
        <v/>
      </c>
      <c r="AI130">
        <f>SQRT(SUMIF('Dashboard M4 Price Monthly'!$H$4:$CM$4,'Dashboard M4 Cost Annual'!AI$4,'Dashboard M4 Price Monthly'!$H315:$CM315))</f>
        <v/>
      </c>
      <c r="AJ130">
        <f>SQRT(SUMIF('Dashboard M4 Price Monthly'!$H$4:$CM$4,'Dashboard M4 Cost Annual'!AJ$4,'Dashboard M4 Price Monthly'!$H315:$CM315))</f>
        <v/>
      </c>
      <c r="AK130">
        <f>SQRT(SUMIF('Dashboard M4 Price Monthly'!$H$4:$CM$4,'Dashboard M4 Cost Annual'!AK$4,'Dashboard M4 Price Monthly'!$H315:$CM315))</f>
        <v/>
      </c>
      <c r="AL130">
        <f>SQRT(SUMIF('Dashboard M4 Price Monthly'!$H$4:$CM$4,'Dashboard M4 Cost Annual'!AL$4,'Dashboard M4 Price Monthly'!$H315:$CM315))</f>
        <v/>
      </c>
      <c r="AM130">
        <f>SQRT(SUMIF('Dashboard M4 Price Monthly'!$H$4:$CM$4,'Dashboard M4 Cost Annual'!AM$4,'Dashboard M4 Price Monthly'!$H315:$CM315))</f>
        <v/>
      </c>
      <c r="AN130">
        <f>SQRT(SUMIF('Dashboard M4 Price Monthly'!$H$4:$CM$4,'Dashboard M4 Cost Annual'!AN$4,'Dashboard M4 Price Monthly'!$H315:$CM315))</f>
        <v/>
      </c>
      <c r="AO130">
        <f>SQRT(SUMIF('Dashboard M4 Price Monthly'!$H$4:$CM$4,'Dashboard M4 Cost Annual'!AO$4,'Dashboard M4 Price Monthly'!$H315:$CM315))</f>
        <v/>
      </c>
      <c r="AP130">
        <f>SQRT(SUMIF('Dashboard M4 Price Monthly'!$H$4:$CM$4,'Dashboard M4 Cost Annual'!AP$4,'Dashboard M4 Price Monthly'!$H315:$CM315))</f>
        <v/>
      </c>
      <c r="AQ130">
        <f>SQRT(SUMIF('Dashboard M4 Price Monthly'!$H$4:$CM$4,'Dashboard M4 Cost Annual'!AQ$4,'Dashboard M4 Price Monthly'!$H315:$CM315))</f>
        <v/>
      </c>
      <c r="AR130">
        <f>SQRT(SUMIF('Dashboard M4 Price Monthly'!$H$4:$CM$4,'Dashboard M4 Cost Annual'!AR$4,'Dashboard M4 Price Monthly'!$H315:$CM315))</f>
        <v/>
      </c>
      <c r="AS130">
        <f>SQRT(SUMIF('Dashboard M4 Price Monthly'!$H$4:$CM$4,'Dashboard M4 Cost Annual'!AS$4,'Dashboard M4 Price Monthly'!$H315:$CM315))</f>
        <v/>
      </c>
      <c r="AT130">
        <f>SQRT(SUMIF('Dashboard M4 Price Monthly'!$H$4:$CM$4,'Dashboard M4 Cost Annual'!AT$4,'Dashboard M4 Price Monthly'!$H315:$CM315))</f>
        <v/>
      </c>
      <c r="AU130">
        <f>SQRT(SUMIF('Dashboard M4 Price Monthly'!$H$4:$CM$4,'Dashboard M4 Cost Annual'!AU$4,'Dashboard M4 Price Monthly'!$H315:$CM315))</f>
        <v/>
      </c>
      <c r="AV130">
        <f>SQRT(SUMIF('Dashboard M4 Price Monthly'!$H$4:$CM$4,'Dashboard M4 Cost Annual'!AV$4,'Dashboard M4 Price Monthly'!$H315:$CM315))</f>
        <v/>
      </c>
      <c r="AW130">
        <f>SQRT(SUMIF('Dashboard M4 Price Monthly'!$H$4:$CM$4,'Dashboard M4 Cost Annual'!AW$4,'Dashboard M4 Price Monthly'!$H315:$CM315))</f>
        <v/>
      </c>
      <c r="AX130">
        <f>SQRT(SUMIF('Dashboard M4 Price Monthly'!$H$4:$CM$4,'Dashboard M4 Cost Annual'!AX$4,'Dashboard M4 Price Monthly'!$H315:$CM315))</f>
        <v/>
      </c>
      <c r="AY130">
        <f>SQRT(SUMIF('Dashboard M4 Price Monthly'!$H$4:$CM$4,'Dashboard M4 Cost Annual'!AY$4,'Dashboard M4 Price Monthly'!$H315:$CM315))</f>
        <v/>
      </c>
      <c r="AZ130">
        <f>SQRT(SUMIF('Dashboard M4 Price Monthly'!$H$4:$CM$4,'Dashboard M4 Cost Annual'!AZ$4,'Dashboard M4 Price Monthly'!$H315:$CM315))</f>
        <v/>
      </c>
      <c r="BA130">
        <f>SQRT(SUMIF('Dashboard M4 Cost Monthly'!$G$2:$CL$2,'Dashboard M4 Cost Annual'!BA$4,'Dashboard M4 Cost Monthly'!$G210:$CL210))</f>
        <v/>
      </c>
      <c r="BB130">
        <f>SQRT(SUMIF('Dashboard M4 Cost Monthly'!$G$2:$CL$2,'Dashboard M4 Cost Annual'!BB$4,'Dashboard M4 Cost Monthly'!$G210:$CL210))</f>
        <v/>
      </c>
      <c r="BC130">
        <f>SQRT(SUMIF('Dashboard M4 Cost Monthly'!$G$2:$CL$2,'Dashboard M4 Cost Annual'!BC$4,'Dashboard M4 Cost Monthly'!$G210:$CL210))</f>
        <v/>
      </c>
      <c r="BD130">
        <f>SQRT(SUMIF('Dashboard M4 Cost Monthly'!$G$2:$CL$2,'Dashboard M4 Cost Annual'!BD$4,'Dashboard M4 Cost Monthly'!$G210:$CL210))</f>
        <v/>
      </c>
      <c r="BE130">
        <f>SQRT(SUMIF('Dashboard M4 Cost Monthly'!$G$2:$CL$2,'Dashboard M4 Cost Annual'!BE$4,'Dashboard M4 Cost Monthly'!$G210:$CL210))</f>
        <v/>
      </c>
      <c r="BF130">
        <f>SQRT(SUMIF('Dashboard M4 Cost Monthly'!$G$2:$CL$2,'Dashboard M4 Cost Annual'!BF$4,'Dashboard M4 Cost Monthly'!$G210:$CL210))</f>
        <v/>
      </c>
      <c r="BG130">
        <f>SQRT(SUMIF('Dashboard M4 Cost Monthly'!$G$2:$CL$2,'Dashboard M4 Cost Annual'!BG$4,'Dashboard M4 Cost Monthly'!$G210:$CL210))</f>
        <v/>
      </c>
      <c r="BH130">
        <f>SQRT(SUMIF('Dashboard M4 Cost Monthly'!$G$2:$KT$2,'Dashboard M4 Cost Annual'!BH$4,'Dashboard M4 Cost Monthly'!$G210:$KT210))</f>
        <v/>
      </c>
      <c r="BI130">
        <f>SQRT(SUMIF('Dashboard M4 Cost Monthly'!$G$2:$KT$2,'Dashboard M4 Cost Annual'!BI$4,'Dashboard M4 Cost Monthly'!$G210:$KT210))</f>
        <v/>
      </c>
      <c r="BJ130">
        <f>SQRT(SUMIF('Dashboard M4 Cost Monthly'!$G$2:$KT$2,'Dashboard M4 Cost Annual'!BJ$4,'Dashboard M4 Cost Monthly'!$G210:$KT210))</f>
        <v/>
      </c>
      <c r="BK130">
        <f>SQRT(SUMIF('Dashboard M4 Cost Monthly'!$G$2:$KT$2,'Dashboard M4 Cost Annual'!BK$4,'Dashboard M4 Cost Monthly'!$G210:$KT210))</f>
        <v/>
      </c>
      <c r="BL130">
        <f>SQRT(SUMIF('Dashboard M4 Cost Monthly'!$G$2:$KT$2,'Dashboard M4 Cost Annual'!BL$4,'Dashboard M4 Cost Monthly'!$G210:$KT210))</f>
        <v/>
      </c>
      <c r="BM130">
        <f>SQRT(SUMIF('Dashboard M4 Cost Monthly'!$G$2:$KT$2,'Dashboard M4 Cost Annual'!BM$4,'Dashboard M4 Cost Monthly'!$G210:$KT210))</f>
        <v/>
      </c>
      <c r="BN130">
        <f>SQRT(SUMIF('Dashboard M4 Cost Monthly'!$G$2:$KT$2,'Dashboard M4 Cost Annual'!BN$4,'Dashboard M4 Cost Monthly'!$G210:$KT210))</f>
        <v/>
      </c>
      <c r="BO130">
        <f>SQRT(SUMIF('Dashboard M4 Cost Monthly'!$G$2:$KT$2,'Dashboard M4 Cost Annual'!BO$4,'Dashboard M4 Cost Monthly'!$G210:$KT210))</f>
        <v/>
      </c>
      <c r="BP130">
        <f>SQRT(SUMIF('Dashboard M4 Cost Monthly'!$G$2:$KT$2,'Dashboard M4 Cost Annual'!BP$4,'Dashboard M4 Cost Monthly'!$G210:$KT210))</f>
        <v/>
      </c>
      <c r="BQ130">
        <f>SQRT(SUMIF('Dashboard M4 Cost Monthly'!$G$2:$KT$2,'Dashboard M4 Cost Annual'!BQ$4,'Dashboard M4 Cost Monthly'!$G210:$KT210))</f>
        <v/>
      </c>
      <c r="BR130">
        <f>SQRT(SUMIF('Dashboard M4 Cost Monthly'!$G$2:$KT$2,'Dashboard M4 Cost Annual'!BR$4,'Dashboard M4 Cost Monthly'!$G210:$KT210))</f>
        <v/>
      </c>
      <c r="BS130">
        <f>SQRT(SUMIF('Dashboard M4 Cost Monthly'!$G$2:$KT$2,'Dashboard M4 Cost Annual'!BS$4,'Dashboard M4 Cost Monthly'!$G210:$KT210))</f>
        <v/>
      </c>
      <c r="BT130">
        <f>SQRT(SUMIF('Dashboard M4 Cost Monthly'!$G$2:$KT$2,'Dashboard M4 Cost Annual'!BT$4,'Dashboard M4 Cost Monthly'!$G210:$KT210))</f>
        <v/>
      </c>
      <c r="BU130">
        <f>SQRT(SUMIF('Dashboard M4 Cost Monthly'!$G$2:$KT$2,'Dashboard M4 Cost Annual'!BU$4,'Dashboard M4 Cost Monthly'!$G210:$KT210))</f>
        <v/>
      </c>
      <c r="BV130">
        <f>SQRT(SUMIF('Dashboard M4 Cost Monthly'!$G$2:$KT$2,'Dashboard M4 Cost Annual'!BV$4,'Dashboard M4 Cost Monthly'!$G210:$KT210))</f>
        <v/>
      </c>
      <c r="BW130">
        <f>SQRT(SUMIF('Dashboard M4 Cost Monthly'!$G$2:$KT$2,'Dashboard M4 Cost Annual'!BW$4,'Dashboard M4 Cost Monthly'!$G210:$KT210))</f>
        <v/>
      </c>
      <c r="BX130">
        <f>SQRT(SUMIF('Dashboard M4 Cost Monthly'!$G$2:$KT$2,'Dashboard M4 Cost Annual'!BX$4,'Dashboard M4 Cost Monthly'!$G210:$KT210))</f>
        <v/>
      </c>
      <c r="BY130">
        <f>SQRT(SUMIF('Dashboard M4 Cost Monthly'!$G$2:$KT$2,'Dashboard M4 Cost Annual'!BY$4,'Dashboard M4 Cost Monthly'!$G210:$KT210))</f>
        <v/>
      </c>
    </row>
    <row r="131" spans="1:77">
      <c r="A131" t="s">
        <v>46</v>
      </c>
    </row>
    <row r="132" spans="1:77">
      <c r="B132" t="s">
        <v>5</v>
      </c>
      <c r="C132" t="s">
        <v>51</v>
      </c>
      <c r="D132" t="s">
        <v>63</v>
      </c>
      <c r="G132">
        <f>VLOOKUP($C132,'EIA Consumption'!$C:$CD,'Dashboard M4 Cost Annual'!G$2,FALSE)</f>
        <v/>
      </c>
      <c r="H132">
        <f>VLOOKUP($C132,'EIA Consumption'!$C:$CD,'Dashboard M4 Cost Annual'!H$2,FALSE)</f>
        <v/>
      </c>
      <c r="I132">
        <f>VLOOKUP($C132,'EIA Consumption'!$C:$CD,'Dashboard M4 Cost Annual'!I$2,FALSE)</f>
        <v/>
      </c>
      <c r="J132">
        <f>VLOOKUP($C132,'EIA Consumption'!$C:$CD,'Dashboard M4 Cost Annual'!J$2,FALSE)</f>
        <v/>
      </c>
      <c r="K132">
        <f>VLOOKUP($C132,'EIA Consumption'!$C:$CD,'Dashboard M4 Cost Annual'!K$2,FALSE)</f>
        <v/>
      </c>
      <c r="L132">
        <f>VLOOKUP($C132,'EIA Consumption'!$C:$CD,'Dashboard M4 Cost Annual'!L$2,FALSE)</f>
        <v/>
      </c>
      <c r="M132">
        <f>VLOOKUP($C132,'EIA Consumption'!$C:$CD,'Dashboard M4 Cost Annual'!M$2,FALSE)</f>
        <v/>
      </c>
      <c r="N132">
        <f>VLOOKUP($C132,'EIA Consumption'!$C:$CD,'Dashboard M4 Cost Annual'!N$2,FALSE)</f>
        <v/>
      </c>
      <c r="O132">
        <f>VLOOKUP($C132,'EIA Consumption'!$C:$CD,'Dashboard M4 Cost Annual'!O$2,FALSE)</f>
        <v/>
      </c>
      <c r="P132">
        <f>VLOOKUP($C132,'EIA Consumption'!$C:$CD,'Dashboard M4 Cost Annual'!P$2,FALSE)</f>
        <v/>
      </c>
      <c r="Q132">
        <f>VLOOKUP($C132,'EIA Consumption'!$C:$CD,'Dashboard M4 Cost Annual'!Q$2,FALSE)</f>
        <v/>
      </c>
      <c r="R132">
        <f>VLOOKUP($C132,'EIA Consumption'!$C:$CD,'Dashboard M4 Cost Annual'!R$2,FALSE)</f>
        <v/>
      </c>
      <c r="S132">
        <f>VLOOKUP($C132,'EIA Consumption'!$C:$CD,'Dashboard M4 Cost Annual'!S$2,FALSE)</f>
        <v/>
      </c>
      <c r="T132">
        <f>VLOOKUP($C132,'EIA Consumption'!$C:$CD,'Dashboard M4 Cost Annual'!T$2,FALSE)</f>
        <v/>
      </c>
      <c r="U132">
        <f>VLOOKUP($C132,'EIA Consumption'!$C:$CD,'Dashboard M4 Cost Annual'!U$2,FALSE)</f>
        <v/>
      </c>
      <c r="V132">
        <f>VLOOKUP($C132,'EIA Consumption'!$C:$CD,'Dashboard M4 Cost Annual'!V$2,FALSE)</f>
        <v/>
      </c>
      <c r="W132">
        <f>VLOOKUP($C132,'EIA Consumption'!$C:$CD,'Dashboard M4 Cost Annual'!W$2,FALSE)</f>
        <v/>
      </c>
      <c r="X132">
        <f>VLOOKUP($C132,'EIA Consumption'!$C:$CD,'Dashboard M4 Cost Annual'!X$2,FALSE)</f>
        <v/>
      </c>
      <c r="Y132">
        <f>VLOOKUP($C132,'EIA Consumption'!$C:$CD,'Dashboard M4 Cost Annual'!Y$2,FALSE)</f>
        <v/>
      </c>
      <c r="Z132">
        <f>VLOOKUP($C132,'EIA Consumption'!$C:$CD,'Dashboard M4 Cost Annual'!Z$2,FALSE)</f>
        <v/>
      </c>
      <c r="AA132">
        <f>VLOOKUP($C132,'EIA Consumption'!$C:$CD,'Dashboard M4 Cost Annual'!AA$2,FALSE)</f>
        <v/>
      </c>
      <c r="AB132">
        <f>VLOOKUP($C132,'EIA Consumption'!$C:$CD,'Dashboard M4 Cost Annual'!AB$2,FALSE)</f>
        <v/>
      </c>
      <c r="AC132">
        <f>VLOOKUP($C132,'EIA Consumption'!$C:$CD,'Dashboard M4 Cost Annual'!AC$2,FALSE)</f>
        <v/>
      </c>
      <c r="AD132">
        <f>VLOOKUP($C132,'EIA Consumption'!$C:$CD,'Dashboard M4 Cost Annual'!AD$2,FALSE)</f>
        <v/>
      </c>
      <c r="AE132">
        <f>VLOOKUP($C132,'EIA Consumption'!$C:$CD,'Dashboard M4 Cost Annual'!AE$2,FALSE)</f>
        <v/>
      </c>
      <c r="AF132">
        <f>VLOOKUP($C132,'EIA Consumption'!$C:$CD,'Dashboard M4 Cost Annual'!AF$2,FALSE)</f>
        <v/>
      </c>
      <c r="AG132">
        <f>VLOOKUP($C132,'EIA Consumption'!$C:$CD,'Dashboard M4 Cost Annual'!AG$2,FALSE)</f>
        <v/>
      </c>
      <c r="AH132">
        <f>VLOOKUP($C132,'EIA Consumption'!$C:$CD,'Dashboard M4 Cost Annual'!AH$2,FALSE)</f>
        <v/>
      </c>
      <c r="AI132">
        <f>VLOOKUP($C132,'EIA Consumption'!$C:$CD,'Dashboard M4 Cost Annual'!AI$2,FALSE)</f>
        <v/>
      </c>
      <c r="AJ132">
        <f>VLOOKUP($C132,'EIA Consumption'!$C:$CD,'Dashboard M4 Cost Annual'!AJ$2,FALSE)</f>
        <v/>
      </c>
      <c r="AK132">
        <f>VLOOKUP($C132,'EIA Consumption'!$C:$CD,'Dashboard M4 Cost Annual'!AK$2,FALSE)</f>
        <v/>
      </c>
      <c r="AL132">
        <f>VLOOKUP($C132,'EIA Consumption'!$C:$CD,'Dashboard M4 Cost Annual'!AL$2,FALSE)</f>
        <v/>
      </c>
      <c r="AM132">
        <f>VLOOKUP($C132,'EIA Consumption'!$C:$CD,'Dashboard M4 Cost Annual'!AM$2,FALSE)</f>
        <v/>
      </c>
      <c r="AN132">
        <f>VLOOKUP($C132,'EIA Consumption'!$C:$CD,'Dashboard M4 Cost Annual'!AN$2,FALSE)</f>
        <v/>
      </c>
      <c r="AO132">
        <f>VLOOKUP($C132,'EIA Consumption'!$C:$CD,'Dashboard M4 Cost Annual'!AO$2,FALSE)</f>
        <v/>
      </c>
      <c r="AP132">
        <f>VLOOKUP($C132,'EIA Consumption'!$C:$CD,'Dashboard M4 Cost Annual'!AP$2,FALSE)</f>
        <v/>
      </c>
      <c r="AQ132">
        <f>VLOOKUP($C132,'EIA Consumption'!$C:$CD,'Dashboard M4 Cost Annual'!AQ$2,FALSE)</f>
        <v/>
      </c>
      <c r="AR132">
        <f>VLOOKUP($C132,'EIA Consumption'!$C:$CD,'Dashboard M4 Cost Annual'!AR$2,FALSE)</f>
        <v/>
      </c>
      <c r="AS132">
        <f>VLOOKUP($C132,'EIA Consumption'!$C:$CD,'Dashboard M4 Cost Annual'!AS$2,FALSE)</f>
        <v/>
      </c>
      <c r="AT132">
        <f>VLOOKUP($C132,'EIA Consumption'!$C:$CD,'Dashboard M4 Cost Annual'!AT$2,FALSE)</f>
        <v/>
      </c>
      <c r="AU132">
        <f>VLOOKUP($C132,'EIA Consumption'!$C:$CD,'Dashboard M4 Cost Annual'!AU$2,FALSE)</f>
        <v/>
      </c>
      <c r="AV132">
        <f>VLOOKUP($C132,'EIA Consumption'!$C:$CD,'Dashboard M4 Cost Annual'!AV$2,FALSE)</f>
        <v/>
      </c>
      <c r="AW132">
        <f>VLOOKUP($C132,'EIA Consumption'!$C:$CD,'Dashboard M4 Cost Annual'!AW$2,FALSE)</f>
        <v/>
      </c>
      <c r="AX132">
        <f>VLOOKUP($C132,'EIA Consumption'!$C:$CD,'Dashboard M4 Cost Annual'!AX$2,FALSE)</f>
        <v/>
      </c>
      <c r="AY132">
        <f>VLOOKUP($C132,'EIA Consumption'!$C:$CD,'Dashboard M4 Cost Annual'!AY$2,FALSE)</f>
        <v/>
      </c>
      <c r="AZ132">
        <f>VLOOKUP($C132,'EIA Consumption'!$C:$CD,'Dashboard M4 Cost Annual'!AZ$2,FALSE)</f>
        <v/>
      </c>
      <c r="BA132">
        <f>SQRT(SUMIF('Dashboard M4 Cost Monthly'!$G$2:$CL$2,'Dashboard M4 Cost Annual'!BA$4,'Dashboard M4 Cost Monthly'!$G212:$CL212))</f>
        <v/>
      </c>
      <c r="BB132">
        <f>SQRT(SUMIF('Dashboard M4 Cost Monthly'!$G$2:$CL$2,'Dashboard M4 Cost Annual'!BB$4,'Dashboard M4 Cost Monthly'!$G212:$CL212))</f>
        <v/>
      </c>
      <c r="BC132">
        <f>SQRT(SUMIF('Dashboard M4 Cost Monthly'!$G$2:$CL$2,'Dashboard M4 Cost Annual'!BC$4,'Dashboard M4 Cost Monthly'!$G212:$CL212))</f>
        <v/>
      </c>
      <c r="BD132">
        <f>SQRT(SUMIF('Dashboard M4 Cost Monthly'!$G$2:$CL$2,'Dashboard M4 Cost Annual'!BD$4,'Dashboard M4 Cost Monthly'!$G212:$CL212))</f>
        <v/>
      </c>
      <c r="BE132">
        <f>SQRT(SUMIF('Dashboard M4 Cost Monthly'!$G$2:$CL$2,'Dashboard M4 Cost Annual'!BE$4,'Dashboard M4 Cost Monthly'!$G212:$CL212))</f>
        <v/>
      </c>
      <c r="BF132">
        <f>SQRT(SUMIF('Dashboard M4 Cost Monthly'!$G$2:$CL$2,'Dashboard M4 Cost Annual'!BF$4,'Dashboard M4 Cost Monthly'!$G212:$CL212))</f>
        <v/>
      </c>
      <c r="BG132">
        <f>SQRT(SUMIF('Dashboard M4 Cost Monthly'!$G$2:$CL$2,'Dashboard M4 Cost Annual'!BG$4,'Dashboard M4 Cost Monthly'!$G212:$CL212))</f>
        <v/>
      </c>
      <c r="BH132">
        <f>SQRT(SUMIF('Dashboard M4 Cost Monthly'!$G$2:$KT$2,'Dashboard M4 Cost Annual'!BH$4,'Dashboard M4 Cost Monthly'!$G212:$KT212))</f>
        <v/>
      </c>
      <c r="BI132">
        <f>SQRT(SUMIF('Dashboard M4 Cost Monthly'!$G$2:$KT$2,'Dashboard M4 Cost Annual'!BI$4,'Dashboard M4 Cost Monthly'!$G212:$KT212))</f>
        <v/>
      </c>
      <c r="BJ132">
        <f>SQRT(SUMIF('Dashboard M4 Cost Monthly'!$G$2:$KT$2,'Dashboard M4 Cost Annual'!BJ$4,'Dashboard M4 Cost Monthly'!$G212:$KT212))</f>
        <v/>
      </c>
      <c r="BK132">
        <f>SQRT(SUMIF('Dashboard M4 Cost Monthly'!$G$2:$KT$2,'Dashboard M4 Cost Annual'!BK$4,'Dashboard M4 Cost Monthly'!$G212:$KT212))</f>
        <v/>
      </c>
      <c r="BL132">
        <f>SQRT(SUMIF('Dashboard M4 Cost Monthly'!$G$2:$KT$2,'Dashboard M4 Cost Annual'!BL$4,'Dashboard M4 Cost Monthly'!$G212:$KT212))</f>
        <v/>
      </c>
      <c r="BM132">
        <f>SQRT(SUMIF('Dashboard M4 Cost Monthly'!$G$2:$KT$2,'Dashboard M4 Cost Annual'!BM$4,'Dashboard M4 Cost Monthly'!$G212:$KT212))</f>
        <v/>
      </c>
      <c r="BN132">
        <f>SQRT(SUMIF('Dashboard M4 Cost Monthly'!$G$2:$KT$2,'Dashboard M4 Cost Annual'!BN$4,'Dashboard M4 Cost Monthly'!$G212:$KT212))</f>
        <v/>
      </c>
      <c r="BO132">
        <f>SQRT(SUMIF('Dashboard M4 Cost Monthly'!$G$2:$KT$2,'Dashboard M4 Cost Annual'!BO$4,'Dashboard M4 Cost Monthly'!$G212:$KT212))</f>
        <v/>
      </c>
      <c r="BP132">
        <f>SQRT(SUMIF('Dashboard M4 Cost Monthly'!$G$2:$KT$2,'Dashboard M4 Cost Annual'!BP$4,'Dashboard M4 Cost Monthly'!$G212:$KT212))</f>
        <v/>
      </c>
      <c r="BQ132">
        <f>SQRT(SUMIF('Dashboard M4 Cost Monthly'!$G$2:$KT$2,'Dashboard M4 Cost Annual'!BQ$4,'Dashboard M4 Cost Monthly'!$G212:$KT212))</f>
        <v/>
      </c>
      <c r="BR132">
        <f>SQRT(SUMIF('Dashboard M4 Cost Monthly'!$G$2:$KT$2,'Dashboard M4 Cost Annual'!BR$4,'Dashboard M4 Cost Monthly'!$G212:$KT212))</f>
        <v/>
      </c>
      <c r="BS132">
        <f>SQRT(SUMIF('Dashboard M4 Cost Monthly'!$G$2:$KT$2,'Dashboard M4 Cost Annual'!BS$4,'Dashboard M4 Cost Monthly'!$G212:$KT212))</f>
        <v/>
      </c>
      <c r="BT132">
        <f>SQRT(SUMIF('Dashboard M4 Cost Monthly'!$G$2:$KT$2,'Dashboard M4 Cost Annual'!BT$4,'Dashboard M4 Cost Monthly'!$G212:$KT212))</f>
        <v/>
      </c>
      <c r="BU132">
        <f>SQRT(SUMIF('Dashboard M4 Cost Monthly'!$G$2:$KT$2,'Dashboard M4 Cost Annual'!BU$4,'Dashboard M4 Cost Monthly'!$G212:$KT212))</f>
        <v/>
      </c>
      <c r="BV132">
        <f>SQRT(SUMIF('Dashboard M4 Cost Monthly'!$G$2:$KT$2,'Dashboard M4 Cost Annual'!BV$4,'Dashboard M4 Cost Monthly'!$G212:$KT212))</f>
        <v/>
      </c>
      <c r="BW132">
        <f>SQRT(SUMIF('Dashboard M4 Cost Monthly'!$G$2:$KT$2,'Dashboard M4 Cost Annual'!BW$4,'Dashboard M4 Cost Monthly'!$G212:$KT212))</f>
        <v/>
      </c>
      <c r="BX132">
        <f>SQRT(SUMIF('Dashboard M4 Cost Monthly'!$G$2:$KT$2,'Dashboard M4 Cost Annual'!BX$4,'Dashboard M4 Cost Monthly'!$G212:$KT212))</f>
        <v/>
      </c>
      <c r="BY132">
        <f>SQRT(SUMIF('Dashboard M4 Cost Monthly'!$G$2:$KT$2,'Dashboard M4 Cost Annual'!BY$4,'Dashboard M4 Cost Monthly'!$G212:$KT212))</f>
        <v/>
      </c>
    </row>
    <row r="133" spans="1:77">
      <c r="B133" t="s">
        <v>9</v>
      </c>
      <c r="C133" t="s">
        <v>52</v>
      </c>
      <c r="D133" t="s">
        <v>63</v>
      </c>
      <c r="G133">
        <f>VLOOKUP($C133,'EIA Consumption'!$C:$CD,'Dashboard M4 Cost Annual'!G$2,FALSE)</f>
        <v/>
      </c>
      <c r="H133">
        <f>VLOOKUP($C133,'EIA Consumption'!$C:$CD,'Dashboard M4 Cost Annual'!H$2,FALSE)</f>
        <v/>
      </c>
      <c r="I133">
        <f>VLOOKUP($C133,'EIA Consumption'!$C:$CD,'Dashboard M4 Cost Annual'!I$2,FALSE)</f>
        <v/>
      </c>
      <c r="J133">
        <f>VLOOKUP($C133,'EIA Consumption'!$C:$CD,'Dashboard M4 Cost Annual'!J$2,FALSE)</f>
        <v/>
      </c>
      <c r="K133">
        <f>VLOOKUP($C133,'EIA Consumption'!$C:$CD,'Dashboard M4 Cost Annual'!K$2,FALSE)</f>
        <v/>
      </c>
      <c r="L133">
        <f>VLOOKUP($C133,'EIA Consumption'!$C:$CD,'Dashboard M4 Cost Annual'!L$2,FALSE)</f>
        <v/>
      </c>
      <c r="M133">
        <f>VLOOKUP($C133,'EIA Consumption'!$C:$CD,'Dashboard M4 Cost Annual'!M$2,FALSE)</f>
        <v/>
      </c>
      <c r="N133">
        <f>VLOOKUP($C133,'EIA Consumption'!$C:$CD,'Dashboard M4 Cost Annual'!N$2,FALSE)</f>
        <v/>
      </c>
      <c r="O133">
        <f>VLOOKUP($C133,'EIA Consumption'!$C:$CD,'Dashboard M4 Cost Annual'!O$2,FALSE)</f>
        <v/>
      </c>
      <c r="P133">
        <f>VLOOKUP($C133,'EIA Consumption'!$C:$CD,'Dashboard M4 Cost Annual'!P$2,FALSE)</f>
        <v/>
      </c>
      <c r="Q133">
        <f>VLOOKUP($C133,'EIA Consumption'!$C:$CD,'Dashboard M4 Cost Annual'!Q$2,FALSE)</f>
        <v/>
      </c>
      <c r="R133">
        <f>VLOOKUP($C133,'EIA Consumption'!$C:$CD,'Dashboard M4 Cost Annual'!R$2,FALSE)</f>
        <v/>
      </c>
      <c r="S133">
        <f>VLOOKUP($C133,'EIA Consumption'!$C:$CD,'Dashboard M4 Cost Annual'!S$2,FALSE)</f>
        <v/>
      </c>
      <c r="T133">
        <f>VLOOKUP($C133,'EIA Consumption'!$C:$CD,'Dashboard M4 Cost Annual'!T$2,FALSE)</f>
        <v/>
      </c>
      <c r="U133">
        <f>VLOOKUP($C133,'EIA Consumption'!$C:$CD,'Dashboard M4 Cost Annual'!U$2,FALSE)</f>
        <v/>
      </c>
      <c r="V133">
        <f>VLOOKUP($C133,'EIA Consumption'!$C:$CD,'Dashboard M4 Cost Annual'!V$2,FALSE)</f>
        <v/>
      </c>
      <c r="W133">
        <f>VLOOKUP($C133,'EIA Consumption'!$C:$CD,'Dashboard M4 Cost Annual'!W$2,FALSE)</f>
        <v/>
      </c>
      <c r="X133">
        <f>VLOOKUP($C133,'EIA Consumption'!$C:$CD,'Dashboard M4 Cost Annual'!X$2,FALSE)</f>
        <v/>
      </c>
      <c r="Y133">
        <f>VLOOKUP($C133,'EIA Consumption'!$C:$CD,'Dashboard M4 Cost Annual'!Y$2,FALSE)</f>
        <v/>
      </c>
      <c r="Z133">
        <f>VLOOKUP($C133,'EIA Consumption'!$C:$CD,'Dashboard M4 Cost Annual'!Z$2,FALSE)</f>
        <v/>
      </c>
      <c r="AA133">
        <f>VLOOKUP($C133,'EIA Consumption'!$C:$CD,'Dashboard M4 Cost Annual'!AA$2,FALSE)</f>
        <v/>
      </c>
      <c r="AB133">
        <f>VLOOKUP($C133,'EIA Consumption'!$C:$CD,'Dashboard M4 Cost Annual'!AB$2,FALSE)</f>
        <v/>
      </c>
      <c r="AC133">
        <f>VLOOKUP($C133,'EIA Consumption'!$C:$CD,'Dashboard M4 Cost Annual'!AC$2,FALSE)</f>
        <v/>
      </c>
      <c r="AD133">
        <f>VLOOKUP($C133,'EIA Consumption'!$C:$CD,'Dashboard M4 Cost Annual'!AD$2,FALSE)</f>
        <v/>
      </c>
      <c r="AE133">
        <f>VLOOKUP($C133,'EIA Consumption'!$C:$CD,'Dashboard M4 Cost Annual'!AE$2,FALSE)</f>
        <v/>
      </c>
      <c r="AF133">
        <f>VLOOKUP($C133,'EIA Consumption'!$C:$CD,'Dashboard M4 Cost Annual'!AF$2,FALSE)</f>
        <v/>
      </c>
      <c r="AG133">
        <f>VLOOKUP($C133,'EIA Consumption'!$C:$CD,'Dashboard M4 Cost Annual'!AG$2,FALSE)</f>
        <v/>
      </c>
      <c r="AH133">
        <f>VLOOKUP($C133,'EIA Consumption'!$C:$CD,'Dashboard M4 Cost Annual'!AH$2,FALSE)</f>
        <v/>
      </c>
      <c r="AI133">
        <f>VLOOKUP($C133,'EIA Consumption'!$C:$CD,'Dashboard M4 Cost Annual'!AI$2,FALSE)</f>
        <v/>
      </c>
      <c r="AJ133">
        <f>VLOOKUP($C133,'EIA Consumption'!$C:$CD,'Dashboard M4 Cost Annual'!AJ$2,FALSE)</f>
        <v/>
      </c>
      <c r="AK133">
        <f>VLOOKUP($C133,'EIA Consumption'!$C:$CD,'Dashboard M4 Cost Annual'!AK$2,FALSE)</f>
        <v/>
      </c>
      <c r="AL133">
        <f>VLOOKUP($C133,'EIA Consumption'!$C:$CD,'Dashboard M4 Cost Annual'!AL$2,FALSE)</f>
        <v/>
      </c>
      <c r="AM133">
        <f>VLOOKUP($C133,'EIA Consumption'!$C:$CD,'Dashboard M4 Cost Annual'!AM$2,FALSE)</f>
        <v/>
      </c>
      <c r="AN133">
        <f>VLOOKUP($C133,'EIA Consumption'!$C:$CD,'Dashboard M4 Cost Annual'!AN$2,FALSE)</f>
        <v/>
      </c>
      <c r="AO133">
        <f>VLOOKUP($C133,'EIA Consumption'!$C:$CD,'Dashboard M4 Cost Annual'!AO$2,FALSE)</f>
        <v/>
      </c>
      <c r="AP133">
        <f>VLOOKUP($C133,'EIA Consumption'!$C:$CD,'Dashboard M4 Cost Annual'!AP$2,FALSE)</f>
        <v/>
      </c>
      <c r="AQ133">
        <f>VLOOKUP($C133,'EIA Consumption'!$C:$CD,'Dashboard M4 Cost Annual'!AQ$2,FALSE)</f>
        <v/>
      </c>
      <c r="AR133">
        <f>VLOOKUP($C133,'EIA Consumption'!$C:$CD,'Dashboard M4 Cost Annual'!AR$2,FALSE)</f>
        <v/>
      </c>
      <c r="AS133">
        <f>VLOOKUP($C133,'EIA Consumption'!$C:$CD,'Dashboard M4 Cost Annual'!AS$2,FALSE)</f>
        <v/>
      </c>
      <c r="AT133">
        <f>VLOOKUP($C133,'EIA Consumption'!$C:$CD,'Dashboard M4 Cost Annual'!AT$2,FALSE)</f>
        <v/>
      </c>
      <c r="AU133">
        <f>VLOOKUP($C133,'EIA Consumption'!$C:$CD,'Dashboard M4 Cost Annual'!AU$2,FALSE)</f>
        <v/>
      </c>
      <c r="AV133">
        <f>VLOOKUP($C133,'EIA Consumption'!$C:$CD,'Dashboard M4 Cost Annual'!AV$2,FALSE)</f>
        <v/>
      </c>
      <c r="AW133">
        <f>VLOOKUP($C133,'EIA Consumption'!$C:$CD,'Dashboard M4 Cost Annual'!AW$2,FALSE)</f>
        <v/>
      </c>
      <c r="AX133">
        <f>VLOOKUP($C133,'EIA Consumption'!$C:$CD,'Dashboard M4 Cost Annual'!AX$2,FALSE)</f>
        <v/>
      </c>
      <c r="AY133">
        <f>VLOOKUP($C133,'EIA Consumption'!$C:$CD,'Dashboard M4 Cost Annual'!AY$2,FALSE)</f>
        <v/>
      </c>
      <c r="AZ133">
        <f>VLOOKUP($C133,'EIA Consumption'!$C:$CD,'Dashboard M4 Cost Annual'!AZ$2,FALSE)</f>
        <v/>
      </c>
      <c r="BA133">
        <f>SQRT(SUMIF('Dashboard M4 Cost Monthly'!$G$2:$CL$2,'Dashboard M4 Cost Annual'!BA$4,'Dashboard M4 Cost Monthly'!$G213:$CL213))</f>
        <v/>
      </c>
      <c r="BB133">
        <f>SQRT(SUMIF('Dashboard M4 Cost Monthly'!$G$2:$CL$2,'Dashboard M4 Cost Annual'!BB$4,'Dashboard M4 Cost Monthly'!$G213:$CL213))</f>
        <v/>
      </c>
      <c r="BC133">
        <f>SQRT(SUMIF('Dashboard M4 Cost Monthly'!$G$2:$CL$2,'Dashboard M4 Cost Annual'!BC$4,'Dashboard M4 Cost Monthly'!$G213:$CL213))</f>
        <v/>
      </c>
      <c r="BD133">
        <f>SQRT(SUMIF('Dashboard M4 Cost Monthly'!$G$2:$CL$2,'Dashboard M4 Cost Annual'!BD$4,'Dashboard M4 Cost Monthly'!$G213:$CL213))</f>
        <v/>
      </c>
      <c r="BE133">
        <f>SQRT(SUMIF('Dashboard M4 Cost Monthly'!$G$2:$CL$2,'Dashboard M4 Cost Annual'!BE$4,'Dashboard M4 Cost Monthly'!$G213:$CL213))</f>
        <v/>
      </c>
      <c r="BF133">
        <f>SQRT(SUMIF('Dashboard M4 Cost Monthly'!$G$2:$CL$2,'Dashboard M4 Cost Annual'!BF$4,'Dashboard M4 Cost Monthly'!$G213:$CL213))</f>
        <v/>
      </c>
      <c r="BG133">
        <f>SQRT(SUMIF('Dashboard M4 Cost Monthly'!$G$2:$CL$2,'Dashboard M4 Cost Annual'!BG$4,'Dashboard M4 Cost Monthly'!$G213:$CL213))</f>
        <v/>
      </c>
      <c r="BH133">
        <f>SQRT(SUMIF('Dashboard M4 Cost Monthly'!$G$2:$KT$2,'Dashboard M4 Cost Annual'!BH$4,'Dashboard M4 Cost Monthly'!$G213:$KT213))</f>
        <v/>
      </c>
      <c r="BI133">
        <f>SQRT(SUMIF('Dashboard M4 Cost Monthly'!$G$2:$KT$2,'Dashboard M4 Cost Annual'!BI$4,'Dashboard M4 Cost Monthly'!$G213:$KT213))</f>
        <v/>
      </c>
      <c r="BJ133">
        <f>SQRT(SUMIF('Dashboard M4 Cost Monthly'!$G$2:$KT$2,'Dashboard M4 Cost Annual'!BJ$4,'Dashboard M4 Cost Monthly'!$G213:$KT213))</f>
        <v/>
      </c>
      <c r="BK133">
        <f>SQRT(SUMIF('Dashboard M4 Cost Monthly'!$G$2:$KT$2,'Dashboard M4 Cost Annual'!BK$4,'Dashboard M4 Cost Monthly'!$G213:$KT213))</f>
        <v/>
      </c>
      <c r="BL133">
        <f>SQRT(SUMIF('Dashboard M4 Cost Monthly'!$G$2:$KT$2,'Dashboard M4 Cost Annual'!BL$4,'Dashboard M4 Cost Monthly'!$G213:$KT213))</f>
        <v/>
      </c>
      <c r="BM133">
        <f>SQRT(SUMIF('Dashboard M4 Cost Monthly'!$G$2:$KT$2,'Dashboard M4 Cost Annual'!BM$4,'Dashboard M4 Cost Monthly'!$G213:$KT213))</f>
        <v/>
      </c>
      <c r="BN133">
        <f>SQRT(SUMIF('Dashboard M4 Cost Monthly'!$G$2:$KT$2,'Dashboard M4 Cost Annual'!BN$4,'Dashboard M4 Cost Monthly'!$G213:$KT213))</f>
        <v/>
      </c>
      <c r="BO133">
        <f>SQRT(SUMIF('Dashboard M4 Cost Monthly'!$G$2:$KT$2,'Dashboard M4 Cost Annual'!BO$4,'Dashboard M4 Cost Monthly'!$G213:$KT213))</f>
        <v/>
      </c>
      <c r="BP133">
        <f>SQRT(SUMIF('Dashboard M4 Cost Monthly'!$G$2:$KT$2,'Dashboard M4 Cost Annual'!BP$4,'Dashboard M4 Cost Monthly'!$G213:$KT213))</f>
        <v/>
      </c>
      <c r="BQ133">
        <f>SQRT(SUMIF('Dashboard M4 Cost Monthly'!$G$2:$KT$2,'Dashboard M4 Cost Annual'!BQ$4,'Dashboard M4 Cost Monthly'!$G213:$KT213))</f>
        <v/>
      </c>
      <c r="BR133">
        <f>SQRT(SUMIF('Dashboard M4 Cost Monthly'!$G$2:$KT$2,'Dashboard M4 Cost Annual'!BR$4,'Dashboard M4 Cost Monthly'!$G213:$KT213))</f>
        <v/>
      </c>
      <c r="BS133">
        <f>SQRT(SUMIF('Dashboard M4 Cost Monthly'!$G$2:$KT$2,'Dashboard M4 Cost Annual'!BS$4,'Dashboard M4 Cost Monthly'!$G213:$KT213))</f>
        <v/>
      </c>
      <c r="BT133">
        <f>SQRT(SUMIF('Dashboard M4 Cost Monthly'!$G$2:$KT$2,'Dashboard M4 Cost Annual'!BT$4,'Dashboard M4 Cost Monthly'!$G213:$KT213))</f>
        <v/>
      </c>
      <c r="BU133">
        <f>SQRT(SUMIF('Dashboard M4 Cost Monthly'!$G$2:$KT$2,'Dashboard M4 Cost Annual'!BU$4,'Dashboard M4 Cost Monthly'!$G213:$KT213))</f>
        <v/>
      </c>
      <c r="BV133">
        <f>SQRT(SUMIF('Dashboard M4 Cost Monthly'!$G$2:$KT$2,'Dashboard M4 Cost Annual'!BV$4,'Dashboard M4 Cost Monthly'!$G213:$KT213))</f>
        <v/>
      </c>
      <c r="BW133">
        <f>SQRT(SUMIF('Dashboard M4 Cost Monthly'!$G$2:$KT$2,'Dashboard M4 Cost Annual'!BW$4,'Dashboard M4 Cost Monthly'!$G213:$KT213))</f>
        <v/>
      </c>
      <c r="BX133">
        <f>SQRT(SUMIF('Dashboard M4 Cost Monthly'!$G$2:$KT$2,'Dashboard M4 Cost Annual'!BX$4,'Dashboard M4 Cost Monthly'!$G213:$KT213))</f>
        <v/>
      </c>
      <c r="BY133">
        <f>SQRT(SUMIF('Dashboard M4 Cost Monthly'!$G$2:$KT$2,'Dashboard M4 Cost Annual'!BY$4,'Dashboard M4 Cost Monthly'!$G213:$KT213))</f>
        <v/>
      </c>
    </row>
    <row r="134" spans="1:77">
      <c r="B134" t="s">
        <v>11</v>
      </c>
      <c r="C134" t="s">
        <v>53</v>
      </c>
      <c r="D134" t="s">
        <v>63</v>
      </c>
      <c r="G134">
        <f>VLOOKUP($C134,'EIA Consumption'!$C:$CD,'Dashboard M4 Cost Annual'!G$2,FALSE)</f>
        <v/>
      </c>
      <c r="H134">
        <f>VLOOKUP($C134,'EIA Consumption'!$C:$CD,'Dashboard M4 Cost Annual'!H$2,FALSE)</f>
        <v/>
      </c>
      <c r="I134">
        <f>VLOOKUP($C134,'EIA Consumption'!$C:$CD,'Dashboard M4 Cost Annual'!I$2,FALSE)</f>
        <v/>
      </c>
      <c r="J134">
        <f>VLOOKUP($C134,'EIA Consumption'!$C:$CD,'Dashboard M4 Cost Annual'!J$2,FALSE)</f>
        <v/>
      </c>
      <c r="K134">
        <f>VLOOKUP($C134,'EIA Consumption'!$C:$CD,'Dashboard M4 Cost Annual'!K$2,FALSE)</f>
        <v/>
      </c>
      <c r="L134">
        <f>VLOOKUP($C134,'EIA Consumption'!$C:$CD,'Dashboard M4 Cost Annual'!L$2,FALSE)</f>
        <v/>
      </c>
      <c r="M134">
        <f>VLOOKUP($C134,'EIA Consumption'!$C:$CD,'Dashboard M4 Cost Annual'!M$2,FALSE)</f>
        <v/>
      </c>
      <c r="N134">
        <f>VLOOKUP($C134,'EIA Consumption'!$C:$CD,'Dashboard M4 Cost Annual'!N$2,FALSE)</f>
        <v/>
      </c>
      <c r="O134">
        <f>VLOOKUP($C134,'EIA Consumption'!$C:$CD,'Dashboard M4 Cost Annual'!O$2,FALSE)</f>
        <v/>
      </c>
      <c r="P134">
        <f>VLOOKUP($C134,'EIA Consumption'!$C:$CD,'Dashboard M4 Cost Annual'!P$2,FALSE)</f>
        <v/>
      </c>
      <c r="Q134">
        <f>VLOOKUP($C134,'EIA Consumption'!$C:$CD,'Dashboard M4 Cost Annual'!Q$2,FALSE)</f>
        <v/>
      </c>
      <c r="R134">
        <f>VLOOKUP($C134,'EIA Consumption'!$C:$CD,'Dashboard M4 Cost Annual'!R$2,FALSE)</f>
        <v/>
      </c>
      <c r="S134">
        <f>VLOOKUP($C134,'EIA Consumption'!$C:$CD,'Dashboard M4 Cost Annual'!S$2,FALSE)</f>
        <v/>
      </c>
      <c r="T134">
        <f>VLOOKUP($C134,'EIA Consumption'!$C:$CD,'Dashboard M4 Cost Annual'!T$2,FALSE)</f>
        <v/>
      </c>
      <c r="U134">
        <f>VLOOKUP($C134,'EIA Consumption'!$C:$CD,'Dashboard M4 Cost Annual'!U$2,FALSE)</f>
        <v/>
      </c>
      <c r="V134">
        <f>VLOOKUP($C134,'EIA Consumption'!$C:$CD,'Dashboard M4 Cost Annual'!V$2,FALSE)</f>
        <v/>
      </c>
      <c r="W134">
        <f>VLOOKUP($C134,'EIA Consumption'!$C:$CD,'Dashboard M4 Cost Annual'!W$2,FALSE)</f>
        <v/>
      </c>
      <c r="X134">
        <f>VLOOKUP($C134,'EIA Consumption'!$C:$CD,'Dashboard M4 Cost Annual'!X$2,FALSE)</f>
        <v/>
      </c>
      <c r="Y134">
        <f>VLOOKUP($C134,'EIA Consumption'!$C:$CD,'Dashboard M4 Cost Annual'!Y$2,FALSE)</f>
        <v/>
      </c>
      <c r="Z134">
        <f>VLOOKUP($C134,'EIA Consumption'!$C:$CD,'Dashboard M4 Cost Annual'!Z$2,FALSE)</f>
        <v/>
      </c>
      <c r="AA134">
        <f>VLOOKUP($C134,'EIA Consumption'!$C:$CD,'Dashboard M4 Cost Annual'!AA$2,FALSE)</f>
        <v/>
      </c>
      <c r="AB134">
        <f>VLOOKUP($C134,'EIA Consumption'!$C:$CD,'Dashboard M4 Cost Annual'!AB$2,FALSE)</f>
        <v/>
      </c>
      <c r="AC134">
        <f>VLOOKUP($C134,'EIA Consumption'!$C:$CD,'Dashboard M4 Cost Annual'!AC$2,FALSE)</f>
        <v/>
      </c>
      <c r="AD134">
        <f>VLOOKUP($C134,'EIA Consumption'!$C:$CD,'Dashboard M4 Cost Annual'!AD$2,FALSE)</f>
        <v/>
      </c>
      <c r="AE134">
        <f>VLOOKUP($C134,'EIA Consumption'!$C:$CD,'Dashboard M4 Cost Annual'!AE$2,FALSE)</f>
        <v/>
      </c>
      <c r="AF134">
        <f>VLOOKUP($C134,'EIA Consumption'!$C:$CD,'Dashboard M4 Cost Annual'!AF$2,FALSE)</f>
        <v/>
      </c>
      <c r="AG134">
        <f>VLOOKUP($C134,'EIA Consumption'!$C:$CD,'Dashboard M4 Cost Annual'!AG$2,FALSE)</f>
        <v/>
      </c>
      <c r="AH134">
        <f>VLOOKUP($C134,'EIA Consumption'!$C:$CD,'Dashboard M4 Cost Annual'!AH$2,FALSE)</f>
        <v/>
      </c>
      <c r="AI134">
        <f>VLOOKUP($C134,'EIA Consumption'!$C:$CD,'Dashboard M4 Cost Annual'!AI$2,FALSE)</f>
        <v/>
      </c>
      <c r="AJ134">
        <f>VLOOKUP($C134,'EIA Consumption'!$C:$CD,'Dashboard M4 Cost Annual'!AJ$2,FALSE)</f>
        <v/>
      </c>
      <c r="AK134">
        <f>VLOOKUP($C134,'EIA Consumption'!$C:$CD,'Dashboard M4 Cost Annual'!AK$2,FALSE)</f>
        <v/>
      </c>
      <c r="AL134">
        <f>VLOOKUP($C134,'EIA Consumption'!$C:$CD,'Dashboard M4 Cost Annual'!AL$2,FALSE)</f>
        <v/>
      </c>
      <c r="AM134">
        <f>VLOOKUP($C134,'EIA Consumption'!$C:$CD,'Dashboard M4 Cost Annual'!AM$2,FALSE)</f>
        <v/>
      </c>
      <c r="AN134">
        <f>VLOOKUP($C134,'EIA Consumption'!$C:$CD,'Dashboard M4 Cost Annual'!AN$2,FALSE)</f>
        <v/>
      </c>
      <c r="AO134">
        <f>VLOOKUP($C134,'EIA Consumption'!$C:$CD,'Dashboard M4 Cost Annual'!AO$2,FALSE)</f>
        <v/>
      </c>
      <c r="AP134">
        <f>VLOOKUP($C134,'EIA Consumption'!$C:$CD,'Dashboard M4 Cost Annual'!AP$2,FALSE)</f>
        <v/>
      </c>
      <c r="AQ134">
        <f>VLOOKUP($C134,'EIA Consumption'!$C:$CD,'Dashboard M4 Cost Annual'!AQ$2,FALSE)</f>
        <v/>
      </c>
      <c r="AR134">
        <f>VLOOKUP($C134,'EIA Consumption'!$C:$CD,'Dashboard M4 Cost Annual'!AR$2,FALSE)</f>
        <v/>
      </c>
      <c r="AS134">
        <f>VLOOKUP($C134,'EIA Consumption'!$C:$CD,'Dashboard M4 Cost Annual'!AS$2,FALSE)</f>
        <v/>
      </c>
      <c r="AT134">
        <f>VLOOKUP($C134,'EIA Consumption'!$C:$CD,'Dashboard M4 Cost Annual'!AT$2,FALSE)</f>
        <v/>
      </c>
      <c r="AU134">
        <f>VLOOKUP($C134,'EIA Consumption'!$C:$CD,'Dashboard M4 Cost Annual'!AU$2,FALSE)</f>
        <v/>
      </c>
      <c r="AV134">
        <f>VLOOKUP($C134,'EIA Consumption'!$C:$CD,'Dashboard M4 Cost Annual'!AV$2,FALSE)</f>
        <v/>
      </c>
      <c r="AW134">
        <f>VLOOKUP($C134,'EIA Consumption'!$C:$CD,'Dashboard M4 Cost Annual'!AW$2,FALSE)</f>
        <v/>
      </c>
      <c r="AX134">
        <f>VLOOKUP($C134,'EIA Consumption'!$C:$CD,'Dashboard M4 Cost Annual'!AX$2,FALSE)</f>
        <v/>
      </c>
      <c r="AY134">
        <f>VLOOKUP($C134,'EIA Consumption'!$C:$CD,'Dashboard M4 Cost Annual'!AY$2,FALSE)</f>
        <v/>
      </c>
      <c r="AZ134">
        <f>VLOOKUP($C134,'EIA Consumption'!$C:$CD,'Dashboard M4 Cost Annual'!AZ$2,FALSE)</f>
        <v/>
      </c>
      <c r="BA134">
        <f>SQRT(SUMIF('Dashboard M4 Cost Monthly'!$G$2:$CL$2,'Dashboard M4 Cost Annual'!BA$4,'Dashboard M4 Cost Monthly'!$G214:$CL214))</f>
        <v/>
      </c>
      <c r="BB134">
        <f>SQRT(SUMIF('Dashboard M4 Cost Monthly'!$G$2:$CL$2,'Dashboard M4 Cost Annual'!BB$4,'Dashboard M4 Cost Monthly'!$G214:$CL214))</f>
        <v/>
      </c>
      <c r="BC134">
        <f>SQRT(SUMIF('Dashboard M4 Cost Monthly'!$G$2:$CL$2,'Dashboard M4 Cost Annual'!BC$4,'Dashboard M4 Cost Monthly'!$G214:$CL214))</f>
        <v/>
      </c>
      <c r="BD134">
        <f>SQRT(SUMIF('Dashboard M4 Cost Monthly'!$G$2:$CL$2,'Dashboard M4 Cost Annual'!BD$4,'Dashboard M4 Cost Monthly'!$G214:$CL214))</f>
        <v/>
      </c>
      <c r="BE134">
        <f>SQRT(SUMIF('Dashboard M4 Cost Monthly'!$G$2:$CL$2,'Dashboard M4 Cost Annual'!BE$4,'Dashboard M4 Cost Monthly'!$G214:$CL214))</f>
        <v/>
      </c>
      <c r="BF134">
        <f>SQRT(SUMIF('Dashboard M4 Cost Monthly'!$G$2:$CL$2,'Dashboard M4 Cost Annual'!BF$4,'Dashboard M4 Cost Monthly'!$G214:$CL214))</f>
        <v/>
      </c>
      <c r="BG134">
        <f>SQRT(SUMIF('Dashboard M4 Cost Monthly'!$G$2:$CL$2,'Dashboard M4 Cost Annual'!BG$4,'Dashboard M4 Cost Monthly'!$G214:$CL214))</f>
        <v/>
      </c>
      <c r="BH134">
        <f>SQRT(SUMIF('Dashboard M4 Cost Monthly'!$G$2:$KT$2,'Dashboard M4 Cost Annual'!BH$4,'Dashboard M4 Cost Monthly'!$G214:$KT214))</f>
        <v/>
      </c>
      <c r="BI134">
        <f>SQRT(SUMIF('Dashboard M4 Cost Monthly'!$G$2:$KT$2,'Dashboard M4 Cost Annual'!BI$4,'Dashboard M4 Cost Monthly'!$G214:$KT214))</f>
        <v/>
      </c>
      <c r="BJ134">
        <f>SQRT(SUMIF('Dashboard M4 Cost Monthly'!$G$2:$KT$2,'Dashboard M4 Cost Annual'!BJ$4,'Dashboard M4 Cost Monthly'!$G214:$KT214))</f>
        <v/>
      </c>
      <c r="BK134">
        <f>SQRT(SUMIF('Dashboard M4 Cost Monthly'!$G$2:$KT$2,'Dashboard M4 Cost Annual'!BK$4,'Dashboard M4 Cost Monthly'!$G214:$KT214))</f>
        <v/>
      </c>
      <c r="BL134">
        <f>SQRT(SUMIF('Dashboard M4 Cost Monthly'!$G$2:$KT$2,'Dashboard M4 Cost Annual'!BL$4,'Dashboard M4 Cost Monthly'!$G214:$KT214))</f>
        <v/>
      </c>
      <c r="BM134">
        <f>SQRT(SUMIF('Dashboard M4 Cost Monthly'!$G$2:$KT$2,'Dashboard M4 Cost Annual'!BM$4,'Dashboard M4 Cost Monthly'!$G214:$KT214))</f>
        <v/>
      </c>
      <c r="BN134">
        <f>SQRT(SUMIF('Dashboard M4 Cost Monthly'!$G$2:$KT$2,'Dashboard M4 Cost Annual'!BN$4,'Dashboard M4 Cost Monthly'!$G214:$KT214))</f>
        <v/>
      </c>
      <c r="BO134">
        <f>SQRT(SUMIF('Dashboard M4 Cost Monthly'!$G$2:$KT$2,'Dashboard M4 Cost Annual'!BO$4,'Dashboard M4 Cost Monthly'!$G214:$KT214))</f>
        <v/>
      </c>
      <c r="BP134">
        <f>SQRT(SUMIF('Dashboard M4 Cost Monthly'!$G$2:$KT$2,'Dashboard M4 Cost Annual'!BP$4,'Dashboard M4 Cost Monthly'!$G214:$KT214))</f>
        <v/>
      </c>
      <c r="BQ134">
        <f>SQRT(SUMIF('Dashboard M4 Cost Monthly'!$G$2:$KT$2,'Dashboard M4 Cost Annual'!BQ$4,'Dashboard M4 Cost Monthly'!$G214:$KT214))</f>
        <v/>
      </c>
      <c r="BR134">
        <f>SQRT(SUMIF('Dashboard M4 Cost Monthly'!$G$2:$KT$2,'Dashboard M4 Cost Annual'!BR$4,'Dashboard M4 Cost Monthly'!$G214:$KT214))</f>
        <v/>
      </c>
      <c r="BS134">
        <f>SQRT(SUMIF('Dashboard M4 Cost Monthly'!$G$2:$KT$2,'Dashboard M4 Cost Annual'!BS$4,'Dashboard M4 Cost Monthly'!$G214:$KT214))</f>
        <v/>
      </c>
      <c r="BT134">
        <f>SQRT(SUMIF('Dashboard M4 Cost Monthly'!$G$2:$KT$2,'Dashboard M4 Cost Annual'!BT$4,'Dashboard M4 Cost Monthly'!$G214:$KT214))</f>
        <v/>
      </c>
      <c r="BU134">
        <f>SQRT(SUMIF('Dashboard M4 Cost Monthly'!$G$2:$KT$2,'Dashboard M4 Cost Annual'!BU$4,'Dashboard M4 Cost Monthly'!$G214:$KT214))</f>
        <v/>
      </c>
      <c r="BV134">
        <f>SQRT(SUMIF('Dashboard M4 Cost Monthly'!$G$2:$KT$2,'Dashboard M4 Cost Annual'!BV$4,'Dashboard M4 Cost Monthly'!$G214:$KT214))</f>
        <v/>
      </c>
      <c r="BW134">
        <f>SQRT(SUMIF('Dashboard M4 Cost Monthly'!$G$2:$KT$2,'Dashboard M4 Cost Annual'!BW$4,'Dashboard M4 Cost Monthly'!$G214:$KT214))</f>
        <v/>
      </c>
      <c r="BX134">
        <f>SQRT(SUMIF('Dashboard M4 Cost Monthly'!$G$2:$KT$2,'Dashboard M4 Cost Annual'!BX$4,'Dashboard M4 Cost Monthly'!$G214:$KT214))</f>
        <v/>
      </c>
      <c r="BY134">
        <f>SQRT(SUMIF('Dashboard M4 Cost Monthly'!$G$2:$KT$2,'Dashboard M4 Cost Annual'!BY$4,'Dashboard M4 Cost Monthly'!$G214:$KT214))</f>
        <v/>
      </c>
    </row>
    <row r="135" spans="1:77">
      <c r="B135" t="s">
        <v>12</v>
      </c>
      <c r="C135" t="s">
        <v>54</v>
      </c>
      <c r="D135" t="s">
        <v>63</v>
      </c>
      <c r="G135">
        <f>VLOOKUP($C135,'EIA Consumption'!$C:$CD,'Dashboard M4 Cost Annual'!G$2,FALSE)</f>
        <v/>
      </c>
      <c r="H135">
        <f>VLOOKUP($C135,'EIA Consumption'!$C:$CD,'Dashboard M4 Cost Annual'!H$2,FALSE)</f>
        <v/>
      </c>
      <c r="I135">
        <f>VLOOKUP($C135,'EIA Consumption'!$C:$CD,'Dashboard M4 Cost Annual'!I$2,FALSE)</f>
        <v/>
      </c>
      <c r="J135">
        <f>VLOOKUP($C135,'EIA Consumption'!$C:$CD,'Dashboard M4 Cost Annual'!J$2,FALSE)</f>
        <v/>
      </c>
      <c r="K135">
        <f>VLOOKUP($C135,'EIA Consumption'!$C:$CD,'Dashboard M4 Cost Annual'!K$2,FALSE)</f>
        <v/>
      </c>
      <c r="L135">
        <f>VLOOKUP($C135,'EIA Consumption'!$C:$CD,'Dashboard M4 Cost Annual'!L$2,FALSE)</f>
        <v/>
      </c>
      <c r="M135">
        <f>VLOOKUP($C135,'EIA Consumption'!$C:$CD,'Dashboard M4 Cost Annual'!M$2,FALSE)</f>
        <v/>
      </c>
      <c r="N135">
        <f>VLOOKUP($C135,'EIA Consumption'!$C:$CD,'Dashboard M4 Cost Annual'!N$2,FALSE)</f>
        <v/>
      </c>
      <c r="O135">
        <f>VLOOKUP($C135,'EIA Consumption'!$C:$CD,'Dashboard M4 Cost Annual'!O$2,FALSE)</f>
        <v/>
      </c>
      <c r="P135">
        <f>VLOOKUP($C135,'EIA Consumption'!$C:$CD,'Dashboard M4 Cost Annual'!P$2,FALSE)</f>
        <v/>
      </c>
      <c r="Q135">
        <f>VLOOKUP($C135,'EIA Consumption'!$C:$CD,'Dashboard M4 Cost Annual'!Q$2,FALSE)</f>
        <v/>
      </c>
      <c r="R135">
        <f>VLOOKUP($C135,'EIA Consumption'!$C:$CD,'Dashboard M4 Cost Annual'!R$2,FALSE)</f>
        <v/>
      </c>
      <c r="S135">
        <f>VLOOKUP($C135,'EIA Consumption'!$C:$CD,'Dashboard M4 Cost Annual'!S$2,FALSE)</f>
        <v/>
      </c>
      <c r="T135">
        <f>VLOOKUP($C135,'EIA Consumption'!$C:$CD,'Dashboard M4 Cost Annual'!T$2,FALSE)</f>
        <v/>
      </c>
      <c r="U135">
        <f>VLOOKUP($C135,'EIA Consumption'!$C:$CD,'Dashboard M4 Cost Annual'!U$2,FALSE)</f>
        <v/>
      </c>
      <c r="V135">
        <f>VLOOKUP($C135,'EIA Consumption'!$C:$CD,'Dashboard M4 Cost Annual'!V$2,FALSE)</f>
        <v/>
      </c>
      <c r="W135">
        <f>VLOOKUP($C135,'EIA Consumption'!$C:$CD,'Dashboard M4 Cost Annual'!W$2,FALSE)</f>
        <v/>
      </c>
      <c r="X135">
        <f>VLOOKUP($C135,'EIA Consumption'!$C:$CD,'Dashboard M4 Cost Annual'!X$2,FALSE)</f>
        <v/>
      </c>
      <c r="Y135">
        <f>VLOOKUP($C135,'EIA Consumption'!$C:$CD,'Dashboard M4 Cost Annual'!Y$2,FALSE)</f>
        <v/>
      </c>
      <c r="Z135">
        <f>VLOOKUP($C135,'EIA Consumption'!$C:$CD,'Dashboard M4 Cost Annual'!Z$2,FALSE)</f>
        <v/>
      </c>
      <c r="AA135">
        <f>VLOOKUP($C135,'EIA Consumption'!$C:$CD,'Dashboard M4 Cost Annual'!AA$2,FALSE)</f>
        <v/>
      </c>
      <c r="AB135">
        <f>VLOOKUP($C135,'EIA Consumption'!$C:$CD,'Dashboard M4 Cost Annual'!AB$2,FALSE)</f>
        <v/>
      </c>
      <c r="AC135">
        <f>VLOOKUP($C135,'EIA Consumption'!$C:$CD,'Dashboard M4 Cost Annual'!AC$2,FALSE)</f>
        <v/>
      </c>
      <c r="AD135">
        <f>VLOOKUP($C135,'EIA Consumption'!$C:$CD,'Dashboard M4 Cost Annual'!AD$2,FALSE)</f>
        <v/>
      </c>
      <c r="AE135">
        <f>VLOOKUP($C135,'EIA Consumption'!$C:$CD,'Dashboard M4 Cost Annual'!AE$2,FALSE)</f>
        <v/>
      </c>
      <c r="AF135">
        <f>VLOOKUP($C135,'EIA Consumption'!$C:$CD,'Dashboard M4 Cost Annual'!AF$2,FALSE)</f>
        <v/>
      </c>
      <c r="AG135">
        <f>VLOOKUP($C135,'EIA Consumption'!$C:$CD,'Dashboard M4 Cost Annual'!AG$2,FALSE)</f>
        <v/>
      </c>
      <c r="AH135">
        <f>VLOOKUP($C135,'EIA Consumption'!$C:$CD,'Dashboard M4 Cost Annual'!AH$2,FALSE)</f>
        <v/>
      </c>
      <c r="AI135">
        <f>VLOOKUP($C135,'EIA Consumption'!$C:$CD,'Dashboard M4 Cost Annual'!AI$2,FALSE)</f>
        <v/>
      </c>
      <c r="AJ135">
        <f>VLOOKUP($C135,'EIA Consumption'!$C:$CD,'Dashboard M4 Cost Annual'!AJ$2,FALSE)</f>
        <v/>
      </c>
      <c r="AK135">
        <f>VLOOKUP($C135,'EIA Consumption'!$C:$CD,'Dashboard M4 Cost Annual'!AK$2,FALSE)</f>
        <v/>
      </c>
      <c r="AL135">
        <f>VLOOKUP($C135,'EIA Consumption'!$C:$CD,'Dashboard M4 Cost Annual'!AL$2,FALSE)</f>
        <v/>
      </c>
      <c r="AM135">
        <f>VLOOKUP($C135,'EIA Consumption'!$C:$CD,'Dashboard M4 Cost Annual'!AM$2,FALSE)</f>
        <v/>
      </c>
      <c r="AN135">
        <f>VLOOKUP($C135,'EIA Consumption'!$C:$CD,'Dashboard M4 Cost Annual'!AN$2,FALSE)</f>
        <v/>
      </c>
      <c r="AO135">
        <f>VLOOKUP($C135,'EIA Consumption'!$C:$CD,'Dashboard M4 Cost Annual'!AO$2,FALSE)</f>
        <v/>
      </c>
      <c r="AP135">
        <f>VLOOKUP($C135,'EIA Consumption'!$C:$CD,'Dashboard M4 Cost Annual'!AP$2,FALSE)</f>
        <v/>
      </c>
      <c r="AQ135">
        <f>VLOOKUP($C135,'EIA Consumption'!$C:$CD,'Dashboard M4 Cost Annual'!AQ$2,FALSE)</f>
        <v/>
      </c>
      <c r="AR135">
        <f>VLOOKUP($C135,'EIA Consumption'!$C:$CD,'Dashboard M4 Cost Annual'!AR$2,FALSE)</f>
        <v/>
      </c>
      <c r="AS135">
        <f>VLOOKUP($C135,'EIA Consumption'!$C:$CD,'Dashboard M4 Cost Annual'!AS$2,FALSE)</f>
        <v/>
      </c>
      <c r="AT135">
        <f>VLOOKUP($C135,'EIA Consumption'!$C:$CD,'Dashboard M4 Cost Annual'!AT$2,FALSE)</f>
        <v/>
      </c>
      <c r="AU135">
        <f>VLOOKUP($C135,'EIA Consumption'!$C:$CD,'Dashboard M4 Cost Annual'!AU$2,FALSE)</f>
        <v/>
      </c>
      <c r="AV135">
        <f>VLOOKUP($C135,'EIA Consumption'!$C:$CD,'Dashboard M4 Cost Annual'!AV$2,FALSE)</f>
        <v/>
      </c>
      <c r="AW135">
        <f>VLOOKUP($C135,'EIA Consumption'!$C:$CD,'Dashboard M4 Cost Annual'!AW$2,FALSE)</f>
        <v/>
      </c>
      <c r="AX135">
        <f>VLOOKUP($C135,'EIA Consumption'!$C:$CD,'Dashboard M4 Cost Annual'!AX$2,FALSE)</f>
        <v/>
      </c>
      <c r="AY135">
        <f>VLOOKUP($C135,'EIA Consumption'!$C:$CD,'Dashboard M4 Cost Annual'!AY$2,FALSE)</f>
        <v/>
      </c>
      <c r="AZ135">
        <f>VLOOKUP($C135,'EIA Consumption'!$C:$CD,'Dashboard M4 Cost Annual'!AZ$2,FALSE)</f>
        <v/>
      </c>
      <c r="BA135">
        <f>SQRT(SUMIF('Dashboard M4 Cost Monthly'!$G$2:$CL$2,'Dashboard M4 Cost Annual'!BA$4,'Dashboard M4 Cost Monthly'!$G215:$CL215))</f>
        <v/>
      </c>
      <c r="BB135">
        <f>SQRT(SUMIF('Dashboard M4 Cost Monthly'!$G$2:$CL$2,'Dashboard M4 Cost Annual'!BB$4,'Dashboard M4 Cost Monthly'!$G215:$CL215))</f>
        <v/>
      </c>
      <c r="BC135">
        <f>SQRT(SUMIF('Dashboard M4 Cost Monthly'!$G$2:$CL$2,'Dashboard M4 Cost Annual'!BC$4,'Dashboard M4 Cost Monthly'!$G215:$CL215))</f>
        <v/>
      </c>
      <c r="BD135">
        <f>SQRT(SUMIF('Dashboard M4 Cost Monthly'!$G$2:$CL$2,'Dashboard M4 Cost Annual'!BD$4,'Dashboard M4 Cost Monthly'!$G215:$CL215))</f>
        <v/>
      </c>
      <c r="BE135">
        <f>SQRT(SUMIF('Dashboard M4 Cost Monthly'!$G$2:$CL$2,'Dashboard M4 Cost Annual'!BE$4,'Dashboard M4 Cost Monthly'!$G215:$CL215))</f>
        <v/>
      </c>
      <c r="BF135">
        <f>SQRT(SUMIF('Dashboard M4 Cost Monthly'!$G$2:$CL$2,'Dashboard M4 Cost Annual'!BF$4,'Dashboard M4 Cost Monthly'!$G215:$CL215))</f>
        <v/>
      </c>
      <c r="BG135">
        <f>SQRT(SUMIF('Dashboard M4 Cost Monthly'!$G$2:$CL$2,'Dashboard M4 Cost Annual'!BG$4,'Dashboard M4 Cost Monthly'!$G215:$CL215))</f>
        <v/>
      </c>
      <c r="BH135">
        <f>SQRT(SUMIF('Dashboard M4 Cost Monthly'!$G$2:$KT$2,'Dashboard M4 Cost Annual'!BH$4,'Dashboard M4 Cost Monthly'!$G215:$KT215))</f>
        <v/>
      </c>
      <c r="BI135">
        <f>SQRT(SUMIF('Dashboard M4 Cost Monthly'!$G$2:$KT$2,'Dashboard M4 Cost Annual'!BI$4,'Dashboard M4 Cost Monthly'!$G215:$KT215))</f>
        <v/>
      </c>
      <c r="BJ135">
        <f>SQRT(SUMIF('Dashboard M4 Cost Monthly'!$G$2:$KT$2,'Dashboard M4 Cost Annual'!BJ$4,'Dashboard M4 Cost Monthly'!$G215:$KT215))</f>
        <v/>
      </c>
      <c r="BK135">
        <f>SQRT(SUMIF('Dashboard M4 Cost Monthly'!$G$2:$KT$2,'Dashboard M4 Cost Annual'!BK$4,'Dashboard M4 Cost Monthly'!$G215:$KT215))</f>
        <v/>
      </c>
      <c r="BL135">
        <f>SQRT(SUMIF('Dashboard M4 Cost Monthly'!$G$2:$KT$2,'Dashboard M4 Cost Annual'!BL$4,'Dashboard M4 Cost Monthly'!$G215:$KT215))</f>
        <v/>
      </c>
      <c r="BM135">
        <f>SQRT(SUMIF('Dashboard M4 Cost Monthly'!$G$2:$KT$2,'Dashboard M4 Cost Annual'!BM$4,'Dashboard M4 Cost Monthly'!$G215:$KT215))</f>
        <v/>
      </c>
      <c r="BN135">
        <f>SQRT(SUMIF('Dashboard M4 Cost Monthly'!$G$2:$KT$2,'Dashboard M4 Cost Annual'!BN$4,'Dashboard M4 Cost Monthly'!$G215:$KT215))</f>
        <v/>
      </c>
      <c r="BO135">
        <f>SQRT(SUMIF('Dashboard M4 Cost Monthly'!$G$2:$KT$2,'Dashboard M4 Cost Annual'!BO$4,'Dashboard M4 Cost Monthly'!$G215:$KT215))</f>
        <v/>
      </c>
      <c r="BP135">
        <f>SQRT(SUMIF('Dashboard M4 Cost Monthly'!$G$2:$KT$2,'Dashboard M4 Cost Annual'!BP$4,'Dashboard M4 Cost Monthly'!$G215:$KT215))</f>
        <v/>
      </c>
      <c r="BQ135">
        <f>SQRT(SUMIF('Dashboard M4 Cost Monthly'!$G$2:$KT$2,'Dashboard M4 Cost Annual'!BQ$4,'Dashboard M4 Cost Monthly'!$G215:$KT215))</f>
        <v/>
      </c>
      <c r="BR135">
        <f>SQRT(SUMIF('Dashboard M4 Cost Monthly'!$G$2:$KT$2,'Dashboard M4 Cost Annual'!BR$4,'Dashboard M4 Cost Monthly'!$G215:$KT215))</f>
        <v/>
      </c>
      <c r="BS135">
        <f>SQRT(SUMIF('Dashboard M4 Cost Monthly'!$G$2:$KT$2,'Dashboard M4 Cost Annual'!BS$4,'Dashboard M4 Cost Monthly'!$G215:$KT215))</f>
        <v/>
      </c>
      <c r="BT135">
        <f>SQRT(SUMIF('Dashboard M4 Cost Monthly'!$G$2:$KT$2,'Dashboard M4 Cost Annual'!BT$4,'Dashboard M4 Cost Monthly'!$G215:$KT215))</f>
        <v/>
      </c>
      <c r="BU135">
        <f>SQRT(SUMIF('Dashboard M4 Cost Monthly'!$G$2:$KT$2,'Dashboard M4 Cost Annual'!BU$4,'Dashboard M4 Cost Monthly'!$G215:$KT215))</f>
        <v/>
      </c>
      <c r="BV135">
        <f>SQRT(SUMIF('Dashboard M4 Cost Monthly'!$G$2:$KT$2,'Dashboard M4 Cost Annual'!BV$4,'Dashboard M4 Cost Monthly'!$G215:$KT215))</f>
        <v/>
      </c>
      <c r="BW135">
        <f>SQRT(SUMIF('Dashboard M4 Cost Monthly'!$G$2:$KT$2,'Dashboard M4 Cost Annual'!BW$4,'Dashboard M4 Cost Monthly'!$G215:$KT215))</f>
        <v/>
      </c>
      <c r="BX135">
        <f>SQRT(SUMIF('Dashboard M4 Cost Monthly'!$G$2:$KT$2,'Dashboard M4 Cost Annual'!BX$4,'Dashboard M4 Cost Monthly'!$G215:$KT215))</f>
        <v/>
      </c>
      <c r="BY135">
        <f>SQRT(SUMIF('Dashboard M4 Cost Monthly'!$G$2:$KT$2,'Dashboard M4 Cost Annual'!BY$4,'Dashboard M4 Cost Monthly'!$G215:$KT215))</f>
        <v/>
      </c>
    </row>
    <row r="136" spans="1:77">
      <c r="B136" t="s">
        <v>14</v>
      </c>
      <c r="C136" t="s">
        <v>55</v>
      </c>
      <c r="D136" t="s">
        <v>63</v>
      </c>
      <c r="G136">
        <f>VLOOKUP($C136,'EIA Consumption'!$C:$CD,'Dashboard M4 Cost Annual'!G$2,FALSE)</f>
        <v/>
      </c>
      <c r="H136">
        <f>VLOOKUP($C136,'EIA Consumption'!$C:$CD,'Dashboard M4 Cost Annual'!H$2,FALSE)</f>
        <v/>
      </c>
      <c r="I136">
        <f>VLOOKUP($C136,'EIA Consumption'!$C:$CD,'Dashboard M4 Cost Annual'!I$2,FALSE)</f>
        <v/>
      </c>
      <c r="J136">
        <f>VLOOKUP($C136,'EIA Consumption'!$C:$CD,'Dashboard M4 Cost Annual'!J$2,FALSE)</f>
        <v/>
      </c>
      <c r="K136">
        <f>VLOOKUP($C136,'EIA Consumption'!$C:$CD,'Dashboard M4 Cost Annual'!K$2,FALSE)</f>
        <v/>
      </c>
      <c r="L136">
        <f>VLOOKUP($C136,'EIA Consumption'!$C:$CD,'Dashboard M4 Cost Annual'!L$2,FALSE)</f>
        <v/>
      </c>
      <c r="M136">
        <f>VLOOKUP($C136,'EIA Consumption'!$C:$CD,'Dashboard M4 Cost Annual'!M$2,FALSE)</f>
        <v/>
      </c>
      <c r="N136">
        <f>VLOOKUP($C136,'EIA Consumption'!$C:$CD,'Dashboard M4 Cost Annual'!N$2,FALSE)</f>
        <v/>
      </c>
      <c r="O136">
        <f>VLOOKUP($C136,'EIA Consumption'!$C:$CD,'Dashboard M4 Cost Annual'!O$2,FALSE)</f>
        <v/>
      </c>
      <c r="P136">
        <f>VLOOKUP($C136,'EIA Consumption'!$C:$CD,'Dashboard M4 Cost Annual'!P$2,FALSE)</f>
        <v/>
      </c>
      <c r="Q136">
        <f>VLOOKUP($C136,'EIA Consumption'!$C:$CD,'Dashboard M4 Cost Annual'!Q$2,FALSE)</f>
        <v/>
      </c>
      <c r="R136">
        <f>VLOOKUP($C136,'EIA Consumption'!$C:$CD,'Dashboard M4 Cost Annual'!R$2,FALSE)</f>
        <v/>
      </c>
      <c r="S136">
        <f>VLOOKUP($C136,'EIA Consumption'!$C:$CD,'Dashboard M4 Cost Annual'!S$2,FALSE)</f>
        <v/>
      </c>
      <c r="T136">
        <f>VLOOKUP($C136,'EIA Consumption'!$C:$CD,'Dashboard M4 Cost Annual'!T$2,FALSE)</f>
        <v/>
      </c>
      <c r="U136">
        <f>VLOOKUP($C136,'EIA Consumption'!$C:$CD,'Dashboard M4 Cost Annual'!U$2,FALSE)</f>
        <v/>
      </c>
      <c r="V136">
        <f>VLOOKUP($C136,'EIA Consumption'!$C:$CD,'Dashboard M4 Cost Annual'!V$2,FALSE)</f>
        <v/>
      </c>
      <c r="W136">
        <f>VLOOKUP($C136,'EIA Consumption'!$C:$CD,'Dashboard M4 Cost Annual'!W$2,FALSE)</f>
        <v/>
      </c>
      <c r="X136">
        <f>VLOOKUP($C136,'EIA Consumption'!$C:$CD,'Dashboard M4 Cost Annual'!X$2,FALSE)</f>
        <v/>
      </c>
      <c r="Y136">
        <f>VLOOKUP($C136,'EIA Consumption'!$C:$CD,'Dashboard M4 Cost Annual'!Y$2,FALSE)</f>
        <v/>
      </c>
      <c r="Z136">
        <f>VLOOKUP($C136,'EIA Consumption'!$C:$CD,'Dashboard M4 Cost Annual'!Z$2,FALSE)</f>
        <v/>
      </c>
      <c r="AA136">
        <f>VLOOKUP($C136,'EIA Consumption'!$C:$CD,'Dashboard M4 Cost Annual'!AA$2,FALSE)</f>
        <v/>
      </c>
      <c r="AB136">
        <f>VLOOKUP($C136,'EIA Consumption'!$C:$CD,'Dashboard M4 Cost Annual'!AB$2,FALSE)</f>
        <v/>
      </c>
      <c r="AC136">
        <f>VLOOKUP($C136,'EIA Consumption'!$C:$CD,'Dashboard M4 Cost Annual'!AC$2,FALSE)</f>
        <v/>
      </c>
      <c r="AD136">
        <f>VLOOKUP($C136,'EIA Consumption'!$C:$CD,'Dashboard M4 Cost Annual'!AD$2,FALSE)</f>
        <v/>
      </c>
      <c r="AE136">
        <f>VLOOKUP($C136,'EIA Consumption'!$C:$CD,'Dashboard M4 Cost Annual'!AE$2,FALSE)</f>
        <v/>
      </c>
      <c r="AF136">
        <f>VLOOKUP($C136,'EIA Consumption'!$C:$CD,'Dashboard M4 Cost Annual'!AF$2,FALSE)</f>
        <v/>
      </c>
      <c r="AG136">
        <f>VLOOKUP($C136,'EIA Consumption'!$C:$CD,'Dashboard M4 Cost Annual'!AG$2,FALSE)</f>
        <v/>
      </c>
      <c r="AH136">
        <f>VLOOKUP($C136,'EIA Consumption'!$C:$CD,'Dashboard M4 Cost Annual'!AH$2,FALSE)</f>
        <v/>
      </c>
      <c r="AI136">
        <f>VLOOKUP($C136,'EIA Consumption'!$C:$CD,'Dashboard M4 Cost Annual'!AI$2,FALSE)</f>
        <v/>
      </c>
      <c r="AJ136">
        <f>VLOOKUP($C136,'EIA Consumption'!$C:$CD,'Dashboard M4 Cost Annual'!AJ$2,FALSE)</f>
        <v/>
      </c>
      <c r="AK136">
        <f>VLOOKUP($C136,'EIA Consumption'!$C:$CD,'Dashboard M4 Cost Annual'!AK$2,FALSE)</f>
        <v/>
      </c>
      <c r="AL136">
        <f>VLOOKUP($C136,'EIA Consumption'!$C:$CD,'Dashboard M4 Cost Annual'!AL$2,FALSE)</f>
        <v/>
      </c>
      <c r="AM136">
        <f>VLOOKUP($C136,'EIA Consumption'!$C:$CD,'Dashboard M4 Cost Annual'!AM$2,FALSE)</f>
        <v/>
      </c>
      <c r="AN136">
        <f>VLOOKUP($C136,'EIA Consumption'!$C:$CD,'Dashboard M4 Cost Annual'!AN$2,FALSE)</f>
        <v/>
      </c>
      <c r="AO136">
        <f>VLOOKUP($C136,'EIA Consumption'!$C:$CD,'Dashboard M4 Cost Annual'!AO$2,FALSE)</f>
        <v/>
      </c>
      <c r="AP136">
        <f>VLOOKUP($C136,'EIA Consumption'!$C:$CD,'Dashboard M4 Cost Annual'!AP$2,FALSE)</f>
        <v/>
      </c>
      <c r="AQ136">
        <f>VLOOKUP($C136,'EIA Consumption'!$C:$CD,'Dashboard M4 Cost Annual'!AQ$2,FALSE)</f>
        <v/>
      </c>
      <c r="AR136">
        <f>VLOOKUP($C136,'EIA Consumption'!$C:$CD,'Dashboard M4 Cost Annual'!AR$2,FALSE)</f>
        <v/>
      </c>
      <c r="AS136">
        <f>VLOOKUP($C136,'EIA Consumption'!$C:$CD,'Dashboard M4 Cost Annual'!AS$2,FALSE)</f>
        <v/>
      </c>
      <c r="AT136">
        <f>VLOOKUP($C136,'EIA Consumption'!$C:$CD,'Dashboard M4 Cost Annual'!AT$2,FALSE)</f>
        <v/>
      </c>
      <c r="AU136">
        <f>VLOOKUP($C136,'EIA Consumption'!$C:$CD,'Dashboard M4 Cost Annual'!AU$2,FALSE)</f>
        <v/>
      </c>
      <c r="AV136">
        <f>VLOOKUP($C136,'EIA Consumption'!$C:$CD,'Dashboard M4 Cost Annual'!AV$2,FALSE)</f>
        <v/>
      </c>
      <c r="AW136">
        <f>VLOOKUP($C136,'EIA Consumption'!$C:$CD,'Dashboard M4 Cost Annual'!AW$2,FALSE)</f>
        <v/>
      </c>
      <c r="AX136">
        <f>VLOOKUP($C136,'EIA Consumption'!$C:$CD,'Dashboard M4 Cost Annual'!AX$2,FALSE)</f>
        <v/>
      </c>
      <c r="AY136">
        <f>VLOOKUP($C136,'EIA Consumption'!$C:$CD,'Dashboard M4 Cost Annual'!AY$2,FALSE)</f>
        <v/>
      </c>
      <c r="AZ136">
        <f>VLOOKUP($C136,'EIA Consumption'!$C:$CD,'Dashboard M4 Cost Annual'!AZ$2,FALSE)</f>
        <v/>
      </c>
      <c r="BA136">
        <f>SQRT(SUMIF('Dashboard M4 Cost Monthly'!$G$2:$CL$2,'Dashboard M4 Cost Annual'!BA$4,'Dashboard M4 Cost Monthly'!$G216:$CL216))</f>
        <v/>
      </c>
      <c r="BB136">
        <f>SQRT(SUMIF('Dashboard M4 Cost Monthly'!$G$2:$CL$2,'Dashboard M4 Cost Annual'!BB$4,'Dashboard M4 Cost Monthly'!$G216:$CL216))</f>
        <v/>
      </c>
      <c r="BC136">
        <f>SQRT(SUMIF('Dashboard M4 Cost Monthly'!$G$2:$CL$2,'Dashboard M4 Cost Annual'!BC$4,'Dashboard M4 Cost Monthly'!$G216:$CL216))</f>
        <v/>
      </c>
      <c r="BD136">
        <f>SQRT(SUMIF('Dashboard M4 Cost Monthly'!$G$2:$CL$2,'Dashboard M4 Cost Annual'!BD$4,'Dashboard M4 Cost Monthly'!$G216:$CL216))</f>
        <v/>
      </c>
      <c r="BE136">
        <f>SQRT(SUMIF('Dashboard M4 Cost Monthly'!$G$2:$CL$2,'Dashboard M4 Cost Annual'!BE$4,'Dashboard M4 Cost Monthly'!$G216:$CL216))</f>
        <v/>
      </c>
      <c r="BF136">
        <f>SQRT(SUMIF('Dashboard M4 Cost Monthly'!$G$2:$CL$2,'Dashboard M4 Cost Annual'!BF$4,'Dashboard M4 Cost Monthly'!$G216:$CL216))</f>
        <v/>
      </c>
      <c r="BG136">
        <f>SQRT(SUMIF('Dashboard M4 Cost Monthly'!$G$2:$CL$2,'Dashboard M4 Cost Annual'!BG$4,'Dashboard M4 Cost Monthly'!$G216:$CL216))</f>
        <v/>
      </c>
      <c r="BH136">
        <f>SQRT(SUMIF('Dashboard M4 Cost Monthly'!$G$2:$KT$2,'Dashboard M4 Cost Annual'!BH$4,'Dashboard M4 Cost Monthly'!$G216:$KT216))</f>
        <v/>
      </c>
      <c r="BI136">
        <f>SQRT(SUMIF('Dashboard M4 Cost Monthly'!$G$2:$KT$2,'Dashboard M4 Cost Annual'!BI$4,'Dashboard M4 Cost Monthly'!$G216:$KT216))</f>
        <v/>
      </c>
      <c r="BJ136">
        <f>SQRT(SUMIF('Dashboard M4 Cost Monthly'!$G$2:$KT$2,'Dashboard M4 Cost Annual'!BJ$4,'Dashboard M4 Cost Monthly'!$G216:$KT216))</f>
        <v/>
      </c>
      <c r="BK136">
        <f>SQRT(SUMIF('Dashboard M4 Cost Monthly'!$G$2:$KT$2,'Dashboard M4 Cost Annual'!BK$4,'Dashboard M4 Cost Monthly'!$G216:$KT216))</f>
        <v/>
      </c>
      <c r="BL136">
        <f>SQRT(SUMIF('Dashboard M4 Cost Monthly'!$G$2:$KT$2,'Dashboard M4 Cost Annual'!BL$4,'Dashboard M4 Cost Monthly'!$G216:$KT216))</f>
        <v/>
      </c>
      <c r="BM136">
        <f>SQRT(SUMIF('Dashboard M4 Cost Monthly'!$G$2:$KT$2,'Dashboard M4 Cost Annual'!BM$4,'Dashboard M4 Cost Monthly'!$G216:$KT216))</f>
        <v/>
      </c>
      <c r="BN136">
        <f>SQRT(SUMIF('Dashboard M4 Cost Monthly'!$G$2:$KT$2,'Dashboard M4 Cost Annual'!BN$4,'Dashboard M4 Cost Monthly'!$G216:$KT216))</f>
        <v/>
      </c>
      <c r="BO136">
        <f>SQRT(SUMIF('Dashboard M4 Cost Monthly'!$G$2:$KT$2,'Dashboard M4 Cost Annual'!BO$4,'Dashboard M4 Cost Monthly'!$G216:$KT216))</f>
        <v/>
      </c>
      <c r="BP136">
        <f>SQRT(SUMIF('Dashboard M4 Cost Monthly'!$G$2:$KT$2,'Dashboard M4 Cost Annual'!BP$4,'Dashboard M4 Cost Monthly'!$G216:$KT216))</f>
        <v/>
      </c>
      <c r="BQ136">
        <f>SQRT(SUMIF('Dashboard M4 Cost Monthly'!$G$2:$KT$2,'Dashboard M4 Cost Annual'!BQ$4,'Dashboard M4 Cost Monthly'!$G216:$KT216))</f>
        <v/>
      </c>
      <c r="BR136">
        <f>SQRT(SUMIF('Dashboard M4 Cost Monthly'!$G$2:$KT$2,'Dashboard M4 Cost Annual'!BR$4,'Dashboard M4 Cost Monthly'!$G216:$KT216))</f>
        <v/>
      </c>
      <c r="BS136">
        <f>SQRT(SUMIF('Dashboard M4 Cost Monthly'!$G$2:$KT$2,'Dashboard M4 Cost Annual'!BS$4,'Dashboard M4 Cost Monthly'!$G216:$KT216))</f>
        <v/>
      </c>
      <c r="BT136">
        <f>SQRT(SUMIF('Dashboard M4 Cost Monthly'!$G$2:$KT$2,'Dashboard M4 Cost Annual'!BT$4,'Dashboard M4 Cost Monthly'!$G216:$KT216))</f>
        <v/>
      </c>
      <c r="BU136">
        <f>SQRT(SUMIF('Dashboard M4 Cost Monthly'!$G$2:$KT$2,'Dashboard M4 Cost Annual'!BU$4,'Dashboard M4 Cost Monthly'!$G216:$KT216))</f>
        <v/>
      </c>
      <c r="BV136">
        <f>SQRT(SUMIF('Dashboard M4 Cost Monthly'!$G$2:$KT$2,'Dashboard M4 Cost Annual'!BV$4,'Dashboard M4 Cost Monthly'!$G216:$KT216))</f>
        <v/>
      </c>
      <c r="BW136">
        <f>SQRT(SUMIF('Dashboard M4 Cost Monthly'!$G$2:$KT$2,'Dashboard M4 Cost Annual'!BW$4,'Dashboard M4 Cost Monthly'!$G216:$KT216))</f>
        <v/>
      </c>
      <c r="BX136">
        <f>SQRT(SUMIF('Dashboard M4 Cost Monthly'!$G$2:$KT$2,'Dashboard M4 Cost Annual'!BX$4,'Dashboard M4 Cost Monthly'!$G216:$KT216))</f>
        <v/>
      </c>
      <c r="BY136">
        <f>SQRT(SUMIF('Dashboard M4 Cost Monthly'!$G$2:$KT$2,'Dashboard M4 Cost Annual'!BY$4,'Dashboard M4 Cost Monthly'!$G216:$KT216))</f>
        <v/>
      </c>
    </row>
    <row r="137" spans="1:77">
      <c r="B137" t="s">
        <v>15</v>
      </c>
      <c r="C137" t="s">
        <v>56</v>
      </c>
      <c r="D137" t="s">
        <v>63</v>
      </c>
      <c r="G137">
        <f>VLOOKUP($C137,'EIA Consumption'!$C:$CD,'Dashboard M4 Cost Annual'!G$2,FALSE)</f>
        <v/>
      </c>
      <c r="H137">
        <f>VLOOKUP($C137,'EIA Consumption'!$C:$CD,'Dashboard M4 Cost Annual'!H$2,FALSE)</f>
        <v/>
      </c>
      <c r="I137">
        <f>VLOOKUP($C137,'EIA Consumption'!$C:$CD,'Dashboard M4 Cost Annual'!I$2,FALSE)</f>
        <v/>
      </c>
      <c r="J137">
        <f>VLOOKUP($C137,'EIA Consumption'!$C:$CD,'Dashboard M4 Cost Annual'!J$2,FALSE)</f>
        <v/>
      </c>
      <c r="K137">
        <f>VLOOKUP($C137,'EIA Consumption'!$C:$CD,'Dashboard M4 Cost Annual'!K$2,FALSE)</f>
        <v/>
      </c>
      <c r="L137">
        <f>VLOOKUP($C137,'EIA Consumption'!$C:$CD,'Dashboard M4 Cost Annual'!L$2,FALSE)</f>
        <v/>
      </c>
      <c r="M137">
        <f>VLOOKUP($C137,'EIA Consumption'!$C:$CD,'Dashboard M4 Cost Annual'!M$2,FALSE)</f>
        <v/>
      </c>
      <c r="N137">
        <f>VLOOKUP($C137,'EIA Consumption'!$C:$CD,'Dashboard M4 Cost Annual'!N$2,FALSE)</f>
        <v/>
      </c>
      <c r="O137">
        <f>VLOOKUP($C137,'EIA Consumption'!$C:$CD,'Dashboard M4 Cost Annual'!O$2,FALSE)</f>
        <v/>
      </c>
      <c r="P137">
        <f>VLOOKUP($C137,'EIA Consumption'!$C:$CD,'Dashboard M4 Cost Annual'!P$2,FALSE)</f>
        <v/>
      </c>
      <c r="Q137">
        <f>VLOOKUP($C137,'EIA Consumption'!$C:$CD,'Dashboard M4 Cost Annual'!Q$2,FALSE)</f>
        <v/>
      </c>
      <c r="R137">
        <f>VLOOKUP($C137,'EIA Consumption'!$C:$CD,'Dashboard M4 Cost Annual'!R$2,FALSE)</f>
        <v/>
      </c>
      <c r="S137">
        <f>VLOOKUP($C137,'EIA Consumption'!$C:$CD,'Dashboard M4 Cost Annual'!S$2,FALSE)</f>
        <v/>
      </c>
      <c r="T137">
        <f>VLOOKUP($C137,'EIA Consumption'!$C:$CD,'Dashboard M4 Cost Annual'!T$2,FALSE)</f>
        <v/>
      </c>
      <c r="U137">
        <f>VLOOKUP($C137,'EIA Consumption'!$C:$CD,'Dashboard M4 Cost Annual'!U$2,FALSE)</f>
        <v/>
      </c>
      <c r="V137">
        <f>VLOOKUP($C137,'EIA Consumption'!$C:$CD,'Dashboard M4 Cost Annual'!V$2,FALSE)</f>
        <v/>
      </c>
      <c r="W137">
        <f>VLOOKUP($C137,'EIA Consumption'!$C:$CD,'Dashboard M4 Cost Annual'!W$2,FALSE)</f>
        <v/>
      </c>
      <c r="X137">
        <f>VLOOKUP($C137,'EIA Consumption'!$C:$CD,'Dashboard M4 Cost Annual'!X$2,FALSE)</f>
        <v/>
      </c>
      <c r="Y137">
        <f>VLOOKUP($C137,'EIA Consumption'!$C:$CD,'Dashboard M4 Cost Annual'!Y$2,FALSE)</f>
        <v/>
      </c>
      <c r="Z137">
        <f>VLOOKUP($C137,'EIA Consumption'!$C:$CD,'Dashboard M4 Cost Annual'!Z$2,FALSE)</f>
        <v/>
      </c>
      <c r="AA137">
        <f>VLOOKUP($C137,'EIA Consumption'!$C:$CD,'Dashboard M4 Cost Annual'!AA$2,FALSE)</f>
        <v/>
      </c>
      <c r="AB137">
        <f>VLOOKUP($C137,'EIA Consumption'!$C:$CD,'Dashboard M4 Cost Annual'!AB$2,FALSE)</f>
        <v/>
      </c>
      <c r="AC137">
        <f>VLOOKUP($C137,'EIA Consumption'!$C:$CD,'Dashboard M4 Cost Annual'!AC$2,FALSE)</f>
        <v/>
      </c>
      <c r="AD137">
        <f>VLOOKUP($C137,'EIA Consumption'!$C:$CD,'Dashboard M4 Cost Annual'!AD$2,FALSE)</f>
        <v/>
      </c>
      <c r="AE137">
        <f>VLOOKUP($C137,'EIA Consumption'!$C:$CD,'Dashboard M4 Cost Annual'!AE$2,FALSE)</f>
        <v/>
      </c>
      <c r="AF137">
        <f>VLOOKUP($C137,'EIA Consumption'!$C:$CD,'Dashboard M4 Cost Annual'!AF$2,FALSE)</f>
        <v/>
      </c>
      <c r="AG137">
        <f>VLOOKUP($C137,'EIA Consumption'!$C:$CD,'Dashboard M4 Cost Annual'!AG$2,FALSE)</f>
        <v/>
      </c>
      <c r="AH137">
        <f>VLOOKUP($C137,'EIA Consumption'!$C:$CD,'Dashboard M4 Cost Annual'!AH$2,FALSE)</f>
        <v/>
      </c>
      <c r="AI137">
        <f>VLOOKUP($C137,'EIA Consumption'!$C:$CD,'Dashboard M4 Cost Annual'!AI$2,FALSE)</f>
        <v/>
      </c>
      <c r="AJ137">
        <f>VLOOKUP($C137,'EIA Consumption'!$C:$CD,'Dashboard M4 Cost Annual'!AJ$2,FALSE)</f>
        <v/>
      </c>
      <c r="AK137">
        <f>VLOOKUP($C137,'EIA Consumption'!$C:$CD,'Dashboard M4 Cost Annual'!AK$2,FALSE)</f>
        <v/>
      </c>
      <c r="AL137">
        <f>VLOOKUP($C137,'EIA Consumption'!$C:$CD,'Dashboard M4 Cost Annual'!AL$2,FALSE)</f>
        <v/>
      </c>
      <c r="AM137">
        <f>VLOOKUP($C137,'EIA Consumption'!$C:$CD,'Dashboard M4 Cost Annual'!AM$2,FALSE)</f>
        <v/>
      </c>
      <c r="AN137">
        <f>VLOOKUP($C137,'EIA Consumption'!$C:$CD,'Dashboard M4 Cost Annual'!AN$2,FALSE)</f>
        <v/>
      </c>
      <c r="AO137">
        <f>VLOOKUP($C137,'EIA Consumption'!$C:$CD,'Dashboard M4 Cost Annual'!AO$2,FALSE)</f>
        <v/>
      </c>
      <c r="AP137">
        <f>VLOOKUP($C137,'EIA Consumption'!$C:$CD,'Dashboard M4 Cost Annual'!AP$2,FALSE)</f>
        <v/>
      </c>
      <c r="AQ137">
        <f>VLOOKUP($C137,'EIA Consumption'!$C:$CD,'Dashboard M4 Cost Annual'!AQ$2,FALSE)</f>
        <v/>
      </c>
      <c r="AR137">
        <f>VLOOKUP($C137,'EIA Consumption'!$C:$CD,'Dashboard M4 Cost Annual'!AR$2,FALSE)</f>
        <v/>
      </c>
      <c r="AS137">
        <f>VLOOKUP($C137,'EIA Consumption'!$C:$CD,'Dashboard M4 Cost Annual'!AS$2,FALSE)</f>
        <v/>
      </c>
      <c r="AT137">
        <f>VLOOKUP($C137,'EIA Consumption'!$C:$CD,'Dashboard M4 Cost Annual'!AT$2,FALSE)</f>
        <v/>
      </c>
      <c r="AU137">
        <f>VLOOKUP($C137,'EIA Consumption'!$C:$CD,'Dashboard M4 Cost Annual'!AU$2,FALSE)</f>
        <v/>
      </c>
      <c r="AV137">
        <f>VLOOKUP($C137,'EIA Consumption'!$C:$CD,'Dashboard M4 Cost Annual'!AV$2,FALSE)</f>
        <v/>
      </c>
      <c r="AW137">
        <f>VLOOKUP($C137,'EIA Consumption'!$C:$CD,'Dashboard M4 Cost Annual'!AW$2,FALSE)</f>
        <v/>
      </c>
      <c r="AX137">
        <f>VLOOKUP($C137,'EIA Consumption'!$C:$CD,'Dashboard M4 Cost Annual'!AX$2,FALSE)</f>
        <v/>
      </c>
      <c r="AY137">
        <f>VLOOKUP($C137,'EIA Consumption'!$C:$CD,'Dashboard M4 Cost Annual'!AY$2,FALSE)</f>
        <v/>
      </c>
      <c r="AZ137">
        <f>VLOOKUP($C137,'EIA Consumption'!$C:$CD,'Dashboard M4 Cost Annual'!AZ$2,FALSE)</f>
        <v/>
      </c>
      <c r="BA137">
        <f>SQRT(SUMIF('Dashboard M4 Cost Monthly'!$G$2:$CL$2,'Dashboard M4 Cost Annual'!BA$4,'Dashboard M4 Cost Monthly'!$G217:$CL217))</f>
        <v/>
      </c>
      <c r="BB137">
        <f>SQRT(SUMIF('Dashboard M4 Cost Monthly'!$G$2:$CL$2,'Dashboard M4 Cost Annual'!BB$4,'Dashboard M4 Cost Monthly'!$G217:$CL217))</f>
        <v/>
      </c>
      <c r="BC137">
        <f>SQRT(SUMIF('Dashboard M4 Cost Monthly'!$G$2:$CL$2,'Dashboard M4 Cost Annual'!BC$4,'Dashboard M4 Cost Monthly'!$G217:$CL217))</f>
        <v/>
      </c>
      <c r="BD137">
        <f>SQRT(SUMIF('Dashboard M4 Cost Monthly'!$G$2:$CL$2,'Dashboard M4 Cost Annual'!BD$4,'Dashboard M4 Cost Monthly'!$G217:$CL217))</f>
        <v/>
      </c>
      <c r="BE137">
        <f>SQRT(SUMIF('Dashboard M4 Cost Monthly'!$G$2:$CL$2,'Dashboard M4 Cost Annual'!BE$4,'Dashboard M4 Cost Monthly'!$G217:$CL217))</f>
        <v/>
      </c>
      <c r="BF137">
        <f>SQRT(SUMIF('Dashboard M4 Cost Monthly'!$G$2:$CL$2,'Dashboard M4 Cost Annual'!BF$4,'Dashboard M4 Cost Monthly'!$G217:$CL217))</f>
        <v/>
      </c>
      <c r="BG137">
        <f>SQRT(SUMIF('Dashboard M4 Cost Monthly'!$G$2:$CL$2,'Dashboard M4 Cost Annual'!BG$4,'Dashboard M4 Cost Monthly'!$G217:$CL217))</f>
        <v/>
      </c>
      <c r="BH137">
        <f>SQRT(SUMIF('Dashboard M4 Cost Monthly'!$G$2:$KT$2,'Dashboard M4 Cost Annual'!BH$4,'Dashboard M4 Cost Monthly'!$G217:$KT217))</f>
        <v/>
      </c>
      <c r="BI137">
        <f>SQRT(SUMIF('Dashboard M4 Cost Monthly'!$G$2:$KT$2,'Dashboard M4 Cost Annual'!BI$4,'Dashboard M4 Cost Monthly'!$G217:$KT217))</f>
        <v/>
      </c>
      <c r="BJ137">
        <f>SQRT(SUMIF('Dashboard M4 Cost Monthly'!$G$2:$KT$2,'Dashboard M4 Cost Annual'!BJ$4,'Dashboard M4 Cost Monthly'!$G217:$KT217))</f>
        <v/>
      </c>
      <c r="BK137">
        <f>SQRT(SUMIF('Dashboard M4 Cost Monthly'!$G$2:$KT$2,'Dashboard M4 Cost Annual'!BK$4,'Dashboard M4 Cost Monthly'!$G217:$KT217))</f>
        <v/>
      </c>
      <c r="BL137">
        <f>SQRT(SUMIF('Dashboard M4 Cost Monthly'!$G$2:$KT$2,'Dashboard M4 Cost Annual'!BL$4,'Dashboard M4 Cost Monthly'!$G217:$KT217))</f>
        <v/>
      </c>
      <c r="BM137">
        <f>SQRT(SUMIF('Dashboard M4 Cost Monthly'!$G$2:$KT$2,'Dashboard M4 Cost Annual'!BM$4,'Dashboard M4 Cost Monthly'!$G217:$KT217))</f>
        <v/>
      </c>
      <c r="BN137">
        <f>SQRT(SUMIF('Dashboard M4 Cost Monthly'!$G$2:$KT$2,'Dashboard M4 Cost Annual'!BN$4,'Dashboard M4 Cost Monthly'!$G217:$KT217))</f>
        <v/>
      </c>
      <c r="BO137">
        <f>SQRT(SUMIF('Dashboard M4 Cost Monthly'!$G$2:$KT$2,'Dashboard M4 Cost Annual'!BO$4,'Dashboard M4 Cost Monthly'!$G217:$KT217))</f>
        <v/>
      </c>
      <c r="BP137">
        <f>SQRT(SUMIF('Dashboard M4 Cost Monthly'!$G$2:$KT$2,'Dashboard M4 Cost Annual'!BP$4,'Dashboard M4 Cost Monthly'!$G217:$KT217))</f>
        <v/>
      </c>
      <c r="BQ137">
        <f>SQRT(SUMIF('Dashboard M4 Cost Monthly'!$G$2:$KT$2,'Dashboard M4 Cost Annual'!BQ$4,'Dashboard M4 Cost Monthly'!$G217:$KT217))</f>
        <v/>
      </c>
      <c r="BR137">
        <f>SQRT(SUMIF('Dashboard M4 Cost Monthly'!$G$2:$KT$2,'Dashboard M4 Cost Annual'!BR$4,'Dashboard M4 Cost Monthly'!$G217:$KT217))</f>
        <v/>
      </c>
      <c r="BS137">
        <f>SQRT(SUMIF('Dashboard M4 Cost Monthly'!$G$2:$KT$2,'Dashboard M4 Cost Annual'!BS$4,'Dashboard M4 Cost Monthly'!$G217:$KT217))</f>
        <v/>
      </c>
      <c r="BT137">
        <f>SQRT(SUMIF('Dashboard M4 Cost Monthly'!$G$2:$KT$2,'Dashboard M4 Cost Annual'!BT$4,'Dashboard M4 Cost Monthly'!$G217:$KT217))</f>
        <v/>
      </c>
      <c r="BU137">
        <f>SQRT(SUMIF('Dashboard M4 Cost Monthly'!$G$2:$KT$2,'Dashboard M4 Cost Annual'!BU$4,'Dashboard M4 Cost Monthly'!$G217:$KT217))</f>
        <v/>
      </c>
      <c r="BV137">
        <f>SQRT(SUMIF('Dashboard M4 Cost Monthly'!$G$2:$KT$2,'Dashboard M4 Cost Annual'!BV$4,'Dashboard M4 Cost Monthly'!$G217:$KT217))</f>
        <v/>
      </c>
      <c r="BW137">
        <f>SQRT(SUMIF('Dashboard M4 Cost Monthly'!$G$2:$KT$2,'Dashboard M4 Cost Annual'!BW$4,'Dashboard M4 Cost Monthly'!$G217:$KT217))</f>
        <v/>
      </c>
      <c r="BX137">
        <f>SQRT(SUMIF('Dashboard M4 Cost Monthly'!$G$2:$KT$2,'Dashboard M4 Cost Annual'!BX$4,'Dashboard M4 Cost Monthly'!$G217:$KT217))</f>
        <v/>
      </c>
      <c r="BY137">
        <f>SQRT(SUMIF('Dashboard M4 Cost Monthly'!$G$2:$KT$2,'Dashboard M4 Cost Annual'!BY$4,'Dashboard M4 Cost Monthly'!$G217:$KT217))</f>
        <v/>
      </c>
    </row>
    <row r="138" spans="1:77">
      <c r="B138" t="s">
        <v>17</v>
      </c>
      <c r="C138" t="s">
        <v>57</v>
      </c>
      <c r="D138" t="s">
        <v>63</v>
      </c>
      <c r="G138">
        <f>VLOOKUP($C138,'EIA Consumption'!$C:$CD,'Dashboard M4 Cost Annual'!G$2,FALSE)</f>
        <v/>
      </c>
      <c r="H138">
        <f>VLOOKUP($C138,'EIA Consumption'!$C:$CD,'Dashboard M4 Cost Annual'!H$2,FALSE)</f>
        <v/>
      </c>
      <c r="I138">
        <f>VLOOKUP($C138,'EIA Consumption'!$C:$CD,'Dashboard M4 Cost Annual'!I$2,FALSE)</f>
        <v/>
      </c>
      <c r="J138">
        <f>VLOOKUP($C138,'EIA Consumption'!$C:$CD,'Dashboard M4 Cost Annual'!J$2,FALSE)</f>
        <v/>
      </c>
      <c r="K138">
        <f>VLOOKUP($C138,'EIA Consumption'!$C:$CD,'Dashboard M4 Cost Annual'!K$2,FALSE)</f>
        <v/>
      </c>
      <c r="L138">
        <f>VLOOKUP($C138,'EIA Consumption'!$C:$CD,'Dashboard M4 Cost Annual'!L$2,FALSE)</f>
        <v/>
      </c>
      <c r="M138">
        <f>VLOOKUP($C138,'EIA Consumption'!$C:$CD,'Dashboard M4 Cost Annual'!M$2,FALSE)</f>
        <v/>
      </c>
      <c r="N138">
        <f>VLOOKUP($C138,'EIA Consumption'!$C:$CD,'Dashboard M4 Cost Annual'!N$2,FALSE)</f>
        <v/>
      </c>
      <c r="O138">
        <f>VLOOKUP($C138,'EIA Consumption'!$C:$CD,'Dashboard M4 Cost Annual'!O$2,FALSE)</f>
        <v/>
      </c>
      <c r="P138">
        <f>VLOOKUP($C138,'EIA Consumption'!$C:$CD,'Dashboard M4 Cost Annual'!P$2,FALSE)</f>
        <v/>
      </c>
      <c r="Q138">
        <f>VLOOKUP($C138,'EIA Consumption'!$C:$CD,'Dashboard M4 Cost Annual'!Q$2,FALSE)</f>
        <v/>
      </c>
      <c r="R138">
        <f>VLOOKUP($C138,'EIA Consumption'!$C:$CD,'Dashboard M4 Cost Annual'!R$2,FALSE)</f>
        <v/>
      </c>
      <c r="S138">
        <f>VLOOKUP($C138,'EIA Consumption'!$C:$CD,'Dashboard M4 Cost Annual'!S$2,FALSE)</f>
        <v/>
      </c>
      <c r="T138">
        <f>VLOOKUP($C138,'EIA Consumption'!$C:$CD,'Dashboard M4 Cost Annual'!T$2,FALSE)</f>
        <v/>
      </c>
      <c r="U138">
        <f>VLOOKUP($C138,'EIA Consumption'!$C:$CD,'Dashboard M4 Cost Annual'!U$2,FALSE)</f>
        <v/>
      </c>
      <c r="V138">
        <f>VLOOKUP($C138,'EIA Consumption'!$C:$CD,'Dashboard M4 Cost Annual'!V$2,FALSE)</f>
        <v/>
      </c>
      <c r="W138">
        <f>VLOOKUP($C138,'EIA Consumption'!$C:$CD,'Dashboard M4 Cost Annual'!W$2,FALSE)</f>
        <v/>
      </c>
      <c r="X138">
        <f>VLOOKUP($C138,'EIA Consumption'!$C:$CD,'Dashboard M4 Cost Annual'!X$2,FALSE)</f>
        <v/>
      </c>
      <c r="Y138">
        <f>VLOOKUP($C138,'EIA Consumption'!$C:$CD,'Dashboard M4 Cost Annual'!Y$2,FALSE)</f>
        <v/>
      </c>
      <c r="Z138">
        <f>VLOOKUP($C138,'EIA Consumption'!$C:$CD,'Dashboard M4 Cost Annual'!Z$2,FALSE)</f>
        <v/>
      </c>
      <c r="AA138">
        <f>VLOOKUP($C138,'EIA Consumption'!$C:$CD,'Dashboard M4 Cost Annual'!AA$2,FALSE)</f>
        <v/>
      </c>
      <c r="AB138">
        <f>VLOOKUP($C138,'EIA Consumption'!$C:$CD,'Dashboard M4 Cost Annual'!AB$2,FALSE)</f>
        <v/>
      </c>
      <c r="AC138">
        <f>VLOOKUP($C138,'EIA Consumption'!$C:$CD,'Dashboard M4 Cost Annual'!AC$2,FALSE)</f>
        <v/>
      </c>
      <c r="AD138">
        <f>VLOOKUP($C138,'EIA Consumption'!$C:$CD,'Dashboard M4 Cost Annual'!AD$2,FALSE)</f>
        <v/>
      </c>
      <c r="AE138">
        <f>VLOOKUP($C138,'EIA Consumption'!$C:$CD,'Dashboard M4 Cost Annual'!AE$2,FALSE)</f>
        <v/>
      </c>
      <c r="AF138">
        <f>VLOOKUP($C138,'EIA Consumption'!$C:$CD,'Dashboard M4 Cost Annual'!AF$2,FALSE)</f>
        <v/>
      </c>
      <c r="AG138">
        <f>VLOOKUP($C138,'EIA Consumption'!$C:$CD,'Dashboard M4 Cost Annual'!AG$2,FALSE)</f>
        <v/>
      </c>
      <c r="AH138">
        <f>VLOOKUP($C138,'EIA Consumption'!$C:$CD,'Dashboard M4 Cost Annual'!AH$2,FALSE)</f>
        <v/>
      </c>
      <c r="AI138">
        <f>VLOOKUP($C138,'EIA Consumption'!$C:$CD,'Dashboard M4 Cost Annual'!AI$2,FALSE)</f>
        <v/>
      </c>
      <c r="AJ138">
        <f>VLOOKUP($C138,'EIA Consumption'!$C:$CD,'Dashboard M4 Cost Annual'!AJ$2,FALSE)</f>
        <v/>
      </c>
      <c r="AK138">
        <f>VLOOKUP($C138,'EIA Consumption'!$C:$CD,'Dashboard M4 Cost Annual'!AK$2,FALSE)</f>
        <v/>
      </c>
      <c r="AL138">
        <f>VLOOKUP($C138,'EIA Consumption'!$C:$CD,'Dashboard M4 Cost Annual'!AL$2,FALSE)</f>
        <v/>
      </c>
      <c r="AM138">
        <f>VLOOKUP($C138,'EIA Consumption'!$C:$CD,'Dashboard M4 Cost Annual'!AM$2,FALSE)</f>
        <v/>
      </c>
      <c r="AN138">
        <f>VLOOKUP($C138,'EIA Consumption'!$C:$CD,'Dashboard M4 Cost Annual'!AN$2,FALSE)</f>
        <v/>
      </c>
      <c r="AO138">
        <f>VLOOKUP($C138,'EIA Consumption'!$C:$CD,'Dashboard M4 Cost Annual'!AO$2,FALSE)</f>
        <v/>
      </c>
      <c r="AP138">
        <f>VLOOKUP($C138,'EIA Consumption'!$C:$CD,'Dashboard M4 Cost Annual'!AP$2,FALSE)</f>
        <v/>
      </c>
      <c r="AQ138">
        <f>VLOOKUP($C138,'EIA Consumption'!$C:$CD,'Dashboard M4 Cost Annual'!AQ$2,FALSE)</f>
        <v/>
      </c>
      <c r="AR138">
        <f>VLOOKUP($C138,'EIA Consumption'!$C:$CD,'Dashboard M4 Cost Annual'!AR$2,FALSE)</f>
        <v/>
      </c>
      <c r="AS138">
        <f>VLOOKUP($C138,'EIA Consumption'!$C:$CD,'Dashboard M4 Cost Annual'!AS$2,FALSE)</f>
        <v/>
      </c>
      <c r="AT138">
        <f>VLOOKUP($C138,'EIA Consumption'!$C:$CD,'Dashboard M4 Cost Annual'!AT$2,FALSE)</f>
        <v/>
      </c>
      <c r="AU138">
        <f>VLOOKUP($C138,'EIA Consumption'!$C:$CD,'Dashboard M4 Cost Annual'!AU$2,FALSE)</f>
        <v/>
      </c>
      <c r="AV138">
        <f>VLOOKUP($C138,'EIA Consumption'!$C:$CD,'Dashboard M4 Cost Annual'!AV$2,FALSE)</f>
        <v/>
      </c>
      <c r="AW138">
        <f>VLOOKUP($C138,'EIA Consumption'!$C:$CD,'Dashboard M4 Cost Annual'!AW$2,FALSE)</f>
        <v/>
      </c>
      <c r="AX138">
        <f>VLOOKUP($C138,'EIA Consumption'!$C:$CD,'Dashboard M4 Cost Annual'!AX$2,FALSE)</f>
        <v/>
      </c>
      <c r="AY138">
        <f>VLOOKUP($C138,'EIA Consumption'!$C:$CD,'Dashboard M4 Cost Annual'!AY$2,FALSE)</f>
        <v/>
      </c>
      <c r="AZ138">
        <f>VLOOKUP($C138,'EIA Consumption'!$C:$CD,'Dashboard M4 Cost Annual'!AZ$2,FALSE)</f>
        <v/>
      </c>
      <c r="BA138">
        <f>SQRT(SUMIF('Dashboard M4 Cost Monthly'!$G$2:$CL$2,'Dashboard M4 Cost Annual'!BA$4,'Dashboard M4 Cost Monthly'!$G218:$CL218))</f>
        <v/>
      </c>
      <c r="BB138">
        <f>SQRT(SUMIF('Dashboard M4 Cost Monthly'!$G$2:$CL$2,'Dashboard M4 Cost Annual'!BB$4,'Dashboard M4 Cost Monthly'!$G218:$CL218))</f>
        <v/>
      </c>
      <c r="BC138">
        <f>SQRT(SUMIF('Dashboard M4 Cost Monthly'!$G$2:$CL$2,'Dashboard M4 Cost Annual'!BC$4,'Dashboard M4 Cost Monthly'!$G218:$CL218))</f>
        <v/>
      </c>
      <c r="BD138">
        <f>SQRT(SUMIF('Dashboard M4 Cost Monthly'!$G$2:$CL$2,'Dashboard M4 Cost Annual'!BD$4,'Dashboard M4 Cost Monthly'!$G218:$CL218))</f>
        <v/>
      </c>
      <c r="BE138">
        <f>SQRT(SUMIF('Dashboard M4 Cost Monthly'!$G$2:$CL$2,'Dashboard M4 Cost Annual'!BE$4,'Dashboard M4 Cost Monthly'!$G218:$CL218))</f>
        <v/>
      </c>
      <c r="BF138">
        <f>SQRT(SUMIF('Dashboard M4 Cost Monthly'!$G$2:$CL$2,'Dashboard M4 Cost Annual'!BF$4,'Dashboard M4 Cost Monthly'!$G218:$CL218))</f>
        <v/>
      </c>
      <c r="BG138">
        <f>SQRT(SUMIF('Dashboard M4 Cost Monthly'!$G$2:$CL$2,'Dashboard M4 Cost Annual'!BG$4,'Dashboard M4 Cost Monthly'!$G218:$CL218))</f>
        <v/>
      </c>
      <c r="BH138">
        <f>SQRT(SUMIF('Dashboard M4 Cost Monthly'!$G$2:$KT$2,'Dashboard M4 Cost Annual'!BH$4,'Dashboard M4 Cost Monthly'!$G218:$KT218))</f>
        <v/>
      </c>
      <c r="BI138">
        <f>SQRT(SUMIF('Dashboard M4 Cost Monthly'!$G$2:$KT$2,'Dashboard M4 Cost Annual'!BI$4,'Dashboard M4 Cost Monthly'!$G218:$KT218))</f>
        <v/>
      </c>
      <c r="BJ138">
        <f>SQRT(SUMIF('Dashboard M4 Cost Monthly'!$G$2:$KT$2,'Dashboard M4 Cost Annual'!BJ$4,'Dashboard M4 Cost Monthly'!$G218:$KT218))</f>
        <v/>
      </c>
      <c r="BK138">
        <f>SQRT(SUMIF('Dashboard M4 Cost Monthly'!$G$2:$KT$2,'Dashboard M4 Cost Annual'!BK$4,'Dashboard M4 Cost Monthly'!$G218:$KT218))</f>
        <v/>
      </c>
      <c r="BL138">
        <f>SQRT(SUMIF('Dashboard M4 Cost Monthly'!$G$2:$KT$2,'Dashboard M4 Cost Annual'!BL$4,'Dashboard M4 Cost Monthly'!$G218:$KT218))</f>
        <v/>
      </c>
      <c r="BM138">
        <f>SQRT(SUMIF('Dashboard M4 Cost Monthly'!$G$2:$KT$2,'Dashboard M4 Cost Annual'!BM$4,'Dashboard M4 Cost Monthly'!$G218:$KT218))</f>
        <v/>
      </c>
      <c r="BN138">
        <f>SQRT(SUMIF('Dashboard M4 Cost Monthly'!$G$2:$KT$2,'Dashboard M4 Cost Annual'!BN$4,'Dashboard M4 Cost Monthly'!$G218:$KT218))</f>
        <v/>
      </c>
      <c r="BO138">
        <f>SQRT(SUMIF('Dashboard M4 Cost Monthly'!$G$2:$KT$2,'Dashboard M4 Cost Annual'!BO$4,'Dashboard M4 Cost Monthly'!$G218:$KT218))</f>
        <v/>
      </c>
      <c r="BP138">
        <f>SQRT(SUMIF('Dashboard M4 Cost Monthly'!$G$2:$KT$2,'Dashboard M4 Cost Annual'!BP$4,'Dashboard M4 Cost Monthly'!$G218:$KT218))</f>
        <v/>
      </c>
      <c r="BQ138">
        <f>SQRT(SUMIF('Dashboard M4 Cost Monthly'!$G$2:$KT$2,'Dashboard M4 Cost Annual'!BQ$4,'Dashboard M4 Cost Monthly'!$G218:$KT218))</f>
        <v/>
      </c>
      <c r="BR138">
        <f>SQRT(SUMIF('Dashboard M4 Cost Monthly'!$G$2:$KT$2,'Dashboard M4 Cost Annual'!BR$4,'Dashboard M4 Cost Monthly'!$G218:$KT218))</f>
        <v/>
      </c>
      <c r="BS138">
        <f>SQRT(SUMIF('Dashboard M4 Cost Monthly'!$G$2:$KT$2,'Dashboard M4 Cost Annual'!BS$4,'Dashboard M4 Cost Monthly'!$G218:$KT218))</f>
        <v/>
      </c>
      <c r="BT138">
        <f>SQRT(SUMIF('Dashboard M4 Cost Monthly'!$G$2:$KT$2,'Dashboard M4 Cost Annual'!BT$4,'Dashboard M4 Cost Monthly'!$G218:$KT218))</f>
        <v/>
      </c>
      <c r="BU138">
        <f>SQRT(SUMIF('Dashboard M4 Cost Monthly'!$G$2:$KT$2,'Dashboard M4 Cost Annual'!BU$4,'Dashboard M4 Cost Monthly'!$G218:$KT218))</f>
        <v/>
      </c>
      <c r="BV138">
        <f>SQRT(SUMIF('Dashboard M4 Cost Monthly'!$G$2:$KT$2,'Dashboard M4 Cost Annual'!BV$4,'Dashboard M4 Cost Monthly'!$G218:$KT218))</f>
        <v/>
      </c>
      <c r="BW138">
        <f>SQRT(SUMIF('Dashboard M4 Cost Monthly'!$G$2:$KT$2,'Dashboard M4 Cost Annual'!BW$4,'Dashboard M4 Cost Monthly'!$G218:$KT218))</f>
        <v/>
      </c>
      <c r="BX138">
        <f>SQRT(SUMIF('Dashboard M4 Cost Monthly'!$G$2:$KT$2,'Dashboard M4 Cost Annual'!BX$4,'Dashboard M4 Cost Monthly'!$G218:$KT218))</f>
        <v/>
      </c>
      <c r="BY138">
        <f>SQRT(SUMIF('Dashboard M4 Cost Monthly'!$G$2:$KT$2,'Dashboard M4 Cost Annual'!BY$4,'Dashboard M4 Cost Monthly'!$G218:$KT218))</f>
        <v/>
      </c>
    </row>
    <row r="139" spans="1:77">
      <c r="B139" t="s">
        <v>19</v>
      </c>
      <c r="C139" t="s">
        <v>58</v>
      </c>
      <c r="D139" t="s">
        <v>63</v>
      </c>
      <c r="G139">
        <f>SQRT(SUMIF('Dashboard M4 Cost Monthly'!$G$2:$CL$2,'Dashboard M4 Cost Annual'!G$4,'Dashboard M4 Cost Monthly'!$G219:$CL219))</f>
        <v/>
      </c>
      <c r="H139">
        <f>SQRT(SUMIF('Dashboard M4 Cost Monthly'!$G$2:$CL$2,'Dashboard M4 Cost Annual'!H$4,'Dashboard M4 Cost Monthly'!$G219:$CL219))</f>
        <v/>
      </c>
      <c r="I139">
        <f>SQRT(SUMIF('Dashboard M4 Cost Monthly'!$G$2:$CL$2,'Dashboard M4 Cost Annual'!I$4,'Dashboard M4 Cost Monthly'!$G219:$CL219))</f>
        <v/>
      </c>
      <c r="J139">
        <f>SQRT(SUMIF('Dashboard M4 Cost Monthly'!$G$2:$CL$2,'Dashboard M4 Cost Annual'!J$4,'Dashboard M4 Cost Monthly'!$G219:$CL219))</f>
        <v/>
      </c>
      <c r="K139">
        <f>SQRT(SUMIF('Dashboard M4 Cost Monthly'!$G$2:$CL$2,'Dashboard M4 Cost Annual'!K$4,'Dashboard M4 Cost Monthly'!$G219:$CL219))</f>
        <v/>
      </c>
      <c r="L139">
        <f>SQRT(SUMIF('Dashboard M4 Cost Monthly'!$G$2:$CL$2,'Dashboard M4 Cost Annual'!L$4,'Dashboard M4 Cost Monthly'!$G219:$CL219))</f>
        <v/>
      </c>
      <c r="M139">
        <f>SQRT(SUMIF('Dashboard M4 Cost Monthly'!$G$2:$CL$2,'Dashboard M4 Cost Annual'!M$4,'Dashboard M4 Cost Monthly'!$G219:$CL219))</f>
        <v/>
      </c>
      <c r="N139">
        <f>SQRT(SUMIF('Dashboard M4 Cost Monthly'!$G$2:$CL$2,'Dashboard M4 Cost Annual'!N$4,'Dashboard M4 Cost Monthly'!$G219:$CL219))</f>
        <v/>
      </c>
      <c r="O139">
        <f>SQRT(SUMIF('Dashboard M4 Cost Monthly'!$G$2:$CL$2,'Dashboard M4 Cost Annual'!O$4,'Dashboard M4 Cost Monthly'!$G219:$CL219))</f>
        <v/>
      </c>
      <c r="P139">
        <f>SQRT(SUMIF('Dashboard M4 Cost Monthly'!$G$2:$CL$2,'Dashboard M4 Cost Annual'!P$4,'Dashboard M4 Cost Monthly'!$G219:$CL219))</f>
        <v/>
      </c>
      <c r="Q139">
        <f>SQRT(SUMIF('Dashboard M4 Cost Monthly'!$G$2:$CL$2,'Dashboard M4 Cost Annual'!Q$4,'Dashboard M4 Cost Monthly'!$G219:$CL219))</f>
        <v/>
      </c>
      <c r="R139">
        <f>SQRT(SUMIF('Dashboard M4 Cost Monthly'!$G$2:$CL$2,'Dashboard M4 Cost Annual'!R$4,'Dashboard M4 Cost Monthly'!$G219:$CL219))</f>
        <v/>
      </c>
      <c r="S139">
        <f>SQRT(SUMIF('Dashboard M4 Cost Monthly'!$G$2:$CL$2,'Dashboard M4 Cost Annual'!S$4,'Dashboard M4 Cost Monthly'!$G219:$CL219))</f>
        <v/>
      </c>
      <c r="T139">
        <f>SQRT(SUMIF('Dashboard M4 Cost Monthly'!$G$2:$CL$2,'Dashboard M4 Cost Annual'!T$4,'Dashboard M4 Cost Monthly'!$G219:$CL219))</f>
        <v/>
      </c>
      <c r="U139">
        <f>SQRT(SUMIF('Dashboard M4 Cost Monthly'!$G$2:$CL$2,'Dashboard M4 Cost Annual'!U$4,'Dashboard M4 Cost Monthly'!$G219:$CL219))</f>
        <v/>
      </c>
      <c r="V139">
        <f>SQRT(SUMIF('Dashboard M4 Cost Monthly'!$G$2:$CL$2,'Dashboard M4 Cost Annual'!V$4,'Dashboard M4 Cost Monthly'!$G219:$CL219))</f>
        <v/>
      </c>
      <c r="W139">
        <f>SQRT(SUMIF('Dashboard M4 Cost Monthly'!$G$2:$CL$2,'Dashboard M4 Cost Annual'!W$4,'Dashboard M4 Cost Monthly'!$G219:$CL219))</f>
        <v/>
      </c>
      <c r="X139">
        <f>SQRT(SUMIF('Dashboard M4 Cost Monthly'!$G$2:$CL$2,'Dashboard M4 Cost Annual'!X$4,'Dashboard M4 Cost Monthly'!$G219:$CL219))</f>
        <v/>
      </c>
      <c r="Y139">
        <f>SQRT(SUMIF('Dashboard M4 Cost Monthly'!$G$2:$CL$2,'Dashboard M4 Cost Annual'!Y$4,'Dashboard M4 Cost Monthly'!$G219:$CL219))</f>
        <v/>
      </c>
      <c r="Z139">
        <f>SQRT(SUMIF('Dashboard M4 Cost Monthly'!$G$2:$CL$2,'Dashboard M4 Cost Annual'!Z$4,'Dashboard M4 Cost Monthly'!$G219:$CL219))</f>
        <v/>
      </c>
      <c r="AA139">
        <f>SQRT(SUMIF('Dashboard M4 Cost Monthly'!$G$2:$CL$2,'Dashboard M4 Cost Annual'!AA$4,'Dashboard M4 Cost Monthly'!$G219:$CL219))</f>
        <v/>
      </c>
      <c r="AB139">
        <f>SQRT(SUMIF('Dashboard M4 Cost Monthly'!$G$2:$CL$2,'Dashboard M4 Cost Annual'!AB$4,'Dashboard M4 Cost Monthly'!$G219:$CL219))</f>
        <v/>
      </c>
      <c r="AC139">
        <f>SQRT(SUMIF('Dashboard M4 Cost Monthly'!$G$2:$CL$2,'Dashboard M4 Cost Annual'!AC$4,'Dashboard M4 Cost Monthly'!$G219:$CL219))</f>
        <v/>
      </c>
      <c r="AD139">
        <f>SQRT(SUMIF('Dashboard M4 Cost Monthly'!$G$2:$CL$2,'Dashboard M4 Cost Annual'!AD$4,'Dashboard M4 Cost Monthly'!$G219:$CL219))</f>
        <v/>
      </c>
      <c r="AE139">
        <f>SQRT(SUMIF('Dashboard M4 Cost Monthly'!$G$2:$CL$2,'Dashboard M4 Cost Annual'!AE$4,'Dashboard M4 Cost Monthly'!$G219:$CL219))</f>
        <v/>
      </c>
      <c r="AF139">
        <f>SQRT(SUMIF('Dashboard M4 Cost Monthly'!$G$2:$CL$2,'Dashboard M4 Cost Annual'!AF$4,'Dashboard M4 Cost Monthly'!$G219:$CL219))</f>
        <v/>
      </c>
      <c r="AG139">
        <f>SQRT(SUMIF('Dashboard M4 Cost Monthly'!$G$2:$CL$2,'Dashboard M4 Cost Annual'!AG$4,'Dashboard M4 Cost Monthly'!$G219:$CL219))</f>
        <v/>
      </c>
      <c r="AH139">
        <f>SQRT(SUMIF('Dashboard M4 Cost Monthly'!$G$2:$CL$2,'Dashboard M4 Cost Annual'!AH$4,'Dashboard M4 Cost Monthly'!$G219:$CL219))</f>
        <v/>
      </c>
      <c r="AI139">
        <f>SQRT(SUMIF('Dashboard M4 Cost Monthly'!$G$2:$CL$2,'Dashboard M4 Cost Annual'!AI$4,'Dashboard M4 Cost Monthly'!$G219:$CL219))</f>
        <v/>
      </c>
      <c r="AJ139">
        <f>SQRT(SUMIF('Dashboard M4 Cost Monthly'!$G$2:$CL$2,'Dashboard M4 Cost Annual'!AJ$4,'Dashboard M4 Cost Monthly'!$G219:$CL219))</f>
        <v/>
      </c>
      <c r="AK139">
        <f>SQRT(SUMIF('Dashboard M4 Cost Monthly'!$G$2:$CL$2,'Dashboard M4 Cost Annual'!AK$4,'Dashboard M4 Cost Monthly'!$G219:$CL219))</f>
        <v/>
      </c>
      <c r="AL139">
        <f>SQRT(SUMIF('Dashboard M4 Cost Monthly'!$G$2:$CL$2,'Dashboard M4 Cost Annual'!AL$4,'Dashboard M4 Cost Monthly'!$G219:$CL219))</f>
        <v/>
      </c>
      <c r="AM139">
        <f>SQRT(SUMIF('Dashboard M4 Cost Monthly'!$G$2:$CL$2,'Dashboard M4 Cost Annual'!AM$4,'Dashboard M4 Cost Monthly'!$G219:$CL219))</f>
        <v/>
      </c>
      <c r="AN139">
        <f>SQRT(SUMIF('Dashboard M4 Cost Monthly'!$G$2:$CL$2,'Dashboard M4 Cost Annual'!AN$4,'Dashboard M4 Cost Monthly'!$G219:$CL219))</f>
        <v/>
      </c>
      <c r="AO139">
        <f>SQRT(SUMIF('Dashboard M4 Cost Monthly'!$G$2:$CL$2,'Dashboard M4 Cost Annual'!AO$4,'Dashboard M4 Cost Monthly'!$G219:$CL219))</f>
        <v/>
      </c>
      <c r="AP139">
        <f>SQRT(SUMIF('Dashboard M4 Cost Monthly'!$G$2:$CL$2,'Dashboard M4 Cost Annual'!AP$4,'Dashboard M4 Cost Monthly'!$G219:$CL219))</f>
        <v/>
      </c>
      <c r="AQ139">
        <f>SQRT(SUMIF('Dashboard M4 Cost Monthly'!$G$2:$CL$2,'Dashboard M4 Cost Annual'!AQ$4,'Dashboard M4 Cost Monthly'!$G219:$CL219))</f>
        <v/>
      </c>
      <c r="AR139">
        <f>SQRT(SUMIF('Dashboard M4 Cost Monthly'!$G$2:$CL$2,'Dashboard M4 Cost Annual'!AR$4,'Dashboard M4 Cost Monthly'!$G219:$CL219))</f>
        <v/>
      </c>
      <c r="AS139">
        <f>SQRT(SUMIF('Dashboard M4 Cost Monthly'!$G$2:$CL$2,'Dashboard M4 Cost Annual'!AS$4,'Dashboard M4 Cost Monthly'!$G219:$CL219))</f>
        <v/>
      </c>
      <c r="AT139">
        <f>SQRT(SUMIF('Dashboard M4 Cost Monthly'!$G$2:$CL$2,'Dashboard M4 Cost Annual'!AT$4,'Dashboard M4 Cost Monthly'!$G219:$CL219))</f>
        <v/>
      </c>
      <c r="AU139">
        <f>SQRT(SUMIF('Dashboard M4 Cost Monthly'!$G$2:$CL$2,'Dashboard M4 Cost Annual'!AU$4,'Dashboard M4 Cost Monthly'!$G219:$CL219))</f>
        <v/>
      </c>
      <c r="AV139">
        <f>SQRT(SUMIF('Dashboard M4 Cost Monthly'!$G$2:$CL$2,'Dashboard M4 Cost Annual'!AV$4,'Dashboard M4 Cost Monthly'!$G219:$CL219))</f>
        <v/>
      </c>
      <c r="AW139">
        <f>SQRT(SUMIF('Dashboard M4 Cost Monthly'!$G$2:$CL$2,'Dashboard M4 Cost Annual'!AW$4,'Dashboard M4 Cost Monthly'!$G219:$CL219))</f>
        <v/>
      </c>
      <c r="AX139">
        <f>SQRT(SUMIF('Dashboard M4 Cost Monthly'!$G$2:$CL$2,'Dashboard M4 Cost Annual'!AX$4,'Dashboard M4 Cost Monthly'!$G219:$CL219))</f>
        <v/>
      </c>
      <c r="AY139">
        <f>SQRT(SUMIF('Dashboard M4 Cost Monthly'!$G$2:$CL$2,'Dashboard M4 Cost Annual'!AY$4,'Dashboard M4 Cost Monthly'!$G219:$CL219))</f>
        <v/>
      </c>
      <c r="AZ139">
        <f>SQRT(SUMIF('Dashboard M4 Cost Monthly'!$G$2:$CL$2,'Dashboard M4 Cost Annual'!AZ$4,'Dashboard M4 Cost Monthly'!$G219:$CL219))</f>
        <v/>
      </c>
      <c r="BA139">
        <f>SQRT(SUMIF('Dashboard M4 Cost Monthly'!$G$2:$CL$2,'Dashboard M4 Cost Annual'!BA$4,'Dashboard M4 Cost Monthly'!$G219:$CL219))</f>
        <v/>
      </c>
      <c r="BB139">
        <f>SQRT(SUMIF('Dashboard M4 Cost Monthly'!$G$2:$CL$2,'Dashboard M4 Cost Annual'!BB$4,'Dashboard M4 Cost Monthly'!$G219:$CL219))</f>
        <v/>
      </c>
      <c r="BC139">
        <f>SQRT(SUMIF('Dashboard M4 Cost Monthly'!$G$2:$CL$2,'Dashboard M4 Cost Annual'!BC$4,'Dashboard M4 Cost Monthly'!$G219:$CL219))</f>
        <v/>
      </c>
      <c r="BD139">
        <f>SQRT(SUMIF('Dashboard M4 Cost Monthly'!$G$2:$CL$2,'Dashboard M4 Cost Annual'!BD$4,'Dashboard M4 Cost Monthly'!$G219:$CL219))</f>
        <v/>
      </c>
      <c r="BE139">
        <f>SQRT(SUMIF('Dashboard M4 Cost Monthly'!$G$2:$CL$2,'Dashboard M4 Cost Annual'!BE$4,'Dashboard M4 Cost Monthly'!$G219:$CL219))</f>
        <v/>
      </c>
      <c r="BF139">
        <f>SQRT(SUMIF('Dashboard M4 Cost Monthly'!$G$2:$CL$2,'Dashboard M4 Cost Annual'!BF$4,'Dashboard M4 Cost Monthly'!$G219:$CL219))</f>
        <v/>
      </c>
      <c r="BG139">
        <f>SQRT(SUMIF('Dashboard M4 Cost Monthly'!$G$2:$CL$2,'Dashboard M4 Cost Annual'!BG$4,'Dashboard M4 Cost Monthly'!$G219:$CL219))</f>
        <v/>
      </c>
      <c r="BH139">
        <f>SQRT(SUMIF('Dashboard M4 Cost Monthly'!$G$2:$KT$2,'Dashboard M4 Cost Annual'!BH$4,'Dashboard M4 Cost Monthly'!$G219:$KT219))</f>
        <v/>
      </c>
      <c r="BI139">
        <f>SQRT(SUMIF('Dashboard M4 Cost Monthly'!$G$2:$KT$2,'Dashboard M4 Cost Annual'!BI$4,'Dashboard M4 Cost Monthly'!$G219:$KT219))</f>
        <v/>
      </c>
      <c r="BJ139">
        <f>SQRT(SUMIF('Dashboard M4 Cost Monthly'!$G$2:$KT$2,'Dashboard M4 Cost Annual'!BJ$4,'Dashboard M4 Cost Monthly'!$G219:$KT219))</f>
        <v/>
      </c>
      <c r="BK139">
        <f>SQRT(SUMIF('Dashboard M4 Cost Monthly'!$G$2:$KT$2,'Dashboard M4 Cost Annual'!BK$4,'Dashboard M4 Cost Monthly'!$G219:$KT219))</f>
        <v/>
      </c>
      <c r="BL139">
        <f>SQRT(SUMIF('Dashboard M4 Cost Monthly'!$G$2:$KT$2,'Dashboard M4 Cost Annual'!BL$4,'Dashboard M4 Cost Monthly'!$G219:$KT219))</f>
        <v/>
      </c>
      <c r="BM139">
        <f>SQRT(SUMIF('Dashboard M4 Cost Monthly'!$G$2:$KT$2,'Dashboard M4 Cost Annual'!BM$4,'Dashboard M4 Cost Monthly'!$G219:$KT219))</f>
        <v/>
      </c>
      <c r="BN139">
        <f>SQRT(SUMIF('Dashboard M4 Cost Monthly'!$G$2:$KT$2,'Dashboard M4 Cost Annual'!BN$4,'Dashboard M4 Cost Monthly'!$G219:$KT219))</f>
        <v/>
      </c>
      <c r="BO139">
        <f>SQRT(SUMIF('Dashboard M4 Cost Monthly'!$G$2:$KT$2,'Dashboard M4 Cost Annual'!BO$4,'Dashboard M4 Cost Monthly'!$G219:$KT219))</f>
        <v/>
      </c>
      <c r="BP139">
        <f>SQRT(SUMIF('Dashboard M4 Cost Monthly'!$G$2:$KT$2,'Dashboard M4 Cost Annual'!BP$4,'Dashboard M4 Cost Monthly'!$G219:$KT219))</f>
        <v/>
      </c>
      <c r="BQ139">
        <f>SQRT(SUMIF('Dashboard M4 Cost Monthly'!$G$2:$KT$2,'Dashboard M4 Cost Annual'!BQ$4,'Dashboard M4 Cost Monthly'!$G219:$KT219))</f>
        <v/>
      </c>
      <c r="BR139">
        <f>SQRT(SUMIF('Dashboard M4 Cost Monthly'!$G$2:$KT$2,'Dashboard M4 Cost Annual'!BR$4,'Dashboard M4 Cost Monthly'!$G219:$KT219))</f>
        <v/>
      </c>
      <c r="BS139">
        <f>SQRT(SUMIF('Dashboard M4 Cost Monthly'!$G$2:$KT$2,'Dashboard M4 Cost Annual'!BS$4,'Dashboard M4 Cost Monthly'!$G219:$KT219))</f>
        <v/>
      </c>
      <c r="BT139">
        <f>SQRT(SUMIF('Dashboard M4 Cost Monthly'!$G$2:$KT$2,'Dashboard M4 Cost Annual'!BT$4,'Dashboard M4 Cost Monthly'!$G219:$KT219))</f>
        <v/>
      </c>
      <c r="BU139">
        <f>SQRT(SUMIF('Dashboard M4 Cost Monthly'!$G$2:$KT$2,'Dashboard M4 Cost Annual'!BU$4,'Dashboard M4 Cost Monthly'!$G219:$KT219))</f>
        <v/>
      </c>
      <c r="BV139">
        <f>SQRT(SUMIF('Dashboard M4 Cost Monthly'!$G$2:$KT$2,'Dashboard M4 Cost Annual'!BV$4,'Dashboard M4 Cost Monthly'!$G219:$KT219))</f>
        <v/>
      </c>
      <c r="BW139">
        <f>SQRT(SUMIF('Dashboard M4 Cost Monthly'!$G$2:$KT$2,'Dashboard M4 Cost Annual'!BW$4,'Dashboard M4 Cost Monthly'!$G219:$KT219))</f>
        <v/>
      </c>
      <c r="BX139">
        <f>SQRT(SUMIF('Dashboard M4 Cost Monthly'!$G$2:$KT$2,'Dashboard M4 Cost Annual'!BX$4,'Dashboard M4 Cost Monthly'!$G219:$KT219))</f>
        <v/>
      </c>
      <c r="BY139">
        <f>SQRT(SUMIF('Dashboard M4 Cost Monthly'!$G$2:$KT$2,'Dashboard M4 Cost Annual'!BY$4,'Dashboard M4 Cost Monthly'!$G219:$KT219))</f>
        <v/>
      </c>
    </row>
    <row r="140" spans="1:77">
      <c r="B140" t="s">
        <v>20</v>
      </c>
      <c r="C140" t="s">
        <v>60</v>
      </c>
      <c r="D140" t="s">
        <v>63</v>
      </c>
      <c r="G140">
        <f>VLOOKUP($C140,'EIA Consumption'!$C:$CD,'Dashboard M4 Cost Annual'!G$2,FALSE)</f>
        <v/>
      </c>
      <c r="H140">
        <f>VLOOKUP($C140,'EIA Consumption'!$C:$CD,'Dashboard M4 Cost Annual'!H$2,FALSE)</f>
        <v/>
      </c>
      <c r="I140">
        <f>VLOOKUP($C140,'EIA Consumption'!$C:$CD,'Dashboard M4 Cost Annual'!I$2,FALSE)</f>
        <v/>
      </c>
      <c r="J140">
        <f>VLOOKUP($C140,'EIA Consumption'!$C:$CD,'Dashboard M4 Cost Annual'!J$2,FALSE)</f>
        <v/>
      </c>
      <c r="K140">
        <f>VLOOKUP($C140,'EIA Consumption'!$C:$CD,'Dashboard M4 Cost Annual'!K$2,FALSE)</f>
        <v/>
      </c>
      <c r="L140">
        <f>VLOOKUP($C140,'EIA Consumption'!$C:$CD,'Dashboard M4 Cost Annual'!L$2,FALSE)</f>
        <v/>
      </c>
      <c r="M140">
        <f>VLOOKUP($C140,'EIA Consumption'!$C:$CD,'Dashboard M4 Cost Annual'!M$2,FALSE)</f>
        <v/>
      </c>
      <c r="N140">
        <f>VLOOKUP($C140,'EIA Consumption'!$C:$CD,'Dashboard M4 Cost Annual'!N$2,FALSE)</f>
        <v/>
      </c>
      <c r="O140">
        <f>VLOOKUP($C140,'EIA Consumption'!$C:$CD,'Dashboard M4 Cost Annual'!O$2,FALSE)</f>
        <v/>
      </c>
      <c r="P140">
        <f>VLOOKUP($C140,'EIA Consumption'!$C:$CD,'Dashboard M4 Cost Annual'!P$2,FALSE)</f>
        <v/>
      </c>
      <c r="Q140">
        <f>VLOOKUP($C140,'EIA Consumption'!$C:$CD,'Dashboard M4 Cost Annual'!Q$2,FALSE)</f>
        <v/>
      </c>
      <c r="R140">
        <f>VLOOKUP($C140,'EIA Consumption'!$C:$CD,'Dashboard M4 Cost Annual'!R$2,FALSE)</f>
        <v/>
      </c>
      <c r="S140">
        <f>VLOOKUP($C140,'EIA Consumption'!$C:$CD,'Dashboard M4 Cost Annual'!S$2,FALSE)</f>
        <v/>
      </c>
      <c r="T140">
        <f>VLOOKUP($C140,'EIA Consumption'!$C:$CD,'Dashboard M4 Cost Annual'!T$2,FALSE)</f>
        <v/>
      </c>
      <c r="U140">
        <f>VLOOKUP($C140,'EIA Consumption'!$C:$CD,'Dashboard M4 Cost Annual'!U$2,FALSE)</f>
        <v/>
      </c>
      <c r="V140">
        <f>VLOOKUP($C140,'EIA Consumption'!$C:$CD,'Dashboard M4 Cost Annual'!V$2,FALSE)</f>
        <v/>
      </c>
      <c r="W140">
        <f>VLOOKUP($C140,'EIA Consumption'!$C:$CD,'Dashboard M4 Cost Annual'!W$2,FALSE)</f>
        <v/>
      </c>
      <c r="X140">
        <f>VLOOKUP($C140,'EIA Consumption'!$C:$CD,'Dashboard M4 Cost Annual'!X$2,FALSE)</f>
        <v/>
      </c>
      <c r="Y140">
        <f>VLOOKUP($C140,'EIA Consumption'!$C:$CD,'Dashboard M4 Cost Annual'!Y$2,FALSE)</f>
        <v/>
      </c>
      <c r="Z140">
        <f>VLOOKUP($C140,'EIA Consumption'!$C:$CD,'Dashboard M4 Cost Annual'!Z$2,FALSE)</f>
        <v/>
      </c>
      <c r="AA140">
        <f>VLOOKUP($C140,'EIA Consumption'!$C:$CD,'Dashboard M4 Cost Annual'!AA$2,FALSE)</f>
        <v/>
      </c>
      <c r="AB140">
        <f>VLOOKUP($C140,'EIA Consumption'!$C:$CD,'Dashboard M4 Cost Annual'!AB$2,FALSE)</f>
        <v/>
      </c>
      <c r="AC140">
        <f>VLOOKUP($C140,'EIA Consumption'!$C:$CD,'Dashboard M4 Cost Annual'!AC$2,FALSE)</f>
        <v/>
      </c>
      <c r="AD140">
        <f>VLOOKUP($C140,'EIA Consumption'!$C:$CD,'Dashboard M4 Cost Annual'!AD$2,FALSE)</f>
        <v/>
      </c>
      <c r="AE140">
        <f>VLOOKUP($C140,'EIA Consumption'!$C:$CD,'Dashboard M4 Cost Annual'!AE$2,FALSE)</f>
        <v/>
      </c>
      <c r="AF140">
        <f>VLOOKUP($C140,'EIA Consumption'!$C:$CD,'Dashboard M4 Cost Annual'!AF$2,FALSE)</f>
        <v/>
      </c>
      <c r="AG140">
        <f>VLOOKUP($C140,'EIA Consumption'!$C:$CD,'Dashboard M4 Cost Annual'!AG$2,FALSE)</f>
        <v/>
      </c>
      <c r="AH140">
        <f>VLOOKUP($C140,'EIA Consumption'!$C:$CD,'Dashboard M4 Cost Annual'!AH$2,FALSE)</f>
        <v/>
      </c>
      <c r="AI140">
        <f>VLOOKUP($C140,'EIA Consumption'!$C:$CD,'Dashboard M4 Cost Annual'!AI$2,FALSE)</f>
        <v/>
      </c>
      <c r="AJ140">
        <f>VLOOKUP($C140,'EIA Consumption'!$C:$CD,'Dashboard M4 Cost Annual'!AJ$2,FALSE)</f>
        <v/>
      </c>
      <c r="AK140">
        <f>VLOOKUP($C140,'EIA Consumption'!$C:$CD,'Dashboard M4 Cost Annual'!AK$2,FALSE)</f>
        <v/>
      </c>
      <c r="AL140">
        <f>VLOOKUP($C140,'EIA Consumption'!$C:$CD,'Dashboard M4 Cost Annual'!AL$2,FALSE)</f>
        <v/>
      </c>
      <c r="AM140">
        <f>VLOOKUP($C140,'EIA Consumption'!$C:$CD,'Dashboard M4 Cost Annual'!AM$2,FALSE)</f>
        <v/>
      </c>
      <c r="AN140">
        <f>VLOOKUP($C140,'EIA Consumption'!$C:$CD,'Dashboard M4 Cost Annual'!AN$2,FALSE)</f>
        <v/>
      </c>
      <c r="AO140">
        <f>VLOOKUP($C140,'EIA Consumption'!$C:$CD,'Dashboard M4 Cost Annual'!AO$2,FALSE)</f>
        <v/>
      </c>
      <c r="AP140">
        <f>VLOOKUP($C140,'EIA Consumption'!$C:$CD,'Dashboard M4 Cost Annual'!AP$2,FALSE)</f>
        <v/>
      </c>
      <c r="AQ140">
        <f>VLOOKUP($C140,'EIA Consumption'!$C:$CD,'Dashboard M4 Cost Annual'!AQ$2,FALSE)</f>
        <v/>
      </c>
      <c r="AR140">
        <f>VLOOKUP($C140,'EIA Consumption'!$C:$CD,'Dashboard M4 Cost Annual'!AR$2,FALSE)</f>
        <v/>
      </c>
      <c r="AS140">
        <f>VLOOKUP($C140,'EIA Consumption'!$C:$CD,'Dashboard M4 Cost Annual'!AS$2,FALSE)</f>
        <v/>
      </c>
      <c r="AT140">
        <f>VLOOKUP($C140,'EIA Consumption'!$C:$CD,'Dashboard M4 Cost Annual'!AT$2,FALSE)</f>
        <v/>
      </c>
      <c r="AU140">
        <f>VLOOKUP($C140,'EIA Consumption'!$C:$CD,'Dashboard M4 Cost Annual'!AU$2,FALSE)</f>
        <v/>
      </c>
      <c r="AV140">
        <f>VLOOKUP($C140,'EIA Consumption'!$C:$CD,'Dashboard M4 Cost Annual'!AV$2,FALSE)</f>
        <v/>
      </c>
      <c r="AW140">
        <f>VLOOKUP($C140,'EIA Consumption'!$C:$CD,'Dashboard M4 Cost Annual'!AW$2,FALSE)</f>
        <v/>
      </c>
      <c r="AX140">
        <f>VLOOKUP($C140,'EIA Consumption'!$C:$CD,'Dashboard M4 Cost Annual'!AX$2,FALSE)</f>
        <v/>
      </c>
      <c r="AY140">
        <f>VLOOKUP($C140,'EIA Consumption'!$C:$CD,'Dashboard M4 Cost Annual'!AY$2,FALSE)</f>
        <v/>
      </c>
      <c r="AZ140">
        <f>VLOOKUP($C140,'EIA Consumption'!$C:$CD,'Dashboard M4 Cost Annual'!AZ$2,FALSE)</f>
        <v/>
      </c>
      <c r="BA140">
        <f>SQRT(SUMIF('Dashboard M4 Cost Monthly'!$G$2:$CL$2,'Dashboard M4 Cost Annual'!BA$4,'Dashboard M4 Cost Monthly'!$G220:$CL220))</f>
        <v/>
      </c>
      <c r="BB140">
        <f>SQRT(SUMIF('Dashboard M4 Cost Monthly'!$G$2:$CL$2,'Dashboard M4 Cost Annual'!BB$4,'Dashboard M4 Cost Monthly'!$G220:$CL220))</f>
        <v/>
      </c>
      <c r="BC140">
        <f>SQRT(SUMIF('Dashboard M4 Cost Monthly'!$G$2:$CL$2,'Dashboard M4 Cost Annual'!BC$4,'Dashboard M4 Cost Monthly'!$G220:$CL220))</f>
        <v/>
      </c>
      <c r="BD140">
        <f>SQRT(SUMIF('Dashboard M4 Cost Monthly'!$G$2:$CL$2,'Dashboard M4 Cost Annual'!BD$4,'Dashboard M4 Cost Monthly'!$G220:$CL220))</f>
        <v/>
      </c>
      <c r="BE140">
        <f>SQRT(SUMIF('Dashboard M4 Cost Monthly'!$G$2:$CL$2,'Dashboard M4 Cost Annual'!BE$4,'Dashboard M4 Cost Monthly'!$G220:$CL220))</f>
        <v/>
      </c>
      <c r="BF140">
        <f>SQRT(SUMIF('Dashboard M4 Cost Monthly'!$G$2:$CL$2,'Dashboard M4 Cost Annual'!BF$4,'Dashboard M4 Cost Monthly'!$G220:$CL220))</f>
        <v/>
      </c>
      <c r="BG140">
        <f>SQRT(SUMIF('Dashboard M4 Cost Monthly'!$G$2:$CL$2,'Dashboard M4 Cost Annual'!BG$4,'Dashboard M4 Cost Monthly'!$G220:$CL220))</f>
        <v/>
      </c>
      <c r="BH140">
        <f>SQRT(SUMIF('Dashboard M4 Cost Monthly'!$G$2:$KT$2,'Dashboard M4 Cost Annual'!BH$4,'Dashboard M4 Cost Monthly'!$G220:$KT220))</f>
        <v/>
      </c>
      <c r="BI140">
        <f>SQRT(SUMIF('Dashboard M4 Cost Monthly'!$G$2:$KT$2,'Dashboard M4 Cost Annual'!BI$4,'Dashboard M4 Cost Monthly'!$G220:$KT220))</f>
        <v/>
      </c>
      <c r="BJ140">
        <f>SQRT(SUMIF('Dashboard M4 Cost Monthly'!$G$2:$KT$2,'Dashboard M4 Cost Annual'!BJ$4,'Dashboard M4 Cost Monthly'!$G220:$KT220))</f>
        <v/>
      </c>
      <c r="BK140">
        <f>SQRT(SUMIF('Dashboard M4 Cost Monthly'!$G$2:$KT$2,'Dashboard M4 Cost Annual'!BK$4,'Dashboard M4 Cost Monthly'!$G220:$KT220))</f>
        <v/>
      </c>
      <c r="BL140">
        <f>SQRT(SUMIF('Dashboard M4 Cost Monthly'!$G$2:$KT$2,'Dashboard M4 Cost Annual'!BL$4,'Dashboard M4 Cost Monthly'!$G220:$KT220))</f>
        <v/>
      </c>
      <c r="BM140">
        <f>SQRT(SUMIF('Dashboard M4 Cost Monthly'!$G$2:$KT$2,'Dashboard M4 Cost Annual'!BM$4,'Dashboard M4 Cost Monthly'!$G220:$KT220))</f>
        <v/>
      </c>
      <c r="BN140">
        <f>SQRT(SUMIF('Dashboard M4 Cost Monthly'!$G$2:$KT$2,'Dashboard M4 Cost Annual'!BN$4,'Dashboard M4 Cost Monthly'!$G220:$KT220))</f>
        <v/>
      </c>
      <c r="BO140">
        <f>SQRT(SUMIF('Dashboard M4 Cost Monthly'!$G$2:$KT$2,'Dashboard M4 Cost Annual'!BO$4,'Dashboard M4 Cost Monthly'!$G220:$KT220))</f>
        <v/>
      </c>
      <c r="BP140">
        <f>SQRT(SUMIF('Dashboard M4 Cost Monthly'!$G$2:$KT$2,'Dashboard M4 Cost Annual'!BP$4,'Dashboard M4 Cost Monthly'!$G220:$KT220))</f>
        <v/>
      </c>
      <c r="BQ140">
        <f>SQRT(SUMIF('Dashboard M4 Cost Monthly'!$G$2:$KT$2,'Dashboard M4 Cost Annual'!BQ$4,'Dashboard M4 Cost Monthly'!$G220:$KT220))</f>
        <v/>
      </c>
      <c r="BR140">
        <f>SQRT(SUMIF('Dashboard M4 Cost Monthly'!$G$2:$KT$2,'Dashboard M4 Cost Annual'!BR$4,'Dashboard M4 Cost Monthly'!$G220:$KT220))</f>
        <v/>
      </c>
      <c r="BS140">
        <f>SQRT(SUMIF('Dashboard M4 Cost Monthly'!$G$2:$KT$2,'Dashboard M4 Cost Annual'!BS$4,'Dashboard M4 Cost Monthly'!$G220:$KT220))</f>
        <v/>
      </c>
      <c r="BT140">
        <f>SQRT(SUMIF('Dashboard M4 Cost Monthly'!$G$2:$KT$2,'Dashboard M4 Cost Annual'!BT$4,'Dashboard M4 Cost Monthly'!$G220:$KT220))</f>
        <v/>
      </c>
      <c r="BU140">
        <f>SQRT(SUMIF('Dashboard M4 Cost Monthly'!$G$2:$KT$2,'Dashboard M4 Cost Annual'!BU$4,'Dashboard M4 Cost Monthly'!$G220:$KT220))</f>
        <v/>
      </c>
      <c r="BV140">
        <f>SQRT(SUMIF('Dashboard M4 Cost Monthly'!$G$2:$KT$2,'Dashboard M4 Cost Annual'!BV$4,'Dashboard M4 Cost Monthly'!$G220:$KT220))</f>
        <v/>
      </c>
      <c r="BW140">
        <f>SQRT(SUMIF('Dashboard M4 Cost Monthly'!$G$2:$KT$2,'Dashboard M4 Cost Annual'!BW$4,'Dashboard M4 Cost Monthly'!$G220:$KT220))</f>
        <v/>
      </c>
      <c r="BX140">
        <f>SQRT(SUMIF('Dashboard M4 Cost Monthly'!$G$2:$KT$2,'Dashboard M4 Cost Annual'!BX$4,'Dashboard M4 Cost Monthly'!$G220:$KT220))</f>
        <v/>
      </c>
      <c r="BY140">
        <f>SQRT(SUMIF('Dashboard M4 Cost Monthly'!$G$2:$KT$2,'Dashboard M4 Cost Annual'!BY$4,'Dashboard M4 Cost Monthly'!$G220:$KT220))</f>
        <v/>
      </c>
    </row>
    <row r="141" spans="1:77">
      <c r="D141" t="s">
        <v>63</v>
      </c>
      <c r="G141">
        <f>SQRT(SUMIF('Dashboard M4 Price Monthly'!$H$4:$CM$4,'Dashboard M4 Cost Annual'!G$4,'Dashboard M4 Price Monthly'!$H317:$CM317))</f>
        <v/>
      </c>
      <c r="H141">
        <f>SQRT(SUMIF('Dashboard M4 Price Monthly'!$H$4:$CM$4,'Dashboard M4 Cost Annual'!H$4,'Dashboard M4 Price Monthly'!$H317:$CM317))</f>
        <v/>
      </c>
      <c r="I141">
        <f>SQRT(SUMIF('Dashboard M4 Price Monthly'!$H$4:$CM$4,'Dashboard M4 Cost Annual'!I$4,'Dashboard M4 Price Monthly'!$H317:$CM317))</f>
        <v/>
      </c>
      <c r="J141">
        <f>SQRT(SUMIF('Dashboard M4 Price Monthly'!$H$4:$CM$4,'Dashboard M4 Cost Annual'!J$4,'Dashboard M4 Price Monthly'!$H317:$CM317))</f>
        <v/>
      </c>
      <c r="K141">
        <f>SQRT(SUMIF('Dashboard M4 Price Monthly'!$H$4:$CM$4,'Dashboard M4 Cost Annual'!K$4,'Dashboard M4 Price Monthly'!$H317:$CM317))</f>
        <v/>
      </c>
      <c r="L141">
        <f>SQRT(SUMIF('Dashboard M4 Price Monthly'!$H$4:$CM$4,'Dashboard M4 Cost Annual'!L$4,'Dashboard M4 Price Monthly'!$H317:$CM317))</f>
        <v/>
      </c>
      <c r="M141">
        <f>SQRT(SUMIF('Dashboard M4 Price Monthly'!$H$4:$CM$4,'Dashboard M4 Cost Annual'!M$4,'Dashboard M4 Price Monthly'!$H317:$CM317))</f>
        <v/>
      </c>
      <c r="N141">
        <f>SQRT(SUMIF('Dashboard M4 Price Monthly'!$H$4:$CM$4,'Dashboard M4 Cost Annual'!N$4,'Dashboard M4 Price Monthly'!$H317:$CM317))</f>
        <v/>
      </c>
      <c r="O141">
        <f>SQRT(SUMIF('Dashboard M4 Price Monthly'!$H$4:$CM$4,'Dashboard M4 Cost Annual'!O$4,'Dashboard M4 Price Monthly'!$H317:$CM317))</f>
        <v/>
      </c>
      <c r="P141">
        <f>SQRT(SUMIF('Dashboard M4 Price Monthly'!$H$4:$CM$4,'Dashboard M4 Cost Annual'!P$4,'Dashboard M4 Price Monthly'!$H317:$CM317))</f>
        <v/>
      </c>
      <c r="Q141">
        <f>SQRT(SUMIF('Dashboard M4 Price Monthly'!$H$4:$CM$4,'Dashboard M4 Cost Annual'!Q$4,'Dashboard M4 Price Monthly'!$H317:$CM317))</f>
        <v/>
      </c>
      <c r="R141">
        <f>SQRT(SUMIF('Dashboard M4 Price Monthly'!$H$4:$CM$4,'Dashboard M4 Cost Annual'!R$4,'Dashboard M4 Price Monthly'!$H317:$CM317))</f>
        <v/>
      </c>
      <c r="S141">
        <f>SQRT(SUMIF('Dashboard M4 Price Monthly'!$H$4:$CM$4,'Dashboard M4 Cost Annual'!S$4,'Dashboard M4 Price Monthly'!$H317:$CM317))</f>
        <v/>
      </c>
      <c r="T141">
        <f>SQRT(SUMIF('Dashboard M4 Price Monthly'!$H$4:$CM$4,'Dashboard M4 Cost Annual'!T$4,'Dashboard M4 Price Monthly'!$H317:$CM317))</f>
        <v/>
      </c>
      <c r="U141">
        <f>SQRT(SUMIF('Dashboard M4 Price Monthly'!$H$4:$CM$4,'Dashboard M4 Cost Annual'!U$4,'Dashboard M4 Price Monthly'!$H317:$CM317))</f>
        <v/>
      </c>
      <c r="V141">
        <f>SQRT(SUMIF('Dashboard M4 Price Monthly'!$H$4:$CM$4,'Dashboard M4 Cost Annual'!V$4,'Dashboard M4 Price Monthly'!$H317:$CM317))</f>
        <v/>
      </c>
      <c r="W141">
        <f>SQRT(SUMIF('Dashboard M4 Price Monthly'!$H$4:$CM$4,'Dashboard M4 Cost Annual'!W$4,'Dashboard M4 Price Monthly'!$H317:$CM317))</f>
        <v/>
      </c>
      <c r="X141">
        <f>SQRT(SUMIF('Dashboard M4 Price Monthly'!$H$4:$CM$4,'Dashboard M4 Cost Annual'!X$4,'Dashboard M4 Price Monthly'!$H317:$CM317))</f>
        <v/>
      </c>
      <c r="Y141">
        <f>SQRT(SUMIF('Dashboard M4 Price Monthly'!$H$4:$CM$4,'Dashboard M4 Cost Annual'!Y$4,'Dashboard M4 Price Monthly'!$H317:$CM317))</f>
        <v/>
      </c>
      <c r="Z141">
        <f>SQRT(SUMIF('Dashboard M4 Price Monthly'!$H$4:$CM$4,'Dashboard M4 Cost Annual'!Z$4,'Dashboard M4 Price Monthly'!$H317:$CM317))</f>
        <v/>
      </c>
      <c r="AA141">
        <f>SQRT(SUMIF('Dashboard M4 Price Monthly'!$H$4:$CM$4,'Dashboard M4 Cost Annual'!AA$4,'Dashboard M4 Price Monthly'!$H317:$CM317))</f>
        <v/>
      </c>
      <c r="AB141">
        <f>SQRT(SUMIF('Dashboard M4 Price Monthly'!$H$4:$CM$4,'Dashboard M4 Cost Annual'!AB$4,'Dashboard M4 Price Monthly'!$H317:$CM317))</f>
        <v/>
      </c>
      <c r="AC141">
        <f>SQRT(SUMIF('Dashboard M4 Price Monthly'!$H$4:$CM$4,'Dashboard M4 Cost Annual'!AC$4,'Dashboard M4 Price Monthly'!$H317:$CM317))</f>
        <v/>
      </c>
      <c r="AD141">
        <f>SQRT(SUMIF('Dashboard M4 Price Monthly'!$H$4:$CM$4,'Dashboard M4 Cost Annual'!AD$4,'Dashboard M4 Price Monthly'!$H317:$CM317))</f>
        <v/>
      </c>
      <c r="AE141">
        <f>SQRT(SUMIF('Dashboard M4 Price Monthly'!$H$4:$CM$4,'Dashboard M4 Cost Annual'!AE$4,'Dashboard M4 Price Monthly'!$H317:$CM317))</f>
        <v/>
      </c>
      <c r="AF141">
        <f>SQRT(SUMIF('Dashboard M4 Price Monthly'!$H$4:$CM$4,'Dashboard M4 Cost Annual'!AF$4,'Dashboard M4 Price Monthly'!$H317:$CM317))</f>
        <v/>
      </c>
      <c r="AG141">
        <f>SQRT(SUMIF('Dashboard M4 Price Monthly'!$H$4:$CM$4,'Dashboard M4 Cost Annual'!AG$4,'Dashboard M4 Price Monthly'!$H317:$CM317))</f>
        <v/>
      </c>
      <c r="AH141">
        <f>SQRT(SUMIF('Dashboard M4 Price Monthly'!$H$4:$CM$4,'Dashboard M4 Cost Annual'!AH$4,'Dashboard M4 Price Monthly'!$H317:$CM317))</f>
        <v/>
      </c>
      <c r="AI141">
        <f>SQRT(SUMIF('Dashboard M4 Price Monthly'!$H$4:$CM$4,'Dashboard M4 Cost Annual'!AI$4,'Dashboard M4 Price Monthly'!$H317:$CM317))</f>
        <v/>
      </c>
      <c r="AJ141">
        <f>SQRT(SUMIF('Dashboard M4 Price Monthly'!$H$4:$CM$4,'Dashboard M4 Cost Annual'!AJ$4,'Dashboard M4 Price Monthly'!$H317:$CM317))</f>
        <v/>
      </c>
      <c r="AK141">
        <f>SQRT(SUMIF('Dashboard M4 Price Monthly'!$H$4:$CM$4,'Dashboard M4 Cost Annual'!AK$4,'Dashboard M4 Price Monthly'!$H317:$CM317))</f>
        <v/>
      </c>
      <c r="AL141">
        <f>SQRT(SUMIF('Dashboard M4 Price Monthly'!$H$4:$CM$4,'Dashboard M4 Cost Annual'!AL$4,'Dashboard M4 Price Monthly'!$H317:$CM317))</f>
        <v/>
      </c>
      <c r="AM141">
        <f>SQRT(SUMIF('Dashboard M4 Price Monthly'!$H$4:$CM$4,'Dashboard M4 Cost Annual'!AM$4,'Dashboard M4 Price Monthly'!$H317:$CM317))</f>
        <v/>
      </c>
      <c r="AN141">
        <f>SQRT(SUMIF('Dashboard M4 Price Monthly'!$H$4:$CM$4,'Dashboard M4 Cost Annual'!AN$4,'Dashboard M4 Price Monthly'!$H317:$CM317))</f>
        <v/>
      </c>
      <c r="AO141">
        <f>SQRT(SUMIF('Dashboard M4 Price Monthly'!$H$4:$CM$4,'Dashboard M4 Cost Annual'!AO$4,'Dashboard M4 Price Monthly'!$H317:$CM317))</f>
        <v/>
      </c>
      <c r="AP141">
        <f>SQRT(SUMIF('Dashboard M4 Price Monthly'!$H$4:$CM$4,'Dashboard M4 Cost Annual'!AP$4,'Dashboard M4 Price Monthly'!$H317:$CM317))</f>
        <v/>
      </c>
      <c r="AQ141">
        <f>SQRT(SUMIF('Dashboard M4 Price Monthly'!$H$4:$CM$4,'Dashboard M4 Cost Annual'!AQ$4,'Dashboard M4 Price Monthly'!$H317:$CM317))</f>
        <v/>
      </c>
      <c r="AR141">
        <f>SQRT(SUMIF('Dashboard M4 Price Monthly'!$H$4:$CM$4,'Dashboard M4 Cost Annual'!AR$4,'Dashboard M4 Price Monthly'!$H317:$CM317))</f>
        <v/>
      </c>
      <c r="AS141">
        <f>SQRT(SUMIF('Dashboard M4 Price Monthly'!$H$4:$CM$4,'Dashboard M4 Cost Annual'!AS$4,'Dashboard M4 Price Monthly'!$H317:$CM317))</f>
        <v/>
      </c>
      <c r="AT141">
        <f>SQRT(SUMIF('Dashboard M4 Price Monthly'!$H$4:$CM$4,'Dashboard M4 Cost Annual'!AT$4,'Dashboard M4 Price Monthly'!$H317:$CM317))</f>
        <v/>
      </c>
      <c r="AU141">
        <f>SQRT(SUMIF('Dashboard M4 Price Monthly'!$H$4:$CM$4,'Dashboard M4 Cost Annual'!AU$4,'Dashboard M4 Price Monthly'!$H317:$CM317))</f>
        <v/>
      </c>
      <c r="AV141">
        <f>SQRT(SUMIF('Dashboard M4 Price Monthly'!$H$4:$CM$4,'Dashboard M4 Cost Annual'!AV$4,'Dashboard M4 Price Monthly'!$H317:$CM317))</f>
        <v/>
      </c>
      <c r="AW141">
        <f>SQRT(SUMIF('Dashboard M4 Price Monthly'!$H$4:$CM$4,'Dashboard M4 Cost Annual'!AW$4,'Dashboard M4 Price Monthly'!$H317:$CM317))</f>
        <v/>
      </c>
      <c r="AX141">
        <f>SQRT(SUMIF('Dashboard M4 Price Monthly'!$H$4:$CM$4,'Dashboard M4 Cost Annual'!AX$4,'Dashboard M4 Price Monthly'!$H317:$CM317))</f>
        <v/>
      </c>
      <c r="AY141">
        <f>SQRT(SUMIF('Dashboard M4 Price Monthly'!$H$4:$CM$4,'Dashboard M4 Cost Annual'!AY$4,'Dashboard M4 Price Monthly'!$H317:$CM317))</f>
        <v/>
      </c>
      <c r="AZ141">
        <f>SQRT(SUMIF('Dashboard M4 Price Monthly'!$H$4:$CM$4,'Dashboard M4 Cost Annual'!AZ$4,'Dashboard M4 Price Monthly'!$H317:$CM317))</f>
        <v/>
      </c>
      <c r="BA141">
        <f>SQRT(SUMIF('Dashboard M4 Cost Monthly'!$G$2:$CL$2,'Dashboard M4 Cost Annual'!BA$4,'Dashboard M4 Cost Monthly'!$G221:$CL221))</f>
        <v/>
      </c>
      <c r="BB141">
        <f>SQRT(SUMIF('Dashboard M4 Cost Monthly'!$G$2:$CL$2,'Dashboard M4 Cost Annual'!BB$4,'Dashboard M4 Cost Monthly'!$G221:$CL221))</f>
        <v/>
      </c>
      <c r="BC141">
        <f>SQRT(SUMIF('Dashboard M4 Cost Monthly'!$G$2:$CL$2,'Dashboard M4 Cost Annual'!BC$4,'Dashboard M4 Cost Monthly'!$G221:$CL221))</f>
        <v/>
      </c>
      <c r="BD141">
        <f>SQRT(SUMIF('Dashboard M4 Cost Monthly'!$G$2:$CL$2,'Dashboard M4 Cost Annual'!BD$4,'Dashboard M4 Cost Monthly'!$G221:$CL221))</f>
        <v/>
      </c>
      <c r="BE141">
        <f>SQRT(SUMIF('Dashboard M4 Cost Monthly'!$G$2:$CL$2,'Dashboard M4 Cost Annual'!BE$4,'Dashboard M4 Cost Monthly'!$G221:$CL221))</f>
        <v/>
      </c>
      <c r="BF141">
        <f>SQRT(SUMIF('Dashboard M4 Cost Monthly'!$G$2:$CL$2,'Dashboard M4 Cost Annual'!BF$4,'Dashboard M4 Cost Monthly'!$G221:$CL221))</f>
        <v/>
      </c>
      <c r="BG141">
        <f>SQRT(SUMIF('Dashboard M4 Cost Monthly'!$G$2:$CL$2,'Dashboard M4 Cost Annual'!BG$4,'Dashboard M4 Cost Monthly'!$G221:$CL221))</f>
        <v/>
      </c>
      <c r="BH141">
        <f>SQRT(SUMIF('Dashboard M4 Cost Monthly'!$G$2:$KT$2,'Dashboard M4 Cost Annual'!BH$4,'Dashboard M4 Cost Monthly'!$G221:$KT221))</f>
        <v/>
      </c>
      <c r="BI141">
        <f>SQRT(SUMIF('Dashboard M4 Cost Monthly'!$G$2:$KT$2,'Dashboard M4 Cost Annual'!BI$4,'Dashboard M4 Cost Monthly'!$G221:$KT221))</f>
        <v/>
      </c>
      <c r="BJ141">
        <f>SQRT(SUMIF('Dashboard M4 Cost Monthly'!$G$2:$KT$2,'Dashboard M4 Cost Annual'!BJ$4,'Dashboard M4 Cost Monthly'!$G221:$KT221))</f>
        <v/>
      </c>
      <c r="BK141">
        <f>SQRT(SUMIF('Dashboard M4 Cost Monthly'!$G$2:$KT$2,'Dashboard M4 Cost Annual'!BK$4,'Dashboard M4 Cost Monthly'!$G221:$KT221))</f>
        <v/>
      </c>
      <c r="BL141">
        <f>SQRT(SUMIF('Dashboard M4 Cost Monthly'!$G$2:$KT$2,'Dashboard M4 Cost Annual'!BL$4,'Dashboard M4 Cost Monthly'!$G221:$KT221))</f>
        <v/>
      </c>
      <c r="BM141">
        <f>SQRT(SUMIF('Dashboard M4 Cost Monthly'!$G$2:$KT$2,'Dashboard M4 Cost Annual'!BM$4,'Dashboard M4 Cost Monthly'!$G221:$KT221))</f>
        <v/>
      </c>
      <c r="BN141">
        <f>SQRT(SUMIF('Dashboard M4 Cost Monthly'!$G$2:$KT$2,'Dashboard M4 Cost Annual'!BN$4,'Dashboard M4 Cost Monthly'!$G221:$KT221))</f>
        <v/>
      </c>
      <c r="BO141">
        <f>SQRT(SUMIF('Dashboard M4 Cost Monthly'!$G$2:$KT$2,'Dashboard M4 Cost Annual'!BO$4,'Dashboard M4 Cost Monthly'!$G221:$KT221))</f>
        <v/>
      </c>
      <c r="BP141">
        <f>SQRT(SUMIF('Dashboard M4 Cost Monthly'!$G$2:$KT$2,'Dashboard M4 Cost Annual'!BP$4,'Dashboard M4 Cost Monthly'!$G221:$KT221))</f>
        <v/>
      </c>
      <c r="BQ141">
        <f>SQRT(SUMIF('Dashboard M4 Cost Monthly'!$G$2:$KT$2,'Dashboard M4 Cost Annual'!BQ$4,'Dashboard M4 Cost Monthly'!$G221:$KT221))</f>
        <v/>
      </c>
      <c r="BR141">
        <f>SQRT(SUMIF('Dashboard M4 Cost Monthly'!$G$2:$KT$2,'Dashboard M4 Cost Annual'!BR$4,'Dashboard M4 Cost Monthly'!$G221:$KT221))</f>
        <v/>
      </c>
      <c r="BS141">
        <f>SQRT(SUMIF('Dashboard M4 Cost Monthly'!$G$2:$KT$2,'Dashboard M4 Cost Annual'!BS$4,'Dashboard M4 Cost Monthly'!$G221:$KT221))</f>
        <v/>
      </c>
      <c r="BT141">
        <f>SQRT(SUMIF('Dashboard M4 Cost Monthly'!$G$2:$KT$2,'Dashboard M4 Cost Annual'!BT$4,'Dashboard M4 Cost Monthly'!$G221:$KT221))</f>
        <v/>
      </c>
      <c r="BU141">
        <f>SQRT(SUMIF('Dashboard M4 Cost Monthly'!$G$2:$KT$2,'Dashboard M4 Cost Annual'!BU$4,'Dashboard M4 Cost Monthly'!$G221:$KT221))</f>
        <v/>
      </c>
      <c r="BV141">
        <f>SQRT(SUMIF('Dashboard M4 Cost Monthly'!$G$2:$KT$2,'Dashboard M4 Cost Annual'!BV$4,'Dashboard M4 Cost Monthly'!$G221:$KT221))</f>
        <v/>
      </c>
      <c r="BW141">
        <f>SQRT(SUMIF('Dashboard M4 Cost Monthly'!$G$2:$KT$2,'Dashboard M4 Cost Annual'!BW$4,'Dashboard M4 Cost Monthly'!$G221:$KT221))</f>
        <v/>
      </c>
      <c r="BX141">
        <f>SQRT(SUMIF('Dashboard M4 Cost Monthly'!$G$2:$KT$2,'Dashboard M4 Cost Annual'!BX$4,'Dashboard M4 Cost Monthly'!$G221:$KT221))</f>
        <v/>
      </c>
      <c r="BY141">
        <f>SQRT(SUMIF('Dashboard M4 Cost Monthly'!$G$2:$KT$2,'Dashboard M4 Cost Annual'!BY$4,'Dashboard M4 Cost Monthly'!$G221:$KT221))</f>
        <v/>
      </c>
    </row>
    <row r="142" spans="1:77">
      <c r="A142" t="s">
        <v>48</v>
      </c>
    </row>
    <row r="143" spans="1:77">
      <c r="D143" t="s">
        <v>63</v>
      </c>
      <c r="G143">
        <f>SQRT(SUMIF('Dashboard M4 Price Monthly'!$H$4:$CM$4,'Dashboard M4 Cost Annual'!G$4,'Dashboard M4 Price Monthly'!$H319:$CM319))</f>
        <v/>
      </c>
      <c r="H143">
        <f>SQRT(SUMIF('Dashboard M4 Price Monthly'!$H$4:$CM$4,'Dashboard M4 Cost Annual'!H$4,'Dashboard M4 Price Monthly'!$H319:$CM319))</f>
        <v/>
      </c>
      <c r="I143">
        <f>SQRT(SUMIF('Dashboard M4 Price Monthly'!$H$4:$CM$4,'Dashboard M4 Cost Annual'!I$4,'Dashboard M4 Price Monthly'!$H319:$CM319))</f>
        <v/>
      </c>
      <c r="J143">
        <f>SQRT(SUMIF('Dashboard M4 Price Monthly'!$H$4:$CM$4,'Dashboard M4 Cost Annual'!J$4,'Dashboard M4 Price Monthly'!$H319:$CM319))</f>
        <v/>
      </c>
      <c r="K143">
        <f>SQRT(SUMIF('Dashboard M4 Price Monthly'!$H$4:$CM$4,'Dashboard M4 Cost Annual'!K$4,'Dashboard M4 Price Monthly'!$H319:$CM319))</f>
        <v/>
      </c>
      <c r="L143">
        <f>SQRT(SUMIF('Dashboard M4 Price Monthly'!$H$4:$CM$4,'Dashboard M4 Cost Annual'!L$4,'Dashboard M4 Price Monthly'!$H319:$CM319))</f>
        <v/>
      </c>
      <c r="M143">
        <f>SQRT(SUMIF('Dashboard M4 Price Monthly'!$H$4:$CM$4,'Dashboard M4 Cost Annual'!M$4,'Dashboard M4 Price Monthly'!$H319:$CM319))</f>
        <v/>
      </c>
      <c r="N143">
        <f>SQRT(SUMIF('Dashboard M4 Price Monthly'!$H$4:$CM$4,'Dashboard M4 Cost Annual'!N$4,'Dashboard M4 Price Monthly'!$H319:$CM319))</f>
        <v/>
      </c>
      <c r="O143">
        <f>SQRT(SUMIF('Dashboard M4 Price Monthly'!$H$4:$CM$4,'Dashboard M4 Cost Annual'!O$4,'Dashboard M4 Price Monthly'!$H319:$CM319))</f>
        <v/>
      </c>
      <c r="P143">
        <f>SQRT(SUMIF('Dashboard M4 Price Monthly'!$H$4:$CM$4,'Dashboard M4 Cost Annual'!P$4,'Dashboard M4 Price Monthly'!$H319:$CM319))</f>
        <v/>
      </c>
      <c r="Q143">
        <f>SQRT(SUMIF('Dashboard M4 Price Monthly'!$H$4:$CM$4,'Dashboard M4 Cost Annual'!Q$4,'Dashboard M4 Price Monthly'!$H319:$CM319))</f>
        <v/>
      </c>
      <c r="R143">
        <f>SQRT(SUMIF('Dashboard M4 Price Monthly'!$H$4:$CM$4,'Dashboard M4 Cost Annual'!R$4,'Dashboard M4 Price Monthly'!$H319:$CM319))</f>
        <v/>
      </c>
      <c r="S143">
        <f>SQRT(SUMIF('Dashboard M4 Price Monthly'!$H$4:$CM$4,'Dashboard M4 Cost Annual'!S$4,'Dashboard M4 Price Monthly'!$H319:$CM319))</f>
        <v/>
      </c>
      <c r="T143">
        <f>SQRT(SUMIF('Dashboard M4 Price Monthly'!$H$4:$CM$4,'Dashboard M4 Cost Annual'!T$4,'Dashboard M4 Price Monthly'!$H319:$CM319))</f>
        <v/>
      </c>
      <c r="U143">
        <f>SQRT(SUMIF('Dashboard M4 Price Monthly'!$H$4:$CM$4,'Dashboard M4 Cost Annual'!U$4,'Dashboard M4 Price Monthly'!$H319:$CM319))</f>
        <v/>
      </c>
      <c r="V143">
        <f>SQRT(SUMIF('Dashboard M4 Price Monthly'!$H$4:$CM$4,'Dashboard M4 Cost Annual'!V$4,'Dashboard M4 Price Monthly'!$H319:$CM319))</f>
        <v/>
      </c>
      <c r="W143">
        <f>SQRT(SUMIF('Dashboard M4 Price Monthly'!$H$4:$CM$4,'Dashboard M4 Cost Annual'!W$4,'Dashboard M4 Price Monthly'!$H319:$CM319))</f>
        <v/>
      </c>
      <c r="X143">
        <f>SQRT(SUMIF('Dashboard M4 Price Monthly'!$H$4:$CM$4,'Dashboard M4 Cost Annual'!X$4,'Dashboard M4 Price Monthly'!$H319:$CM319))</f>
        <v/>
      </c>
      <c r="Y143">
        <f>SQRT(SUMIF('Dashboard M4 Price Monthly'!$H$4:$CM$4,'Dashboard M4 Cost Annual'!Y$4,'Dashboard M4 Price Monthly'!$H319:$CM319))</f>
        <v/>
      </c>
      <c r="Z143">
        <f>SQRT(SUMIF('Dashboard M4 Price Monthly'!$H$4:$CM$4,'Dashboard M4 Cost Annual'!Z$4,'Dashboard M4 Price Monthly'!$H319:$CM319))</f>
        <v/>
      </c>
      <c r="AA143">
        <f>SQRT(SUMIF('Dashboard M4 Price Monthly'!$H$4:$CM$4,'Dashboard M4 Cost Annual'!AA$4,'Dashboard M4 Price Monthly'!$H319:$CM319))</f>
        <v/>
      </c>
      <c r="AB143">
        <f>SQRT(SUMIF('Dashboard M4 Price Monthly'!$H$4:$CM$4,'Dashboard M4 Cost Annual'!AB$4,'Dashboard M4 Price Monthly'!$H319:$CM319))</f>
        <v/>
      </c>
      <c r="AC143">
        <f>SQRT(SUMIF('Dashboard M4 Price Monthly'!$H$4:$CM$4,'Dashboard M4 Cost Annual'!AC$4,'Dashboard M4 Price Monthly'!$H319:$CM319))</f>
        <v/>
      </c>
      <c r="AD143">
        <f>SQRT(SUMIF('Dashboard M4 Price Monthly'!$H$4:$CM$4,'Dashboard M4 Cost Annual'!AD$4,'Dashboard M4 Price Monthly'!$H319:$CM319))</f>
        <v/>
      </c>
      <c r="AE143">
        <f>SQRT(SUMIF('Dashboard M4 Price Monthly'!$H$4:$CM$4,'Dashboard M4 Cost Annual'!AE$4,'Dashboard M4 Price Monthly'!$H319:$CM319))</f>
        <v/>
      </c>
      <c r="AF143">
        <f>SQRT(SUMIF('Dashboard M4 Price Monthly'!$H$4:$CM$4,'Dashboard M4 Cost Annual'!AF$4,'Dashboard M4 Price Monthly'!$H319:$CM319))</f>
        <v/>
      </c>
      <c r="AG143">
        <f>SQRT(SUMIF('Dashboard M4 Price Monthly'!$H$4:$CM$4,'Dashboard M4 Cost Annual'!AG$4,'Dashboard M4 Price Monthly'!$H319:$CM319))</f>
        <v/>
      </c>
      <c r="AH143">
        <f>SQRT(SUMIF('Dashboard M4 Price Monthly'!$H$4:$CM$4,'Dashboard M4 Cost Annual'!AH$4,'Dashboard M4 Price Monthly'!$H319:$CM319))</f>
        <v/>
      </c>
      <c r="AI143">
        <f>SQRT(SUMIF('Dashboard M4 Price Monthly'!$H$4:$CM$4,'Dashboard M4 Cost Annual'!AI$4,'Dashboard M4 Price Monthly'!$H319:$CM319))</f>
        <v/>
      </c>
      <c r="AJ143">
        <f>SQRT(SUMIF('Dashboard M4 Price Monthly'!$H$4:$CM$4,'Dashboard M4 Cost Annual'!AJ$4,'Dashboard M4 Price Monthly'!$H319:$CM319))</f>
        <v/>
      </c>
      <c r="AK143">
        <f>SQRT(SUMIF('Dashboard M4 Price Monthly'!$H$4:$CM$4,'Dashboard M4 Cost Annual'!AK$4,'Dashboard M4 Price Monthly'!$H319:$CM319))</f>
        <v/>
      </c>
      <c r="AL143">
        <f>SQRT(SUMIF('Dashboard M4 Price Monthly'!$H$4:$CM$4,'Dashboard M4 Cost Annual'!AL$4,'Dashboard M4 Price Monthly'!$H319:$CM319))</f>
        <v/>
      </c>
      <c r="AM143">
        <f>SQRT(SUMIF('Dashboard M4 Price Monthly'!$H$4:$CM$4,'Dashboard M4 Cost Annual'!AM$4,'Dashboard M4 Price Monthly'!$H319:$CM319))</f>
        <v/>
      </c>
      <c r="AN143">
        <f>SQRT(SUMIF('Dashboard M4 Price Monthly'!$H$4:$CM$4,'Dashboard M4 Cost Annual'!AN$4,'Dashboard M4 Price Monthly'!$H319:$CM319))</f>
        <v/>
      </c>
      <c r="AO143">
        <f>SQRT(SUMIF('Dashboard M4 Price Monthly'!$H$4:$CM$4,'Dashboard M4 Cost Annual'!AO$4,'Dashboard M4 Price Monthly'!$H319:$CM319))</f>
        <v/>
      </c>
      <c r="AP143">
        <f>SQRT(SUMIF('Dashboard M4 Price Monthly'!$H$4:$CM$4,'Dashboard M4 Cost Annual'!AP$4,'Dashboard M4 Price Monthly'!$H319:$CM319))</f>
        <v/>
      </c>
      <c r="AQ143">
        <f>SQRT(SUMIF('Dashboard M4 Price Monthly'!$H$4:$CM$4,'Dashboard M4 Cost Annual'!AQ$4,'Dashboard M4 Price Monthly'!$H319:$CM319))</f>
        <v/>
      </c>
      <c r="AR143">
        <f>SQRT(SUMIF('Dashboard M4 Price Monthly'!$H$4:$CM$4,'Dashboard M4 Cost Annual'!AR$4,'Dashboard M4 Price Monthly'!$H319:$CM319))</f>
        <v/>
      </c>
      <c r="AS143">
        <f>SQRT(SUMIF('Dashboard M4 Price Monthly'!$H$4:$CM$4,'Dashboard M4 Cost Annual'!AS$4,'Dashboard M4 Price Monthly'!$H319:$CM319))</f>
        <v/>
      </c>
      <c r="AT143">
        <f>SQRT(SUMIF('Dashboard M4 Price Monthly'!$H$4:$CM$4,'Dashboard M4 Cost Annual'!AT$4,'Dashboard M4 Price Monthly'!$H319:$CM319))</f>
        <v/>
      </c>
      <c r="AU143">
        <f>SQRT(SUMIF('Dashboard M4 Price Monthly'!$H$4:$CM$4,'Dashboard M4 Cost Annual'!AU$4,'Dashboard M4 Price Monthly'!$H319:$CM319))</f>
        <v/>
      </c>
      <c r="AV143">
        <f>SQRT(SUMIF('Dashboard M4 Price Monthly'!$H$4:$CM$4,'Dashboard M4 Cost Annual'!AV$4,'Dashboard M4 Price Monthly'!$H319:$CM319))</f>
        <v/>
      </c>
      <c r="AW143">
        <f>SQRT(SUMIF('Dashboard M4 Price Monthly'!$H$4:$CM$4,'Dashboard M4 Cost Annual'!AW$4,'Dashboard M4 Price Monthly'!$H319:$CM319))</f>
        <v/>
      </c>
      <c r="AX143">
        <f>SQRT(SUMIF('Dashboard M4 Price Monthly'!$H$4:$CM$4,'Dashboard M4 Cost Annual'!AX$4,'Dashboard M4 Price Monthly'!$H319:$CM319))</f>
        <v/>
      </c>
      <c r="AY143">
        <f>SQRT(SUMIF('Dashboard M4 Price Monthly'!$H$4:$CM$4,'Dashboard M4 Cost Annual'!AY$4,'Dashboard M4 Price Monthly'!$H319:$CM319))</f>
        <v/>
      </c>
      <c r="AZ143">
        <f>SQRT(SUMIF('Dashboard M4 Price Monthly'!$H$4:$CM$4,'Dashboard M4 Cost Annual'!AZ$4,'Dashboard M4 Price Monthly'!$H319:$CM319))</f>
        <v/>
      </c>
      <c r="BA143">
        <f>SQRT(SUMIF('Dashboard M4 Price Monthly'!$H$4:$CM$4,'Dashboard M4 Cost Annual'!BA$4,'Dashboard M4 Price Monthly'!$H319:$CM319))</f>
        <v/>
      </c>
      <c r="BB143">
        <f>SQRT(SUMIF('Dashboard M4 Price Monthly'!$H$4:$CM$4,'Dashboard M4 Cost Annual'!BB$4,'Dashboard M4 Price Monthly'!$H319:$CM319))</f>
        <v/>
      </c>
      <c r="BC143">
        <f>SQRT(SUMIF('Dashboard M4 Price Monthly'!$H$4:$CM$4,'Dashboard M4 Cost Annual'!BC$4,'Dashboard M4 Price Monthly'!$H319:$CM319))</f>
        <v/>
      </c>
      <c r="BD143">
        <f>SQRT(SUMIF('Dashboard M4 Price Monthly'!$H$4:$CM$4,'Dashboard M4 Cost Annual'!BD$4,'Dashboard M4 Price Monthly'!$H319:$CM319))</f>
        <v/>
      </c>
      <c r="BE143">
        <f>SQRT(SUMIF('Dashboard M4 Price Monthly'!$H$4:$CM$4,'Dashboard M4 Cost Annual'!BE$4,'Dashboard M4 Price Monthly'!$H319:$CM319))</f>
        <v/>
      </c>
      <c r="BF143">
        <f>SQRT(SUMIF('Dashboard M4 Price Monthly'!$H$4:$CM$4,'Dashboard M4 Cost Annual'!BF$4,'Dashboard M4 Price Monthly'!$H319:$CM319))</f>
        <v/>
      </c>
      <c r="BG143">
        <f>SQRT(SUMIF('Dashboard M4 Price Monthly'!$H$4:$CM$4,'Dashboard M4 Cost Annual'!BG$4,'Dashboard M4 Price Monthly'!$H319:$CM319))</f>
        <v/>
      </c>
      <c r="BH143">
        <f>SQRT(SUMIF('Dashboard M4 Price Monthly'!$H$4:$KU$4,'Dashboard M4 Cost Annual'!BH$4,'Dashboard M4 Price Monthly'!$H319:$KU319))</f>
        <v/>
      </c>
      <c r="BI143">
        <f>SQRT(SUMIF('Dashboard M4 Price Monthly'!$H$4:$KU$4,'Dashboard M4 Cost Annual'!BI$4,'Dashboard M4 Price Monthly'!$H319:$KU319))</f>
        <v/>
      </c>
      <c r="BJ143">
        <f>SQRT(SUMIF('Dashboard M4 Price Monthly'!$H$4:$KU$4,'Dashboard M4 Cost Annual'!BJ$4,'Dashboard M4 Price Monthly'!$H319:$KU319))</f>
        <v/>
      </c>
      <c r="BK143">
        <f>SQRT(SUMIF('Dashboard M4 Price Monthly'!$H$4:$KU$4,'Dashboard M4 Cost Annual'!BK$4,'Dashboard M4 Price Monthly'!$H319:$KU319))</f>
        <v/>
      </c>
      <c r="BL143">
        <f>SQRT(SUMIF('Dashboard M4 Price Monthly'!$H$4:$KU$4,'Dashboard M4 Cost Annual'!BL$4,'Dashboard M4 Price Monthly'!$H319:$KU319))</f>
        <v/>
      </c>
      <c r="BM143">
        <f>SQRT(SUMIF('Dashboard M4 Price Monthly'!$H$4:$KU$4,'Dashboard M4 Cost Annual'!BM$4,'Dashboard M4 Price Monthly'!$H319:$KU319))</f>
        <v/>
      </c>
      <c r="BN143">
        <f>SQRT(SUMIF('Dashboard M4 Price Monthly'!$H$4:$KU$4,'Dashboard M4 Cost Annual'!BN$4,'Dashboard M4 Price Monthly'!$H319:$KU319))</f>
        <v/>
      </c>
      <c r="BO143">
        <f>SQRT(SUMIF('Dashboard M4 Price Monthly'!$H$4:$KU$4,'Dashboard M4 Cost Annual'!BO$4,'Dashboard M4 Price Monthly'!$H319:$KU319))</f>
        <v/>
      </c>
      <c r="BP143">
        <f>SQRT(SUMIF('Dashboard M4 Price Monthly'!$H$4:$KU$4,'Dashboard M4 Cost Annual'!BP$4,'Dashboard M4 Price Monthly'!$H319:$KU319))</f>
        <v/>
      </c>
      <c r="BQ143">
        <f>SQRT(SUMIF('Dashboard M4 Price Monthly'!$H$4:$KU$4,'Dashboard M4 Cost Annual'!BQ$4,'Dashboard M4 Price Monthly'!$H319:$KU319))</f>
        <v/>
      </c>
      <c r="BR143">
        <f>SQRT(SUMIF('Dashboard M4 Price Monthly'!$H$4:$KU$4,'Dashboard M4 Cost Annual'!BR$4,'Dashboard M4 Price Monthly'!$H319:$KU319))</f>
        <v/>
      </c>
      <c r="BS143">
        <f>SQRT(SUMIF('Dashboard M4 Price Monthly'!$H$4:$KU$4,'Dashboard M4 Cost Annual'!BS$4,'Dashboard M4 Price Monthly'!$H319:$KU319))</f>
        <v/>
      </c>
      <c r="BT143">
        <f>SQRT(SUMIF('Dashboard M4 Price Monthly'!$H$4:$KU$4,'Dashboard M4 Cost Annual'!BT$4,'Dashboard M4 Price Monthly'!$H319:$KU319))</f>
        <v/>
      </c>
      <c r="BU143">
        <f>SQRT(SUMIF('Dashboard M4 Price Monthly'!$H$4:$KU$4,'Dashboard M4 Cost Annual'!BU$4,'Dashboard M4 Price Monthly'!$H319:$KU319))</f>
        <v/>
      </c>
      <c r="BV143">
        <f>SQRT(SUMIF('Dashboard M4 Price Monthly'!$H$4:$KU$4,'Dashboard M4 Cost Annual'!BV$4,'Dashboard M4 Price Monthly'!$H319:$KU319))</f>
        <v/>
      </c>
      <c r="BW143">
        <f>SQRT(SUMIF('Dashboard M4 Price Monthly'!$H$4:$KU$4,'Dashboard M4 Cost Annual'!BW$4,'Dashboard M4 Price Monthly'!$H319:$KU319))</f>
        <v/>
      </c>
      <c r="BX143">
        <f>SQRT(SUMIF('Dashboard M4 Price Monthly'!$H$4:$KU$4,'Dashboard M4 Cost Annual'!BX$4,'Dashboard M4 Price Monthly'!$H319:$KU319))</f>
        <v/>
      </c>
      <c r="BY143">
        <f>SQRT(SUMIF('Dashboard M4 Price Monthly'!$H$4:$KU$4,'Dashboard M4 Cost Annual'!BY$4,'Dashboard M4 Price Monthly'!$H319:$KU319))</f>
        <v/>
      </c>
    </row>
    <row r="144" spans="1:77">
      <c r="A144" t="s">
        <v>50</v>
      </c>
    </row>
    <row r="145" spans="1:77">
      <c r="B145" t="s">
        <v>5</v>
      </c>
      <c r="D145" t="s">
        <v>63</v>
      </c>
      <c r="G145">
        <f>(G48-G75)^2</f>
        <v/>
      </c>
      <c r="H145">
        <f>(H48-H75)^2</f>
        <v/>
      </c>
      <c r="I145">
        <f>(I48-I75)^2</f>
        <v/>
      </c>
      <c r="J145">
        <f>(J48-J75)^2</f>
        <v/>
      </c>
      <c r="K145">
        <f>(K48-K75)^2</f>
        <v/>
      </c>
      <c r="L145">
        <f>(L48-L75)^2</f>
        <v/>
      </c>
      <c r="M145">
        <f>(M48-M75)^2</f>
        <v/>
      </c>
      <c r="N145">
        <f>(N48-N75)^2</f>
        <v/>
      </c>
      <c r="O145">
        <f>(O48-O75)^2</f>
        <v/>
      </c>
      <c r="P145">
        <f>(P48-P75)^2</f>
        <v/>
      </c>
      <c r="Q145">
        <f>(Q48-Q75)^2</f>
        <v/>
      </c>
      <c r="R145">
        <f>(R48-R75)^2</f>
        <v/>
      </c>
      <c r="S145">
        <f>(S48-S75)^2</f>
        <v/>
      </c>
      <c r="T145">
        <f>(T48-T75)^2</f>
        <v/>
      </c>
      <c r="U145">
        <f>(U48-U75)^2</f>
        <v/>
      </c>
      <c r="V145">
        <f>(V48-V75)^2</f>
        <v/>
      </c>
      <c r="W145">
        <f>(W48-W75)^2</f>
        <v/>
      </c>
      <c r="X145">
        <f>(X48-X75)^2</f>
        <v/>
      </c>
      <c r="Y145">
        <f>(Y48-Y75)^2</f>
        <v/>
      </c>
      <c r="Z145">
        <f>(Z48-Z75)^2</f>
        <v/>
      </c>
      <c r="AA145">
        <f>(AA48-AA75)^2</f>
        <v/>
      </c>
      <c r="AB145">
        <f>(AB48-AB75)^2</f>
        <v/>
      </c>
      <c r="AC145">
        <f>(AC48-AC75)^2</f>
        <v/>
      </c>
      <c r="AD145">
        <f>(AD48-AD75)^2</f>
        <v/>
      </c>
      <c r="AE145">
        <f>(AE48-AE75)^2</f>
        <v/>
      </c>
      <c r="AF145">
        <f>(AF48-AF75)^2</f>
        <v/>
      </c>
      <c r="AG145">
        <f>(AG48-AG75)^2</f>
        <v/>
      </c>
      <c r="AH145">
        <f>(AH48-AH75)^2</f>
        <v/>
      </c>
      <c r="AI145">
        <f>(AI48-AI75)^2</f>
        <v/>
      </c>
      <c r="AJ145">
        <f>(AJ48-AJ75)^2</f>
        <v/>
      </c>
      <c r="AK145">
        <f>(AK48-AK75)^2</f>
        <v/>
      </c>
      <c r="AL145">
        <f>(AL48-AL75)^2</f>
        <v/>
      </c>
      <c r="AM145">
        <f>(AM48-AM75)^2</f>
        <v/>
      </c>
      <c r="AN145">
        <f>(AN48-AN75)^2</f>
        <v/>
      </c>
      <c r="AO145">
        <f>(AO48-AO75)^2</f>
        <v/>
      </c>
      <c r="AP145">
        <f>(AP48-AP75)^2</f>
        <v/>
      </c>
      <c r="AQ145">
        <f>(AQ48-AQ75)^2</f>
        <v/>
      </c>
      <c r="AR145">
        <f>(AR48-AR75)^2</f>
        <v/>
      </c>
      <c r="AS145">
        <f>(AS48-AS75)^2</f>
        <v/>
      </c>
      <c r="AT145">
        <f>(AT48-AT75)^2</f>
        <v/>
      </c>
      <c r="AU145">
        <f>(AU48-AU75)^2</f>
        <v/>
      </c>
      <c r="AV145">
        <f>(AV48-AV75)^2</f>
        <v/>
      </c>
      <c r="AW145">
        <f>(AW48-AW75)^2</f>
        <v/>
      </c>
      <c r="AX145">
        <f>(AX48-AX75)^2</f>
        <v/>
      </c>
      <c r="AY145">
        <f>(AY48-AY75)^2</f>
        <v/>
      </c>
      <c r="AZ145">
        <f>(AZ48-AZ75)^2</f>
        <v/>
      </c>
      <c r="BA145">
        <f>SQRT(SUMIF('Dashboard M4 Cost Monthly'!$G$2:$CL$2,'Dashboard M4 Cost Annual'!BA$4,'Dashboard M4 Cost Monthly'!$G234:$CL234))</f>
        <v/>
      </c>
      <c r="BB145">
        <f>SQRT(SUMIF('Dashboard M4 Cost Monthly'!$G$2:$CL$2,'Dashboard M4 Cost Annual'!BB$4,'Dashboard M4 Cost Monthly'!$G234:$CL234))</f>
        <v/>
      </c>
      <c r="BC145">
        <f>SQRT(SUMIF('Dashboard M4 Cost Monthly'!$G$2:$CL$2,'Dashboard M4 Cost Annual'!BC$4,'Dashboard M4 Cost Monthly'!$G234:$CL234))</f>
        <v/>
      </c>
      <c r="BD145">
        <f>SQRT(SUMIF('Dashboard M4 Cost Monthly'!$G$2:$CL$2,'Dashboard M4 Cost Annual'!BD$4,'Dashboard M4 Cost Monthly'!$G234:$CL234))</f>
        <v/>
      </c>
      <c r="BE145">
        <f>SQRT(SUMIF('Dashboard M4 Cost Monthly'!$G$2:$CL$2,'Dashboard M4 Cost Annual'!BE$4,'Dashboard M4 Cost Monthly'!$G234:$CL234))</f>
        <v/>
      </c>
      <c r="BF145">
        <f>SQRT(SUMIF('Dashboard M4 Cost Monthly'!$G$2:$CL$2,'Dashboard M4 Cost Annual'!BF$4,'Dashboard M4 Cost Monthly'!$G234:$CL234))</f>
        <v/>
      </c>
      <c r="BG145">
        <f>SQRT(SUMIF('Dashboard M4 Cost Monthly'!$G$2:$CL$2,'Dashboard M4 Cost Annual'!BG$4,'Dashboard M4 Cost Monthly'!$G234:$CL234))</f>
        <v/>
      </c>
      <c r="BH145">
        <f>SQRT(SUMIF('Dashboard M4 Cost Monthly'!$G$2:$KT$2,'Dashboard M4 Cost Annual'!BH$4,'Dashboard M4 Cost Monthly'!$G234:$KT234))</f>
        <v/>
      </c>
      <c r="BI145">
        <f>SQRT(SUMIF('Dashboard M4 Cost Monthly'!$G$2:$KT$2,'Dashboard M4 Cost Annual'!BI$4,'Dashboard M4 Cost Monthly'!$G234:$KT234))</f>
        <v/>
      </c>
      <c r="BJ145">
        <f>SQRT(SUMIF('Dashboard M4 Cost Monthly'!$G$2:$KT$2,'Dashboard M4 Cost Annual'!BJ$4,'Dashboard M4 Cost Monthly'!$G234:$KT234))</f>
        <v/>
      </c>
      <c r="BK145">
        <f>SQRT(SUMIF('Dashboard M4 Cost Monthly'!$G$2:$KT$2,'Dashboard M4 Cost Annual'!BK$4,'Dashboard M4 Cost Monthly'!$G234:$KT234))</f>
        <v/>
      </c>
      <c r="BL145">
        <f>SQRT(SUMIF('Dashboard M4 Cost Monthly'!$G$2:$KT$2,'Dashboard M4 Cost Annual'!BL$4,'Dashboard M4 Cost Monthly'!$G234:$KT234))</f>
        <v/>
      </c>
      <c r="BM145">
        <f>SQRT(SUMIF('Dashboard M4 Cost Monthly'!$G$2:$KT$2,'Dashboard M4 Cost Annual'!BM$4,'Dashboard M4 Cost Monthly'!$G234:$KT234))</f>
        <v/>
      </c>
      <c r="BN145">
        <f>SQRT(SUMIF('Dashboard M4 Cost Monthly'!$G$2:$KT$2,'Dashboard M4 Cost Annual'!BN$4,'Dashboard M4 Cost Monthly'!$G234:$KT234))</f>
        <v/>
      </c>
      <c r="BO145">
        <f>SQRT(SUMIF('Dashboard M4 Cost Monthly'!$G$2:$KT$2,'Dashboard M4 Cost Annual'!BO$4,'Dashboard M4 Cost Monthly'!$G234:$KT234))</f>
        <v/>
      </c>
      <c r="BP145">
        <f>SQRT(SUMIF('Dashboard M4 Cost Monthly'!$G$2:$KT$2,'Dashboard M4 Cost Annual'!BP$4,'Dashboard M4 Cost Monthly'!$G234:$KT234))</f>
        <v/>
      </c>
      <c r="BQ145">
        <f>SQRT(SUMIF('Dashboard M4 Cost Monthly'!$G$2:$KT$2,'Dashboard M4 Cost Annual'!BQ$4,'Dashboard M4 Cost Monthly'!$G234:$KT234))</f>
        <v/>
      </c>
      <c r="BR145">
        <f>SQRT(SUMIF('Dashboard M4 Cost Monthly'!$G$2:$KT$2,'Dashboard M4 Cost Annual'!BR$4,'Dashboard M4 Cost Monthly'!$G234:$KT234))</f>
        <v/>
      </c>
      <c r="BS145">
        <f>SQRT(SUMIF('Dashboard M4 Cost Monthly'!$G$2:$KT$2,'Dashboard M4 Cost Annual'!BS$4,'Dashboard M4 Cost Monthly'!$G234:$KT234))</f>
        <v/>
      </c>
      <c r="BT145">
        <f>SQRT(SUMIF('Dashboard M4 Cost Monthly'!$G$2:$KT$2,'Dashboard M4 Cost Annual'!BT$4,'Dashboard M4 Cost Monthly'!$G234:$KT234))</f>
        <v/>
      </c>
      <c r="BU145">
        <f>SQRT(SUMIF('Dashboard M4 Cost Monthly'!$G$2:$KT$2,'Dashboard M4 Cost Annual'!BU$4,'Dashboard M4 Cost Monthly'!$G234:$KT234))</f>
        <v/>
      </c>
      <c r="BV145">
        <f>SQRT(SUMIF('Dashboard M4 Cost Monthly'!$G$2:$KT$2,'Dashboard M4 Cost Annual'!BV$4,'Dashboard M4 Cost Monthly'!$G234:$KT234))</f>
        <v/>
      </c>
      <c r="BW145">
        <f>SQRT(SUMIF('Dashboard M4 Cost Monthly'!$G$2:$KT$2,'Dashboard M4 Cost Annual'!BW$4,'Dashboard M4 Cost Monthly'!$G234:$KT234))</f>
        <v/>
      </c>
      <c r="BX145">
        <f>SQRT(SUMIF('Dashboard M4 Cost Monthly'!$G$2:$KT$2,'Dashboard M4 Cost Annual'!BX$4,'Dashboard M4 Cost Monthly'!$G234:$KT234))</f>
        <v/>
      </c>
      <c r="BY145">
        <f>SQRT(SUMIF('Dashboard M4 Cost Monthly'!$G$2:$KT$2,'Dashboard M4 Cost Annual'!BY$4,'Dashboard M4 Cost Monthly'!$G234:$KT234))</f>
        <v/>
      </c>
    </row>
    <row r="146" spans="1:77">
      <c r="B146" t="s">
        <v>9</v>
      </c>
      <c r="D146" t="s">
        <v>63</v>
      </c>
      <c r="G146">
        <f>(G49-G76)^2</f>
        <v/>
      </c>
      <c r="H146">
        <f>(H49-H76)^2</f>
        <v/>
      </c>
      <c r="I146">
        <f>(I49-I76)^2</f>
        <v/>
      </c>
      <c r="J146">
        <f>(J49-J76)^2</f>
        <v/>
      </c>
      <c r="K146">
        <f>(K49-K76)^2</f>
        <v/>
      </c>
      <c r="L146">
        <f>(L49-L76)^2</f>
        <v/>
      </c>
      <c r="M146">
        <f>(M49-M76)^2</f>
        <v/>
      </c>
      <c r="N146">
        <f>(N49-N76)^2</f>
        <v/>
      </c>
      <c r="O146">
        <f>(O49-O76)^2</f>
        <v/>
      </c>
      <c r="P146">
        <f>(P49-P76)^2</f>
        <v/>
      </c>
      <c r="Q146">
        <f>(Q49-Q76)^2</f>
        <v/>
      </c>
      <c r="R146">
        <f>(R49-R76)^2</f>
        <v/>
      </c>
      <c r="S146">
        <f>(S49-S76)^2</f>
        <v/>
      </c>
      <c r="T146">
        <f>(T49-T76)^2</f>
        <v/>
      </c>
      <c r="U146">
        <f>(U49-U76)^2</f>
        <v/>
      </c>
      <c r="V146">
        <f>(V49-V76)^2</f>
        <v/>
      </c>
      <c r="W146">
        <f>(W49-W76)^2</f>
        <v/>
      </c>
      <c r="X146">
        <f>(X49-X76)^2</f>
        <v/>
      </c>
      <c r="Y146">
        <f>(Y49-Y76)^2</f>
        <v/>
      </c>
      <c r="Z146">
        <f>(Z49-Z76)^2</f>
        <v/>
      </c>
      <c r="AA146">
        <f>(AA49-AA76)^2</f>
        <v/>
      </c>
      <c r="AB146">
        <f>(AB49-AB76)^2</f>
        <v/>
      </c>
      <c r="AC146">
        <f>(AC49-AC76)^2</f>
        <v/>
      </c>
      <c r="AD146">
        <f>(AD49-AD76)^2</f>
        <v/>
      </c>
      <c r="AE146">
        <f>(AE49-AE76)^2</f>
        <v/>
      </c>
      <c r="AF146">
        <f>(AF49-AF76)^2</f>
        <v/>
      </c>
      <c r="AG146">
        <f>(AG49-AG76)^2</f>
        <v/>
      </c>
      <c r="AH146">
        <f>(AH49-AH76)^2</f>
        <v/>
      </c>
      <c r="AI146">
        <f>(AI49-AI76)^2</f>
        <v/>
      </c>
      <c r="AJ146">
        <f>(AJ49-AJ76)^2</f>
        <v/>
      </c>
      <c r="AK146">
        <f>(AK49-AK76)^2</f>
        <v/>
      </c>
      <c r="AL146">
        <f>(AL49-AL76)^2</f>
        <v/>
      </c>
      <c r="AM146">
        <f>(AM49-AM76)^2</f>
        <v/>
      </c>
      <c r="AN146">
        <f>(AN49-AN76)^2</f>
        <v/>
      </c>
      <c r="AO146">
        <f>(AO49-AO76)^2</f>
        <v/>
      </c>
      <c r="AP146">
        <f>(AP49-AP76)^2</f>
        <v/>
      </c>
      <c r="AQ146">
        <f>(AQ49-AQ76)^2</f>
        <v/>
      </c>
      <c r="AR146">
        <f>(AR49-AR76)^2</f>
        <v/>
      </c>
      <c r="AS146">
        <f>(AS49-AS76)^2</f>
        <v/>
      </c>
      <c r="AT146">
        <f>(AT49-AT76)^2</f>
        <v/>
      </c>
      <c r="AU146">
        <f>(AU49-AU76)^2</f>
        <v/>
      </c>
      <c r="AV146">
        <f>(AV49-AV76)^2</f>
        <v/>
      </c>
      <c r="AW146">
        <f>(AW49-AW76)^2</f>
        <v/>
      </c>
      <c r="AX146">
        <f>(AX49-AX76)^2</f>
        <v/>
      </c>
      <c r="AY146">
        <f>(AY49-AY76)^2</f>
        <v/>
      </c>
      <c r="AZ146">
        <f>(AZ49-AZ76)^2</f>
        <v/>
      </c>
      <c r="BA146">
        <f>SQRT(SUMIF('Dashboard M4 Cost Monthly'!$G$2:$CL$2,'Dashboard M4 Cost Annual'!BA$4,'Dashboard M4 Cost Monthly'!$G235:$CL235))</f>
        <v/>
      </c>
      <c r="BB146">
        <f>SQRT(SUMIF('Dashboard M4 Cost Monthly'!$G$2:$CL$2,'Dashboard M4 Cost Annual'!BB$4,'Dashboard M4 Cost Monthly'!$G235:$CL235))</f>
        <v/>
      </c>
      <c r="BC146">
        <f>SQRT(SUMIF('Dashboard M4 Cost Monthly'!$G$2:$CL$2,'Dashboard M4 Cost Annual'!BC$4,'Dashboard M4 Cost Monthly'!$G235:$CL235))</f>
        <v/>
      </c>
      <c r="BD146">
        <f>SQRT(SUMIF('Dashboard M4 Cost Monthly'!$G$2:$CL$2,'Dashboard M4 Cost Annual'!BD$4,'Dashboard M4 Cost Monthly'!$G235:$CL235))</f>
        <v/>
      </c>
      <c r="BE146">
        <f>SQRT(SUMIF('Dashboard M4 Cost Monthly'!$G$2:$CL$2,'Dashboard M4 Cost Annual'!BE$4,'Dashboard M4 Cost Monthly'!$G235:$CL235))</f>
        <v/>
      </c>
      <c r="BF146">
        <f>SQRT(SUMIF('Dashboard M4 Cost Monthly'!$G$2:$CL$2,'Dashboard M4 Cost Annual'!BF$4,'Dashboard M4 Cost Monthly'!$G235:$CL235))</f>
        <v/>
      </c>
      <c r="BG146">
        <f>SQRT(SUMIF('Dashboard M4 Cost Monthly'!$G$2:$CL$2,'Dashboard M4 Cost Annual'!BG$4,'Dashboard M4 Cost Monthly'!$G235:$CL235))</f>
        <v/>
      </c>
      <c r="BH146">
        <f>SQRT(SUMIF('Dashboard M4 Cost Monthly'!$G$2:$KT$2,'Dashboard M4 Cost Annual'!BH$4,'Dashboard M4 Cost Monthly'!$G235:$KT235))</f>
        <v/>
      </c>
      <c r="BI146">
        <f>SQRT(SUMIF('Dashboard M4 Cost Monthly'!$G$2:$KT$2,'Dashboard M4 Cost Annual'!BI$4,'Dashboard M4 Cost Monthly'!$G235:$KT235))</f>
        <v/>
      </c>
      <c r="BJ146">
        <f>SQRT(SUMIF('Dashboard M4 Cost Monthly'!$G$2:$KT$2,'Dashboard M4 Cost Annual'!BJ$4,'Dashboard M4 Cost Monthly'!$G235:$KT235))</f>
        <v/>
      </c>
      <c r="BK146">
        <f>SQRT(SUMIF('Dashboard M4 Cost Monthly'!$G$2:$KT$2,'Dashboard M4 Cost Annual'!BK$4,'Dashboard M4 Cost Monthly'!$G235:$KT235))</f>
        <v/>
      </c>
      <c r="BL146">
        <f>SQRT(SUMIF('Dashboard M4 Cost Monthly'!$G$2:$KT$2,'Dashboard M4 Cost Annual'!BL$4,'Dashboard M4 Cost Monthly'!$G235:$KT235))</f>
        <v/>
      </c>
      <c r="BM146">
        <f>SQRT(SUMIF('Dashboard M4 Cost Monthly'!$G$2:$KT$2,'Dashboard M4 Cost Annual'!BM$4,'Dashboard M4 Cost Monthly'!$G235:$KT235))</f>
        <v/>
      </c>
      <c r="BN146">
        <f>SQRT(SUMIF('Dashboard M4 Cost Monthly'!$G$2:$KT$2,'Dashboard M4 Cost Annual'!BN$4,'Dashboard M4 Cost Monthly'!$G235:$KT235))</f>
        <v/>
      </c>
      <c r="BO146">
        <f>SQRT(SUMIF('Dashboard M4 Cost Monthly'!$G$2:$KT$2,'Dashboard M4 Cost Annual'!BO$4,'Dashboard M4 Cost Monthly'!$G235:$KT235))</f>
        <v/>
      </c>
      <c r="BP146">
        <f>SQRT(SUMIF('Dashboard M4 Cost Monthly'!$G$2:$KT$2,'Dashboard M4 Cost Annual'!BP$4,'Dashboard M4 Cost Monthly'!$G235:$KT235))</f>
        <v/>
      </c>
      <c r="BQ146">
        <f>SQRT(SUMIF('Dashboard M4 Cost Monthly'!$G$2:$KT$2,'Dashboard M4 Cost Annual'!BQ$4,'Dashboard M4 Cost Monthly'!$G235:$KT235))</f>
        <v/>
      </c>
      <c r="BR146">
        <f>SQRT(SUMIF('Dashboard M4 Cost Monthly'!$G$2:$KT$2,'Dashboard M4 Cost Annual'!BR$4,'Dashboard M4 Cost Monthly'!$G235:$KT235))</f>
        <v/>
      </c>
      <c r="BS146">
        <f>SQRT(SUMIF('Dashboard M4 Cost Monthly'!$G$2:$KT$2,'Dashboard M4 Cost Annual'!BS$4,'Dashboard M4 Cost Monthly'!$G235:$KT235))</f>
        <v/>
      </c>
      <c r="BT146">
        <f>SQRT(SUMIF('Dashboard M4 Cost Monthly'!$G$2:$KT$2,'Dashboard M4 Cost Annual'!BT$4,'Dashboard M4 Cost Monthly'!$G235:$KT235))</f>
        <v/>
      </c>
      <c r="BU146">
        <f>SQRT(SUMIF('Dashboard M4 Cost Monthly'!$G$2:$KT$2,'Dashboard M4 Cost Annual'!BU$4,'Dashboard M4 Cost Monthly'!$G235:$KT235))</f>
        <v/>
      </c>
      <c r="BV146">
        <f>SQRT(SUMIF('Dashboard M4 Cost Monthly'!$G$2:$KT$2,'Dashboard M4 Cost Annual'!BV$4,'Dashboard M4 Cost Monthly'!$G235:$KT235))</f>
        <v/>
      </c>
      <c r="BW146">
        <f>SQRT(SUMIF('Dashboard M4 Cost Monthly'!$G$2:$KT$2,'Dashboard M4 Cost Annual'!BW$4,'Dashboard M4 Cost Monthly'!$G235:$KT235))</f>
        <v/>
      </c>
      <c r="BX146">
        <f>SQRT(SUMIF('Dashboard M4 Cost Monthly'!$G$2:$KT$2,'Dashboard M4 Cost Annual'!BX$4,'Dashboard M4 Cost Monthly'!$G235:$KT235))</f>
        <v/>
      </c>
      <c r="BY146">
        <f>SQRT(SUMIF('Dashboard M4 Cost Monthly'!$G$2:$KT$2,'Dashboard M4 Cost Annual'!BY$4,'Dashboard M4 Cost Monthly'!$G235:$KT235))</f>
        <v/>
      </c>
    </row>
    <row r="147" spans="1:77">
      <c r="B147" t="s">
        <v>11</v>
      </c>
      <c r="D147" t="s">
        <v>63</v>
      </c>
      <c r="G147">
        <f>(G50-G77)^2</f>
        <v/>
      </c>
      <c r="H147">
        <f>(H50-H77)^2</f>
        <v/>
      </c>
      <c r="I147">
        <f>(I50-I77)^2</f>
        <v/>
      </c>
      <c r="J147">
        <f>(J50-J77)^2</f>
        <v/>
      </c>
      <c r="K147">
        <f>(K50-K77)^2</f>
        <v/>
      </c>
      <c r="L147">
        <f>(L50-L77)^2</f>
        <v/>
      </c>
      <c r="M147">
        <f>(M50-M77)^2</f>
        <v/>
      </c>
      <c r="N147">
        <f>(N50-N77)^2</f>
        <v/>
      </c>
      <c r="O147">
        <f>(O50-O77)^2</f>
        <v/>
      </c>
      <c r="P147">
        <f>(P50-P77)^2</f>
        <v/>
      </c>
      <c r="Q147">
        <f>(Q50-Q77)^2</f>
        <v/>
      </c>
      <c r="R147">
        <f>(R50-R77)^2</f>
        <v/>
      </c>
      <c r="S147">
        <f>(S50-S77)^2</f>
        <v/>
      </c>
      <c r="T147">
        <f>(T50-T77)^2</f>
        <v/>
      </c>
      <c r="U147">
        <f>(U50-U77)^2</f>
        <v/>
      </c>
      <c r="V147">
        <f>(V50-V77)^2</f>
        <v/>
      </c>
      <c r="W147">
        <f>(W50-W77)^2</f>
        <v/>
      </c>
      <c r="X147">
        <f>(X50-X77)^2</f>
        <v/>
      </c>
      <c r="Y147">
        <f>(Y50-Y77)^2</f>
        <v/>
      </c>
      <c r="Z147">
        <f>(Z50-Z77)^2</f>
        <v/>
      </c>
      <c r="AA147">
        <f>(AA50-AA77)^2</f>
        <v/>
      </c>
      <c r="AB147">
        <f>(AB50-AB77)^2</f>
        <v/>
      </c>
      <c r="AC147">
        <f>(AC50-AC77)^2</f>
        <v/>
      </c>
      <c r="AD147">
        <f>(AD50-AD77)^2</f>
        <v/>
      </c>
      <c r="AE147">
        <f>(AE50-AE77)^2</f>
        <v/>
      </c>
      <c r="AF147">
        <f>(AF50-AF77)^2</f>
        <v/>
      </c>
      <c r="AG147">
        <f>(AG50-AG77)^2</f>
        <v/>
      </c>
      <c r="AH147">
        <f>(AH50-AH77)^2</f>
        <v/>
      </c>
      <c r="AI147">
        <f>(AI50-AI77)^2</f>
        <v/>
      </c>
      <c r="AJ147">
        <f>(AJ50-AJ77)^2</f>
        <v/>
      </c>
      <c r="AK147">
        <f>(AK50-AK77)^2</f>
        <v/>
      </c>
      <c r="AL147">
        <f>(AL50-AL77)^2</f>
        <v/>
      </c>
      <c r="AM147">
        <f>(AM50-AM77)^2</f>
        <v/>
      </c>
      <c r="AN147">
        <f>(AN50-AN77)^2</f>
        <v/>
      </c>
      <c r="AO147">
        <f>(AO50-AO77)^2</f>
        <v/>
      </c>
      <c r="AP147">
        <f>(AP50-AP77)^2</f>
        <v/>
      </c>
      <c r="AQ147">
        <f>(AQ50-AQ77)^2</f>
        <v/>
      </c>
      <c r="AR147">
        <f>(AR50-AR77)^2</f>
        <v/>
      </c>
      <c r="AS147">
        <f>(AS50-AS77)^2</f>
        <v/>
      </c>
      <c r="AT147">
        <f>(AT50-AT77)^2</f>
        <v/>
      </c>
      <c r="AU147">
        <f>(AU50-AU77)^2</f>
        <v/>
      </c>
      <c r="AV147">
        <f>(AV50-AV77)^2</f>
        <v/>
      </c>
      <c r="AW147">
        <f>(AW50-AW77)^2</f>
        <v/>
      </c>
      <c r="AX147">
        <f>(AX50-AX77)^2</f>
        <v/>
      </c>
      <c r="AY147">
        <f>(AY50-AY77)^2</f>
        <v/>
      </c>
      <c r="AZ147">
        <f>(AZ50-AZ77)^2</f>
        <v/>
      </c>
      <c r="BA147">
        <f>SQRT(SUMIF('Dashboard M4 Cost Monthly'!$G$2:$CL$2,'Dashboard M4 Cost Annual'!BA$4,'Dashboard M4 Cost Monthly'!$G236:$CL236))</f>
        <v/>
      </c>
      <c r="BB147">
        <f>SQRT(SUMIF('Dashboard M4 Cost Monthly'!$G$2:$CL$2,'Dashboard M4 Cost Annual'!BB$4,'Dashboard M4 Cost Monthly'!$G236:$CL236))</f>
        <v/>
      </c>
      <c r="BC147">
        <f>SQRT(SUMIF('Dashboard M4 Cost Monthly'!$G$2:$CL$2,'Dashboard M4 Cost Annual'!BC$4,'Dashboard M4 Cost Monthly'!$G236:$CL236))</f>
        <v/>
      </c>
      <c r="BD147">
        <f>SQRT(SUMIF('Dashboard M4 Cost Monthly'!$G$2:$CL$2,'Dashboard M4 Cost Annual'!BD$4,'Dashboard M4 Cost Monthly'!$G236:$CL236))</f>
        <v/>
      </c>
      <c r="BE147">
        <f>SQRT(SUMIF('Dashboard M4 Cost Monthly'!$G$2:$CL$2,'Dashboard M4 Cost Annual'!BE$4,'Dashboard M4 Cost Monthly'!$G236:$CL236))</f>
        <v/>
      </c>
      <c r="BF147">
        <f>SQRT(SUMIF('Dashboard M4 Cost Monthly'!$G$2:$CL$2,'Dashboard M4 Cost Annual'!BF$4,'Dashboard M4 Cost Monthly'!$G236:$CL236))</f>
        <v/>
      </c>
      <c r="BG147">
        <f>SQRT(SUMIF('Dashboard M4 Cost Monthly'!$G$2:$CL$2,'Dashboard M4 Cost Annual'!BG$4,'Dashboard M4 Cost Monthly'!$G236:$CL236))</f>
        <v/>
      </c>
      <c r="BH147">
        <f>SQRT(SUMIF('Dashboard M4 Cost Monthly'!$G$2:$KT$2,'Dashboard M4 Cost Annual'!BH$4,'Dashboard M4 Cost Monthly'!$G236:$KT236))</f>
        <v/>
      </c>
      <c r="BI147">
        <f>SQRT(SUMIF('Dashboard M4 Cost Monthly'!$G$2:$KT$2,'Dashboard M4 Cost Annual'!BI$4,'Dashboard M4 Cost Monthly'!$G236:$KT236))</f>
        <v/>
      </c>
      <c r="BJ147">
        <f>SQRT(SUMIF('Dashboard M4 Cost Monthly'!$G$2:$KT$2,'Dashboard M4 Cost Annual'!BJ$4,'Dashboard M4 Cost Monthly'!$G236:$KT236))</f>
        <v/>
      </c>
      <c r="BK147">
        <f>SQRT(SUMIF('Dashboard M4 Cost Monthly'!$G$2:$KT$2,'Dashboard M4 Cost Annual'!BK$4,'Dashboard M4 Cost Monthly'!$G236:$KT236))</f>
        <v/>
      </c>
      <c r="BL147">
        <f>SQRT(SUMIF('Dashboard M4 Cost Monthly'!$G$2:$KT$2,'Dashboard M4 Cost Annual'!BL$4,'Dashboard M4 Cost Monthly'!$G236:$KT236))</f>
        <v/>
      </c>
      <c r="BM147">
        <f>SQRT(SUMIF('Dashboard M4 Cost Monthly'!$G$2:$KT$2,'Dashboard M4 Cost Annual'!BM$4,'Dashboard M4 Cost Monthly'!$G236:$KT236))</f>
        <v/>
      </c>
      <c r="BN147">
        <f>SQRT(SUMIF('Dashboard M4 Cost Monthly'!$G$2:$KT$2,'Dashboard M4 Cost Annual'!BN$4,'Dashboard M4 Cost Monthly'!$G236:$KT236))</f>
        <v/>
      </c>
      <c r="BO147">
        <f>SQRT(SUMIF('Dashboard M4 Cost Monthly'!$G$2:$KT$2,'Dashboard M4 Cost Annual'!BO$4,'Dashboard M4 Cost Monthly'!$G236:$KT236))</f>
        <v/>
      </c>
      <c r="BP147">
        <f>SQRT(SUMIF('Dashboard M4 Cost Monthly'!$G$2:$KT$2,'Dashboard M4 Cost Annual'!BP$4,'Dashboard M4 Cost Monthly'!$G236:$KT236))</f>
        <v/>
      </c>
      <c r="BQ147">
        <f>SQRT(SUMIF('Dashboard M4 Cost Monthly'!$G$2:$KT$2,'Dashboard M4 Cost Annual'!BQ$4,'Dashboard M4 Cost Monthly'!$G236:$KT236))</f>
        <v/>
      </c>
      <c r="BR147">
        <f>SQRT(SUMIF('Dashboard M4 Cost Monthly'!$G$2:$KT$2,'Dashboard M4 Cost Annual'!BR$4,'Dashboard M4 Cost Monthly'!$G236:$KT236))</f>
        <v/>
      </c>
      <c r="BS147">
        <f>SQRT(SUMIF('Dashboard M4 Cost Monthly'!$G$2:$KT$2,'Dashboard M4 Cost Annual'!BS$4,'Dashboard M4 Cost Monthly'!$G236:$KT236))</f>
        <v/>
      </c>
      <c r="BT147">
        <f>SQRT(SUMIF('Dashboard M4 Cost Monthly'!$G$2:$KT$2,'Dashboard M4 Cost Annual'!BT$4,'Dashboard M4 Cost Monthly'!$G236:$KT236))</f>
        <v/>
      </c>
      <c r="BU147">
        <f>SQRT(SUMIF('Dashboard M4 Cost Monthly'!$G$2:$KT$2,'Dashboard M4 Cost Annual'!BU$4,'Dashboard M4 Cost Monthly'!$G236:$KT236))</f>
        <v/>
      </c>
      <c r="BV147">
        <f>SQRT(SUMIF('Dashboard M4 Cost Monthly'!$G$2:$KT$2,'Dashboard M4 Cost Annual'!BV$4,'Dashboard M4 Cost Monthly'!$G236:$KT236))</f>
        <v/>
      </c>
      <c r="BW147">
        <f>SQRT(SUMIF('Dashboard M4 Cost Monthly'!$G$2:$KT$2,'Dashboard M4 Cost Annual'!BW$4,'Dashboard M4 Cost Monthly'!$G236:$KT236))</f>
        <v/>
      </c>
      <c r="BX147">
        <f>SQRT(SUMIF('Dashboard M4 Cost Monthly'!$G$2:$KT$2,'Dashboard M4 Cost Annual'!BX$4,'Dashboard M4 Cost Monthly'!$G236:$KT236))</f>
        <v/>
      </c>
      <c r="BY147">
        <f>SQRT(SUMIF('Dashboard M4 Cost Monthly'!$G$2:$KT$2,'Dashboard M4 Cost Annual'!BY$4,'Dashboard M4 Cost Monthly'!$G236:$KT236))</f>
        <v/>
      </c>
    </row>
    <row r="148" spans="1:77">
      <c r="B148" t="s">
        <v>12</v>
      </c>
      <c r="D148" t="s">
        <v>63</v>
      </c>
      <c r="G148">
        <f>(G51-G78)^2</f>
        <v/>
      </c>
      <c r="H148">
        <f>(H51-H78)^2</f>
        <v/>
      </c>
      <c r="I148">
        <f>(I51-I78)^2</f>
        <v/>
      </c>
      <c r="J148">
        <f>(J51-J78)^2</f>
        <v/>
      </c>
      <c r="K148">
        <f>(K51-K78)^2</f>
        <v/>
      </c>
      <c r="L148">
        <f>(L51-L78)^2</f>
        <v/>
      </c>
      <c r="M148">
        <f>(M51-M78)^2</f>
        <v/>
      </c>
      <c r="N148">
        <f>(N51-N78)^2</f>
        <v/>
      </c>
      <c r="O148">
        <f>(O51-O78)^2</f>
        <v/>
      </c>
      <c r="P148">
        <f>(P51-P78)^2</f>
        <v/>
      </c>
      <c r="Q148">
        <f>(Q51-Q78)^2</f>
        <v/>
      </c>
      <c r="R148">
        <f>(R51-R78)^2</f>
        <v/>
      </c>
      <c r="S148">
        <f>(S51-S78)^2</f>
        <v/>
      </c>
      <c r="T148">
        <f>(T51-T78)^2</f>
        <v/>
      </c>
      <c r="U148">
        <f>(U51-U78)^2</f>
        <v/>
      </c>
      <c r="V148">
        <f>(V51-V78)^2</f>
        <v/>
      </c>
      <c r="W148">
        <f>(W51-W78)^2</f>
        <v/>
      </c>
      <c r="X148">
        <f>(X51-X78)^2</f>
        <v/>
      </c>
      <c r="Y148">
        <f>(Y51-Y78)^2</f>
        <v/>
      </c>
      <c r="Z148">
        <f>(Z51-Z78)^2</f>
        <v/>
      </c>
      <c r="AA148">
        <f>(AA51-AA78)^2</f>
        <v/>
      </c>
      <c r="AB148">
        <f>(AB51-AB78)^2</f>
        <v/>
      </c>
      <c r="AC148">
        <f>(AC51-AC78)^2</f>
        <v/>
      </c>
      <c r="AD148">
        <f>(AD51-AD78)^2</f>
        <v/>
      </c>
      <c r="AE148">
        <f>(AE51-AE78)^2</f>
        <v/>
      </c>
      <c r="AF148">
        <f>(AF51-AF78)^2</f>
        <v/>
      </c>
      <c r="AG148">
        <f>(AG51-AG78)^2</f>
        <v/>
      </c>
      <c r="AH148">
        <f>(AH51-AH78)^2</f>
        <v/>
      </c>
      <c r="AI148">
        <f>(AI51-AI78)^2</f>
        <v/>
      </c>
      <c r="AJ148">
        <f>(AJ51-AJ78)^2</f>
        <v/>
      </c>
      <c r="AK148">
        <f>(AK51-AK78)^2</f>
        <v/>
      </c>
      <c r="AL148">
        <f>(AL51-AL78)^2</f>
        <v/>
      </c>
      <c r="AM148">
        <f>(AM51-AM78)^2</f>
        <v/>
      </c>
      <c r="AN148">
        <f>(AN51-AN78)^2</f>
        <v/>
      </c>
      <c r="AO148">
        <f>(AO51-AO78)^2</f>
        <v/>
      </c>
      <c r="AP148">
        <f>(AP51-AP78)^2</f>
        <v/>
      </c>
      <c r="AQ148">
        <f>(AQ51-AQ78)^2</f>
        <v/>
      </c>
      <c r="AR148">
        <f>(AR51-AR78)^2</f>
        <v/>
      </c>
      <c r="AS148">
        <f>(AS51-AS78)^2</f>
        <v/>
      </c>
      <c r="AT148">
        <f>(AT51-AT78)^2</f>
        <v/>
      </c>
      <c r="AU148">
        <f>(AU51-AU78)^2</f>
        <v/>
      </c>
      <c r="AV148">
        <f>(AV51-AV78)^2</f>
        <v/>
      </c>
      <c r="AW148">
        <f>(AW51-AW78)^2</f>
        <v/>
      </c>
      <c r="AX148">
        <f>(AX51-AX78)^2</f>
        <v/>
      </c>
      <c r="AY148">
        <f>(AY51-AY78)^2</f>
        <v/>
      </c>
      <c r="AZ148">
        <f>(AZ51-AZ78)^2</f>
        <v/>
      </c>
      <c r="BA148">
        <f>SQRT(SUMIF('Dashboard M4 Cost Monthly'!$G$2:$CL$2,'Dashboard M4 Cost Annual'!BA$4,'Dashboard M4 Cost Monthly'!$G237:$CL237))</f>
        <v/>
      </c>
      <c r="BB148">
        <f>SQRT(SUMIF('Dashboard M4 Cost Monthly'!$G$2:$CL$2,'Dashboard M4 Cost Annual'!BB$4,'Dashboard M4 Cost Monthly'!$G237:$CL237))</f>
        <v/>
      </c>
      <c r="BC148">
        <f>SQRT(SUMIF('Dashboard M4 Cost Monthly'!$G$2:$CL$2,'Dashboard M4 Cost Annual'!BC$4,'Dashboard M4 Cost Monthly'!$G237:$CL237))</f>
        <v/>
      </c>
      <c r="BD148">
        <f>SQRT(SUMIF('Dashboard M4 Cost Monthly'!$G$2:$CL$2,'Dashboard M4 Cost Annual'!BD$4,'Dashboard M4 Cost Monthly'!$G237:$CL237))</f>
        <v/>
      </c>
      <c r="BE148">
        <f>SQRT(SUMIF('Dashboard M4 Cost Monthly'!$G$2:$CL$2,'Dashboard M4 Cost Annual'!BE$4,'Dashboard M4 Cost Monthly'!$G237:$CL237))</f>
        <v/>
      </c>
      <c r="BF148">
        <f>SQRT(SUMIF('Dashboard M4 Cost Monthly'!$G$2:$CL$2,'Dashboard M4 Cost Annual'!BF$4,'Dashboard M4 Cost Monthly'!$G237:$CL237))</f>
        <v/>
      </c>
      <c r="BG148">
        <f>SQRT(SUMIF('Dashboard M4 Cost Monthly'!$G$2:$CL$2,'Dashboard M4 Cost Annual'!BG$4,'Dashboard M4 Cost Monthly'!$G237:$CL237))</f>
        <v/>
      </c>
      <c r="BH148">
        <f>SQRT(SUMIF('Dashboard M4 Cost Monthly'!$G$2:$KT$2,'Dashboard M4 Cost Annual'!BH$4,'Dashboard M4 Cost Monthly'!$G237:$KT237))</f>
        <v/>
      </c>
      <c r="BI148">
        <f>SQRT(SUMIF('Dashboard M4 Cost Monthly'!$G$2:$KT$2,'Dashboard M4 Cost Annual'!BI$4,'Dashboard M4 Cost Monthly'!$G237:$KT237))</f>
        <v/>
      </c>
      <c r="BJ148">
        <f>SQRT(SUMIF('Dashboard M4 Cost Monthly'!$G$2:$KT$2,'Dashboard M4 Cost Annual'!BJ$4,'Dashboard M4 Cost Monthly'!$G237:$KT237))</f>
        <v/>
      </c>
      <c r="BK148">
        <f>SQRT(SUMIF('Dashboard M4 Cost Monthly'!$G$2:$KT$2,'Dashboard M4 Cost Annual'!BK$4,'Dashboard M4 Cost Monthly'!$G237:$KT237))</f>
        <v/>
      </c>
      <c r="BL148">
        <f>SQRT(SUMIF('Dashboard M4 Cost Monthly'!$G$2:$KT$2,'Dashboard M4 Cost Annual'!BL$4,'Dashboard M4 Cost Monthly'!$G237:$KT237))</f>
        <v/>
      </c>
      <c r="BM148">
        <f>SQRT(SUMIF('Dashboard M4 Cost Monthly'!$G$2:$KT$2,'Dashboard M4 Cost Annual'!BM$4,'Dashboard M4 Cost Monthly'!$G237:$KT237))</f>
        <v/>
      </c>
      <c r="BN148">
        <f>SQRT(SUMIF('Dashboard M4 Cost Monthly'!$G$2:$KT$2,'Dashboard M4 Cost Annual'!BN$4,'Dashboard M4 Cost Monthly'!$G237:$KT237))</f>
        <v/>
      </c>
      <c r="BO148">
        <f>SQRT(SUMIF('Dashboard M4 Cost Monthly'!$G$2:$KT$2,'Dashboard M4 Cost Annual'!BO$4,'Dashboard M4 Cost Monthly'!$G237:$KT237))</f>
        <v/>
      </c>
      <c r="BP148">
        <f>SQRT(SUMIF('Dashboard M4 Cost Monthly'!$G$2:$KT$2,'Dashboard M4 Cost Annual'!BP$4,'Dashboard M4 Cost Monthly'!$G237:$KT237))</f>
        <v/>
      </c>
      <c r="BQ148">
        <f>SQRT(SUMIF('Dashboard M4 Cost Monthly'!$G$2:$KT$2,'Dashboard M4 Cost Annual'!BQ$4,'Dashboard M4 Cost Monthly'!$G237:$KT237))</f>
        <v/>
      </c>
      <c r="BR148">
        <f>SQRT(SUMIF('Dashboard M4 Cost Monthly'!$G$2:$KT$2,'Dashboard M4 Cost Annual'!BR$4,'Dashboard M4 Cost Monthly'!$G237:$KT237))</f>
        <v/>
      </c>
      <c r="BS148">
        <f>SQRT(SUMIF('Dashboard M4 Cost Monthly'!$G$2:$KT$2,'Dashboard M4 Cost Annual'!BS$4,'Dashboard M4 Cost Monthly'!$G237:$KT237))</f>
        <v/>
      </c>
      <c r="BT148">
        <f>SQRT(SUMIF('Dashboard M4 Cost Monthly'!$G$2:$KT$2,'Dashboard M4 Cost Annual'!BT$4,'Dashboard M4 Cost Monthly'!$G237:$KT237))</f>
        <v/>
      </c>
      <c r="BU148">
        <f>SQRT(SUMIF('Dashboard M4 Cost Monthly'!$G$2:$KT$2,'Dashboard M4 Cost Annual'!BU$4,'Dashboard M4 Cost Monthly'!$G237:$KT237))</f>
        <v/>
      </c>
      <c r="BV148">
        <f>SQRT(SUMIF('Dashboard M4 Cost Monthly'!$G$2:$KT$2,'Dashboard M4 Cost Annual'!BV$4,'Dashboard M4 Cost Monthly'!$G237:$KT237))</f>
        <v/>
      </c>
      <c r="BW148">
        <f>SQRT(SUMIF('Dashboard M4 Cost Monthly'!$G$2:$KT$2,'Dashboard M4 Cost Annual'!BW$4,'Dashboard M4 Cost Monthly'!$G237:$KT237))</f>
        <v/>
      </c>
      <c r="BX148">
        <f>SQRT(SUMIF('Dashboard M4 Cost Monthly'!$G$2:$KT$2,'Dashboard M4 Cost Annual'!BX$4,'Dashboard M4 Cost Monthly'!$G237:$KT237))</f>
        <v/>
      </c>
      <c r="BY148">
        <f>SQRT(SUMIF('Dashboard M4 Cost Monthly'!$G$2:$KT$2,'Dashboard M4 Cost Annual'!BY$4,'Dashboard M4 Cost Monthly'!$G237:$KT237))</f>
        <v/>
      </c>
    </row>
    <row r="149" spans="1:77">
      <c r="B149" t="s">
        <v>14</v>
      </c>
      <c r="D149" t="s">
        <v>63</v>
      </c>
      <c r="G149">
        <f>(G52-G79)^2</f>
        <v/>
      </c>
      <c r="H149">
        <f>(H52-H79)^2</f>
        <v/>
      </c>
      <c r="I149">
        <f>(I52-I79)^2</f>
        <v/>
      </c>
      <c r="J149">
        <f>(J52-J79)^2</f>
        <v/>
      </c>
      <c r="K149">
        <f>(K52-K79)^2</f>
        <v/>
      </c>
      <c r="L149">
        <f>(L52-L79)^2</f>
        <v/>
      </c>
      <c r="M149">
        <f>(M52-M79)^2</f>
        <v/>
      </c>
      <c r="N149">
        <f>(N52-N79)^2</f>
        <v/>
      </c>
      <c r="O149">
        <f>(O52-O79)^2</f>
        <v/>
      </c>
      <c r="P149">
        <f>(P52-P79)^2</f>
        <v/>
      </c>
      <c r="Q149">
        <f>(Q52-Q79)^2</f>
        <v/>
      </c>
      <c r="R149">
        <f>(R52-R79)^2</f>
        <v/>
      </c>
      <c r="S149">
        <f>(S52-S79)^2</f>
        <v/>
      </c>
      <c r="T149">
        <f>(T52-T79)^2</f>
        <v/>
      </c>
      <c r="U149">
        <f>(U52-U79)^2</f>
        <v/>
      </c>
      <c r="V149">
        <f>(V52-V79)^2</f>
        <v/>
      </c>
      <c r="W149">
        <f>(W52-W79)^2</f>
        <v/>
      </c>
      <c r="X149">
        <f>(X52-X79)^2</f>
        <v/>
      </c>
      <c r="Y149">
        <f>(Y52-Y79)^2</f>
        <v/>
      </c>
      <c r="Z149">
        <f>(Z52-Z79)^2</f>
        <v/>
      </c>
      <c r="AA149">
        <f>(AA52-AA79)^2</f>
        <v/>
      </c>
      <c r="AB149">
        <f>(AB52-AB79)^2</f>
        <v/>
      </c>
      <c r="AC149">
        <f>(AC52-AC79)^2</f>
        <v/>
      </c>
      <c r="AD149">
        <f>(AD52-AD79)^2</f>
        <v/>
      </c>
      <c r="AE149">
        <f>(AE52-AE79)^2</f>
        <v/>
      </c>
      <c r="AF149">
        <f>(AF52-AF79)^2</f>
        <v/>
      </c>
      <c r="AG149">
        <f>(AG52-AG79)^2</f>
        <v/>
      </c>
      <c r="AH149">
        <f>(AH52-AH79)^2</f>
        <v/>
      </c>
      <c r="AI149">
        <f>(AI52-AI79)^2</f>
        <v/>
      </c>
      <c r="AJ149">
        <f>(AJ52-AJ79)^2</f>
        <v/>
      </c>
      <c r="AK149">
        <f>(AK52-AK79)^2</f>
        <v/>
      </c>
      <c r="AL149">
        <f>(AL52-AL79)^2</f>
        <v/>
      </c>
      <c r="AM149">
        <f>(AM52-AM79)^2</f>
        <v/>
      </c>
      <c r="AN149">
        <f>(AN52-AN79)^2</f>
        <v/>
      </c>
      <c r="AO149">
        <f>(AO52-AO79)^2</f>
        <v/>
      </c>
      <c r="AP149">
        <f>(AP52-AP79)^2</f>
        <v/>
      </c>
      <c r="AQ149">
        <f>(AQ52-AQ79)^2</f>
        <v/>
      </c>
      <c r="AR149">
        <f>(AR52-AR79)^2</f>
        <v/>
      </c>
      <c r="AS149">
        <f>(AS52-AS79)^2</f>
        <v/>
      </c>
      <c r="AT149">
        <f>(AT52-AT79)^2</f>
        <v/>
      </c>
      <c r="AU149">
        <f>(AU52-AU79)^2</f>
        <v/>
      </c>
      <c r="AV149">
        <f>(AV52-AV79)^2</f>
        <v/>
      </c>
      <c r="AW149">
        <f>(AW52-AW79)^2</f>
        <v/>
      </c>
      <c r="AX149">
        <f>(AX52-AX79)^2</f>
        <v/>
      </c>
      <c r="AY149">
        <f>(AY52-AY79)^2</f>
        <v/>
      </c>
      <c r="AZ149">
        <f>(AZ52-AZ79)^2</f>
        <v/>
      </c>
      <c r="BA149">
        <f>SQRT(SUMIF('Dashboard M4 Cost Monthly'!$G$2:$CL$2,'Dashboard M4 Cost Annual'!BA$4,'Dashboard M4 Cost Monthly'!$G238:$CL238))</f>
        <v/>
      </c>
      <c r="BB149">
        <f>SQRT(SUMIF('Dashboard M4 Cost Monthly'!$G$2:$CL$2,'Dashboard M4 Cost Annual'!BB$4,'Dashboard M4 Cost Monthly'!$G238:$CL238))</f>
        <v/>
      </c>
      <c r="BC149">
        <f>SQRT(SUMIF('Dashboard M4 Cost Monthly'!$G$2:$CL$2,'Dashboard M4 Cost Annual'!BC$4,'Dashboard M4 Cost Monthly'!$G238:$CL238))</f>
        <v/>
      </c>
      <c r="BD149">
        <f>SQRT(SUMIF('Dashboard M4 Cost Monthly'!$G$2:$CL$2,'Dashboard M4 Cost Annual'!BD$4,'Dashboard M4 Cost Monthly'!$G238:$CL238))</f>
        <v/>
      </c>
      <c r="BE149">
        <f>SQRT(SUMIF('Dashboard M4 Cost Monthly'!$G$2:$CL$2,'Dashboard M4 Cost Annual'!BE$4,'Dashboard M4 Cost Monthly'!$G238:$CL238))</f>
        <v/>
      </c>
      <c r="BF149">
        <f>SQRT(SUMIF('Dashboard M4 Cost Monthly'!$G$2:$CL$2,'Dashboard M4 Cost Annual'!BF$4,'Dashboard M4 Cost Monthly'!$G238:$CL238))</f>
        <v/>
      </c>
      <c r="BG149">
        <f>SQRT(SUMIF('Dashboard M4 Cost Monthly'!$G$2:$CL$2,'Dashboard M4 Cost Annual'!BG$4,'Dashboard M4 Cost Monthly'!$G238:$CL238))</f>
        <v/>
      </c>
      <c r="BH149">
        <f>SQRT(SUMIF('Dashboard M4 Cost Monthly'!$G$2:$KT$2,'Dashboard M4 Cost Annual'!BH$4,'Dashboard M4 Cost Monthly'!$G238:$KT238))</f>
        <v/>
      </c>
      <c r="BI149">
        <f>SQRT(SUMIF('Dashboard M4 Cost Monthly'!$G$2:$KT$2,'Dashboard M4 Cost Annual'!BI$4,'Dashboard M4 Cost Monthly'!$G238:$KT238))</f>
        <v/>
      </c>
      <c r="BJ149">
        <f>SQRT(SUMIF('Dashboard M4 Cost Monthly'!$G$2:$KT$2,'Dashboard M4 Cost Annual'!BJ$4,'Dashboard M4 Cost Monthly'!$G238:$KT238))</f>
        <v/>
      </c>
      <c r="BK149">
        <f>SQRT(SUMIF('Dashboard M4 Cost Monthly'!$G$2:$KT$2,'Dashboard M4 Cost Annual'!BK$4,'Dashboard M4 Cost Monthly'!$G238:$KT238))</f>
        <v/>
      </c>
      <c r="BL149">
        <f>SQRT(SUMIF('Dashboard M4 Cost Monthly'!$G$2:$KT$2,'Dashboard M4 Cost Annual'!BL$4,'Dashboard M4 Cost Monthly'!$G238:$KT238))</f>
        <v/>
      </c>
      <c r="BM149">
        <f>SQRT(SUMIF('Dashboard M4 Cost Monthly'!$G$2:$KT$2,'Dashboard M4 Cost Annual'!BM$4,'Dashboard M4 Cost Monthly'!$G238:$KT238))</f>
        <v/>
      </c>
      <c r="BN149">
        <f>SQRT(SUMIF('Dashboard M4 Cost Monthly'!$G$2:$KT$2,'Dashboard M4 Cost Annual'!BN$4,'Dashboard M4 Cost Monthly'!$G238:$KT238))</f>
        <v/>
      </c>
      <c r="BO149">
        <f>SQRT(SUMIF('Dashboard M4 Cost Monthly'!$G$2:$KT$2,'Dashboard M4 Cost Annual'!BO$4,'Dashboard M4 Cost Monthly'!$G238:$KT238))</f>
        <v/>
      </c>
      <c r="BP149">
        <f>SQRT(SUMIF('Dashboard M4 Cost Monthly'!$G$2:$KT$2,'Dashboard M4 Cost Annual'!BP$4,'Dashboard M4 Cost Monthly'!$G238:$KT238))</f>
        <v/>
      </c>
      <c r="BQ149">
        <f>SQRT(SUMIF('Dashboard M4 Cost Monthly'!$G$2:$KT$2,'Dashboard M4 Cost Annual'!BQ$4,'Dashboard M4 Cost Monthly'!$G238:$KT238))</f>
        <v/>
      </c>
      <c r="BR149">
        <f>SQRT(SUMIF('Dashboard M4 Cost Monthly'!$G$2:$KT$2,'Dashboard M4 Cost Annual'!BR$4,'Dashboard M4 Cost Monthly'!$G238:$KT238))</f>
        <v/>
      </c>
      <c r="BS149">
        <f>SQRT(SUMIF('Dashboard M4 Cost Monthly'!$G$2:$KT$2,'Dashboard M4 Cost Annual'!BS$4,'Dashboard M4 Cost Monthly'!$G238:$KT238))</f>
        <v/>
      </c>
      <c r="BT149">
        <f>SQRT(SUMIF('Dashboard M4 Cost Monthly'!$G$2:$KT$2,'Dashboard M4 Cost Annual'!BT$4,'Dashboard M4 Cost Monthly'!$G238:$KT238))</f>
        <v/>
      </c>
      <c r="BU149">
        <f>SQRT(SUMIF('Dashboard M4 Cost Monthly'!$G$2:$KT$2,'Dashboard M4 Cost Annual'!BU$4,'Dashboard M4 Cost Monthly'!$G238:$KT238))</f>
        <v/>
      </c>
      <c r="BV149">
        <f>SQRT(SUMIF('Dashboard M4 Cost Monthly'!$G$2:$KT$2,'Dashboard M4 Cost Annual'!BV$4,'Dashboard M4 Cost Monthly'!$G238:$KT238))</f>
        <v/>
      </c>
      <c r="BW149">
        <f>SQRT(SUMIF('Dashboard M4 Cost Monthly'!$G$2:$KT$2,'Dashboard M4 Cost Annual'!BW$4,'Dashboard M4 Cost Monthly'!$G238:$KT238))</f>
        <v/>
      </c>
      <c r="BX149">
        <f>SQRT(SUMIF('Dashboard M4 Cost Monthly'!$G$2:$KT$2,'Dashboard M4 Cost Annual'!BX$4,'Dashboard M4 Cost Monthly'!$G238:$KT238))</f>
        <v/>
      </c>
      <c r="BY149">
        <f>SQRT(SUMIF('Dashboard M4 Cost Monthly'!$G$2:$KT$2,'Dashboard M4 Cost Annual'!BY$4,'Dashboard M4 Cost Monthly'!$G238:$KT238))</f>
        <v/>
      </c>
    </row>
    <row r="150" spans="1:77">
      <c r="B150" t="s">
        <v>15</v>
      </c>
      <c r="D150" t="s">
        <v>63</v>
      </c>
      <c r="G150">
        <f>(G53-G80)^2</f>
        <v/>
      </c>
      <c r="H150">
        <f>(H53-H80)^2</f>
        <v/>
      </c>
      <c r="I150">
        <f>(I53-I80)^2</f>
        <v/>
      </c>
      <c r="J150">
        <f>(J53-J80)^2</f>
        <v/>
      </c>
      <c r="K150">
        <f>(K53-K80)^2</f>
        <v/>
      </c>
      <c r="L150">
        <f>(L53-L80)^2</f>
        <v/>
      </c>
      <c r="M150">
        <f>(M53-M80)^2</f>
        <v/>
      </c>
      <c r="N150">
        <f>(N53-N80)^2</f>
        <v/>
      </c>
      <c r="O150">
        <f>(O53-O80)^2</f>
        <v/>
      </c>
      <c r="P150">
        <f>(P53-P80)^2</f>
        <v/>
      </c>
      <c r="Q150">
        <f>(Q53-Q80)^2</f>
        <v/>
      </c>
      <c r="R150">
        <f>(R53-R80)^2</f>
        <v/>
      </c>
      <c r="S150">
        <f>(S53-S80)^2</f>
        <v/>
      </c>
      <c r="T150">
        <f>(T53-T80)^2</f>
        <v/>
      </c>
      <c r="U150">
        <f>(U53-U80)^2</f>
        <v/>
      </c>
      <c r="V150">
        <f>(V53-V80)^2</f>
        <v/>
      </c>
      <c r="W150">
        <f>(W53-W80)^2</f>
        <v/>
      </c>
      <c r="X150">
        <f>(X53-X80)^2</f>
        <v/>
      </c>
      <c r="Y150">
        <f>(Y53-Y80)^2</f>
        <v/>
      </c>
      <c r="Z150">
        <f>(Z53-Z80)^2</f>
        <v/>
      </c>
      <c r="AA150">
        <f>(AA53-AA80)^2</f>
        <v/>
      </c>
      <c r="AB150">
        <f>(AB53-AB80)^2</f>
        <v/>
      </c>
      <c r="AC150">
        <f>(AC53-AC80)^2</f>
        <v/>
      </c>
      <c r="AD150">
        <f>(AD53-AD80)^2</f>
        <v/>
      </c>
      <c r="AE150">
        <f>(AE53-AE80)^2</f>
        <v/>
      </c>
      <c r="AF150">
        <f>(AF53-AF80)^2</f>
        <v/>
      </c>
      <c r="AG150">
        <f>(AG53-AG80)^2</f>
        <v/>
      </c>
      <c r="AH150">
        <f>(AH53-AH80)^2</f>
        <v/>
      </c>
      <c r="AI150">
        <f>(AI53-AI80)^2</f>
        <v/>
      </c>
      <c r="AJ150">
        <f>(AJ53-AJ80)^2</f>
        <v/>
      </c>
      <c r="AK150">
        <f>(AK53-AK80)^2</f>
        <v/>
      </c>
      <c r="AL150">
        <f>(AL53-AL80)^2</f>
        <v/>
      </c>
      <c r="AM150">
        <f>(AM53-AM80)^2</f>
        <v/>
      </c>
      <c r="AN150">
        <f>(AN53-AN80)^2</f>
        <v/>
      </c>
      <c r="AO150">
        <f>(AO53-AO80)^2</f>
        <v/>
      </c>
      <c r="AP150">
        <f>(AP53-AP80)^2</f>
        <v/>
      </c>
      <c r="AQ150">
        <f>(AQ53-AQ80)^2</f>
        <v/>
      </c>
      <c r="AR150">
        <f>(AR53-AR80)^2</f>
        <v/>
      </c>
      <c r="AS150">
        <f>(AS53-AS80)^2</f>
        <v/>
      </c>
      <c r="AT150">
        <f>(AT53-AT80)^2</f>
        <v/>
      </c>
      <c r="AU150">
        <f>(AU53-AU80)^2</f>
        <v/>
      </c>
      <c r="AV150">
        <f>(AV53-AV80)^2</f>
        <v/>
      </c>
      <c r="AW150">
        <f>(AW53-AW80)^2</f>
        <v/>
      </c>
      <c r="AX150">
        <f>(AX53-AX80)^2</f>
        <v/>
      </c>
      <c r="AY150">
        <f>(AY53-AY80)^2</f>
        <v/>
      </c>
      <c r="AZ150">
        <f>(AZ53-AZ80)^2</f>
        <v/>
      </c>
      <c r="BA150">
        <f>SQRT(SUMIF('Dashboard M4 Cost Monthly'!$G$2:$CL$2,'Dashboard M4 Cost Annual'!BA$4,'Dashboard M4 Cost Monthly'!$G239:$CL239))</f>
        <v/>
      </c>
      <c r="BB150">
        <f>SQRT(SUMIF('Dashboard M4 Cost Monthly'!$G$2:$CL$2,'Dashboard M4 Cost Annual'!BB$4,'Dashboard M4 Cost Monthly'!$G239:$CL239))</f>
        <v/>
      </c>
      <c r="BC150">
        <f>SQRT(SUMIF('Dashboard M4 Cost Monthly'!$G$2:$CL$2,'Dashboard M4 Cost Annual'!BC$4,'Dashboard M4 Cost Monthly'!$G239:$CL239))</f>
        <v/>
      </c>
      <c r="BD150">
        <f>SQRT(SUMIF('Dashboard M4 Cost Monthly'!$G$2:$CL$2,'Dashboard M4 Cost Annual'!BD$4,'Dashboard M4 Cost Monthly'!$G239:$CL239))</f>
        <v/>
      </c>
      <c r="BE150">
        <f>SQRT(SUMIF('Dashboard M4 Cost Monthly'!$G$2:$CL$2,'Dashboard M4 Cost Annual'!BE$4,'Dashboard M4 Cost Monthly'!$G239:$CL239))</f>
        <v/>
      </c>
      <c r="BF150">
        <f>SQRT(SUMIF('Dashboard M4 Cost Monthly'!$G$2:$CL$2,'Dashboard M4 Cost Annual'!BF$4,'Dashboard M4 Cost Monthly'!$G239:$CL239))</f>
        <v/>
      </c>
      <c r="BG150">
        <f>SQRT(SUMIF('Dashboard M4 Cost Monthly'!$G$2:$CL$2,'Dashboard M4 Cost Annual'!BG$4,'Dashboard M4 Cost Monthly'!$G239:$CL239))</f>
        <v/>
      </c>
      <c r="BH150">
        <f>SQRT(SUMIF('Dashboard M4 Cost Monthly'!$G$2:$KT$2,'Dashboard M4 Cost Annual'!BH$4,'Dashboard M4 Cost Monthly'!$G239:$KT239))</f>
        <v/>
      </c>
      <c r="BI150">
        <f>SQRT(SUMIF('Dashboard M4 Cost Monthly'!$G$2:$KT$2,'Dashboard M4 Cost Annual'!BI$4,'Dashboard M4 Cost Monthly'!$G239:$KT239))</f>
        <v/>
      </c>
      <c r="BJ150">
        <f>SQRT(SUMIF('Dashboard M4 Cost Monthly'!$G$2:$KT$2,'Dashboard M4 Cost Annual'!BJ$4,'Dashboard M4 Cost Monthly'!$G239:$KT239))</f>
        <v/>
      </c>
      <c r="BK150">
        <f>SQRT(SUMIF('Dashboard M4 Cost Monthly'!$G$2:$KT$2,'Dashboard M4 Cost Annual'!BK$4,'Dashboard M4 Cost Monthly'!$G239:$KT239))</f>
        <v/>
      </c>
      <c r="BL150">
        <f>SQRT(SUMIF('Dashboard M4 Cost Monthly'!$G$2:$KT$2,'Dashboard M4 Cost Annual'!BL$4,'Dashboard M4 Cost Monthly'!$G239:$KT239))</f>
        <v/>
      </c>
      <c r="BM150">
        <f>SQRT(SUMIF('Dashboard M4 Cost Monthly'!$G$2:$KT$2,'Dashboard M4 Cost Annual'!BM$4,'Dashboard M4 Cost Monthly'!$G239:$KT239))</f>
        <v/>
      </c>
      <c r="BN150">
        <f>SQRT(SUMIF('Dashboard M4 Cost Monthly'!$G$2:$KT$2,'Dashboard M4 Cost Annual'!BN$4,'Dashboard M4 Cost Monthly'!$G239:$KT239))</f>
        <v/>
      </c>
      <c r="BO150">
        <f>SQRT(SUMIF('Dashboard M4 Cost Monthly'!$G$2:$KT$2,'Dashboard M4 Cost Annual'!BO$4,'Dashboard M4 Cost Monthly'!$G239:$KT239))</f>
        <v/>
      </c>
      <c r="BP150">
        <f>SQRT(SUMIF('Dashboard M4 Cost Monthly'!$G$2:$KT$2,'Dashboard M4 Cost Annual'!BP$4,'Dashboard M4 Cost Monthly'!$G239:$KT239))</f>
        <v/>
      </c>
      <c r="BQ150">
        <f>SQRT(SUMIF('Dashboard M4 Cost Monthly'!$G$2:$KT$2,'Dashboard M4 Cost Annual'!BQ$4,'Dashboard M4 Cost Monthly'!$G239:$KT239))</f>
        <v/>
      </c>
      <c r="BR150">
        <f>SQRT(SUMIF('Dashboard M4 Cost Monthly'!$G$2:$KT$2,'Dashboard M4 Cost Annual'!BR$4,'Dashboard M4 Cost Monthly'!$G239:$KT239))</f>
        <v/>
      </c>
      <c r="BS150">
        <f>SQRT(SUMIF('Dashboard M4 Cost Monthly'!$G$2:$KT$2,'Dashboard M4 Cost Annual'!BS$4,'Dashboard M4 Cost Monthly'!$G239:$KT239))</f>
        <v/>
      </c>
      <c r="BT150">
        <f>SQRT(SUMIF('Dashboard M4 Cost Monthly'!$G$2:$KT$2,'Dashboard M4 Cost Annual'!BT$4,'Dashboard M4 Cost Monthly'!$G239:$KT239))</f>
        <v/>
      </c>
      <c r="BU150">
        <f>SQRT(SUMIF('Dashboard M4 Cost Monthly'!$G$2:$KT$2,'Dashboard M4 Cost Annual'!BU$4,'Dashboard M4 Cost Monthly'!$G239:$KT239))</f>
        <v/>
      </c>
      <c r="BV150">
        <f>SQRT(SUMIF('Dashboard M4 Cost Monthly'!$G$2:$KT$2,'Dashboard M4 Cost Annual'!BV$4,'Dashboard M4 Cost Monthly'!$G239:$KT239))</f>
        <v/>
      </c>
      <c r="BW150">
        <f>SQRT(SUMIF('Dashboard M4 Cost Monthly'!$G$2:$KT$2,'Dashboard M4 Cost Annual'!BW$4,'Dashboard M4 Cost Monthly'!$G239:$KT239))</f>
        <v/>
      </c>
      <c r="BX150">
        <f>SQRT(SUMIF('Dashboard M4 Cost Monthly'!$G$2:$KT$2,'Dashboard M4 Cost Annual'!BX$4,'Dashboard M4 Cost Monthly'!$G239:$KT239))</f>
        <v/>
      </c>
      <c r="BY150">
        <f>SQRT(SUMIF('Dashboard M4 Cost Monthly'!$G$2:$KT$2,'Dashboard M4 Cost Annual'!BY$4,'Dashboard M4 Cost Monthly'!$G239:$KT239))</f>
        <v/>
      </c>
    </row>
    <row r="151" spans="1:77">
      <c r="B151" t="s">
        <v>17</v>
      </c>
      <c r="D151" t="s">
        <v>63</v>
      </c>
      <c r="G151">
        <f>(G54-G81)^2</f>
        <v/>
      </c>
      <c r="H151">
        <f>(H54-H81)^2</f>
        <v/>
      </c>
      <c r="I151">
        <f>(I54-I81)^2</f>
        <v/>
      </c>
      <c r="J151">
        <f>(J54-J81)^2</f>
        <v/>
      </c>
      <c r="K151">
        <f>(K54-K81)^2</f>
        <v/>
      </c>
      <c r="L151">
        <f>(L54-L81)^2</f>
        <v/>
      </c>
      <c r="M151">
        <f>(M54-M81)^2</f>
        <v/>
      </c>
      <c r="N151">
        <f>(N54-N81)^2</f>
        <v/>
      </c>
      <c r="O151">
        <f>(O54-O81)^2</f>
        <v/>
      </c>
      <c r="P151">
        <f>(P54-P81)^2</f>
        <v/>
      </c>
      <c r="Q151">
        <f>(Q54-Q81)^2</f>
        <v/>
      </c>
      <c r="R151">
        <f>(R54-R81)^2</f>
        <v/>
      </c>
      <c r="S151">
        <f>(S54-S81)^2</f>
        <v/>
      </c>
      <c r="T151">
        <f>(T54-T81)^2</f>
        <v/>
      </c>
      <c r="U151">
        <f>(U54-U81)^2</f>
        <v/>
      </c>
      <c r="V151">
        <f>(V54-V81)^2</f>
        <v/>
      </c>
      <c r="W151">
        <f>(W54-W81)^2</f>
        <v/>
      </c>
      <c r="X151">
        <f>(X54-X81)^2</f>
        <v/>
      </c>
      <c r="Y151">
        <f>(Y54-Y81)^2</f>
        <v/>
      </c>
      <c r="Z151">
        <f>(Z54-Z81)^2</f>
        <v/>
      </c>
      <c r="AA151">
        <f>(AA54-AA81)^2</f>
        <v/>
      </c>
      <c r="AB151">
        <f>(AB54-AB81)^2</f>
        <v/>
      </c>
      <c r="AC151">
        <f>(AC54-AC81)^2</f>
        <v/>
      </c>
      <c r="AD151">
        <f>(AD54-AD81)^2</f>
        <v/>
      </c>
      <c r="AE151">
        <f>(AE54-AE81)^2</f>
        <v/>
      </c>
      <c r="AF151">
        <f>(AF54-AF81)^2</f>
        <v/>
      </c>
      <c r="AG151">
        <f>(AG54-AG81)^2</f>
        <v/>
      </c>
      <c r="AH151">
        <f>(AH54-AH81)^2</f>
        <v/>
      </c>
      <c r="AI151">
        <f>(AI54-AI81)^2</f>
        <v/>
      </c>
      <c r="AJ151">
        <f>(AJ54-AJ81)^2</f>
        <v/>
      </c>
      <c r="AK151">
        <f>(AK54-AK81)^2</f>
        <v/>
      </c>
      <c r="AL151">
        <f>(AL54-AL81)^2</f>
        <v/>
      </c>
      <c r="AM151">
        <f>(AM54-AM81)^2</f>
        <v/>
      </c>
      <c r="AN151">
        <f>(AN54-AN81)^2</f>
        <v/>
      </c>
      <c r="AO151">
        <f>(AO54-AO81)^2</f>
        <v/>
      </c>
      <c r="AP151">
        <f>(AP54-AP81)^2</f>
        <v/>
      </c>
      <c r="AQ151">
        <f>(AQ54-AQ81)^2</f>
        <v/>
      </c>
      <c r="AR151">
        <f>(AR54-AR81)^2</f>
        <v/>
      </c>
      <c r="AS151">
        <f>(AS54-AS81)^2</f>
        <v/>
      </c>
      <c r="AT151">
        <f>(AT54-AT81)^2</f>
        <v/>
      </c>
      <c r="AU151">
        <f>(AU54-AU81)^2</f>
        <v/>
      </c>
      <c r="AV151">
        <f>(AV54-AV81)^2</f>
        <v/>
      </c>
      <c r="AW151">
        <f>(AW54-AW81)^2</f>
        <v/>
      </c>
      <c r="AX151">
        <f>(AX54-AX81)^2</f>
        <v/>
      </c>
      <c r="AY151">
        <f>(AY54-AY81)^2</f>
        <v/>
      </c>
      <c r="AZ151">
        <f>(AZ54-AZ81)^2</f>
        <v/>
      </c>
      <c r="BA151">
        <f>SQRT(SUMIF('Dashboard M4 Cost Monthly'!$G$2:$CL$2,'Dashboard M4 Cost Annual'!BA$4,'Dashboard M4 Cost Monthly'!$G240:$CL240))</f>
        <v/>
      </c>
      <c r="BB151">
        <f>SQRT(SUMIF('Dashboard M4 Cost Monthly'!$G$2:$CL$2,'Dashboard M4 Cost Annual'!BB$4,'Dashboard M4 Cost Monthly'!$G240:$CL240))</f>
        <v/>
      </c>
      <c r="BC151">
        <f>SQRT(SUMIF('Dashboard M4 Cost Monthly'!$G$2:$CL$2,'Dashboard M4 Cost Annual'!BC$4,'Dashboard M4 Cost Monthly'!$G240:$CL240))</f>
        <v/>
      </c>
      <c r="BD151">
        <f>SQRT(SUMIF('Dashboard M4 Cost Monthly'!$G$2:$CL$2,'Dashboard M4 Cost Annual'!BD$4,'Dashboard M4 Cost Monthly'!$G240:$CL240))</f>
        <v/>
      </c>
      <c r="BE151">
        <f>SQRT(SUMIF('Dashboard M4 Cost Monthly'!$G$2:$CL$2,'Dashboard M4 Cost Annual'!BE$4,'Dashboard M4 Cost Monthly'!$G240:$CL240))</f>
        <v/>
      </c>
      <c r="BF151">
        <f>SQRT(SUMIF('Dashboard M4 Cost Monthly'!$G$2:$CL$2,'Dashboard M4 Cost Annual'!BF$4,'Dashboard M4 Cost Monthly'!$G240:$CL240))</f>
        <v/>
      </c>
      <c r="BG151">
        <f>SQRT(SUMIF('Dashboard M4 Cost Monthly'!$G$2:$CL$2,'Dashboard M4 Cost Annual'!BG$4,'Dashboard M4 Cost Monthly'!$G240:$CL240))</f>
        <v/>
      </c>
      <c r="BH151">
        <f>SQRT(SUMIF('Dashboard M4 Cost Monthly'!$G$2:$KT$2,'Dashboard M4 Cost Annual'!BH$4,'Dashboard M4 Cost Monthly'!$G240:$KT240))</f>
        <v/>
      </c>
      <c r="BI151">
        <f>SQRT(SUMIF('Dashboard M4 Cost Monthly'!$G$2:$KT$2,'Dashboard M4 Cost Annual'!BI$4,'Dashboard M4 Cost Monthly'!$G240:$KT240))</f>
        <v/>
      </c>
      <c r="BJ151">
        <f>SQRT(SUMIF('Dashboard M4 Cost Monthly'!$G$2:$KT$2,'Dashboard M4 Cost Annual'!BJ$4,'Dashboard M4 Cost Monthly'!$G240:$KT240))</f>
        <v/>
      </c>
      <c r="BK151">
        <f>SQRT(SUMIF('Dashboard M4 Cost Monthly'!$G$2:$KT$2,'Dashboard M4 Cost Annual'!BK$4,'Dashboard M4 Cost Monthly'!$G240:$KT240))</f>
        <v/>
      </c>
      <c r="BL151">
        <f>SQRT(SUMIF('Dashboard M4 Cost Monthly'!$G$2:$KT$2,'Dashboard M4 Cost Annual'!BL$4,'Dashboard M4 Cost Monthly'!$G240:$KT240))</f>
        <v/>
      </c>
      <c r="BM151">
        <f>SQRT(SUMIF('Dashboard M4 Cost Monthly'!$G$2:$KT$2,'Dashboard M4 Cost Annual'!BM$4,'Dashboard M4 Cost Monthly'!$G240:$KT240))</f>
        <v/>
      </c>
      <c r="BN151">
        <f>SQRT(SUMIF('Dashboard M4 Cost Monthly'!$G$2:$KT$2,'Dashboard M4 Cost Annual'!BN$4,'Dashboard M4 Cost Monthly'!$G240:$KT240))</f>
        <v/>
      </c>
      <c r="BO151">
        <f>SQRT(SUMIF('Dashboard M4 Cost Monthly'!$G$2:$KT$2,'Dashboard M4 Cost Annual'!BO$4,'Dashboard M4 Cost Monthly'!$G240:$KT240))</f>
        <v/>
      </c>
      <c r="BP151">
        <f>SQRT(SUMIF('Dashboard M4 Cost Monthly'!$G$2:$KT$2,'Dashboard M4 Cost Annual'!BP$4,'Dashboard M4 Cost Monthly'!$G240:$KT240))</f>
        <v/>
      </c>
      <c r="BQ151">
        <f>SQRT(SUMIF('Dashboard M4 Cost Monthly'!$G$2:$KT$2,'Dashboard M4 Cost Annual'!BQ$4,'Dashboard M4 Cost Monthly'!$G240:$KT240))</f>
        <v/>
      </c>
      <c r="BR151">
        <f>SQRT(SUMIF('Dashboard M4 Cost Monthly'!$G$2:$KT$2,'Dashboard M4 Cost Annual'!BR$4,'Dashboard M4 Cost Monthly'!$G240:$KT240))</f>
        <v/>
      </c>
      <c r="BS151">
        <f>SQRT(SUMIF('Dashboard M4 Cost Monthly'!$G$2:$KT$2,'Dashboard M4 Cost Annual'!BS$4,'Dashboard M4 Cost Monthly'!$G240:$KT240))</f>
        <v/>
      </c>
      <c r="BT151">
        <f>SQRT(SUMIF('Dashboard M4 Cost Monthly'!$G$2:$KT$2,'Dashboard M4 Cost Annual'!BT$4,'Dashboard M4 Cost Monthly'!$G240:$KT240))</f>
        <v/>
      </c>
      <c r="BU151">
        <f>SQRT(SUMIF('Dashboard M4 Cost Monthly'!$G$2:$KT$2,'Dashboard M4 Cost Annual'!BU$4,'Dashboard M4 Cost Monthly'!$G240:$KT240))</f>
        <v/>
      </c>
      <c r="BV151">
        <f>SQRT(SUMIF('Dashboard M4 Cost Monthly'!$G$2:$KT$2,'Dashboard M4 Cost Annual'!BV$4,'Dashboard M4 Cost Monthly'!$G240:$KT240))</f>
        <v/>
      </c>
      <c r="BW151">
        <f>SQRT(SUMIF('Dashboard M4 Cost Monthly'!$G$2:$KT$2,'Dashboard M4 Cost Annual'!BW$4,'Dashboard M4 Cost Monthly'!$G240:$KT240))</f>
        <v/>
      </c>
      <c r="BX151">
        <f>SQRT(SUMIF('Dashboard M4 Cost Monthly'!$G$2:$KT$2,'Dashboard M4 Cost Annual'!BX$4,'Dashboard M4 Cost Monthly'!$G240:$KT240))</f>
        <v/>
      </c>
      <c r="BY151">
        <f>SQRT(SUMIF('Dashboard M4 Cost Monthly'!$G$2:$KT$2,'Dashboard M4 Cost Annual'!BY$4,'Dashboard M4 Cost Monthly'!$G240:$KT240))</f>
        <v/>
      </c>
    </row>
    <row r="152" spans="1:77">
      <c r="B152" t="s">
        <v>19</v>
      </c>
      <c r="D152" t="s">
        <v>63</v>
      </c>
      <c r="G152">
        <f>(G55-G82)^2</f>
        <v/>
      </c>
      <c r="H152">
        <f>(H55-H82)^2</f>
        <v/>
      </c>
      <c r="I152">
        <f>(I55-I82)^2</f>
        <v/>
      </c>
      <c r="J152">
        <f>(J55-J82)^2</f>
        <v/>
      </c>
      <c r="K152">
        <f>(K55-K82)^2</f>
        <v/>
      </c>
      <c r="L152">
        <f>(L55-L82)^2</f>
        <v/>
      </c>
      <c r="M152">
        <f>(M55-M82)^2</f>
        <v/>
      </c>
      <c r="N152">
        <f>(N55-N82)^2</f>
        <v/>
      </c>
      <c r="O152">
        <f>(O55-O82)^2</f>
        <v/>
      </c>
      <c r="P152">
        <f>(P55-P82)^2</f>
        <v/>
      </c>
      <c r="Q152">
        <f>(Q55-Q82)^2</f>
        <v/>
      </c>
      <c r="R152">
        <f>(R55-R82)^2</f>
        <v/>
      </c>
      <c r="S152">
        <f>(S55-S82)^2</f>
        <v/>
      </c>
      <c r="T152">
        <f>(T55-T82)^2</f>
        <v/>
      </c>
      <c r="U152">
        <f>(U55-U82)^2</f>
        <v/>
      </c>
      <c r="V152">
        <f>(V55-V82)^2</f>
        <v/>
      </c>
      <c r="W152">
        <f>(W55-W82)^2</f>
        <v/>
      </c>
      <c r="X152">
        <f>(X55-X82)^2</f>
        <v/>
      </c>
      <c r="Y152">
        <f>(Y55-Y82)^2</f>
        <v/>
      </c>
      <c r="Z152">
        <f>(Z55-Z82)^2</f>
        <v/>
      </c>
      <c r="AA152">
        <f>(AA55-AA82)^2</f>
        <v/>
      </c>
      <c r="AB152">
        <f>(AB55-AB82)^2</f>
        <v/>
      </c>
      <c r="AC152">
        <f>(AC55-AC82)^2</f>
        <v/>
      </c>
      <c r="AD152">
        <f>(AD55-AD82)^2</f>
        <v/>
      </c>
      <c r="AE152">
        <f>(AE55-AE82)^2</f>
        <v/>
      </c>
      <c r="AF152">
        <f>(AF55-AF82)^2</f>
        <v/>
      </c>
      <c r="AG152">
        <f>(AG55-AG82)^2</f>
        <v/>
      </c>
      <c r="AH152">
        <f>(AH55-AH82)^2</f>
        <v/>
      </c>
      <c r="AI152">
        <f>(AI55-AI82)^2</f>
        <v/>
      </c>
      <c r="AJ152">
        <f>(AJ55-AJ82)^2</f>
        <v/>
      </c>
      <c r="AK152">
        <f>(AK55-AK82)^2</f>
        <v/>
      </c>
      <c r="AL152">
        <f>(AL55-AL82)^2</f>
        <v/>
      </c>
      <c r="AM152">
        <f>(AM55-AM82)^2</f>
        <v/>
      </c>
      <c r="AN152">
        <f>(AN55-AN82)^2</f>
        <v/>
      </c>
      <c r="AO152">
        <f>(AO55-AO82)^2</f>
        <v/>
      </c>
      <c r="AP152">
        <f>(AP55-AP82)^2</f>
        <v/>
      </c>
      <c r="AQ152">
        <f>(AQ55-AQ82)^2</f>
        <v/>
      </c>
      <c r="AR152">
        <f>(AR55-AR82)^2</f>
        <v/>
      </c>
      <c r="AS152">
        <f>(AS55-AS82)^2</f>
        <v/>
      </c>
      <c r="AT152">
        <f>(AT55-AT82)^2</f>
        <v/>
      </c>
      <c r="AU152">
        <f>(AU55-AU82)^2</f>
        <v/>
      </c>
      <c r="AV152">
        <f>(AV55-AV82)^2</f>
        <v/>
      </c>
      <c r="AW152">
        <f>(AW55-AW82)^2</f>
        <v/>
      </c>
      <c r="AX152">
        <f>(AX55-AX82)^2</f>
        <v/>
      </c>
      <c r="AY152">
        <f>(AY55-AY82)^2</f>
        <v/>
      </c>
      <c r="AZ152">
        <f>(AZ55-AZ82)^2</f>
        <v/>
      </c>
      <c r="BA152">
        <f>SQRT(SUMIF('Dashboard M4 Cost Monthly'!$G$2:$CL$2,'Dashboard M4 Cost Annual'!BA$4,'Dashboard M4 Cost Monthly'!$G241:$CL241))</f>
        <v/>
      </c>
      <c r="BB152">
        <f>SQRT(SUMIF('Dashboard M4 Cost Monthly'!$G$2:$CL$2,'Dashboard M4 Cost Annual'!BB$4,'Dashboard M4 Cost Monthly'!$G241:$CL241))</f>
        <v/>
      </c>
      <c r="BC152">
        <f>SQRT(SUMIF('Dashboard M4 Cost Monthly'!$G$2:$CL$2,'Dashboard M4 Cost Annual'!BC$4,'Dashboard M4 Cost Monthly'!$G241:$CL241))</f>
        <v/>
      </c>
      <c r="BD152">
        <f>SQRT(SUMIF('Dashboard M4 Cost Monthly'!$G$2:$CL$2,'Dashboard M4 Cost Annual'!BD$4,'Dashboard M4 Cost Monthly'!$G241:$CL241))</f>
        <v/>
      </c>
      <c r="BE152">
        <f>SQRT(SUMIF('Dashboard M4 Cost Monthly'!$G$2:$CL$2,'Dashboard M4 Cost Annual'!BE$4,'Dashboard M4 Cost Monthly'!$G241:$CL241))</f>
        <v/>
      </c>
      <c r="BF152">
        <f>SQRT(SUMIF('Dashboard M4 Cost Monthly'!$G$2:$CL$2,'Dashboard M4 Cost Annual'!BF$4,'Dashboard M4 Cost Monthly'!$G241:$CL241))</f>
        <v/>
      </c>
      <c r="BG152">
        <f>SQRT(SUMIF('Dashboard M4 Cost Monthly'!$G$2:$CL$2,'Dashboard M4 Cost Annual'!BG$4,'Dashboard M4 Cost Monthly'!$G241:$CL241))</f>
        <v/>
      </c>
      <c r="BH152">
        <f>SQRT(SUMIF('Dashboard M4 Cost Monthly'!$G$2:$KT$2,'Dashboard M4 Cost Annual'!BH$4,'Dashboard M4 Cost Monthly'!$G241:$KT241))</f>
        <v/>
      </c>
      <c r="BI152">
        <f>SQRT(SUMIF('Dashboard M4 Cost Monthly'!$G$2:$KT$2,'Dashboard M4 Cost Annual'!BI$4,'Dashboard M4 Cost Monthly'!$G241:$KT241))</f>
        <v/>
      </c>
      <c r="BJ152">
        <f>SQRT(SUMIF('Dashboard M4 Cost Monthly'!$G$2:$KT$2,'Dashboard M4 Cost Annual'!BJ$4,'Dashboard M4 Cost Monthly'!$G241:$KT241))</f>
        <v/>
      </c>
      <c r="BK152">
        <f>SQRT(SUMIF('Dashboard M4 Cost Monthly'!$G$2:$KT$2,'Dashboard M4 Cost Annual'!BK$4,'Dashboard M4 Cost Monthly'!$G241:$KT241))</f>
        <v/>
      </c>
      <c r="BL152">
        <f>SQRT(SUMIF('Dashboard M4 Cost Monthly'!$G$2:$KT$2,'Dashboard M4 Cost Annual'!BL$4,'Dashboard M4 Cost Monthly'!$G241:$KT241))</f>
        <v/>
      </c>
      <c r="BM152">
        <f>SQRT(SUMIF('Dashboard M4 Cost Monthly'!$G$2:$KT$2,'Dashboard M4 Cost Annual'!BM$4,'Dashboard M4 Cost Monthly'!$G241:$KT241))</f>
        <v/>
      </c>
      <c r="BN152">
        <f>SQRT(SUMIF('Dashboard M4 Cost Monthly'!$G$2:$KT$2,'Dashboard M4 Cost Annual'!BN$4,'Dashboard M4 Cost Monthly'!$G241:$KT241))</f>
        <v/>
      </c>
      <c r="BO152">
        <f>SQRT(SUMIF('Dashboard M4 Cost Monthly'!$G$2:$KT$2,'Dashboard M4 Cost Annual'!BO$4,'Dashboard M4 Cost Monthly'!$G241:$KT241))</f>
        <v/>
      </c>
      <c r="BP152">
        <f>SQRT(SUMIF('Dashboard M4 Cost Monthly'!$G$2:$KT$2,'Dashboard M4 Cost Annual'!BP$4,'Dashboard M4 Cost Monthly'!$G241:$KT241))</f>
        <v/>
      </c>
      <c r="BQ152">
        <f>SQRT(SUMIF('Dashboard M4 Cost Monthly'!$G$2:$KT$2,'Dashboard M4 Cost Annual'!BQ$4,'Dashboard M4 Cost Monthly'!$G241:$KT241))</f>
        <v/>
      </c>
      <c r="BR152">
        <f>SQRT(SUMIF('Dashboard M4 Cost Monthly'!$G$2:$KT$2,'Dashboard M4 Cost Annual'!BR$4,'Dashboard M4 Cost Monthly'!$G241:$KT241))</f>
        <v/>
      </c>
      <c r="BS152">
        <f>SQRT(SUMIF('Dashboard M4 Cost Monthly'!$G$2:$KT$2,'Dashboard M4 Cost Annual'!BS$4,'Dashboard M4 Cost Monthly'!$G241:$KT241))</f>
        <v/>
      </c>
      <c r="BT152">
        <f>SQRT(SUMIF('Dashboard M4 Cost Monthly'!$G$2:$KT$2,'Dashboard M4 Cost Annual'!BT$4,'Dashboard M4 Cost Monthly'!$G241:$KT241))</f>
        <v/>
      </c>
      <c r="BU152">
        <f>SQRT(SUMIF('Dashboard M4 Cost Monthly'!$G$2:$KT$2,'Dashboard M4 Cost Annual'!BU$4,'Dashboard M4 Cost Monthly'!$G241:$KT241))</f>
        <v/>
      </c>
      <c r="BV152">
        <f>SQRT(SUMIF('Dashboard M4 Cost Monthly'!$G$2:$KT$2,'Dashboard M4 Cost Annual'!BV$4,'Dashboard M4 Cost Monthly'!$G241:$KT241))</f>
        <v/>
      </c>
      <c r="BW152">
        <f>SQRT(SUMIF('Dashboard M4 Cost Monthly'!$G$2:$KT$2,'Dashboard M4 Cost Annual'!BW$4,'Dashboard M4 Cost Monthly'!$G241:$KT241))</f>
        <v/>
      </c>
      <c r="BX152">
        <f>SQRT(SUMIF('Dashboard M4 Cost Monthly'!$G$2:$KT$2,'Dashboard M4 Cost Annual'!BX$4,'Dashboard M4 Cost Monthly'!$G241:$KT241))</f>
        <v/>
      </c>
      <c r="BY152">
        <f>SQRT(SUMIF('Dashboard M4 Cost Monthly'!$G$2:$KT$2,'Dashboard M4 Cost Annual'!BY$4,'Dashboard M4 Cost Monthly'!$G241:$KT241))</f>
        <v/>
      </c>
    </row>
    <row r="153" spans="1:77">
      <c r="B153" t="s">
        <v>20</v>
      </c>
      <c r="D153" t="s">
        <v>63</v>
      </c>
      <c r="G153">
        <f>(G56-G83)^2</f>
        <v/>
      </c>
      <c r="H153">
        <f>(H56-H83)^2</f>
        <v/>
      </c>
      <c r="I153">
        <f>(I56-I83)^2</f>
        <v/>
      </c>
      <c r="J153">
        <f>(J56-J83)^2</f>
        <v/>
      </c>
      <c r="K153">
        <f>(K56-K83)^2</f>
        <v/>
      </c>
      <c r="L153">
        <f>(L56-L83)^2</f>
        <v/>
      </c>
      <c r="M153">
        <f>(M56-M83)^2</f>
        <v/>
      </c>
      <c r="N153">
        <f>(N56-N83)^2</f>
        <v/>
      </c>
      <c r="O153">
        <f>(O56-O83)^2</f>
        <v/>
      </c>
      <c r="P153">
        <f>(P56-P83)^2</f>
        <v/>
      </c>
      <c r="Q153">
        <f>(Q56-Q83)^2</f>
        <v/>
      </c>
      <c r="R153">
        <f>(R56-R83)^2</f>
        <v/>
      </c>
      <c r="S153">
        <f>(S56-S83)^2</f>
        <v/>
      </c>
      <c r="T153">
        <f>(T56-T83)^2</f>
        <v/>
      </c>
      <c r="U153">
        <f>(U56-U83)^2</f>
        <v/>
      </c>
      <c r="V153">
        <f>(V56-V83)^2</f>
        <v/>
      </c>
      <c r="W153">
        <f>(W56-W83)^2</f>
        <v/>
      </c>
      <c r="X153">
        <f>(X56-X83)^2</f>
        <v/>
      </c>
      <c r="Y153">
        <f>(Y56-Y83)^2</f>
        <v/>
      </c>
      <c r="Z153">
        <f>(Z56-Z83)^2</f>
        <v/>
      </c>
      <c r="AA153">
        <f>(AA56-AA83)^2</f>
        <v/>
      </c>
      <c r="AB153">
        <f>(AB56-AB83)^2</f>
        <v/>
      </c>
      <c r="AC153">
        <f>(AC56-AC83)^2</f>
        <v/>
      </c>
      <c r="AD153">
        <f>(AD56-AD83)^2</f>
        <v/>
      </c>
      <c r="AE153">
        <f>(AE56-AE83)^2</f>
        <v/>
      </c>
      <c r="AF153">
        <f>(AF56-AF83)^2</f>
        <v/>
      </c>
      <c r="AG153">
        <f>(AG56-AG83)^2</f>
        <v/>
      </c>
      <c r="AH153">
        <f>(AH56-AH83)^2</f>
        <v/>
      </c>
      <c r="AI153">
        <f>(AI56-AI83)^2</f>
        <v/>
      </c>
      <c r="AJ153">
        <f>(AJ56-AJ83)^2</f>
        <v/>
      </c>
      <c r="AK153">
        <f>(AK56-AK83)^2</f>
        <v/>
      </c>
      <c r="AL153">
        <f>(AL56-AL83)^2</f>
        <v/>
      </c>
      <c r="AM153">
        <f>(AM56-AM83)^2</f>
        <v/>
      </c>
      <c r="AN153">
        <f>(AN56-AN83)^2</f>
        <v/>
      </c>
      <c r="AO153">
        <f>(AO56-AO83)^2</f>
        <v/>
      </c>
      <c r="AP153">
        <f>(AP56-AP83)^2</f>
        <v/>
      </c>
      <c r="AQ153">
        <f>(AQ56-AQ83)^2</f>
        <v/>
      </c>
      <c r="AR153">
        <f>(AR56-AR83)^2</f>
        <v/>
      </c>
      <c r="AS153">
        <f>(AS56-AS83)^2</f>
        <v/>
      </c>
      <c r="AT153">
        <f>(AT56-AT83)^2</f>
        <v/>
      </c>
      <c r="AU153">
        <f>(AU56-AU83)^2</f>
        <v/>
      </c>
      <c r="AV153">
        <f>(AV56-AV83)^2</f>
        <v/>
      </c>
      <c r="AW153">
        <f>(AW56-AW83)^2</f>
        <v/>
      </c>
      <c r="AX153">
        <f>(AX56-AX83)^2</f>
        <v/>
      </c>
      <c r="AY153">
        <f>(AY56-AY83)^2</f>
        <v/>
      </c>
      <c r="AZ153">
        <f>(AZ56-AZ83)^2</f>
        <v/>
      </c>
      <c r="BA153">
        <f>SQRT(SUMIF('Dashboard M4 Cost Monthly'!$G$2:$CL$2,'Dashboard M4 Cost Annual'!BA$4,'Dashboard M4 Cost Monthly'!$G242:$CL242))</f>
        <v/>
      </c>
      <c r="BB153">
        <f>SQRT(SUMIF('Dashboard M4 Cost Monthly'!$G$2:$CL$2,'Dashboard M4 Cost Annual'!BB$4,'Dashboard M4 Cost Monthly'!$G242:$CL242))</f>
        <v/>
      </c>
      <c r="BC153">
        <f>SQRT(SUMIF('Dashboard M4 Cost Monthly'!$G$2:$CL$2,'Dashboard M4 Cost Annual'!BC$4,'Dashboard M4 Cost Monthly'!$G242:$CL242))</f>
        <v/>
      </c>
      <c r="BD153">
        <f>SQRT(SUMIF('Dashboard M4 Cost Monthly'!$G$2:$CL$2,'Dashboard M4 Cost Annual'!BD$4,'Dashboard M4 Cost Monthly'!$G242:$CL242))</f>
        <v/>
      </c>
      <c r="BE153">
        <f>SQRT(SUMIF('Dashboard M4 Cost Monthly'!$G$2:$CL$2,'Dashboard M4 Cost Annual'!BE$4,'Dashboard M4 Cost Monthly'!$G242:$CL242))</f>
        <v/>
      </c>
      <c r="BF153">
        <f>SQRT(SUMIF('Dashboard M4 Cost Monthly'!$G$2:$CL$2,'Dashboard M4 Cost Annual'!BF$4,'Dashboard M4 Cost Monthly'!$G242:$CL242))</f>
        <v/>
      </c>
      <c r="BG153">
        <f>SQRT(SUMIF('Dashboard M4 Cost Monthly'!$G$2:$CL$2,'Dashboard M4 Cost Annual'!BG$4,'Dashboard M4 Cost Monthly'!$G242:$CL242))</f>
        <v/>
      </c>
      <c r="BH153">
        <f>SQRT(SUMIF('Dashboard M4 Cost Monthly'!$G$2:$KT$2,'Dashboard M4 Cost Annual'!BH$4,'Dashboard M4 Cost Monthly'!$G242:$KT242))</f>
        <v/>
      </c>
      <c r="BI153">
        <f>SQRT(SUMIF('Dashboard M4 Cost Monthly'!$G$2:$KT$2,'Dashboard M4 Cost Annual'!BI$4,'Dashboard M4 Cost Monthly'!$G242:$KT242))</f>
        <v/>
      </c>
      <c r="BJ153">
        <f>SQRT(SUMIF('Dashboard M4 Cost Monthly'!$G$2:$KT$2,'Dashboard M4 Cost Annual'!BJ$4,'Dashboard M4 Cost Monthly'!$G242:$KT242))</f>
        <v/>
      </c>
      <c r="BK153">
        <f>SQRT(SUMIF('Dashboard M4 Cost Monthly'!$G$2:$KT$2,'Dashboard M4 Cost Annual'!BK$4,'Dashboard M4 Cost Monthly'!$G242:$KT242))</f>
        <v/>
      </c>
      <c r="BL153">
        <f>SQRT(SUMIF('Dashboard M4 Cost Monthly'!$G$2:$KT$2,'Dashboard M4 Cost Annual'!BL$4,'Dashboard M4 Cost Monthly'!$G242:$KT242))</f>
        <v/>
      </c>
      <c r="BM153">
        <f>SQRT(SUMIF('Dashboard M4 Cost Monthly'!$G$2:$KT$2,'Dashboard M4 Cost Annual'!BM$4,'Dashboard M4 Cost Monthly'!$G242:$KT242))</f>
        <v/>
      </c>
      <c r="BN153">
        <f>SQRT(SUMIF('Dashboard M4 Cost Monthly'!$G$2:$KT$2,'Dashboard M4 Cost Annual'!BN$4,'Dashboard M4 Cost Monthly'!$G242:$KT242))</f>
        <v/>
      </c>
      <c r="BO153">
        <f>SQRT(SUMIF('Dashboard M4 Cost Monthly'!$G$2:$KT$2,'Dashboard M4 Cost Annual'!BO$4,'Dashboard M4 Cost Monthly'!$G242:$KT242))</f>
        <v/>
      </c>
      <c r="BP153">
        <f>SQRT(SUMIF('Dashboard M4 Cost Monthly'!$G$2:$KT$2,'Dashboard M4 Cost Annual'!BP$4,'Dashboard M4 Cost Monthly'!$G242:$KT242))</f>
        <v/>
      </c>
      <c r="BQ153">
        <f>SQRT(SUMIF('Dashboard M4 Cost Monthly'!$G$2:$KT$2,'Dashboard M4 Cost Annual'!BQ$4,'Dashboard M4 Cost Monthly'!$G242:$KT242))</f>
        <v/>
      </c>
      <c r="BR153">
        <f>SQRT(SUMIF('Dashboard M4 Cost Monthly'!$G$2:$KT$2,'Dashboard M4 Cost Annual'!BR$4,'Dashboard M4 Cost Monthly'!$G242:$KT242))</f>
        <v/>
      </c>
      <c r="BS153">
        <f>SQRT(SUMIF('Dashboard M4 Cost Monthly'!$G$2:$KT$2,'Dashboard M4 Cost Annual'!BS$4,'Dashboard M4 Cost Monthly'!$G242:$KT242))</f>
        <v/>
      </c>
      <c r="BT153">
        <f>SQRT(SUMIF('Dashboard M4 Cost Monthly'!$G$2:$KT$2,'Dashboard M4 Cost Annual'!BT$4,'Dashboard M4 Cost Monthly'!$G242:$KT242))</f>
        <v/>
      </c>
      <c r="BU153">
        <f>SQRT(SUMIF('Dashboard M4 Cost Monthly'!$G$2:$KT$2,'Dashboard M4 Cost Annual'!BU$4,'Dashboard M4 Cost Monthly'!$G242:$KT242))</f>
        <v/>
      </c>
      <c r="BV153">
        <f>SQRT(SUMIF('Dashboard M4 Cost Monthly'!$G$2:$KT$2,'Dashboard M4 Cost Annual'!BV$4,'Dashboard M4 Cost Monthly'!$G242:$KT242))</f>
        <v/>
      </c>
      <c r="BW153">
        <f>SQRT(SUMIF('Dashboard M4 Cost Monthly'!$G$2:$KT$2,'Dashboard M4 Cost Annual'!BW$4,'Dashboard M4 Cost Monthly'!$G242:$KT242))</f>
        <v/>
      </c>
      <c r="BX153">
        <f>SQRT(SUMIF('Dashboard M4 Cost Monthly'!$G$2:$KT$2,'Dashboard M4 Cost Annual'!BX$4,'Dashboard M4 Cost Monthly'!$G242:$KT242))</f>
        <v/>
      </c>
      <c r="BY153">
        <f>SQRT(SUMIF('Dashboard M4 Cost Monthly'!$G$2:$KT$2,'Dashboard M4 Cost Annual'!BY$4,'Dashboard M4 Cost Monthly'!$G242:$KT242))</f>
        <v/>
      </c>
    </row>
    <row r="154" spans="1:77">
      <c r="B154" t="s">
        <v>70</v>
      </c>
      <c r="D154" t="s">
        <v>63</v>
      </c>
      <c r="BA154">
        <f>SQRT(SUMIF('Dashboard M4 Cost Monthly'!$G$2:$CL$2,'Dashboard M4 Cost Annual'!BA$4,'Dashboard M4 Cost Monthly'!$G243:$CL243))</f>
        <v/>
      </c>
      <c r="BB154">
        <f>SQRT(SUMIF('Dashboard M4 Cost Monthly'!$G$2:$CL$2,'Dashboard M4 Cost Annual'!BB$4,'Dashboard M4 Cost Monthly'!$G243:$CL243))</f>
        <v/>
      </c>
      <c r="BC154">
        <f>SQRT(SUMIF('Dashboard M4 Cost Monthly'!$G$2:$CL$2,'Dashboard M4 Cost Annual'!BC$4,'Dashboard M4 Cost Monthly'!$G243:$CL243))</f>
        <v/>
      </c>
      <c r="BD154">
        <f>SQRT(SUMIF('Dashboard M4 Cost Monthly'!$G$2:$CL$2,'Dashboard M4 Cost Annual'!BD$4,'Dashboard M4 Cost Monthly'!$G243:$CL243))</f>
        <v/>
      </c>
      <c r="BE154">
        <f>SQRT(SUMIF('Dashboard M4 Cost Monthly'!$G$2:$CL$2,'Dashboard M4 Cost Annual'!BE$4,'Dashboard M4 Cost Monthly'!$G243:$CL243))</f>
        <v/>
      </c>
      <c r="BF154">
        <f>SQRT(SUMIF('Dashboard M4 Cost Monthly'!$G$2:$CL$2,'Dashboard M4 Cost Annual'!BF$4,'Dashboard M4 Cost Monthly'!$G243:$CL243))</f>
        <v/>
      </c>
      <c r="BG154">
        <f>SQRT(SUMIF('Dashboard M4 Cost Monthly'!$G$2:$CL$2,'Dashboard M4 Cost Annual'!BG$4,'Dashboard M4 Cost Monthly'!$G243:$CL243))</f>
        <v/>
      </c>
      <c r="BH154">
        <f>SQRT(SUMIF('Dashboard M4 Cost Monthly'!$G$2:$KT$2,'Dashboard M4 Cost Annual'!BH$4,'Dashboard M4 Cost Monthly'!$G243:$KT243))</f>
        <v/>
      </c>
      <c r="BI154">
        <f>SQRT(SUMIF('Dashboard M4 Cost Monthly'!$G$2:$KT$2,'Dashboard M4 Cost Annual'!BI$4,'Dashboard M4 Cost Monthly'!$G243:$KT243))</f>
        <v/>
      </c>
      <c r="BJ154">
        <f>SQRT(SUMIF('Dashboard M4 Cost Monthly'!$G$2:$KT$2,'Dashboard M4 Cost Annual'!BJ$4,'Dashboard M4 Cost Monthly'!$G243:$KT243))</f>
        <v/>
      </c>
      <c r="BK154">
        <f>SQRT(SUMIF('Dashboard M4 Cost Monthly'!$G$2:$KT$2,'Dashboard M4 Cost Annual'!BK$4,'Dashboard M4 Cost Monthly'!$G243:$KT243))</f>
        <v/>
      </c>
      <c r="BL154">
        <f>SQRT(SUMIF('Dashboard M4 Cost Monthly'!$G$2:$KT$2,'Dashboard M4 Cost Annual'!BL$4,'Dashboard M4 Cost Monthly'!$G243:$KT243))</f>
        <v/>
      </c>
      <c r="BM154">
        <f>SQRT(SUMIF('Dashboard M4 Cost Monthly'!$G$2:$KT$2,'Dashboard M4 Cost Annual'!BM$4,'Dashboard M4 Cost Monthly'!$G243:$KT243))</f>
        <v/>
      </c>
      <c r="BN154">
        <f>SQRT(SUMIF('Dashboard M4 Cost Monthly'!$G$2:$KT$2,'Dashboard M4 Cost Annual'!BN$4,'Dashboard M4 Cost Monthly'!$G243:$KT243))</f>
        <v/>
      </c>
      <c r="BO154">
        <f>SQRT(SUMIF('Dashboard M4 Cost Monthly'!$G$2:$KT$2,'Dashboard M4 Cost Annual'!BO$4,'Dashboard M4 Cost Monthly'!$G243:$KT243))</f>
        <v/>
      </c>
      <c r="BP154">
        <f>SQRT(SUMIF('Dashboard M4 Cost Monthly'!$G$2:$KT$2,'Dashboard M4 Cost Annual'!BP$4,'Dashboard M4 Cost Monthly'!$G243:$KT243))</f>
        <v/>
      </c>
      <c r="BQ154">
        <f>SQRT(SUMIF('Dashboard M4 Cost Monthly'!$G$2:$KT$2,'Dashboard M4 Cost Annual'!BQ$4,'Dashboard M4 Cost Monthly'!$G243:$KT243))</f>
        <v/>
      </c>
      <c r="BR154">
        <f>SQRT(SUMIF('Dashboard M4 Cost Monthly'!$G$2:$KT$2,'Dashboard M4 Cost Annual'!BR$4,'Dashboard M4 Cost Monthly'!$G243:$KT243))</f>
        <v/>
      </c>
      <c r="BS154">
        <f>SQRT(SUMIF('Dashboard M4 Cost Monthly'!$G$2:$KT$2,'Dashboard M4 Cost Annual'!BS$4,'Dashboard M4 Cost Monthly'!$G243:$KT243))</f>
        <v/>
      </c>
      <c r="BT154">
        <f>SQRT(SUMIF('Dashboard M4 Cost Monthly'!$G$2:$KT$2,'Dashboard M4 Cost Annual'!BT$4,'Dashboard M4 Cost Monthly'!$G243:$KT243))</f>
        <v/>
      </c>
      <c r="BU154">
        <f>SQRT(SUMIF('Dashboard M4 Cost Monthly'!$G$2:$KT$2,'Dashboard M4 Cost Annual'!BU$4,'Dashboard M4 Cost Monthly'!$G243:$KT243))</f>
        <v/>
      </c>
      <c r="BV154">
        <f>SQRT(SUMIF('Dashboard M4 Cost Monthly'!$G$2:$KT$2,'Dashboard M4 Cost Annual'!BV$4,'Dashboard M4 Cost Monthly'!$G243:$KT243))</f>
        <v/>
      </c>
      <c r="BW154">
        <f>SQRT(SUMIF('Dashboard M4 Cost Monthly'!$G$2:$KT$2,'Dashboard M4 Cost Annual'!BW$4,'Dashboard M4 Cost Monthly'!$G243:$KT243))</f>
        <v/>
      </c>
      <c r="BX154">
        <f>SQRT(SUMIF('Dashboard M4 Cost Monthly'!$G$2:$KT$2,'Dashboard M4 Cost Annual'!BX$4,'Dashboard M4 Cost Monthly'!$G243:$KT243))</f>
        <v/>
      </c>
      <c r="BY154">
        <f>SQRT(SUMIF('Dashboard M4 Cost Monthly'!$G$2:$KT$2,'Dashboard M4 Cost Annual'!BY$4,'Dashboard M4 Cost Monthly'!$G243:$KT243))</f>
        <v/>
      </c>
    </row>
    <row r="156" spans="1:77">
      <c r="A156" t="s">
        <v>71</v>
      </c>
    </row>
    <row r="157" spans="1:77">
      <c r="A157" t="s">
        <v>4</v>
      </c>
    </row>
    <row r="158" spans="1:77">
      <c r="B158" t="s">
        <v>64</v>
      </c>
      <c r="D158" t="s">
        <v>63</v>
      </c>
      <c r="G158">
        <f>SQRT(SUMIF('Dashboard M4 Price Monthly'!$H$4:$CM$4,'Dashboard M4 Cost Annual'!G$4,'Dashboard M4 Price Monthly'!$H357:$CM357))</f>
        <v/>
      </c>
      <c r="H158">
        <f>SQRT(SUMIF('Dashboard M4 Price Monthly'!$H$4:$CM$4,'Dashboard M4 Cost Annual'!H$4,'Dashboard M4 Price Monthly'!$H357:$CM357))</f>
        <v/>
      </c>
      <c r="I158">
        <f>SQRT(SUMIF('Dashboard M4 Price Monthly'!$H$4:$CM$4,'Dashboard M4 Cost Annual'!I$4,'Dashboard M4 Price Monthly'!$H357:$CM357))</f>
        <v/>
      </c>
      <c r="J158">
        <f>SQRT(SUMIF('Dashboard M4 Price Monthly'!$H$4:$CM$4,'Dashboard M4 Cost Annual'!J$4,'Dashboard M4 Price Monthly'!$H357:$CM357))</f>
        <v/>
      </c>
      <c r="K158">
        <f>SQRT(SUMIF('Dashboard M4 Price Monthly'!$H$4:$CM$4,'Dashboard M4 Cost Annual'!K$4,'Dashboard M4 Price Monthly'!$H357:$CM357))</f>
        <v/>
      </c>
      <c r="L158">
        <f>SQRT(SUMIF('Dashboard M4 Price Monthly'!$H$4:$CM$4,'Dashboard M4 Cost Annual'!L$4,'Dashboard M4 Price Monthly'!$H357:$CM357))</f>
        <v/>
      </c>
      <c r="M158">
        <f>SQRT(SUMIF('Dashboard M4 Price Monthly'!$H$4:$CM$4,'Dashboard M4 Cost Annual'!M$4,'Dashboard M4 Price Monthly'!$H357:$CM357))</f>
        <v/>
      </c>
      <c r="N158">
        <f>SQRT(SUMIF('Dashboard M4 Price Monthly'!$H$4:$CM$4,'Dashboard M4 Cost Annual'!N$4,'Dashboard M4 Price Monthly'!$H357:$CM357))</f>
        <v/>
      </c>
      <c r="O158">
        <f>SQRT(SUMIF('Dashboard M4 Price Monthly'!$H$4:$CM$4,'Dashboard M4 Cost Annual'!O$4,'Dashboard M4 Price Monthly'!$H357:$CM357))</f>
        <v/>
      </c>
      <c r="P158">
        <f>SQRT(SUMIF('Dashboard M4 Price Monthly'!$H$4:$CM$4,'Dashboard M4 Cost Annual'!P$4,'Dashboard M4 Price Monthly'!$H357:$CM357))</f>
        <v/>
      </c>
      <c r="Q158">
        <f>SQRT(SUMIF('Dashboard M4 Price Monthly'!$H$4:$CM$4,'Dashboard M4 Cost Annual'!Q$4,'Dashboard M4 Price Monthly'!$H357:$CM357))</f>
        <v/>
      </c>
      <c r="R158">
        <f>SQRT(SUMIF('Dashboard M4 Price Monthly'!$H$4:$CM$4,'Dashboard M4 Cost Annual'!R$4,'Dashboard M4 Price Monthly'!$H357:$CM357))</f>
        <v/>
      </c>
      <c r="S158">
        <f>SQRT(SUMIF('Dashboard M4 Price Monthly'!$H$4:$CM$4,'Dashboard M4 Cost Annual'!S$4,'Dashboard M4 Price Monthly'!$H357:$CM357))</f>
        <v/>
      </c>
      <c r="T158">
        <f>SQRT(SUMIF('Dashboard M4 Price Monthly'!$H$4:$CM$4,'Dashboard M4 Cost Annual'!T$4,'Dashboard M4 Price Monthly'!$H357:$CM357))</f>
        <v/>
      </c>
      <c r="U158">
        <f>SQRT(SUMIF('Dashboard M4 Price Monthly'!$H$4:$CM$4,'Dashboard M4 Cost Annual'!U$4,'Dashboard M4 Price Monthly'!$H357:$CM357))</f>
        <v/>
      </c>
      <c r="V158">
        <f>SQRT(SUMIF('Dashboard M4 Price Monthly'!$H$4:$CM$4,'Dashboard M4 Cost Annual'!V$4,'Dashboard M4 Price Monthly'!$H357:$CM357))</f>
        <v/>
      </c>
      <c r="W158">
        <f>SQRT(SUMIF('Dashboard M4 Price Monthly'!$H$4:$CM$4,'Dashboard M4 Cost Annual'!W$4,'Dashboard M4 Price Monthly'!$H357:$CM357))</f>
        <v/>
      </c>
      <c r="X158">
        <f>SQRT(SUMIF('Dashboard M4 Price Monthly'!$H$4:$CM$4,'Dashboard M4 Cost Annual'!X$4,'Dashboard M4 Price Monthly'!$H357:$CM357))</f>
        <v/>
      </c>
      <c r="Y158">
        <f>SQRT(SUMIF('Dashboard M4 Price Monthly'!$H$4:$CM$4,'Dashboard M4 Cost Annual'!Y$4,'Dashboard M4 Price Monthly'!$H357:$CM357))</f>
        <v/>
      </c>
      <c r="Z158">
        <f>SQRT(SUMIF('Dashboard M4 Price Monthly'!$H$4:$CM$4,'Dashboard M4 Cost Annual'!Z$4,'Dashboard M4 Price Monthly'!$H357:$CM357))</f>
        <v/>
      </c>
      <c r="AA158">
        <f>SQRT(SUMIF('Dashboard M4 Price Monthly'!$H$4:$CM$4,'Dashboard M4 Cost Annual'!AA$4,'Dashboard M4 Price Monthly'!$H357:$CM357))</f>
        <v/>
      </c>
      <c r="AB158">
        <f>SQRT(SUMIF('Dashboard M4 Price Monthly'!$H$4:$CM$4,'Dashboard M4 Cost Annual'!AB$4,'Dashboard M4 Price Monthly'!$H357:$CM357))</f>
        <v/>
      </c>
      <c r="AC158">
        <f>SQRT(SUMIF('Dashboard M4 Price Monthly'!$H$4:$CM$4,'Dashboard M4 Cost Annual'!AC$4,'Dashboard M4 Price Monthly'!$H357:$CM357))</f>
        <v/>
      </c>
      <c r="AD158">
        <f>SQRT(SUMIF('Dashboard M4 Price Monthly'!$H$4:$CM$4,'Dashboard M4 Cost Annual'!AD$4,'Dashboard M4 Price Monthly'!$H357:$CM357))</f>
        <v/>
      </c>
      <c r="AE158">
        <f>SQRT(SUMIF('Dashboard M4 Price Monthly'!$H$4:$CM$4,'Dashboard M4 Cost Annual'!AE$4,'Dashboard M4 Price Monthly'!$H357:$CM357))</f>
        <v/>
      </c>
      <c r="AF158">
        <f>SQRT(SUMIF('Dashboard M4 Price Monthly'!$H$4:$CM$4,'Dashboard M4 Cost Annual'!AF$4,'Dashboard M4 Price Monthly'!$H357:$CM357))</f>
        <v/>
      </c>
      <c r="AG158">
        <f>SQRT(SUMIF('Dashboard M4 Price Monthly'!$H$4:$CM$4,'Dashboard M4 Cost Annual'!AG$4,'Dashboard M4 Price Monthly'!$H357:$CM357))</f>
        <v/>
      </c>
      <c r="AH158">
        <f>SQRT(SUMIF('Dashboard M4 Price Monthly'!$H$4:$CM$4,'Dashboard M4 Cost Annual'!AH$4,'Dashboard M4 Price Monthly'!$H357:$CM357))</f>
        <v/>
      </c>
      <c r="AI158">
        <f>SQRT(SUMIF('Dashboard M4 Price Monthly'!$H$4:$CM$4,'Dashboard M4 Cost Annual'!AI$4,'Dashboard M4 Price Monthly'!$H357:$CM357))</f>
        <v/>
      </c>
      <c r="AJ158">
        <f>SQRT(SUMIF('Dashboard M4 Price Monthly'!$H$4:$CM$4,'Dashboard M4 Cost Annual'!AJ$4,'Dashboard M4 Price Monthly'!$H357:$CM357))</f>
        <v/>
      </c>
      <c r="AK158">
        <f>SQRT(SUMIF('Dashboard M4 Price Monthly'!$H$4:$CM$4,'Dashboard M4 Cost Annual'!AK$4,'Dashboard M4 Price Monthly'!$H357:$CM357))</f>
        <v/>
      </c>
      <c r="AL158">
        <f>SQRT(SUMIF('Dashboard M4 Price Monthly'!$H$4:$CM$4,'Dashboard M4 Cost Annual'!AL$4,'Dashboard M4 Price Monthly'!$H357:$CM357))</f>
        <v/>
      </c>
      <c r="AM158">
        <f>SQRT(SUMIF('Dashboard M4 Price Monthly'!$H$4:$CM$4,'Dashboard M4 Cost Annual'!AM$4,'Dashboard M4 Price Monthly'!$H357:$CM357))</f>
        <v/>
      </c>
      <c r="AN158">
        <f>SQRT(SUMIF('Dashboard M4 Price Monthly'!$H$4:$CM$4,'Dashboard M4 Cost Annual'!AN$4,'Dashboard M4 Price Monthly'!$H357:$CM357))</f>
        <v/>
      </c>
      <c r="AO158">
        <f>SQRT(SUMIF('Dashboard M4 Price Monthly'!$H$4:$CM$4,'Dashboard M4 Cost Annual'!AO$4,'Dashboard M4 Price Monthly'!$H357:$CM357))</f>
        <v/>
      </c>
      <c r="AP158">
        <f>SQRT(SUMIF('Dashboard M4 Price Monthly'!$H$4:$CM$4,'Dashboard M4 Cost Annual'!AP$4,'Dashboard M4 Price Monthly'!$H357:$CM357))</f>
        <v/>
      </c>
      <c r="AQ158">
        <f>SQRT(SUMIF('Dashboard M4 Price Monthly'!$H$4:$CM$4,'Dashboard M4 Cost Annual'!AQ$4,'Dashboard M4 Price Monthly'!$H357:$CM357))</f>
        <v/>
      </c>
      <c r="AR158">
        <f>SQRT(SUMIF('Dashboard M4 Price Monthly'!$H$4:$CM$4,'Dashboard M4 Cost Annual'!AR$4,'Dashboard M4 Price Monthly'!$H357:$CM357))</f>
        <v/>
      </c>
      <c r="AS158">
        <f>SQRT(SUMIF('Dashboard M4 Price Monthly'!$H$4:$CM$4,'Dashboard M4 Cost Annual'!AS$4,'Dashboard M4 Price Monthly'!$H357:$CM357))</f>
        <v/>
      </c>
      <c r="AT158">
        <f>SQRT(SUMIF('Dashboard M4 Price Monthly'!$H$4:$CM$4,'Dashboard M4 Cost Annual'!AT$4,'Dashboard M4 Price Monthly'!$H357:$CM357))</f>
        <v/>
      </c>
      <c r="AU158">
        <f>SQRT(SUMIF('Dashboard M4 Price Monthly'!$H$4:$CM$4,'Dashboard M4 Cost Annual'!AU$4,'Dashboard M4 Price Monthly'!$H357:$CM357))</f>
        <v/>
      </c>
      <c r="AV158">
        <f>SQRT(SUMIF('Dashboard M4 Price Monthly'!$H$4:$CM$4,'Dashboard M4 Cost Annual'!AV$4,'Dashboard M4 Price Monthly'!$H357:$CM357))</f>
        <v/>
      </c>
      <c r="AW158">
        <f>SQRT(SUMIF('Dashboard M4 Price Monthly'!$H$4:$CM$4,'Dashboard M4 Cost Annual'!AW$4,'Dashboard M4 Price Monthly'!$H357:$CM357))</f>
        <v/>
      </c>
      <c r="AX158">
        <f>SQRT(SUMIF('Dashboard M4 Price Monthly'!$H$4:$CM$4,'Dashboard M4 Cost Annual'!AX$4,'Dashboard M4 Price Monthly'!$H357:$CM357))</f>
        <v/>
      </c>
      <c r="AY158">
        <f>SQRT(SUMIF('Dashboard M4 Price Monthly'!$H$4:$CM$4,'Dashboard M4 Cost Annual'!AY$4,'Dashboard M4 Price Monthly'!$H357:$CM357))</f>
        <v/>
      </c>
      <c r="AZ158">
        <f>SQRT(SUMIF('Dashboard M4 Price Monthly'!$H$4:$CM$4,'Dashboard M4 Cost Annual'!AZ$4,'Dashboard M4 Price Monthly'!$H357:$CM357))</f>
        <v/>
      </c>
      <c r="BA158">
        <f>BA97</f>
        <v/>
      </c>
      <c r="BB158">
        <f>BB97</f>
        <v/>
      </c>
      <c r="BC158">
        <f>BC97</f>
        <v/>
      </c>
      <c r="BD158">
        <f>BD97</f>
        <v/>
      </c>
      <c r="BE158">
        <f>BE97</f>
        <v/>
      </c>
      <c r="BF158">
        <f>BF97</f>
        <v/>
      </c>
      <c r="BG158">
        <f>BG97</f>
        <v/>
      </c>
      <c r="BH158">
        <f>BH97</f>
        <v/>
      </c>
      <c r="BI158">
        <f>BI97</f>
        <v/>
      </c>
      <c r="BJ158">
        <f>BJ97</f>
        <v/>
      </c>
      <c r="BK158">
        <f>BK97</f>
        <v/>
      </c>
      <c r="BL158">
        <f>BL97</f>
        <v/>
      </c>
      <c r="BM158">
        <f>BM97</f>
        <v/>
      </c>
      <c r="BN158">
        <f>BN97</f>
        <v/>
      </c>
      <c r="BO158">
        <f>BO97</f>
        <v/>
      </c>
      <c r="BP158">
        <f>BP97</f>
        <v/>
      </c>
      <c r="BQ158">
        <f>BQ97</f>
        <v/>
      </c>
      <c r="BR158">
        <f>BR97</f>
        <v/>
      </c>
      <c r="BS158">
        <f>BS97</f>
        <v/>
      </c>
      <c r="BT158">
        <f>BT97</f>
        <v/>
      </c>
      <c r="BU158">
        <f>BU97</f>
        <v/>
      </c>
      <c r="BV158">
        <f>BV97</f>
        <v/>
      </c>
      <c r="BW158">
        <f>BW97</f>
        <v/>
      </c>
      <c r="BX158">
        <f>BX97</f>
        <v/>
      </c>
      <c r="BY158">
        <f>BY97</f>
        <v/>
      </c>
    </row>
    <row r="159" spans="1:77">
      <c r="A159" t="s">
        <v>21</v>
      </c>
    </row>
    <row r="160" spans="1:77">
      <c r="D160" t="s">
        <v>63</v>
      </c>
      <c r="G160">
        <f>SQRT(SUMIF('Dashboard M4 Price Monthly'!$H$4:$CM$4,'Dashboard M4 Cost Annual'!G$4,'Dashboard M4 Price Monthly'!$H359:$CM359))</f>
        <v/>
      </c>
      <c r="H160">
        <f>SQRT(SUMIF('Dashboard M4 Price Monthly'!$H$4:$CM$4,'Dashboard M4 Cost Annual'!H$4,'Dashboard M4 Price Monthly'!$H359:$CM359))</f>
        <v/>
      </c>
      <c r="I160">
        <f>SQRT(SUMIF('Dashboard M4 Price Monthly'!$H$4:$CM$4,'Dashboard M4 Cost Annual'!I$4,'Dashboard M4 Price Monthly'!$H359:$CM359))</f>
        <v/>
      </c>
      <c r="J160">
        <f>SQRT(SUMIF('Dashboard M4 Price Monthly'!$H$4:$CM$4,'Dashboard M4 Cost Annual'!J$4,'Dashboard M4 Price Monthly'!$H359:$CM359))</f>
        <v/>
      </c>
      <c r="K160">
        <f>SQRT(SUMIF('Dashboard M4 Price Monthly'!$H$4:$CM$4,'Dashboard M4 Cost Annual'!K$4,'Dashboard M4 Price Monthly'!$H359:$CM359))</f>
        <v/>
      </c>
      <c r="L160">
        <f>SQRT(SUMIF('Dashboard M4 Price Monthly'!$H$4:$CM$4,'Dashboard M4 Cost Annual'!L$4,'Dashboard M4 Price Monthly'!$H359:$CM359))</f>
        <v/>
      </c>
      <c r="M160">
        <f>SQRT(SUMIF('Dashboard M4 Price Monthly'!$H$4:$CM$4,'Dashboard M4 Cost Annual'!M$4,'Dashboard M4 Price Monthly'!$H359:$CM359))</f>
        <v/>
      </c>
      <c r="N160">
        <f>SQRT(SUMIF('Dashboard M4 Price Monthly'!$H$4:$CM$4,'Dashboard M4 Cost Annual'!N$4,'Dashboard M4 Price Monthly'!$H359:$CM359))</f>
        <v/>
      </c>
      <c r="O160">
        <f>SQRT(SUMIF('Dashboard M4 Price Monthly'!$H$4:$CM$4,'Dashboard M4 Cost Annual'!O$4,'Dashboard M4 Price Monthly'!$H359:$CM359))</f>
        <v/>
      </c>
      <c r="P160">
        <f>SQRT(SUMIF('Dashboard M4 Price Monthly'!$H$4:$CM$4,'Dashboard M4 Cost Annual'!P$4,'Dashboard M4 Price Monthly'!$H359:$CM359))</f>
        <v/>
      </c>
      <c r="Q160">
        <f>SQRT(SUMIF('Dashboard M4 Price Monthly'!$H$4:$CM$4,'Dashboard M4 Cost Annual'!Q$4,'Dashboard M4 Price Monthly'!$H359:$CM359))</f>
        <v/>
      </c>
      <c r="R160">
        <f>SQRT(SUMIF('Dashboard M4 Price Monthly'!$H$4:$CM$4,'Dashboard M4 Cost Annual'!R$4,'Dashboard M4 Price Monthly'!$H359:$CM359))</f>
        <v/>
      </c>
      <c r="S160">
        <f>SQRT(SUMIF('Dashboard M4 Price Monthly'!$H$4:$CM$4,'Dashboard M4 Cost Annual'!S$4,'Dashboard M4 Price Monthly'!$H359:$CM359))</f>
        <v/>
      </c>
      <c r="T160">
        <f>SQRT(SUMIF('Dashboard M4 Price Monthly'!$H$4:$CM$4,'Dashboard M4 Cost Annual'!T$4,'Dashboard M4 Price Monthly'!$H359:$CM359))</f>
        <v/>
      </c>
      <c r="U160">
        <f>SQRT(SUMIF('Dashboard M4 Price Monthly'!$H$4:$CM$4,'Dashboard M4 Cost Annual'!U$4,'Dashboard M4 Price Monthly'!$H359:$CM359))</f>
        <v/>
      </c>
      <c r="V160">
        <f>SQRT(SUMIF('Dashboard M4 Price Monthly'!$H$4:$CM$4,'Dashboard M4 Cost Annual'!V$4,'Dashboard M4 Price Monthly'!$H359:$CM359))</f>
        <v/>
      </c>
      <c r="W160">
        <f>SQRT(SUMIF('Dashboard M4 Price Monthly'!$H$4:$CM$4,'Dashboard M4 Cost Annual'!W$4,'Dashboard M4 Price Monthly'!$H359:$CM359))</f>
        <v/>
      </c>
      <c r="X160">
        <f>SQRT(SUMIF('Dashboard M4 Price Monthly'!$H$4:$CM$4,'Dashboard M4 Cost Annual'!X$4,'Dashboard M4 Price Monthly'!$H359:$CM359))</f>
        <v/>
      </c>
      <c r="Y160">
        <f>SQRT(SUMIF('Dashboard M4 Price Monthly'!$H$4:$CM$4,'Dashboard M4 Cost Annual'!Y$4,'Dashboard M4 Price Monthly'!$H359:$CM359))</f>
        <v/>
      </c>
      <c r="Z160">
        <f>SQRT(SUMIF('Dashboard M4 Price Monthly'!$H$4:$CM$4,'Dashboard M4 Cost Annual'!Z$4,'Dashboard M4 Price Monthly'!$H359:$CM359))</f>
        <v/>
      </c>
      <c r="AA160">
        <f>SQRT(SUMIF('Dashboard M4 Price Monthly'!$H$4:$CM$4,'Dashboard M4 Cost Annual'!AA$4,'Dashboard M4 Price Monthly'!$H359:$CM359))</f>
        <v/>
      </c>
      <c r="AB160">
        <f>SQRT(SUMIF('Dashboard M4 Price Monthly'!$H$4:$CM$4,'Dashboard M4 Cost Annual'!AB$4,'Dashboard M4 Price Monthly'!$H359:$CM359))</f>
        <v/>
      </c>
      <c r="AC160">
        <f>SQRT(SUMIF('Dashboard M4 Price Monthly'!$H$4:$CM$4,'Dashboard M4 Cost Annual'!AC$4,'Dashboard M4 Price Monthly'!$H359:$CM359))</f>
        <v/>
      </c>
      <c r="AD160">
        <f>SQRT(SUMIF('Dashboard M4 Price Monthly'!$H$4:$CM$4,'Dashboard M4 Cost Annual'!AD$4,'Dashboard M4 Price Monthly'!$H359:$CM359))</f>
        <v/>
      </c>
      <c r="AE160">
        <f>SQRT(SUMIF('Dashboard M4 Price Monthly'!$H$4:$CM$4,'Dashboard M4 Cost Annual'!AE$4,'Dashboard M4 Price Monthly'!$H359:$CM359))</f>
        <v/>
      </c>
      <c r="AF160">
        <f>SQRT(SUMIF('Dashboard M4 Price Monthly'!$H$4:$CM$4,'Dashboard M4 Cost Annual'!AF$4,'Dashboard M4 Price Monthly'!$H359:$CM359))</f>
        <v/>
      </c>
      <c r="AG160">
        <f>SQRT(SUMIF('Dashboard M4 Price Monthly'!$H$4:$CM$4,'Dashboard M4 Cost Annual'!AG$4,'Dashboard M4 Price Monthly'!$H359:$CM359))</f>
        <v/>
      </c>
      <c r="AH160">
        <f>SQRT(SUMIF('Dashboard M4 Price Monthly'!$H$4:$CM$4,'Dashboard M4 Cost Annual'!AH$4,'Dashboard M4 Price Monthly'!$H359:$CM359))</f>
        <v/>
      </c>
      <c r="AI160">
        <f>SQRT(SUMIF('Dashboard M4 Price Monthly'!$H$4:$CM$4,'Dashboard M4 Cost Annual'!AI$4,'Dashboard M4 Price Monthly'!$H359:$CM359))</f>
        <v/>
      </c>
      <c r="AJ160">
        <f>SQRT(SUMIF('Dashboard M4 Price Monthly'!$H$4:$CM$4,'Dashboard M4 Cost Annual'!AJ$4,'Dashboard M4 Price Monthly'!$H359:$CM359))</f>
        <v/>
      </c>
      <c r="AK160">
        <f>SQRT(SUMIF('Dashboard M4 Price Monthly'!$H$4:$CM$4,'Dashboard M4 Cost Annual'!AK$4,'Dashboard M4 Price Monthly'!$H359:$CM359))</f>
        <v/>
      </c>
      <c r="AL160">
        <f>SQRT(SUMIF('Dashboard M4 Price Monthly'!$H$4:$CM$4,'Dashboard M4 Cost Annual'!AL$4,'Dashboard M4 Price Monthly'!$H359:$CM359))</f>
        <v/>
      </c>
      <c r="AM160">
        <f>SQRT(SUMIF('Dashboard M4 Price Monthly'!$H$4:$CM$4,'Dashboard M4 Cost Annual'!AM$4,'Dashboard M4 Price Monthly'!$H359:$CM359))</f>
        <v/>
      </c>
      <c r="AN160">
        <f>SQRT(SUMIF('Dashboard M4 Price Monthly'!$H$4:$CM$4,'Dashboard M4 Cost Annual'!AN$4,'Dashboard M4 Price Monthly'!$H359:$CM359))</f>
        <v/>
      </c>
      <c r="AO160">
        <f>SQRT(SUMIF('Dashboard M4 Price Monthly'!$H$4:$CM$4,'Dashboard M4 Cost Annual'!AO$4,'Dashboard M4 Price Monthly'!$H359:$CM359))</f>
        <v/>
      </c>
      <c r="AP160">
        <f>SQRT(SUMIF('Dashboard M4 Price Monthly'!$H$4:$CM$4,'Dashboard M4 Cost Annual'!AP$4,'Dashboard M4 Price Monthly'!$H359:$CM359))</f>
        <v/>
      </c>
      <c r="AQ160">
        <f>SQRT(SUMIF('Dashboard M4 Price Monthly'!$H$4:$CM$4,'Dashboard M4 Cost Annual'!AQ$4,'Dashboard M4 Price Monthly'!$H359:$CM359))</f>
        <v/>
      </c>
      <c r="AR160">
        <f>SQRT(SUMIF('Dashboard M4 Price Monthly'!$H$4:$CM$4,'Dashboard M4 Cost Annual'!AR$4,'Dashboard M4 Price Monthly'!$H359:$CM359))</f>
        <v/>
      </c>
      <c r="AS160">
        <f>SQRT(SUMIF('Dashboard M4 Price Monthly'!$H$4:$CM$4,'Dashboard M4 Cost Annual'!AS$4,'Dashboard M4 Price Monthly'!$H359:$CM359))</f>
        <v/>
      </c>
      <c r="AT160">
        <f>SQRT(SUMIF('Dashboard M4 Price Monthly'!$H$4:$CM$4,'Dashboard M4 Cost Annual'!AT$4,'Dashboard M4 Price Monthly'!$H359:$CM359))</f>
        <v/>
      </c>
      <c r="AU160">
        <f>SQRT(SUMIF('Dashboard M4 Price Monthly'!$H$4:$CM$4,'Dashboard M4 Cost Annual'!AU$4,'Dashboard M4 Price Monthly'!$H359:$CM359))</f>
        <v/>
      </c>
      <c r="AV160">
        <f>SQRT(SUMIF('Dashboard M4 Price Monthly'!$H$4:$CM$4,'Dashboard M4 Cost Annual'!AV$4,'Dashboard M4 Price Monthly'!$H359:$CM359))</f>
        <v/>
      </c>
      <c r="AW160">
        <f>SQRT(SUMIF('Dashboard M4 Price Monthly'!$H$4:$CM$4,'Dashboard M4 Cost Annual'!AW$4,'Dashboard M4 Price Monthly'!$H359:$CM359))</f>
        <v/>
      </c>
      <c r="AX160">
        <f>SQRT(SUMIF('Dashboard M4 Price Monthly'!$H$4:$CM$4,'Dashboard M4 Cost Annual'!AX$4,'Dashboard M4 Price Monthly'!$H359:$CM359))</f>
        <v/>
      </c>
      <c r="AY160">
        <f>SQRT(SUMIF('Dashboard M4 Price Monthly'!$H$4:$CM$4,'Dashboard M4 Cost Annual'!AY$4,'Dashboard M4 Price Monthly'!$H359:$CM359))</f>
        <v/>
      </c>
      <c r="AZ160">
        <f>SQRT(SUMIF('Dashboard M4 Price Monthly'!$H$4:$CM$4,'Dashboard M4 Cost Annual'!AZ$4,'Dashboard M4 Price Monthly'!$H359:$CM359))</f>
        <v/>
      </c>
      <c r="BA160">
        <f>BA108</f>
        <v/>
      </c>
      <c r="BB160">
        <f>BB108</f>
        <v/>
      </c>
      <c r="BC160">
        <f>BC108</f>
        <v/>
      </c>
      <c r="BD160">
        <f>BD108</f>
        <v/>
      </c>
      <c r="BE160">
        <f>BE108</f>
        <v/>
      </c>
      <c r="BF160">
        <f>BF108</f>
        <v/>
      </c>
      <c r="BG160">
        <f>BG108</f>
        <v/>
      </c>
      <c r="BH160">
        <f>BH108</f>
        <v/>
      </c>
      <c r="BI160">
        <f>BI108</f>
        <v/>
      </c>
      <c r="BJ160">
        <f>BJ108</f>
        <v/>
      </c>
      <c r="BK160">
        <f>BK108</f>
        <v/>
      </c>
      <c r="BL160">
        <f>BL108</f>
        <v/>
      </c>
      <c r="BM160">
        <f>BM108</f>
        <v/>
      </c>
      <c r="BN160">
        <f>BN108</f>
        <v/>
      </c>
      <c r="BO160">
        <f>BO108</f>
        <v/>
      </c>
      <c r="BP160">
        <f>BP108</f>
        <v/>
      </c>
      <c r="BQ160">
        <f>BQ108</f>
        <v/>
      </c>
      <c r="BR160">
        <f>BR108</f>
        <v/>
      </c>
      <c r="BS160">
        <f>BS108</f>
        <v/>
      </c>
      <c r="BT160">
        <f>BT108</f>
        <v/>
      </c>
      <c r="BU160">
        <f>BU108</f>
        <v/>
      </c>
      <c r="BV160">
        <f>BV108</f>
        <v/>
      </c>
      <c r="BW160">
        <f>BW108</f>
        <v/>
      </c>
      <c r="BX160">
        <f>BX108</f>
        <v/>
      </c>
      <c r="BY160">
        <f>BY108</f>
        <v/>
      </c>
    </row>
    <row r="161" spans="1:77">
      <c r="A161" t="s">
        <v>72</v>
      </c>
    </row>
    <row r="162" spans="1:77">
      <c r="D162" t="s">
        <v>63</v>
      </c>
      <c r="G162">
        <f>SQRT(SUMIF('Dashboard M4 Price Monthly'!$H$4:$CM$4,'Dashboard M4 Cost Annual'!G$4,'Dashboard M4 Price Monthly'!$H361:$CM361))</f>
        <v/>
      </c>
      <c r="H162">
        <f>SQRT(SUMIF('Dashboard M4 Price Monthly'!$H$4:$CM$4,'Dashboard M4 Cost Annual'!H$4,'Dashboard M4 Price Monthly'!$H361:$CM361))</f>
        <v/>
      </c>
      <c r="I162">
        <f>SQRT(SUMIF('Dashboard M4 Price Monthly'!$H$4:$CM$4,'Dashboard M4 Cost Annual'!I$4,'Dashboard M4 Price Monthly'!$H361:$CM361))</f>
        <v/>
      </c>
      <c r="J162">
        <f>SQRT(SUMIF('Dashboard M4 Price Monthly'!$H$4:$CM$4,'Dashboard M4 Cost Annual'!J$4,'Dashboard M4 Price Monthly'!$H361:$CM361))</f>
        <v/>
      </c>
      <c r="K162">
        <f>SQRT(SUMIF('Dashboard M4 Price Monthly'!$H$4:$CM$4,'Dashboard M4 Cost Annual'!K$4,'Dashboard M4 Price Monthly'!$H361:$CM361))</f>
        <v/>
      </c>
      <c r="L162">
        <f>SQRT(SUMIF('Dashboard M4 Price Monthly'!$H$4:$CM$4,'Dashboard M4 Cost Annual'!L$4,'Dashboard M4 Price Monthly'!$H361:$CM361))</f>
        <v/>
      </c>
      <c r="M162">
        <f>SQRT(SUMIF('Dashboard M4 Price Monthly'!$H$4:$CM$4,'Dashboard M4 Cost Annual'!M$4,'Dashboard M4 Price Monthly'!$H361:$CM361))</f>
        <v/>
      </c>
      <c r="N162">
        <f>SQRT(SUMIF('Dashboard M4 Price Monthly'!$H$4:$CM$4,'Dashboard M4 Cost Annual'!N$4,'Dashboard M4 Price Monthly'!$H361:$CM361))</f>
        <v/>
      </c>
      <c r="O162">
        <f>SQRT(SUMIF('Dashboard M4 Price Monthly'!$H$4:$CM$4,'Dashboard M4 Cost Annual'!O$4,'Dashboard M4 Price Monthly'!$H361:$CM361))</f>
        <v/>
      </c>
      <c r="P162">
        <f>SQRT(SUMIF('Dashboard M4 Price Monthly'!$H$4:$CM$4,'Dashboard M4 Cost Annual'!P$4,'Dashboard M4 Price Monthly'!$H361:$CM361))</f>
        <v/>
      </c>
      <c r="Q162">
        <f>SQRT(SUMIF('Dashboard M4 Price Monthly'!$H$4:$CM$4,'Dashboard M4 Cost Annual'!Q$4,'Dashboard M4 Price Monthly'!$H361:$CM361))</f>
        <v/>
      </c>
      <c r="R162">
        <f>SQRT(SUMIF('Dashboard M4 Price Monthly'!$H$4:$CM$4,'Dashboard M4 Cost Annual'!R$4,'Dashboard M4 Price Monthly'!$H361:$CM361))</f>
        <v/>
      </c>
      <c r="S162">
        <f>SQRT(SUMIF('Dashboard M4 Price Monthly'!$H$4:$CM$4,'Dashboard M4 Cost Annual'!S$4,'Dashboard M4 Price Monthly'!$H361:$CM361))</f>
        <v/>
      </c>
      <c r="T162">
        <f>SQRT(SUMIF('Dashboard M4 Price Monthly'!$H$4:$CM$4,'Dashboard M4 Cost Annual'!T$4,'Dashboard M4 Price Monthly'!$H361:$CM361))</f>
        <v/>
      </c>
      <c r="U162">
        <f>SQRT(SUMIF('Dashboard M4 Price Monthly'!$H$4:$CM$4,'Dashboard M4 Cost Annual'!U$4,'Dashboard M4 Price Monthly'!$H361:$CM361))</f>
        <v/>
      </c>
      <c r="V162">
        <f>SQRT(SUMIF('Dashboard M4 Price Monthly'!$H$4:$CM$4,'Dashboard M4 Cost Annual'!V$4,'Dashboard M4 Price Monthly'!$H361:$CM361))</f>
        <v/>
      </c>
      <c r="W162">
        <f>SQRT(SUMIF('Dashboard M4 Price Monthly'!$H$4:$CM$4,'Dashboard M4 Cost Annual'!W$4,'Dashboard M4 Price Monthly'!$H361:$CM361))</f>
        <v/>
      </c>
      <c r="X162">
        <f>SQRT(SUMIF('Dashboard M4 Price Monthly'!$H$4:$CM$4,'Dashboard M4 Cost Annual'!X$4,'Dashboard M4 Price Monthly'!$H361:$CM361))</f>
        <v/>
      </c>
      <c r="Y162">
        <f>SQRT(SUMIF('Dashboard M4 Price Monthly'!$H$4:$CM$4,'Dashboard M4 Cost Annual'!Y$4,'Dashboard M4 Price Monthly'!$H361:$CM361))</f>
        <v/>
      </c>
      <c r="Z162">
        <f>SQRT(SUMIF('Dashboard M4 Price Monthly'!$H$4:$CM$4,'Dashboard M4 Cost Annual'!Z$4,'Dashboard M4 Price Monthly'!$H361:$CM361))</f>
        <v/>
      </c>
      <c r="AA162">
        <f>SQRT(SUMIF('Dashboard M4 Price Monthly'!$H$4:$CM$4,'Dashboard M4 Cost Annual'!AA$4,'Dashboard M4 Price Monthly'!$H361:$CM361))</f>
        <v/>
      </c>
      <c r="AB162">
        <f>SQRT(SUMIF('Dashboard M4 Price Monthly'!$H$4:$CM$4,'Dashboard M4 Cost Annual'!AB$4,'Dashboard M4 Price Monthly'!$H361:$CM361))</f>
        <v/>
      </c>
      <c r="AC162">
        <f>SQRT(SUMIF('Dashboard M4 Price Monthly'!$H$4:$CM$4,'Dashboard M4 Cost Annual'!AC$4,'Dashboard M4 Price Monthly'!$H361:$CM361))</f>
        <v/>
      </c>
      <c r="AD162">
        <f>SQRT(SUMIF('Dashboard M4 Price Monthly'!$H$4:$CM$4,'Dashboard M4 Cost Annual'!AD$4,'Dashboard M4 Price Monthly'!$H361:$CM361))</f>
        <v/>
      </c>
      <c r="AE162">
        <f>SQRT(SUMIF('Dashboard M4 Price Monthly'!$H$4:$CM$4,'Dashboard M4 Cost Annual'!AE$4,'Dashboard M4 Price Monthly'!$H361:$CM361))</f>
        <v/>
      </c>
      <c r="AF162">
        <f>SQRT(SUMIF('Dashboard M4 Price Monthly'!$H$4:$CM$4,'Dashboard M4 Cost Annual'!AF$4,'Dashboard M4 Price Monthly'!$H361:$CM361))</f>
        <v/>
      </c>
      <c r="AG162">
        <f>SQRT(SUMIF('Dashboard M4 Price Monthly'!$H$4:$CM$4,'Dashboard M4 Cost Annual'!AG$4,'Dashboard M4 Price Monthly'!$H361:$CM361))</f>
        <v/>
      </c>
      <c r="AH162">
        <f>SQRT(SUMIF('Dashboard M4 Price Monthly'!$H$4:$CM$4,'Dashboard M4 Cost Annual'!AH$4,'Dashboard M4 Price Monthly'!$H361:$CM361))</f>
        <v/>
      </c>
      <c r="AI162">
        <f>SQRT(SUMIF('Dashboard M4 Price Monthly'!$H$4:$CM$4,'Dashboard M4 Cost Annual'!AI$4,'Dashboard M4 Price Monthly'!$H361:$CM361))</f>
        <v/>
      </c>
      <c r="AJ162">
        <f>SQRT(SUMIF('Dashboard M4 Price Monthly'!$H$4:$CM$4,'Dashboard M4 Cost Annual'!AJ$4,'Dashboard M4 Price Monthly'!$H361:$CM361))</f>
        <v/>
      </c>
      <c r="AK162">
        <f>SQRT(SUMIF('Dashboard M4 Price Monthly'!$H$4:$CM$4,'Dashboard M4 Cost Annual'!AK$4,'Dashboard M4 Price Monthly'!$H361:$CM361))</f>
        <v/>
      </c>
      <c r="AL162">
        <f>SQRT(SUMIF('Dashboard M4 Price Monthly'!$H$4:$CM$4,'Dashboard M4 Cost Annual'!AL$4,'Dashboard M4 Price Monthly'!$H361:$CM361))</f>
        <v/>
      </c>
      <c r="AM162">
        <f>SQRT(SUMIF('Dashboard M4 Price Monthly'!$H$4:$CM$4,'Dashboard M4 Cost Annual'!AM$4,'Dashboard M4 Price Monthly'!$H361:$CM361))</f>
        <v/>
      </c>
      <c r="AN162">
        <f>SQRT(SUMIF('Dashboard M4 Price Monthly'!$H$4:$CM$4,'Dashboard M4 Cost Annual'!AN$4,'Dashboard M4 Price Monthly'!$H361:$CM361))</f>
        <v/>
      </c>
      <c r="AO162">
        <f>SQRT(SUMIF('Dashboard M4 Price Monthly'!$H$4:$CM$4,'Dashboard M4 Cost Annual'!AO$4,'Dashboard M4 Price Monthly'!$H361:$CM361))</f>
        <v/>
      </c>
      <c r="AP162">
        <f>SQRT(SUMIF('Dashboard M4 Price Monthly'!$H$4:$CM$4,'Dashboard M4 Cost Annual'!AP$4,'Dashboard M4 Price Monthly'!$H361:$CM361))</f>
        <v/>
      </c>
      <c r="AQ162">
        <f>SQRT(SUMIF('Dashboard M4 Price Monthly'!$H$4:$CM$4,'Dashboard M4 Cost Annual'!AQ$4,'Dashboard M4 Price Monthly'!$H361:$CM361))</f>
        <v/>
      </c>
      <c r="AR162">
        <f>SQRT(SUMIF('Dashboard M4 Price Monthly'!$H$4:$CM$4,'Dashboard M4 Cost Annual'!AR$4,'Dashboard M4 Price Monthly'!$H361:$CM361))</f>
        <v/>
      </c>
      <c r="AS162">
        <f>SQRT(SUMIF('Dashboard M4 Price Monthly'!$H$4:$CM$4,'Dashboard M4 Cost Annual'!AS$4,'Dashboard M4 Price Monthly'!$H361:$CM361))</f>
        <v/>
      </c>
      <c r="AT162">
        <f>SQRT(SUMIF('Dashboard M4 Price Monthly'!$H$4:$CM$4,'Dashboard M4 Cost Annual'!AT$4,'Dashboard M4 Price Monthly'!$H361:$CM361))</f>
        <v/>
      </c>
      <c r="AU162">
        <f>SQRT(SUMIF('Dashboard M4 Price Monthly'!$H$4:$CM$4,'Dashboard M4 Cost Annual'!AU$4,'Dashboard M4 Price Monthly'!$H361:$CM361))</f>
        <v/>
      </c>
      <c r="AV162">
        <f>SQRT(SUMIF('Dashboard M4 Price Monthly'!$H$4:$CM$4,'Dashboard M4 Cost Annual'!AV$4,'Dashboard M4 Price Monthly'!$H361:$CM361))</f>
        <v/>
      </c>
      <c r="AW162">
        <f>SQRT(SUMIF('Dashboard M4 Price Monthly'!$H$4:$CM$4,'Dashboard M4 Cost Annual'!AW$4,'Dashboard M4 Price Monthly'!$H361:$CM361))</f>
        <v/>
      </c>
      <c r="AX162">
        <f>SQRT(SUMIF('Dashboard M4 Price Monthly'!$H$4:$CM$4,'Dashboard M4 Cost Annual'!AX$4,'Dashboard M4 Price Monthly'!$H361:$CM361))</f>
        <v/>
      </c>
      <c r="AY162">
        <f>SQRT(SUMIF('Dashboard M4 Price Monthly'!$H$4:$CM$4,'Dashboard M4 Cost Annual'!AY$4,'Dashboard M4 Price Monthly'!$H361:$CM361))</f>
        <v/>
      </c>
      <c r="AZ162">
        <f>SQRT(SUMIF('Dashboard M4 Price Monthly'!$H$4:$CM$4,'Dashboard M4 Cost Annual'!AZ$4,'Dashboard M4 Price Monthly'!$H361:$CM361))</f>
        <v/>
      </c>
      <c r="BA162">
        <f>BA119</f>
        <v/>
      </c>
      <c r="BB162">
        <f>BB119</f>
        <v/>
      </c>
      <c r="BC162">
        <f>BC119</f>
        <v/>
      </c>
      <c r="BD162">
        <f>BD119</f>
        <v/>
      </c>
      <c r="BE162">
        <f>BE119</f>
        <v/>
      </c>
      <c r="BF162">
        <f>BF119</f>
        <v/>
      </c>
      <c r="BG162">
        <f>BG119</f>
        <v/>
      </c>
      <c r="BH162">
        <f>BH119</f>
        <v/>
      </c>
      <c r="BI162">
        <f>BI119</f>
        <v/>
      </c>
      <c r="BJ162">
        <f>BJ119</f>
        <v/>
      </c>
      <c r="BK162">
        <f>BK119</f>
        <v/>
      </c>
      <c r="BL162">
        <f>BL119</f>
        <v/>
      </c>
      <c r="BM162">
        <f>BM119</f>
        <v/>
      </c>
      <c r="BN162">
        <f>BN119</f>
        <v/>
      </c>
      <c r="BO162">
        <f>BO119</f>
        <v/>
      </c>
      <c r="BP162">
        <f>BP119</f>
        <v/>
      </c>
      <c r="BQ162">
        <f>BQ119</f>
        <v/>
      </c>
      <c r="BR162">
        <f>BR119</f>
        <v/>
      </c>
      <c r="BS162">
        <f>BS119</f>
        <v/>
      </c>
      <c r="BT162">
        <f>BT119</f>
        <v/>
      </c>
      <c r="BU162">
        <f>BU119</f>
        <v/>
      </c>
      <c r="BV162">
        <f>BV119</f>
        <v/>
      </c>
      <c r="BW162">
        <f>BW119</f>
        <v/>
      </c>
      <c r="BX162">
        <f>BX119</f>
        <v/>
      </c>
      <c r="BY162">
        <f>BY119</f>
        <v/>
      </c>
    </row>
    <row r="163" spans="1:77">
      <c r="A163" t="s">
        <v>38</v>
      </c>
    </row>
    <row r="164" spans="1:77">
      <c r="D164" t="s">
        <v>63</v>
      </c>
      <c r="G164">
        <f>SQRT(SUMIF('Dashboard M4 Price Monthly'!$H$4:$CM$4,'Dashboard M4 Cost Annual'!G$4,'Dashboard M4 Price Monthly'!$H363:$CM363))</f>
        <v/>
      </c>
      <c r="H164">
        <f>SQRT(SUMIF('Dashboard M4 Price Monthly'!$H$4:$CM$4,'Dashboard M4 Cost Annual'!H$4,'Dashboard M4 Price Monthly'!$H363:$CM363))</f>
        <v/>
      </c>
      <c r="I164">
        <f>SQRT(SUMIF('Dashboard M4 Price Monthly'!$H$4:$CM$4,'Dashboard M4 Cost Annual'!I$4,'Dashboard M4 Price Monthly'!$H363:$CM363))</f>
        <v/>
      </c>
      <c r="J164">
        <f>SQRT(SUMIF('Dashboard M4 Price Monthly'!$H$4:$CM$4,'Dashboard M4 Cost Annual'!J$4,'Dashboard M4 Price Monthly'!$H363:$CM363))</f>
        <v/>
      </c>
      <c r="K164">
        <f>SQRT(SUMIF('Dashboard M4 Price Monthly'!$H$4:$CM$4,'Dashboard M4 Cost Annual'!K$4,'Dashboard M4 Price Monthly'!$H363:$CM363))</f>
        <v/>
      </c>
      <c r="L164">
        <f>SQRT(SUMIF('Dashboard M4 Price Monthly'!$H$4:$CM$4,'Dashboard M4 Cost Annual'!L$4,'Dashboard M4 Price Monthly'!$H363:$CM363))</f>
        <v/>
      </c>
      <c r="M164">
        <f>SQRT(SUMIF('Dashboard M4 Price Monthly'!$H$4:$CM$4,'Dashboard M4 Cost Annual'!M$4,'Dashboard M4 Price Monthly'!$H363:$CM363))</f>
        <v/>
      </c>
      <c r="N164">
        <f>SQRT(SUMIF('Dashboard M4 Price Monthly'!$H$4:$CM$4,'Dashboard M4 Cost Annual'!N$4,'Dashboard M4 Price Monthly'!$H363:$CM363))</f>
        <v/>
      </c>
      <c r="O164">
        <f>SQRT(SUMIF('Dashboard M4 Price Monthly'!$H$4:$CM$4,'Dashboard M4 Cost Annual'!O$4,'Dashboard M4 Price Monthly'!$H363:$CM363))</f>
        <v/>
      </c>
      <c r="P164">
        <f>SQRT(SUMIF('Dashboard M4 Price Monthly'!$H$4:$CM$4,'Dashboard M4 Cost Annual'!P$4,'Dashboard M4 Price Monthly'!$H363:$CM363))</f>
        <v/>
      </c>
      <c r="Q164">
        <f>SQRT(SUMIF('Dashboard M4 Price Monthly'!$H$4:$CM$4,'Dashboard M4 Cost Annual'!Q$4,'Dashboard M4 Price Monthly'!$H363:$CM363))</f>
        <v/>
      </c>
      <c r="R164">
        <f>SQRT(SUMIF('Dashboard M4 Price Monthly'!$H$4:$CM$4,'Dashboard M4 Cost Annual'!R$4,'Dashboard M4 Price Monthly'!$H363:$CM363))</f>
        <v/>
      </c>
      <c r="S164">
        <f>SQRT(SUMIF('Dashboard M4 Price Monthly'!$H$4:$CM$4,'Dashboard M4 Cost Annual'!S$4,'Dashboard M4 Price Monthly'!$H363:$CM363))</f>
        <v/>
      </c>
      <c r="T164">
        <f>SQRT(SUMIF('Dashboard M4 Price Monthly'!$H$4:$CM$4,'Dashboard M4 Cost Annual'!T$4,'Dashboard M4 Price Monthly'!$H363:$CM363))</f>
        <v/>
      </c>
      <c r="U164">
        <f>SQRT(SUMIF('Dashboard M4 Price Monthly'!$H$4:$CM$4,'Dashboard M4 Cost Annual'!U$4,'Dashboard M4 Price Monthly'!$H363:$CM363))</f>
        <v/>
      </c>
      <c r="V164">
        <f>SQRT(SUMIF('Dashboard M4 Price Monthly'!$H$4:$CM$4,'Dashboard M4 Cost Annual'!V$4,'Dashboard M4 Price Monthly'!$H363:$CM363))</f>
        <v/>
      </c>
      <c r="W164">
        <f>SQRT(SUMIF('Dashboard M4 Price Monthly'!$H$4:$CM$4,'Dashboard M4 Cost Annual'!W$4,'Dashboard M4 Price Monthly'!$H363:$CM363))</f>
        <v/>
      </c>
      <c r="X164">
        <f>SQRT(SUMIF('Dashboard M4 Price Monthly'!$H$4:$CM$4,'Dashboard M4 Cost Annual'!X$4,'Dashboard M4 Price Monthly'!$H363:$CM363))</f>
        <v/>
      </c>
      <c r="Y164">
        <f>SQRT(SUMIF('Dashboard M4 Price Monthly'!$H$4:$CM$4,'Dashboard M4 Cost Annual'!Y$4,'Dashboard M4 Price Monthly'!$H363:$CM363))</f>
        <v/>
      </c>
      <c r="Z164">
        <f>SQRT(SUMIF('Dashboard M4 Price Monthly'!$H$4:$CM$4,'Dashboard M4 Cost Annual'!Z$4,'Dashboard M4 Price Monthly'!$H363:$CM363))</f>
        <v/>
      </c>
      <c r="AA164">
        <f>SQRT(SUMIF('Dashboard M4 Price Monthly'!$H$4:$CM$4,'Dashboard M4 Cost Annual'!AA$4,'Dashboard M4 Price Monthly'!$H363:$CM363))</f>
        <v/>
      </c>
      <c r="AB164">
        <f>SQRT(SUMIF('Dashboard M4 Price Monthly'!$H$4:$CM$4,'Dashboard M4 Cost Annual'!AB$4,'Dashboard M4 Price Monthly'!$H363:$CM363))</f>
        <v/>
      </c>
      <c r="AC164">
        <f>SQRT(SUMIF('Dashboard M4 Price Monthly'!$H$4:$CM$4,'Dashboard M4 Cost Annual'!AC$4,'Dashboard M4 Price Monthly'!$H363:$CM363))</f>
        <v/>
      </c>
      <c r="AD164">
        <f>SQRT(SUMIF('Dashboard M4 Price Monthly'!$H$4:$CM$4,'Dashboard M4 Cost Annual'!AD$4,'Dashboard M4 Price Monthly'!$H363:$CM363))</f>
        <v/>
      </c>
      <c r="AE164">
        <f>SQRT(SUMIF('Dashboard M4 Price Monthly'!$H$4:$CM$4,'Dashboard M4 Cost Annual'!AE$4,'Dashboard M4 Price Monthly'!$H363:$CM363))</f>
        <v/>
      </c>
      <c r="AF164">
        <f>SQRT(SUMIF('Dashboard M4 Price Monthly'!$H$4:$CM$4,'Dashboard M4 Cost Annual'!AF$4,'Dashboard M4 Price Monthly'!$H363:$CM363))</f>
        <v/>
      </c>
      <c r="AG164">
        <f>SQRT(SUMIF('Dashboard M4 Price Monthly'!$H$4:$CM$4,'Dashboard M4 Cost Annual'!AG$4,'Dashboard M4 Price Monthly'!$H363:$CM363))</f>
        <v/>
      </c>
      <c r="AH164">
        <f>SQRT(SUMIF('Dashboard M4 Price Monthly'!$H$4:$CM$4,'Dashboard M4 Cost Annual'!AH$4,'Dashboard M4 Price Monthly'!$H363:$CM363))</f>
        <v/>
      </c>
      <c r="AI164">
        <f>SQRT(SUMIF('Dashboard M4 Price Monthly'!$H$4:$CM$4,'Dashboard M4 Cost Annual'!AI$4,'Dashboard M4 Price Monthly'!$H363:$CM363))</f>
        <v/>
      </c>
      <c r="AJ164">
        <f>SQRT(SUMIF('Dashboard M4 Price Monthly'!$H$4:$CM$4,'Dashboard M4 Cost Annual'!AJ$4,'Dashboard M4 Price Monthly'!$H363:$CM363))</f>
        <v/>
      </c>
      <c r="AK164">
        <f>SQRT(SUMIF('Dashboard M4 Price Monthly'!$H$4:$CM$4,'Dashboard M4 Cost Annual'!AK$4,'Dashboard M4 Price Monthly'!$H363:$CM363))</f>
        <v/>
      </c>
      <c r="AL164">
        <f>SQRT(SUMIF('Dashboard M4 Price Monthly'!$H$4:$CM$4,'Dashboard M4 Cost Annual'!AL$4,'Dashboard M4 Price Monthly'!$H363:$CM363))</f>
        <v/>
      </c>
      <c r="AM164">
        <f>SQRT(SUMIF('Dashboard M4 Price Monthly'!$H$4:$CM$4,'Dashboard M4 Cost Annual'!AM$4,'Dashboard M4 Price Monthly'!$H363:$CM363))</f>
        <v/>
      </c>
      <c r="AN164">
        <f>SQRT(SUMIF('Dashboard M4 Price Monthly'!$H$4:$CM$4,'Dashboard M4 Cost Annual'!AN$4,'Dashboard M4 Price Monthly'!$H363:$CM363))</f>
        <v/>
      </c>
      <c r="AO164">
        <f>SQRT(SUMIF('Dashboard M4 Price Monthly'!$H$4:$CM$4,'Dashboard M4 Cost Annual'!AO$4,'Dashboard M4 Price Monthly'!$H363:$CM363))</f>
        <v/>
      </c>
      <c r="AP164">
        <f>SQRT(SUMIF('Dashboard M4 Price Monthly'!$H$4:$CM$4,'Dashboard M4 Cost Annual'!AP$4,'Dashboard M4 Price Monthly'!$H363:$CM363))</f>
        <v/>
      </c>
      <c r="AQ164">
        <f>SQRT(SUMIF('Dashboard M4 Price Monthly'!$H$4:$CM$4,'Dashboard M4 Cost Annual'!AQ$4,'Dashboard M4 Price Monthly'!$H363:$CM363))</f>
        <v/>
      </c>
      <c r="AR164">
        <f>SQRT(SUMIF('Dashboard M4 Price Monthly'!$H$4:$CM$4,'Dashboard M4 Cost Annual'!AR$4,'Dashboard M4 Price Monthly'!$H363:$CM363))</f>
        <v/>
      </c>
      <c r="AS164">
        <f>SQRT(SUMIF('Dashboard M4 Price Monthly'!$H$4:$CM$4,'Dashboard M4 Cost Annual'!AS$4,'Dashboard M4 Price Monthly'!$H363:$CM363))</f>
        <v/>
      </c>
      <c r="AT164">
        <f>SQRT(SUMIF('Dashboard M4 Price Monthly'!$H$4:$CM$4,'Dashboard M4 Cost Annual'!AT$4,'Dashboard M4 Price Monthly'!$H363:$CM363))</f>
        <v/>
      </c>
      <c r="AU164">
        <f>SQRT(SUMIF('Dashboard M4 Price Monthly'!$H$4:$CM$4,'Dashboard M4 Cost Annual'!AU$4,'Dashboard M4 Price Monthly'!$H363:$CM363))</f>
        <v/>
      </c>
      <c r="AV164">
        <f>SQRT(SUMIF('Dashboard M4 Price Monthly'!$H$4:$CM$4,'Dashboard M4 Cost Annual'!AV$4,'Dashboard M4 Price Monthly'!$H363:$CM363))</f>
        <v/>
      </c>
      <c r="AW164">
        <f>SQRT(SUMIF('Dashboard M4 Price Monthly'!$H$4:$CM$4,'Dashboard M4 Cost Annual'!AW$4,'Dashboard M4 Price Monthly'!$H363:$CM363))</f>
        <v/>
      </c>
      <c r="AX164">
        <f>SQRT(SUMIF('Dashboard M4 Price Monthly'!$H$4:$CM$4,'Dashboard M4 Cost Annual'!AX$4,'Dashboard M4 Price Monthly'!$H363:$CM363))</f>
        <v/>
      </c>
      <c r="AY164">
        <f>SQRT(SUMIF('Dashboard M4 Price Monthly'!$H$4:$CM$4,'Dashboard M4 Cost Annual'!AY$4,'Dashboard M4 Price Monthly'!$H363:$CM363))</f>
        <v/>
      </c>
      <c r="AZ164">
        <f>SQRT(SUMIF('Dashboard M4 Price Monthly'!$H$4:$CM$4,'Dashboard M4 Cost Annual'!AZ$4,'Dashboard M4 Price Monthly'!$H363:$CM363))</f>
        <v/>
      </c>
      <c r="BA164">
        <f>BA130</f>
        <v/>
      </c>
      <c r="BB164">
        <f>BB130</f>
        <v/>
      </c>
      <c r="BC164">
        <f>BC130</f>
        <v/>
      </c>
      <c r="BD164">
        <f>BD130</f>
        <v/>
      </c>
      <c r="BE164">
        <f>BE130</f>
        <v/>
      </c>
      <c r="BF164">
        <f>BF130</f>
        <v/>
      </c>
      <c r="BG164">
        <f>BG130</f>
        <v/>
      </c>
      <c r="BH164">
        <f>BH130</f>
        <v/>
      </c>
      <c r="BI164">
        <f>BI130</f>
        <v/>
      </c>
      <c r="BJ164">
        <f>BJ130</f>
        <v/>
      </c>
      <c r="BK164">
        <f>BK130</f>
        <v/>
      </c>
      <c r="BL164">
        <f>BL130</f>
        <v/>
      </c>
      <c r="BM164">
        <f>BM130</f>
        <v/>
      </c>
      <c r="BN164">
        <f>BN130</f>
        <v/>
      </c>
      <c r="BO164">
        <f>BO130</f>
        <v/>
      </c>
      <c r="BP164">
        <f>BP130</f>
        <v/>
      </c>
      <c r="BQ164">
        <f>BQ130</f>
        <v/>
      </c>
      <c r="BR164">
        <f>BR130</f>
        <v/>
      </c>
      <c r="BS164">
        <f>BS130</f>
        <v/>
      </c>
      <c r="BT164">
        <f>BT130</f>
        <v/>
      </c>
      <c r="BU164">
        <f>BU130</f>
        <v/>
      </c>
      <c r="BV164">
        <f>BV130</f>
        <v/>
      </c>
      <c r="BW164">
        <f>BW130</f>
        <v/>
      </c>
      <c r="BX164">
        <f>BX130</f>
        <v/>
      </c>
      <c r="BY164">
        <f>BY130</f>
        <v/>
      </c>
    </row>
    <row r="165" spans="1:77">
      <c r="A165" t="s">
        <v>46</v>
      </c>
    </row>
    <row r="166" spans="1:77">
      <c r="D166" t="s">
        <v>63</v>
      </c>
      <c r="G166">
        <f>SQRT(SUMIF('Dashboard M4 Price Monthly'!$H$4:$CM$4,'Dashboard M4 Cost Annual'!G$4,'Dashboard M4 Price Monthly'!$H365:$CM365))</f>
        <v/>
      </c>
      <c r="H166">
        <f>SQRT(SUMIF('Dashboard M4 Price Monthly'!$H$4:$CM$4,'Dashboard M4 Cost Annual'!H$4,'Dashboard M4 Price Monthly'!$H365:$CM365))</f>
        <v/>
      </c>
      <c r="I166">
        <f>SQRT(SUMIF('Dashboard M4 Price Monthly'!$H$4:$CM$4,'Dashboard M4 Cost Annual'!I$4,'Dashboard M4 Price Monthly'!$H365:$CM365))</f>
        <v/>
      </c>
      <c r="J166">
        <f>SQRT(SUMIF('Dashboard M4 Price Monthly'!$H$4:$CM$4,'Dashboard M4 Cost Annual'!J$4,'Dashboard M4 Price Monthly'!$H365:$CM365))</f>
        <v/>
      </c>
      <c r="K166">
        <f>SQRT(SUMIF('Dashboard M4 Price Monthly'!$H$4:$CM$4,'Dashboard M4 Cost Annual'!K$4,'Dashboard M4 Price Monthly'!$H365:$CM365))</f>
        <v/>
      </c>
      <c r="L166">
        <f>SQRT(SUMIF('Dashboard M4 Price Monthly'!$H$4:$CM$4,'Dashboard M4 Cost Annual'!L$4,'Dashboard M4 Price Monthly'!$H365:$CM365))</f>
        <v/>
      </c>
      <c r="M166">
        <f>SQRT(SUMIF('Dashboard M4 Price Monthly'!$H$4:$CM$4,'Dashboard M4 Cost Annual'!M$4,'Dashboard M4 Price Monthly'!$H365:$CM365))</f>
        <v/>
      </c>
      <c r="N166">
        <f>SQRT(SUMIF('Dashboard M4 Price Monthly'!$H$4:$CM$4,'Dashboard M4 Cost Annual'!N$4,'Dashboard M4 Price Monthly'!$H365:$CM365))</f>
        <v/>
      </c>
      <c r="O166">
        <f>SQRT(SUMIF('Dashboard M4 Price Monthly'!$H$4:$CM$4,'Dashboard M4 Cost Annual'!O$4,'Dashboard M4 Price Monthly'!$H365:$CM365))</f>
        <v/>
      </c>
      <c r="P166">
        <f>SQRT(SUMIF('Dashboard M4 Price Monthly'!$H$4:$CM$4,'Dashboard M4 Cost Annual'!P$4,'Dashboard M4 Price Monthly'!$H365:$CM365))</f>
        <v/>
      </c>
      <c r="Q166">
        <f>SQRT(SUMIF('Dashboard M4 Price Monthly'!$H$4:$CM$4,'Dashboard M4 Cost Annual'!Q$4,'Dashboard M4 Price Monthly'!$H365:$CM365))</f>
        <v/>
      </c>
      <c r="R166">
        <f>SQRT(SUMIF('Dashboard M4 Price Monthly'!$H$4:$CM$4,'Dashboard M4 Cost Annual'!R$4,'Dashboard M4 Price Monthly'!$H365:$CM365))</f>
        <v/>
      </c>
      <c r="S166">
        <f>SQRT(SUMIF('Dashboard M4 Price Monthly'!$H$4:$CM$4,'Dashboard M4 Cost Annual'!S$4,'Dashboard M4 Price Monthly'!$H365:$CM365))</f>
        <v/>
      </c>
      <c r="T166">
        <f>SQRT(SUMIF('Dashboard M4 Price Monthly'!$H$4:$CM$4,'Dashboard M4 Cost Annual'!T$4,'Dashboard M4 Price Monthly'!$H365:$CM365))</f>
        <v/>
      </c>
      <c r="U166">
        <f>SQRT(SUMIF('Dashboard M4 Price Monthly'!$H$4:$CM$4,'Dashboard M4 Cost Annual'!U$4,'Dashboard M4 Price Monthly'!$H365:$CM365))</f>
        <v/>
      </c>
      <c r="V166">
        <f>SQRT(SUMIF('Dashboard M4 Price Monthly'!$H$4:$CM$4,'Dashboard M4 Cost Annual'!V$4,'Dashboard M4 Price Monthly'!$H365:$CM365))</f>
        <v/>
      </c>
      <c r="W166">
        <f>SQRT(SUMIF('Dashboard M4 Price Monthly'!$H$4:$CM$4,'Dashboard M4 Cost Annual'!W$4,'Dashboard M4 Price Monthly'!$H365:$CM365))</f>
        <v/>
      </c>
      <c r="X166">
        <f>SQRT(SUMIF('Dashboard M4 Price Monthly'!$H$4:$CM$4,'Dashboard M4 Cost Annual'!X$4,'Dashboard M4 Price Monthly'!$H365:$CM365))</f>
        <v/>
      </c>
      <c r="Y166">
        <f>SQRT(SUMIF('Dashboard M4 Price Monthly'!$H$4:$CM$4,'Dashboard M4 Cost Annual'!Y$4,'Dashboard M4 Price Monthly'!$H365:$CM365))</f>
        <v/>
      </c>
      <c r="Z166">
        <f>SQRT(SUMIF('Dashboard M4 Price Monthly'!$H$4:$CM$4,'Dashboard M4 Cost Annual'!Z$4,'Dashboard M4 Price Monthly'!$H365:$CM365))</f>
        <v/>
      </c>
      <c r="AA166">
        <f>SQRT(SUMIF('Dashboard M4 Price Monthly'!$H$4:$CM$4,'Dashboard M4 Cost Annual'!AA$4,'Dashboard M4 Price Monthly'!$H365:$CM365))</f>
        <v/>
      </c>
      <c r="AB166">
        <f>SQRT(SUMIF('Dashboard M4 Price Monthly'!$H$4:$CM$4,'Dashboard M4 Cost Annual'!AB$4,'Dashboard M4 Price Monthly'!$H365:$CM365))</f>
        <v/>
      </c>
      <c r="AC166">
        <f>SQRT(SUMIF('Dashboard M4 Price Monthly'!$H$4:$CM$4,'Dashboard M4 Cost Annual'!AC$4,'Dashboard M4 Price Monthly'!$H365:$CM365))</f>
        <v/>
      </c>
      <c r="AD166">
        <f>SQRT(SUMIF('Dashboard M4 Price Monthly'!$H$4:$CM$4,'Dashboard M4 Cost Annual'!AD$4,'Dashboard M4 Price Monthly'!$H365:$CM365))</f>
        <v/>
      </c>
      <c r="AE166">
        <f>SQRT(SUMIF('Dashboard M4 Price Monthly'!$H$4:$CM$4,'Dashboard M4 Cost Annual'!AE$4,'Dashboard M4 Price Monthly'!$H365:$CM365))</f>
        <v/>
      </c>
      <c r="AF166">
        <f>SQRT(SUMIF('Dashboard M4 Price Monthly'!$H$4:$CM$4,'Dashboard M4 Cost Annual'!AF$4,'Dashboard M4 Price Monthly'!$H365:$CM365))</f>
        <v/>
      </c>
      <c r="AG166">
        <f>SQRT(SUMIF('Dashboard M4 Price Monthly'!$H$4:$CM$4,'Dashboard M4 Cost Annual'!AG$4,'Dashboard M4 Price Monthly'!$H365:$CM365))</f>
        <v/>
      </c>
      <c r="AH166">
        <f>SQRT(SUMIF('Dashboard M4 Price Monthly'!$H$4:$CM$4,'Dashboard M4 Cost Annual'!AH$4,'Dashboard M4 Price Monthly'!$H365:$CM365))</f>
        <v/>
      </c>
      <c r="AI166">
        <f>SQRT(SUMIF('Dashboard M4 Price Monthly'!$H$4:$CM$4,'Dashboard M4 Cost Annual'!AI$4,'Dashboard M4 Price Monthly'!$H365:$CM365))</f>
        <v/>
      </c>
      <c r="AJ166">
        <f>SQRT(SUMIF('Dashboard M4 Price Monthly'!$H$4:$CM$4,'Dashboard M4 Cost Annual'!AJ$4,'Dashboard M4 Price Monthly'!$H365:$CM365))</f>
        <v/>
      </c>
      <c r="AK166">
        <f>SQRT(SUMIF('Dashboard M4 Price Monthly'!$H$4:$CM$4,'Dashboard M4 Cost Annual'!AK$4,'Dashboard M4 Price Monthly'!$H365:$CM365))</f>
        <v/>
      </c>
      <c r="AL166">
        <f>SQRT(SUMIF('Dashboard M4 Price Monthly'!$H$4:$CM$4,'Dashboard M4 Cost Annual'!AL$4,'Dashboard M4 Price Monthly'!$H365:$CM365))</f>
        <v/>
      </c>
      <c r="AM166">
        <f>SQRT(SUMIF('Dashboard M4 Price Monthly'!$H$4:$CM$4,'Dashboard M4 Cost Annual'!AM$4,'Dashboard M4 Price Monthly'!$H365:$CM365))</f>
        <v/>
      </c>
      <c r="AN166">
        <f>SQRT(SUMIF('Dashboard M4 Price Monthly'!$H$4:$CM$4,'Dashboard M4 Cost Annual'!AN$4,'Dashboard M4 Price Monthly'!$H365:$CM365))</f>
        <v/>
      </c>
      <c r="AO166">
        <f>SQRT(SUMIF('Dashboard M4 Price Monthly'!$H$4:$CM$4,'Dashboard M4 Cost Annual'!AO$4,'Dashboard M4 Price Monthly'!$H365:$CM365))</f>
        <v/>
      </c>
      <c r="AP166">
        <f>SQRT(SUMIF('Dashboard M4 Price Monthly'!$H$4:$CM$4,'Dashboard M4 Cost Annual'!AP$4,'Dashboard M4 Price Monthly'!$H365:$CM365))</f>
        <v/>
      </c>
      <c r="AQ166">
        <f>SQRT(SUMIF('Dashboard M4 Price Monthly'!$H$4:$CM$4,'Dashboard M4 Cost Annual'!AQ$4,'Dashboard M4 Price Monthly'!$H365:$CM365))</f>
        <v/>
      </c>
      <c r="AR166">
        <f>SQRT(SUMIF('Dashboard M4 Price Monthly'!$H$4:$CM$4,'Dashboard M4 Cost Annual'!AR$4,'Dashboard M4 Price Monthly'!$H365:$CM365))</f>
        <v/>
      </c>
      <c r="AS166">
        <f>SQRT(SUMIF('Dashboard M4 Price Monthly'!$H$4:$CM$4,'Dashboard M4 Cost Annual'!AS$4,'Dashboard M4 Price Monthly'!$H365:$CM365))</f>
        <v/>
      </c>
      <c r="AT166">
        <f>SQRT(SUMIF('Dashboard M4 Price Monthly'!$H$4:$CM$4,'Dashboard M4 Cost Annual'!AT$4,'Dashboard M4 Price Monthly'!$H365:$CM365))</f>
        <v/>
      </c>
      <c r="AU166">
        <f>SQRT(SUMIF('Dashboard M4 Price Monthly'!$H$4:$CM$4,'Dashboard M4 Cost Annual'!AU$4,'Dashboard M4 Price Monthly'!$H365:$CM365))</f>
        <v/>
      </c>
      <c r="AV166">
        <f>SQRT(SUMIF('Dashboard M4 Price Monthly'!$H$4:$CM$4,'Dashboard M4 Cost Annual'!AV$4,'Dashboard M4 Price Monthly'!$H365:$CM365))</f>
        <v/>
      </c>
      <c r="AW166">
        <f>SQRT(SUMIF('Dashboard M4 Price Monthly'!$H$4:$CM$4,'Dashboard M4 Cost Annual'!AW$4,'Dashboard M4 Price Monthly'!$H365:$CM365))</f>
        <v/>
      </c>
      <c r="AX166">
        <f>SQRT(SUMIF('Dashboard M4 Price Monthly'!$H$4:$CM$4,'Dashboard M4 Cost Annual'!AX$4,'Dashboard M4 Price Monthly'!$H365:$CM365))</f>
        <v/>
      </c>
      <c r="AY166">
        <f>SQRT(SUMIF('Dashboard M4 Price Monthly'!$H$4:$CM$4,'Dashboard M4 Cost Annual'!AY$4,'Dashboard M4 Price Monthly'!$H365:$CM365))</f>
        <v/>
      </c>
      <c r="AZ166">
        <f>SQRT(SUMIF('Dashboard M4 Price Monthly'!$H$4:$CM$4,'Dashboard M4 Cost Annual'!AZ$4,'Dashboard M4 Price Monthly'!$H365:$CM365))</f>
        <v/>
      </c>
      <c r="BA166">
        <f>BA141</f>
        <v/>
      </c>
      <c r="BB166">
        <f>BB141</f>
        <v/>
      </c>
      <c r="BC166">
        <f>BC141</f>
        <v/>
      </c>
      <c r="BD166">
        <f>BD141</f>
        <v/>
      </c>
      <c r="BE166">
        <f>BE141</f>
        <v/>
      </c>
      <c r="BF166">
        <f>BF141</f>
        <v/>
      </c>
      <c r="BG166">
        <f>BG141</f>
        <v/>
      </c>
      <c r="BH166">
        <f>BH141</f>
        <v/>
      </c>
      <c r="BI166">
        <f>BI141</f>
        <v/>
      </c>
      <c r="BJ166">
        <f>BJ141</f>
        <v/>
      </c>
      <c r="BK166">
        <f>BK141</f>
        <v/>
      </c>
      <c r="BL166">
        <f>BL141</f>
        <v/>
      </c>
      <c r="BM166">
        <f>BM141</f>
        <v/>
      </c>
      <c r="BN166">
        <f>BN141</f>
        <v/>
      </c>
      <c r="BO166">
        <f>BO141</f>
        <v/>
      </c>
      <c r="BP166">
        <f>BP141</f>
        <v/>
      </c>
      <c r="BQ166">
        <f>BQ141</f>
        <v/>
      </c>
      <c r="BR166">
        <f>BR141</f>
        <v/>
      </c>
      <c r="BS166">
        <f>BS141</f>
        <v/>
      </c>
      <c r="BT166">
        <f>BT141</f>
        <v/>
      </c>
      <c r="BU166">
        <f>BU141</f>
        <v/>
      </c>
      <c r="BV166">
        <f>BV141</f>
        <v/>
      </c>
      <c r="BW166">
        <f>BW141</f>
        <v/>
      </c>
      <c r="BX166">
        <f>BX141</f>
        <v/>
      </c>
      <c r="BY166">
        <f>BY141</f>
        <v/>
      </c>
    </row>
    <row r="167" spans="1:77">
      <c r="A167" t="s">
        <v>48</v>
      </c>
    </row>
    <row r="168" spans="1:77">
      <c r="D168" t="s">
        <v>63</v>
      </c>
      <c r="G168">
        <f>SQRT(SUMIF('Dashboard M4 Price Monthly'!$H$4:$CM$4,'Dashboard M4 Cost Annual'!G$4,'Dashboard M4 Price Monthly'!$H367:$CM367))</f>
        <v/>
      </c>
      <c r="H168">
        <f>SQRT(SUMIF('Dashboard M4 Price Monthly'!$H$4:$CM$4,'Dashboard M4 Cost Annual'!H$4,'Dashboard M4 Price Monthly'!$H367:$CM367))</f>
        <v/>
      </c>
      <c r="I168">
        <f>SQRT(SUMIF('Dashboard M4 Price Monthly'!$H$4:$CM$4,'Dashboard M4 Cost Annual'!I$4,'Dashboard M4 Price Monthly'!$H367:$CM367))</f>
        <v/>
      </c>
      <c r="J168">
        <f>SQRT(SUMIF('Dashboard M4 Price Monthly'!$H$4:$CM$4,'Dashboard M4 Cost Annual'!J$4,'Dashboard M4 Price Monthly'!$H367:$CM367))</f>
        <v/>
      </c>
      <c r="K168">
        <f>SQRT(SUMIF('Dashboard M4 Price Monthly'!$H$4:$CM$4,'Dashboard M4 Cost Annual'!K$4,'Dashboard M4 Price Monthly'!$H367:$CM367))</f>
        <v/>
      </c>
      <c r="L168">
        <f>SQRT(SUMIF('Dashboard M4 Price Monthly'!$H$4:$CM$4,'Dashboard M4 Cost Annual'!L$4,'Dashboard M4 Price Monthly'!$H367:$CM367))</f>
        <v/>
      </c>
      <c r="M168">
        <f>SQRT(SUMIF('Dashboard M4 Price Monthly'!$H$4:$CM$4,'Dashboard M4 Cost Annual'!M$4,'Dashboard M4 Price Monthly'!$H367:$CM367))</f>
        <v/>
      </c>
      <c r="N168">
        <f>SQRT(SUMIF('Dashboard M4 Price Monthly'!$H$4:$CM$4,'Dashboard M4 Cost Annual'!N$4,'Dashboard M4 Price Monthly'!$H367:$CM367))</f>
        <v/>
      </c>
      <c r="O168">
        <f>SQRT(SUMIF('Dashboard M4 Price Monthly'!$H$4:$CM$4,'Dashboard M4 Cost Annual'!O$4,'Dashboard M4 Price Monthly'!$H367:$CM367))</f>
        <v/>
      </c>
      <c r="P168">
        <f>SQRT(SUMIF('Dashboard M4 Price Monthly'!$H$4:$CM$4,'Dashboard M4 Cost Annual'!P$4,'Dashboard M4 Price Monthly'!$H367:$CM367))</f>
        <v/>
      </c>
      <c r="Q168">
        <f>SQRT(SUMIF('Dashboard M4 Price Monthly'!$H$4:$CM$4,'Dashboard M4 Cost Annual'!Q$4,'Dashboard M4 Price Monthly'!$H367:$CM367))</f>
        <v/>
      </c>
      <c r="R168">
        <f>SQRT(SUMIF('Dashboard M4 Price Monthly'!$H$4:$CM$4,'Dashboard M4 Cost Annual'!R$4,'Dashboard M4 Price Monthly'!$H367:$CM367))</f>
        <v/>
      </c>
      <c r="S168">
        <f>SQRT(SUMIF('Dashboard M4 Price Monthly'!$H$4:$CM$4,'Dashboard M4 Cost Annual'!S$4,'Dashboard M4 Price Monthly'!$H367:$CM367))</f>
        <v/>
      </c>
      <c r="T168">
        <f>SQRT(SUMIF('Dashboard M4 Price Monthly'!$H$4:$CM$4,'Dashboard M4 Cost Annual'!T$4,'Dashboard M4 Price Monthly'!$H367:$CM367))</f>
        <v/>
      </c>
      <c r="U168">
        <f>SQRT(SUMIF('Dashboard M4 Price Monthly'!$H$4:$CM$4,'Dashboard M4 Cost Annual'!U$4,'Dashboard M4 Price Monthly'!$H367:$CM367))</f>
        <v/>
      </c>
      <c r="V168">
        <f>SQRT(SUMIF('Dashboard M4 Price Monthly'!$H$4:$CM$4,'Dashboard M4 Cost Annual'!V$4,'Dashboard M4 Price Monthly'!$H367:$CM367))</f>
        <v/>
      </c>
      <c r="W168">
        <f>SQRT(SUMIF('Dashboard M4 Price Monthly'!$H$4:$CM$4,'Dashboard M4 Cost Annual'!W$4,'Dashboard M4 Price Monthly'!$H367:$CM367))</f>
        <v/>
      </c>
      <c r="X168">
        <f>SQRT(SUMIF('Dashboard M4 Price Monthly'!$H$4:$CM$4,'Dashboard M4 Cost Annual'!X$4,'Dashboard M4 Price Monthly'!$H367:$CM367))</f>
        <v/>
      </c>
      <c r="Y168">
        <f>SQRT(SUMIF('Dashboard M4 Price Monthly'!$H$4:$CM$4,'Dashboard M4 Cost Annual'!Y$4,'Dashboard M4 Price Monthly'!$H367:$CM367))</f>
        <v/>
      </c>
      <c r="Z168">
        <f>SQRT(SUMIF('Dashboard M4 Price Monthly'!$H$4:$CM$4,'Dashboard M4 Cost Annual'!Z$4,'Dashboard M4 Price Monthly'!$H367:$CM367))</f>
        <v/>
      </c>
      <c r="AA168">
        <f>SQRT(SUMIF('Dashboard M4 Price Monthly'!$H$4:$CM$4,'Dashboard M4 Cost Annual'!AA$4,'Dashboard M4 Price Monthly'!$H367:$CM367))</f>
        <v/>
      </c>
      <c r="AB168">
        <f>SQRT(SUMIF('Dashboard M4 Price Monthly'!$H$4:$CM$4,'Dashboard M4 Cost Annual'!AB$4,'Dashboard M4 Price Monthly'!$H367:$CM367))</f>
        <v/>
      </c>
      <c r="AC168">
        <f>SQRT(SUMIF('Dashboard M4 Price Monthly'!$H$4:$CM$4,'Dashboard M4 Cost Annual'!AC$4,'Dashboard M4 Price Monthly'!$H367:$CM367))</f>
        <v/>
      </c>
      <c r="AD168">
        <f>SQRT(SUMIF('Dashboard M4 Price Monthly'!$H$4:$CM$4,'Dashboard M4 Cost Annual'!AD$4,'Dashboard M4 Price Monthly'!$H367:$CM367))</f>
        <v/>
      </c>
      <c r="AE168">
        <f>SQRT(SUMIF('Dashboard M4 Price Monthly'!$H$4:$CM$4,'Dashboard M4 Cost Annual'!AE$4,'Dashboard M4 Price Monthly'!$H367:$CM367))</f>
        <v/>
      </c>
      <c r="AF168">
        <f>SQRT(SUMIF('Dashboard M4 Price Monthly'!$H$4:$CM$4,'Dashboard M4 Cost Annual'!AF$4,'Dashboard M4 Price Monthly'!$H367:$CM367))</f>
        <v/>
      </c>
      <c r="AG168">
        <f>SQRT(SUMIF('Dashboard M4 Price Monthly'!$H$4:$CM$4,'Dashboard M4 Cost Annual'!AG$4,'Dashboard M4 Price Monthly'!$H367:$CM367))</f>
        <v/>
      </c>
      <c r="AH168">
        <f>SQRT(SUMIF('Dashboard M4 Price Monthly'!$H$4:$CM$4,'Dashboard M4 Cost Annual'!AH$4,'Dashboard M4 Price Monthly'!$H367:$CM367))</f>
        <v/>
      </c>
      <c r="AI168">
        <f>SQRT(SUMIF('Dashboard M4 Price Monthly'!$H$4:$CM$4,'Dashboard M4 Cost Annual'!AI$4,'Dashboard M4 Price Monthly'!$H367:$CM367))</f>
        <v/>
      </c>
      <c r="AJ168">
        <f>SQRT(SUMIF('Dashboard M4 Price Monthly'!$H$4:$CM$4,'Dashboard M4 Cost Annual'!AJ$4,'Dashboard M4 Price Monthly'!$H367:$CM367))</f>
        <v/>
      </c>
      <c r="AK168">
        <f>SQRT(SUMIF('Dashboard M4 Price Monthly'!$H$4:$CM$4,'Dashboard M4 Cost Annual'!AK$4,'Dashboard M4 Price Monthly'!$H367:$CM367))</f>
        <v/>
      </c>
      <c r="AL168">
        <f>SQRT(SUMIF('Dashboard M4 Price Monthly'!$H$4:$CM$4,'Dashboard M4 Cost Annual'!AL$4,'Dashboard M4 Price Monthly'!$H367:$CM367))</f>
        <v/>
      </c>
      <c r="AM168">
        <f>SQRT(SUMIF('Dashboard M4 Price Monthly'!$H$4:$CM$4,'Dashboard M4 Cost Annual'!AM$4,'Dashboard M4 Price Monthly'!$H367:$CM367))</f>
        <v/>
      </c>
      <c r="AN168">
        <f>SQRT(SUMIF('Dashboard M4 Price Monthly'!$H$4:$CM$4,'Dashboard M4 Cost Annual'!AN$4,'Dashboard M4 Price Monthly'!$H367:$CM367))</f>
        <v/>
      </c>
      <c r="AO168">
        <f>SQRT(SUMIF('Dashboard M4 Price Monthly'!$H$4:$CM$4,'Dashboard M4 Cost Annual'!AO$4,'Dashboard M4 Price Monthly'!$H367:$CM367))</f>
        <v/>
      </c>
      <c r="AP168">
        <f>SQRT(SUMIF('Dashboard M4 Price Monthly'!$H$4:$CM$4,'Dashboard M4 Cost Annual'!AP$4,'Dashboard M4 Price Monthly'!$H367:$CM367))</f>
        <v/>
      </c>
      <c r="AQ168">
        <f>SQRT(SUMIF('Dashboard M4 Price Monthly'!$H$4:$CM$4,'Dashboard M4 Cost Annual'!AQ$4,'Dashboard M4 Price Monthly'!$H367:$CM367))</f>
        <v/>
      </c>
      <c r="AR168">
        <f>SQRT(SUMIF('Dashboard M4 Price Monthly'!$H$4:$CM$4,'Dashboard M4 Cost Annual'!AR$4,'Dashboard M4 Price Monthly'!$H367:$CM367))</f>
        <v/>
      </c>
      <c r="AS168">
        <f>SQRT(SUMIF('Dashboard M4 Price Monthly'!$H$4:$CM$4,'Dashboard M4 Cost Annual'!AS$4,'Dashboard M4 Price Monthly'!$H367:$CM367))</f>
        <v/>
      </c>
      <c r="AT168">
        <f>SQRT(SUMIF('Dashboard M4 Price Monthly'!$H$4:$CM$4,'Dashboard M4 Cost Annual'!AT$4,'Dashboard M4 Price Monthly'!$H367:$CM367))</f>
        <v/>
      </c>
      <c r="AU168">
        <f>SQRT(SUMIF('Dashboard M4 Price Monthly'!$H$4:$CM$4,'Dashboard M4 Cost Annual'!AU$4,'Dashboard M4 Price Monthly'!$H367:$CM367))</f>
        <v/>
      </c>
      <c r="AV168">
        <f>SQRT(SUMIF('Dashboard M4 Price Monthly'!$H$4:$CM$4,'Dashboard M4 Cost Annual'!AV$4,'Dashboard M4 Price Monthly'!$H367:$CM367))</f>
        <v/>
      </c>
      <c r="AW168">
        <f>SQRT(SUMIF('Dashboard M4 Price Monthly'!$H$4:$CM$4,'Dashboard M4 Cost Annual'!AW$4,'Dashboard M4 Price Monthly'!$H367:$CM367))</f>
        <v/>
      </c>
      <c r="AX168">
        <f>SQRT(SUMIF('Dashboard M4 Price Monthly'!$H$4:$CM$4,'Dashboard M4 Cost Annual'!AX$4,'Dashboard M4 Price Monthly'!$H367:$CM367))</f>
        <v/>
      </c>
      <c r="AY168">
        <f>SQRT(SUMIF('Dashboard M4 Price Monthly'!$H$4:$CM$4,'Dashboard M4 Cost Annual'!AY$4,'Dashboard M4 Price Monthly'!$H367:$CM367))</f>
        <v/>
      </c>
      <c r="AZ168">
        <f>SQRT(SUMIF('Dashboard M4 Price Monthly'!$H$4:$CM$4,'Dashboard M4 Cost Annual'!AZ$4,'Dashboard M4 Price Monthly'!$H367:$CM367))</f>
        <v/>
      </c>
    </row>
    <row r="169" spans="1:77">
      <c r="A169" t="s">
        <v>50</v>
      </c>
    </row>
    <row r="170" spans="1:77">
      <c r="B170" t="s">
        <v>64</v>
      </c>
      <c r="D170" t="s">
        <v>63</v>
      </c>
      <c r="BA170">
        <f>BA154</f>
        <v/>
      </c>
      <c r="BB170">
        <f>BB154</f>
        <v/>
      </c>
      <c r="BC170">
        <f>BC154</f>
        <v/>
      </c>
      <c r="BD170">
        <f>BD154</f>
        <v/>
      </c>
      <c r="BE170">
        <f>BE154</f>
        <v/>
      </c>
      <c r="BF170">
        <f>BF154</f>
        <v/>
      </c>
      <c r="BG170">
        <f>BG154</f>
        <v/>
      </c>
      <c r="BH170">
        <f>BH154</f>
        <v/>
      </c>
      <c r="BI170">
        <f>BI154</f>
        <v/>
      </c>
      <c r="BJ170">
        <f>BJ154</f>
        <v/>
      </c>
      <c r="BK170">
        <f>BK154</f>
        <v/>
      </c>
      <c r="BL170">
        <f>BL154</f>
        <v/>
      </c>
      <c r="BM170">
        <f>BM154</f>
        <v/>
      </c>
      <c r="BN170">
        <f>BN154</f>
        <v/>
      </c>
      <c r="BO170">
        <f>BO154</f>
        <v/>
      </c>
      <c r="BP170">
        <f>BP154</f>
        <v/>
      </c>
      <c r="BQ170">
        <f>BQ154</f>
        <v/>
      </c>
      <c r="BR170">
        <f>BR154</f>
        <v/>
      </c>
      <c r="BS170">
        <f>BS154</f>
        <v/>
      </c>
      <c r="BT170">
        <f>BT154</f>
        <v/>
      </c>
      <c r="BU170">
        <f>BU154</f>
        <v/>
      </c>
      <c r="BV170">
        <f>BV154</f>
        <v/>
      </c>
      <c r="BW170">
        <f>BW154</f>
        <v/>
      </c>
      <c r="BX170">
        <f>BX154</f>
        <v/>
      </c>
      <c r="BY170">
        <f>BY154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73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2</v>
      </c>
      <c r="F3" t="s">
        <v>1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74</v>
      </c>
      <c r="C4" t="s">
        <v>75</v>
      </c>
    </row>
    <row r="5" spans="1:306">
      <c r="C5" t="s">
        <v>76</v>
      </c>
    </row>
    <row r="7" spans="1:306">
      <c r="A7" t="s">
        <v>4</v>
      </c>
    </row>
    <row r="8" spans="1:306">
      <c r="B8" t="s">
        <v>5</v>
      </c>
      <c r="C8" t="s">
        <v>6</v>
      </c>
      <c r="D8" t="s">
        <v>63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9</v>
      </c>
      <c r="C9" t="s">
        <v>10</v>
      </c>
      <c r="D9" t="s">
        <v>63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11</v>
      </c>
      <c r="C10" t="s">
        <v>10</v>
      </c>
      <c r="D10" t="s">
        <v>63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12</v>
      </c>
      <c r="C11" t="s">
        <v>13</v>
      </c>
      <c r="D11" t="s">
        <v>63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14</v>
      </c>
      <c r="C12" t="s">
        <v>10</v>
      </c>
      <c r="D12" t="s">
        <v>63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15</v>
      </c>
      <c r="C13" t="s">
        <v>16</v>
      </c>
      <c r="D13" t="s">
        <v>63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17</v>
      </c>
      <c r="C14" t="s">
        <v>18</v>
      </c>
      <c r="D14" t="s">
        <v>63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19</v>
      </c>
      <c r="C15" t="s">
        <v>10</v>
      </c>
      <c r="D15" t="s">
        <v>63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20</v>
      </c>
      <c r="C16" t="s">
        <v>10</v>
      </c>
      <c r="D16" t="s">
        <v>63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64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21</v>
      </c>
    </row>
    <row r="19" spans="1:306">
      <c r="B19" t="s">
        <v>5</v>
      </c>
      <c r="C19" t="s">
        <v>22</v>
      </c>
      <c r="D19" t="s">
        <v>63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9</v>
      </c>
      <c r="C20" t="s">
        <v>23</v>
      </c>
      <c r="D20" t="s">
        <v>63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11</v>
      </c>
      <c r="C21" t="s">
        <v>10</v>
      </c>
      <c r="D21" t="s">
        <v>63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12</v>
      </c>
      <c r="C22" t="s">
        <v>24</v>
      </c>
      <c r="D22" t="s">
        <v>63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14</v>
      </c>
      <c r="C23" t="s">
        <v>25</v>
      </c>
      <c r="D23" t="s">
        <v>63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15</v>
      </c>
      <c r="C24" t="s">
        <v>26</v>
      </c>
      <c r="D24" t="s">
        <v>63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17</v>
      </c>
      <c r="C25" t="s">
        <v>27</v>
      </c>
      <c r="D25" t="s">
        <v>63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19</v>
      </c>
      <c r="C26" t="s">
        <v>10</v>
      </c>
      <c r="D26" t="s">
        <v>63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20</v>
      </c>
      <c r="C27" t="s">
        <v>28</v>
      </c>
      <c r="D27" t="s">
        <v>63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64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29</v>
      </c>
    </row>
    <row r="30" spans="1:306">
      <c r="A30" t="s">
        <v>30</v>
      </c>
      <c r="B30" t="s">
        <v>5</v>
      </c>
      <c r="C30" t="s">
        <v>65</v>
      </c>
      <c r="D30" t="s">
        <v>63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9</v>
      </c>
      <c r="C31" t="s">
        <v>32</v>
      </c>
      <c r="D31" t="s">
        <v>63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11</v>
      </c>
      <c r="C32" t="s">
        <v>10</v>
      </c>
      <c r="D32" t="s">
        <v>63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12</v>
      </c>
      <c r="C33" t="s">
        <v>66</v>
      </c>
      <c r="D33" t="s">
        <v>63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14</v>
      </c>
      <c r="C34" t="s">
        <v>67</v>
      </c>
      <c r="D34" t="s">
        <v>63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15</v>
      </c>
      <c r="C35" t="s">
        <v>68</v>
      </c>
      <c r="D35" t="s">
        <v>63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17</v>
      </c>
      <c r="C36" t="s">
        <v>69</v>
      </c>
      <c r="D36" t="s">
        <v>63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19</v>
      </c>
      <c r="C37" t="s">
        <v>10</v>
      </c>
      <c r="D37" t="s">
        <v>63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20</v>
      </c>
      <c r="C38" t="s">
        <v>37</v>
      </c>
      <c r="D38" t="s">
        <v>63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64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38</v>
      </c>
    </row>
    <row r="41" spans="1:306">
      <c r="B41" t="s">
        <v>5</v>
      </c>
      <c r="C41" t="s">
        <v>39</v>
      </c>
      <c r="D41" t="s">
        <v>63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9</v>
      </c>
      <c r="C42" t="s">
        <v>40</v>
      </c>
      <c r="D42" t="s">
        <v>63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11</v>
      </c>
      <c r="C43" t="s">
        <v>10</v>
      </c>
      <c r="D43" t="s">
        <v>63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12</v>
      </c>
      <c r="C44" t="s">
        <v>41</v>
      </c>
      <c r="D44" t="s">
        <v>63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14</v>
      </c>
      <c r="C45" t="s">
        <v>42</v>
      </c>
      <c r="D45" t="s">
        <v>63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15</v>
      </c>
      <c r="C46" t="s">
        <v>43</v>
      </c>
      <c r="D46" t="s">
        <v>63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17</v>
      </c>
      <c r="C47" t="s">
        <v>44</v>
      </c>
      <c r="D47" t="s">
        <v>63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19</v>
      </c>
      <c r="D48" t="s">
        <v>63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20</v>
      </c>
      <c r="C49" t="s">
        <v>45</v>
      </c>
      <c r="D49" t="s">
        <v>63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64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46</v>
      </c>
    </row>
    <row r="52" spans="1:306">
      <c r="B52" t="s">
        <v>5</v>
      </c>
      <c r="C52" t="s">
        <v>10</v>
      </c>
      <c r="D52" t="s">
        <v>63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9</v>
      </c>
      <c r="C53" t="s">
        <v>10</v>
      </c>
      <c r="D53" t="s">
        <v>63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11</v>
      </c>
      <c r="C54" t="s">
        <v>47</v>
      </c>
      <c r="D54" t="s">
        <v>63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12</v>
      </c>
      <c r="C55" t="s">
        <v>10</v>
      </c>
      <c r="D55" t="s">
        <v>63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14</v>
      </c>
      <c r="C56" t="s">
        <v>10</v>
      </c>
      <c r="D56" t="s">
        <v>63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15</v>
      </c>
      <c r="C57" t="s">
        <v>10</v>
      </c>
      <c r="D57" t="s">
        <v>63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17</v>
      </c>
      <c r="C58" t="s">
        <v>10</v>
      </c>
      <c r="D58" t="s">
        <v>63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19</v>
      </c>
      <c r="C59" t="s">
        <v>10</v>
      </c>
      <c r="D59" t="s">
        <v>63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20</v>
      </c>
      <c r="C60" t="s">
        <v>10</v>
      </c>
      <c r="D60" t="s">
        <v>63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64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48</v>
      </c>
    </row>
    <row r="63" spans="1:306">
      <c r="B63" t="s">
        <v>5</v>
      </c>
      <c r="C63" t="s">
        <v>10</v>
      </c>
      <c r="D63" t="s">
        <v>10</v>
      </c>
    </row>
    <row r="64" spans="1:306">
      <c r="B64" t="s">
        <v>9</v>
      </c>
      <c r="C64" t="s">
        <v>10</v>
      </c>
      <c r="D64" t="s">
        <v>10</v>
      </c>
    </row>
    <row r="65" spans="1:306">
      <c r="B65" t="s">
        <v>11</v>
      </c>
      <c r="C65" t="s">
        <v>10</v>
      </c>
      <c r="D65" t="s">
        <v>10</v>
      </c>
    </row>
    <row r="66" spans="1:306">
      <c r="B66" t="s">
        <v>12</v>
      </c>
      <c r="C66" t="s">
        <v>10</v>
      </c>
      <c r="D66" t="s">
        <v>10</v>
      </c>
    </row>
    <row r="67" spans="1:306">
      <c r="B67" t="s">
        <v>14</v>
      </c>
      <c r="C67" t="s">
        <v>10</v>
      </c>
      <c r="D67" t="s">
        <v>10</v>
      </c>
    </row>
    <row r="68" spans="1:306">
      <c r="B68" t="s">
        <v>15</v>
      </c>
      <c r="C68" t="s">
        <v>10</v>
      </c>
      <c r="D68" t="s">
        <v>10</v>
      </c>
    </row>
    <row r="69" spans="1:306">
      <c r="B69" t="s">
        <v>17</v>
      </c>
      <c r="C69" t="s">
        <v>10</v>
      </c>
      <c r="D69" t="s">
        <v>10</v>
      </c>
    </row>
    <row r="70" spans="1:306">
      <c r="B70" t="s">
        <v>19</v>
      </c>
      <c r="C70" t="s">
        <v>10</v>
      </c>
      <c r="D70" t="s">
        <v>10</v>
      </c>
    </row>
    <row r="71" spans="1:306">
      <c r="B71" t="s">
        <v>20</v>
      </c>
      <c r="C71" t="s">
        <v>10</v>
      </c>
      <c r="D71" t="s">
        <v>10</v>
      </c>
    </row>
    <row r="73" spans="1:306">
      <c r="A73" t="s">
        <v>50</v>
      </c>
    </row>
    <row r="74" spans="1:306">
      <c r="B74" t="s">
        <v>5</v>
      </c>
      <c r="D74" t="s">
        <v>63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9</v>
      </c>
      <c r="D75" t="s">
        <v>63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11</v>
      </c>
      <c r="D76" t="s">
        <v>63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12</v>
      </c>
      <c r="D77" t="s">
        <v>63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14</v>
      </c>
      <c r="D78" t="s">
        <v>63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15</v>
      </c>
      <c r="D79" t="s">
        <v>63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17</v>
      </c>
      <c r="D80" t="s">
        <v>63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19</v>
      </c>
      <c r="D81" t="s">
        <v>63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77</v>
      </c>
      <c r="B82" t="s">
        <v>20</v>
      </c>
      <c r="D82" t="s">
        <v>63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64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78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79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80</v>
      </c>
      <c r="C86" t="s">
        <v>81</v>
      </c>
    </row>
    <row r="88" spans="1:306">
      <c r="A88" t="s">
        <v>4</v>
      </c>
    </row>
    <row r="89" spans="1:306">
      <c r="B89" t="s">
        <v>5</v>
      </c>
      <c r="C89" t="s">
        <v>6</v>
      </c>
      <c r="D89" t="s">
        <v>63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9</v>
      </c>
      <c r="C90" t="s">
        <v>10</v>
      </c>
      <c r="D90" t="s">
        <v>63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11</v>
      </c>
      <c r="C91" t="s">
        <v>10</v>
      </c>
      <c r="D91" t="s">
        <v>63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12</v>
      </c>
      <c r="C92" t="s">
        <v>13</v>
      </c>
      <c r="D92" t="s">
        <v>63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14</v>
      </c>
      <c r="C93" t="s">
        <v>10</v>
      </c>
      <c r="D93" t="s">
        <v>63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15</v>
      </c>
      <c r="C94" t="s">
        <v>16</v>
      </c>
      <c r="D94" t="s">
        <v>63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17</v>
      </c>
      <c r="C95" t="s">
        <v>18</v>
      </c>
      <c r="D95" t="s">
        <v>63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19</v>
      </c>
      <c r="C96" t="s">
        <v>10</v>
      </c>
      <c r="D96" t="s">
        <v>63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20</v>
      </c>
      <c r="C97" t="s">
        <v>10</v>
      </c>
      <c r="D97" t="s">
        <v>63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64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21</v>
      </c>
    </row>
    <row r="100" spans="1:306">
      <c r="B100" t="s">
        <v>5</v>
      </c>
      <c r="C100" t="s">
        <v>22</v>
      </c>
      <c r="D100" t="s">
        <v>63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9</v>
      </c>
      <c r="C101" t="s">
        <v>23</v>
      </c>
      <c r="D101" t="s">
        <v>63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11</v>
      </c>
      <c r="C102" t="s">
        <v>10</v>
      </c>
      <c r="D102" t="s">
        <v>63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12</v>
      </c>
      <c r="C103" t="s">
        <v>24</v>
      </c>
      <c r="D103" t="s">
        <v>63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14</v>
      </c>
      <c r="C104" t="s">
        <v>25</v>
      </c>
      <c r="D104" t="s">
        <v>63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15</v>
      </c>
      <c r="C105" t="s">
        <v>26</v>
      </c>
      <c r="D105" t="s">
        <v>63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17</v>
      </c>
      <c r="C106" t="s">
        <v>27</v>
      </c>
      <c r="D106" t="s">
        <v>63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19</v>
      </c>
      <c r="C107" t="s">
        <v>10</v>
      </c>
      <c r="D107" t="s">
        <v>63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20</v>
      </c>
      <c r="C108" t="s">
        <v>28</v>
      </c>
      <c r="D108" t="s">
        <v>63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64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29</v>
      </c>
    </row>
    <row r="111" spans="1:306">
      <c r="A111" t="s">
        <v>30</v>
      </c>
      <c r="B111" t="s">
        <v>5</v>
      </c>
      <c r="C111" t="s">
        <v>65</v>
      </c>
      <c r="D111" t="s">
        <v>63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9</v>
      </c>
      <c r="C112" t="s">
        <v>32</v>
      </c>
      <c r="D112" t="s">
        <v>63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11</v>
      </c>
      <c r="C113" t="s">
        <v>10</v>
      </c>
      <c r="D113" t="s">
        <v>63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12</v>
      </c>
      <c r="C114" t="s">
        <v>66</v>
      </c>
      <c r="D114" t="s">
        <v>63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14</v>
      </c>
      <c r="C115" t="s">
        <v>67</v>
      </c>
      <c r="D115" t="s">
        <v>63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15</v>
      </c>
      <c r="C116" t="s">
        <v>68</v>
      </c>
      <c r="D116" t="s">
        <v>63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17</v>
      </c>
      <c r="C117" t="s">
        <v>69</v>
      </c>
      <c r="D117" t="s">
        <v>63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19</v>
      </c>
      <c r="C118" t="s">
        <v>10</v>
      </c>
      <c r="D118" t="s">
        <v>63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20</v>
      </c>
      <c r="C119" t="s">
        <v>37</v>
      </c>
      <c r="D119" t="s">
        <v>63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64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38</v>
      </c>
    </row>
    <row r="122" spans="1:306">
      <c r="B122" t="s">
        <v>5</v>
      </c>
      <c r="C122" t="s">
        <v>39</v>
      </c>
      <c r="D122" t="s">
        <v>63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9</v>
      </c>
      <c r="C123" t="s">
        <v>40</v>
      </c>
      <c r="D123" t="s">
        <v>63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11</v>
      </c>
      <c r="C124" t="s">
        <v>10</v>
      </c>
      <c r="D124" t="s">
        <v>63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12</v>
      </c>
      <c r="C125" t="s">
        <v>41</v>
      </c>
      <c r="D125" t="s">
        <v>63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14</v>
      </c>
      <c r="C126" t="s">
        <v>42</v>
      </c>
      <c r="D126" t="s">
        <v>63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15</v>
      </c>
      <c r="C127" t="s">
        <v>43</v>
      </c>
      <c r="D127" t="s">
        <v>63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17</v>
      </c>
      <c r="C128" t="s">
        <v>44</v>
      </c>
      <c r="D128" t="s">
        <v>63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19</v>
      </c>
      <c r="D129" t="s">
        <v>63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20</v>
      </c>
      <c r="C130" t="s">
        <v>45</v>
      </c>
      <c r="D130" t="s">
        <v>63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64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46</v>
      </c>
    </row>
    <row r="133" spans="1:306">
      <c r="B133" t="s">
        <v>5</v>
      </c>
      <c r="C133" t="s">
        <v>10</v>
      </c>
      <c r="D133" t="s">
        <v>63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9</v>
      </c>
      <c r="C134" t="s">
        <v>10</v>
      </c>
      <c r="D134" t="s">
        <v>63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11</v>
      </c>
      <c r="C135" t="s">
        <v>47</v>
      </c>
      <c r="D135" t="s">
        <v>63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12</v>
      </c>
      <c r="C136" t="s">
        <v>10</v>
      </c>
      <c r="D136" t="s">
        <v>63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14</v>
      </c>
      <c r="C137" t="s">
        <v>10</v>
      </c>
      <c r="D137" t="s">
        <v>63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15</v>
      </c>
      <c r="C138" t="s">
        <v>10</v>
      </c>
      <c r="D138" t="s">
        <v>63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17</v>
      </c>
      <c r="C139" t="s">
        <v>10</v>
      </c>
      <c r="D139" t="s">
        <v>63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19</v>
      </c>
      <c r="C140" t="s">
        <v>10</v>
      </c>
      <c r="D140" t="s">
        <v>63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20</v>
      </c>
      <c r="C141" t="s">
        <v>10</v>
      </c>
      <c r="D141" t="s">
        <v>63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64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48</v>
      </c>
    </row>
    <row r="144" spans="1:306">
      <c r="B144" t="s">
        <v>5</v>
      </c>
      <c r="C144" t="s">
        <v>10</v>
      </c>
      <c r="D144" t="s">
        <v>10</v>
      </c>
    </row>
    <row r="145" spans="1:306">
      <c r="B145" t="s">
        <v>9</v>
      </c>
      <c r="C145" t="s">
        <v>10</v>
      </c>
      <c r="D145" t="s">
        <v>10</v>
      </c>
    </row>
    <row r="146" spans="1:306">
      <c r="B146" t="s">
        <v>11</v>
      </c>
      <c r="C146" t="s">
        <v>10</v>
      </c>
      <c r="D146" t="s">
        <v>10</v>
      </c>
    </row>
    <row r="147" spans="1:306">
      <c r="B147" t="s">
        <v>12</v>
      </c>
      <c r="C147" t="s">
        <v>10</v>
      </c>
      <c r="D147" t="s">
        <v>10</v>
      </c>
    </row>
    <row r="148" spans="1:306">
      <c r="B148" t="s">
        <v>14</v>
      </c>
      <c r="C148" t="s">
        <v>10</v>
      </c>
      <c r="D148" t="s">
        <v>10</v>
      </c>
    </row>
    <row r="149" spans="1:306">
      <c r="B149" t="s">
        <v>15</v>
      </c>
      <c r="C149" t="s">
        <v>10</v>
      </c>
      <c r="D149" t="s">
        <v>10</v>
      </c>
    </row>
    <row r="150" spans="1:306">
      <c r="B150" t="s">
        <v>17</v>
      </c>
      <c r="C150" t="s">
        <v>10</v>
      </c>
      <c r="D150" t="s">
        <v>10</v>
      </c>
    </row>
    <row r="151" spans="1:306">
      <c r="B151" t="s">
        <v>19</v>
      </c>
      <c r="C151" t="s">
        <v>10</v>
      </c>
      <c r="D151" t="s">
        <v>10</v>
      </c>
    </row>
    <row r="152" spans="1:306">
      <c r="B152" t="s">
        <v>20</v>
      </c>
      <c r="C152" t="s">
        <v>10</v>
      </c>
      <c r="D152" t="s">
        <v>10</v>
      </c>
    </row>
    <row r="154" spans="1:306">
      <c r="A154" t="s">
        <v>50</v>
      </c>
    </row>
    <row r="155" spans="1:306">
      <c r="B155" t="s">
        <v>5</v>
      </c>
      <c r="C155" t="s">
        <v>51</v>
      </c>
      <c r="D155" t="s">
        <v>63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9</v>
      </c>
      <c r="C156" t="s">
        <v>52</v>
      </c>
      <c r="D156" t="s">
        <v>63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11</v>
      </c>
      <c r="C157" t="s">
        <v>53</v>
      </c>
      <c r="D157" t="s">
        <v>63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12</v>
      </c>
      <c r="C158" t="s">
        <v>54</v>
      </c>
      <c r="D158" t="s">
        <v>63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14</v>
      </c>
      <c r="C159" t="s">
        <v>55</v>
      </c>
      <c r="D159" t="s">
        <v>63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15</v>
      </c>
      <c r="C160" t="s">
        <v>56</v>
      </c>
      <c r="D160" t="s">
        <v>63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17</v>
      </c>
      <c r="C161" t="s">
        <v>82</v>
      </c>
      <c r="D161" t="s">
        <v>63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19</v>
      </c>
      <c r="D162" t="s">
        <v>63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77</v>
      </c>
      <c r="B163" t="s">
        <v>20</v>
      </c>
      <c r="D163" t="s">
        <v>63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64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83</v>
      </c>
      <c r="C165" t="s">
        <v>81</v>
      </c>
    </row>
    <row r="167" spans="1:306">
      <c r="A167" t="s">
        <v>4</v>
      </c>
    </row>
    <row r="168" spans="1:306">
      <c r="B168" t="s">
        <v>5</v>
      </c>
      <c r="C168" t="s">
        <v>6</v>
      </c>
      <c r="D168" t="s">
        <v>63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9</v>
      </c>
      <c r="C169" t="s">
        <v>10</v>
      </c>
      <c r="D169" t="s">
        <v>63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11</v>
      </c>
      <c r="C170" t="s">
        <v>10</v>
      </c>
      <c r="D170" t="s">
        <v>63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12</v>
      </c>
      <c r="C171" t="s">
        <v>13</v>
      </c>
      <c r="D171" t="s">
        <v>63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14</v>
      </c>
      <c r="C172" t="s">
        <v>10</v>
      </c>
      <c r="D172" t="s">
        <v>63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15</v>
      </c>
      <c r="C173" t="s">
        <v>16</v>
      </c>
      <c r="D173" t="s">
        <v>63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17</v>
      </c>
      <c r="C174" t="s">
        <v>18</v>
      </c>
      <c r="D174" t="s">
        <v>63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19</v>
      </c>
      <c r="C175" t="s">
        <v>10</v>
      </c>
      <c r="D175" t="s">
        <v>63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20</v>
      </c>
      <c r="C176" t="s">
        <v>10</v>
      </c>
      <c r="D176" t="s">
        <v>63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64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21</v>
      </c>
    </row>
    <row r="179" spans="1:306">
      <c r="B179" t="s">
        <v>5</v>
      </c>
      <c r="C179" t="s">
        <v>22</v>
      </c>
      <c r="D179" t="s">
        <v>63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9</v>
      </c>
      <c r="C180" t="s">
        <v>23</v>
      </c>
      <c r="D180" t="s">
        <v>63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11</v>
      </c>
      <c r="C181" t="s">
        <v>10</v>
      </c>
      <c r="D181" t="s">
        <v>63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12</v>
      </c>
      <c r="C182" t="s">
        <v>24</v>
      </c>
      <c r="D182" t="s">
        <v>63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14</v>
      </c>
      <c r="C183" t="s">
        <v>25</v>
      </c>
      <c r="D183" t="s">
        <v>63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15</v>
      </c>
      <c r="C184" t="s">
        <v>26</v>
      </c>
      <c r="D184" t="s">
        <v>63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17</v>
      </c>
      <c r="C185" t="s">
        <v>27</v>
      </c>
      <c r="D185" t="s">
        <v>63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19</v>
      </c>
      <c r="C186" t="s">
        <v>10</v>
      </c>
      <c r="D186" t="s">
        <v>63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20</v>
      </c>
      <c r="C187" t="s">
        <v>28</v>
      </c>
      <c r="D187" t="s">
        <v>63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64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29</v>
      </c>
    </row>
    <row r="190" spans="1:306">
      <c r="A190" t="s">
        <v>30</v>
      </c>
      <c r="B190" t="s">
        <v>5</v>
      </c>
      <c r="C190" t="s">
        <v>65</v>
      </c>
      <c r="D190" t="s">
        <v>63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9</v>
      </c>
      <c r="C191" t="s">
        <v>32</v>
      </c>
      <c r="D191" t="s">
        <v>63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11</v>
      </c>
      <c r="C192" t="s">
        <v>10</v>
      </c>
      <c r="D192" t="s">
        <v>63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12</v>
      </c>
      <c r="C193" t="s">
        <v>66</v>
      </c>
      <c r="D193" t="s">
        <v>63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14</v>
      </c>
      <c r="C194" t="s">
        <v>67</v>
      </c>
      <c r="D194" t="s">
        <v>63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15</v>
      </c>
      <c r="C195" t="s">
        <v>68</v>
      </c>
      <c r="D195" t="s">
        <v>63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17</v>
      </c>
      <c r="C196" t="s">
        <v>69</v>
      </c>
      <c r="D196" t="s">
        <v>63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19</v>
      </c>
      <c r="C197" t="s">
        <v>10</v>
      </c>
      <c r="D197" t="s">
        <v>63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20</v>
      </c>
      <c r="C198" t="s">
        <v>37</v>
      </c>
      <c r="D198" t="s">
        <v>63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64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38</v>
      </c>
    </row>
    <row r="201" spans="1:306">
      <c r="B201" t="s">
        <v>5</v>
      </c>
      <c r="C201" t="s">
        <v>39</v>
      </c>
      <c r="D201" t="s">
        <v>63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9</v>
      </c>
      <c r="C202" t="s">
        <v>40</v>
      </c>
      <c r="D202" t="s">
        <v>63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11</v>
      </c>
      <c r="C203" t="s">
        <v>10</v>
      </c>
      <c r="D203" t="s">
        <v>63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12</v>
      </c>
      <c r="C204" t="s">
        <v>41</v>
      </c>
      <c r="D204" t="s">
        <v>63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14</v>
      </c>
      <c r="C205" t="s">
        <v>42</v>
      </c>
      <c r="D205" t="s">
        <v>63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15</v>
      </c>
      <c r="C206" t="s">
        <v>43</v>
      </c>
      <c r="D206" t="s">
        <v>63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17</v>
      </c>
      <c r="C207" t="s">
        <v>44</v>
      </c>
      <c r="D207" t="s">
        <v>63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19</v>
      </c>
      <c r="D208" t="s">
        <v>63</v>
      </c>
      <c r="E208" t="n">
        <v>0.55</v>
      </c>
    </row>
    <row r="209" spans="1:306">
      <c r="B209" t="s">
        <v>20</v>
      </c>
      <c r="C209" t="s">
        <v>45</v>
      </c>
      <c r="D209" t="s">
        <v>63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64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46</v>
      </c>
    </row>
    <row r="212" spans="1:306">
      <c r="B212" t="s">
        <v>5</v>
      </c>
      <c r="C212" t="s">
        <v>10</v>
      </c>
      <c r="D212" t="s">
        <v>63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9</v>
      </c>
      <c r="C213" t="s">
        <v>10</v>
      </c>
      <c r="D213" t="s">
        <v>63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11</v>
      </c>
      <c r="C214" t="s">
        <v>47</v>
      </c>
      <c r="D214" t="s">
        <v>63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12</v>
      </c>
      <c r="C215" t="s">
        <v>10</v>
      </c>
      <c r="D215" t="s">
        <v>63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14</v>
      </c>
      <c r="C216" t="s">
        <v>10</v>
      </c>
      <c r="D216" t="s">
        <v>63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15</v>
      </c>
      <c r="C217" t="s">
        <v>10</v>
      </c>
      <c r="D217" t="s">
        <v>63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17</v>
      </c>
      <c r="C218" t="s">
        <v>10</v>
      </c>
      <c r="D218" t="s">
        <v>63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19</v>
      </c>
      <c r="C219" t="s">
        <v>10</v>
      </c>
      <c r="D219" t="s">
        <v>63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20</v>
      </c>
      <c r="C220" t="s">
        <v>10</v>
      </c>
      <c r="D220" t="s">
        <v>63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64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48</v>
      </c>
    </row>
    <row r="223" spans="1:306">
      <c r="B223" t="s">
        <v>5</v>
      </c>
      <c r="C223" t="s">
        <v>10</v>
      </c>
      <c r="D223" t="s">
        <v>10</v>
      </c>
    </row>
    <row r="224" spans="1:306">
      <c r="B224" t="s">
        <v>9</v>
      </c>
      <c r="C224" t="s">
        <v>10</v>
      </c>
      <c r="D224" t="s">
        <v>10</v>
      </c>
    </row>
    <row r="225" spans="1:306">
      <c r="B225" t="s">
        <v>11</v>
      </c>
      <c r="C225" t="s">
        <v>10</v>
      </c>
      <c r="D225" t="s">
        <v>10</v>
      </c>
    </row>
    <row r="226" spans="1:306">
      <c r="B226" t="s">
        <v>12</v>
      </c>
      <c r="C226" t="s">
        <v>10</v>
      </c>
      <c r="D226" t="s">
        <v>10</v>
      </c>
    </row>
    <row r="227" spans="1:306">
      <c r="B227" t="s">
        <v>14</v>
      </c>
      <c r="C227" t="s">
        <v>10</v>
      </c>
      <c r="D227" t="s">
        <v>10</v>
      </c>
    </row>
    <row r="228" spans="1:306">
      <c r="B228" t="s">
        <v>15</v>
      </c>
      <c r="C228" t="s">
        <v>10</v>
      </c>
      <c r="D228" t="s">
        <v>10</v>
      </c>
    </row>
    <row r="229" spans="1:306">
      <c r="B229" t="s">
        <v>17</v>
      </c>
      <c r="C229" t="s">
        <v>10</v>
      </c>
      <c r="D229" t="s">
        <v>10</v>
      </c>
    </row>
    <row r="230" spans="1:306">
      <c r="B230" t="s">
        <v>19</v>
      </c>
      <c r="C230" t="s">
        <v>10</v>
      </c>
      <c r="D230" t="s">
        <v>10</v>
      </c>
    </row>
    <row r="231" spans="1:306">
      <c r="B231" t="s">
        <v>20</v>
      </c>
      <c r="C231" t="s">
        <v>10</v>
      </c>
      <c r="D231" t="s">
        <v>10</v>
      </c>
    </row>
    <row r="233" spans="1:306">
      <c r="A233" t="s">
        <v>50</v>
      </c>
    </row>
    <row r="234" spans="1:306">
      <c r="B234" t="s">
        <v>5</v>
      </c>
      <c r="C234" t="s">
        <v>51</v>
      </c>
      <c r="D234" t="s">
        <v>63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9</v>
      </c>
      <c r="C235" t="s">
        <v>52</v>
      </c>
      <c r="D235" t="s">
        <v>63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11</v>
      </c>
      <c r="C236" t="s">
        <v>53</v>
      </c>
      <c r="D236" t="s">
        <v>63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12</v>
      </c>
      <c r="C237" t="s">
        <v>54</v>
      </c>
      <c r="D237" t="s">
        <v>63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14</v>
      </c>
      <c r="C238" t="s">
        <v>55</v>
      </c>
      <c r="D238" t="s">
        <v>63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15</v>
      </c>
      <c r="C239" t="s">
        <v>56</v>
      </c>
      <c r="D239" t="s">
        <v>63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17</v>
      </c>
      <c r="C240" t="s">
        <v>82</v>
      </c>
      <c r="D240" t="s">
        <v>63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19</v>
      </c>
      <c r="D241" t="s">
        <v>63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77</v>
      </c>
      <c r="B242" t="s">
        <v>20</v>
      </c>
      <c r="D242" t="s">
        <v>63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64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73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84</v>
      </c>
    </row>
    <row r="4" spans="1:307">
      <c r="B4" t="s">
        <v>85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86</v>
      </c>
      <c r="G5" t="s">
        <v>87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88</v>
      </c>
      <c r="H6" t="s">
        <v>89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90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91</v>
      </c>
      <c r="B10" t="s">
        <v>9</v>
      </c>
      <c r="E10" t="s">
        <v>90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92</v>
      </c>
      <c r="B11" t="s">
        <v>11</v>
      </c>
      <c r="C11">
        <f>NA()</f>
        <v/>
      </c>
      <c r="E11" t="s">
        <v>90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90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90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91</v>
      </c>
      <c r="B14" t="s">
        <v>15</v>
      </c>
      <c r="E14" t="s">
        <v>90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91</v>
      </c>
      <c r="B15" t="s">
        <v>17</v>
      </c>
      <c r="C15">
        <f>NA()</f>
        <v/>
      </c>
      <c r="E15" t="s">
        <v>90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93</v>
      </c>
      <c r="B16" t="s">
        <v>19</v>
      </c>
    </row>
    <row r="17" spans="1:307">
      <c r="A17" t="s">
        <v>91</v>
      </c>
      <c r="B17" t="s">
        <v>20</v>
      </c>
      <c r="E17" t="s">
        <v>90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94</v>
      </c>
      <c r="E18" t="s">
        <v>90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95</v>
      </c>
      <c r="H19" t="s">
        <v>96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72</v>
      </c>
    </row>
    <row r="44" spans="1:307">
      <c r="A44" t="s">
        <v>30</v>
      </c>
      <c r="B44" t="s">
        <v>5</v>
      </c>
      <c r="C44" t="s">
        <v>65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66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67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68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69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97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97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97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97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97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97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82</v>
      </c>
      <c r="D94" t="s">
        <v>97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97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77</v>
      </c>
      <c r="B96" t="s">
        <v>20</v>
      </c>
      <c r="D96" t="s">
        <v>97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98</v>
      </c>
    </row>
    <row r="99" spans="1:307">
      <c r="A99" t="s">
        <v>99</v>
      </c>
      <c r="H99" t="s">
        <v>100</v>
      </c>
    </row>
    <row r="100" spans="1:307">
      <c r="B100" t="s">
        <v>5</v>
      </c>
      <c r="D100" t="s">
        <v>101</v>
      </c>
      <c r="E100" t="s">
        <v>102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103</v>
      </c>
      <c r="E101" t="s">
        <v>102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103</v>
      </c>
      <c r="E102" t="s">
        <v>104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103</v>
      </c>
      <c r="E103" t="s">
        <v>102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103</v>
      </c>
      <c r="E104" t="s">
        <v>102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103</v>
      </c>
      <c r="E105" t="s">
        <v>105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106</v>
      </c>
      <c r="E106" t="s">
        <v>107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103</v>
      </c>
      <c r="E107" t="s">
        <v>102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103</v>
      </c>
      <c r="E108" t="s">
        <v>108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99</v>
      </c>
      <c r="H110" t="s">
        <v>109</v>
      </c>
    </row>
    <row r="111" spans="1:307">
      <c r="B111" t="s">
        <v>5</v>
      </c>
      <c r="D111" t="s">
        <v>110</v>
      </c>
      <c r="E111" t="s">
        <v>111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110</v>
      </c>
      <c r="E112" t="s">
        <v>111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110</v>
      </c>
      <c r="E113" t="s">
        <v>111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110</v>
      </c>
      <c r="E114" t="s">
        <v>111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110</v>
      </c>
      <c r="E115" t="s">
        <v>111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110</v>
      </c>
      <c r="E116" t="s">
        <v>111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110</v>
      </c>
      <c r="E117" t="s">
        <v>111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110</v>
      </c>
      <c r="E118" t="s">
        <v>111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110</v>
      </c>
      <c r="E119" t="s">
        <v>111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112</v>
      </c>
      <c r="H121" t="s">
        <v>113</v>
      </c>
    </row>
    <row r="123" spans="1:307">
      <c r="A123" t="s">
        <v>4</v>
      </c>
    </row>
    <row r="124" spans="1:307">
      <c r="B124" t="s">
        <v>5</v>
      </c>
      <c r="D124" t="s">
        <v>114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114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114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114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114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114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114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114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114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114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114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72</v>
      </c>
    </row>
    <row r="146" spans="1:307">
      <c r="A146" t="s">
        <v>30</v>
      </c>
      <c r="B146" t="s">
        <v>5</v>
      </c>
      <c r="D146" t="s">
        <v>114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114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114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114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114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114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114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114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114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114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114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114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114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114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114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99</v>
      </c>
    </row>
    <row r="190" spans="1:307">
      <c r="B190" t="s">
        <v>5</v>
      </c>
      <c r="D190" t="s">
        <v>114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114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114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114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114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114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114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114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114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115</v>
      </c>
      <c r="H200" t="s">
        <v>116</v>
      </c>
    </row>
    <row r="202" spans="1:307">
      <c r="A202" t="s">
        <v>4</v>
      </c>
    </row>
    <row r="203" spans="1:307">
      <c r="B203" t="s">
        <v>5</v>
      </c>
      <c r="D203" t="s">
        <v>117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117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117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117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117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117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117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117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117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64</v>
      </c>
      <c r="D212" t="s">
        <v>117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117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117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117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117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117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117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117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117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117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117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72</v>
      </c>
    </row>
    <row r="225" spans="1:307">
      <c r="A225" t="s">
        <v>30</v>
      </c>
      <c r="B225" t="s">
        <v>5</v>
      </c>
      <c r="D225" t="s">
        <v>117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117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117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117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117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117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117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117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117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117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117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117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117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117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117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117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117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117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117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117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117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117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117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117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117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117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117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117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117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117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63</v>
      </c>
    </row>
    <row r="259" spans="1:307">
      <c r="B259" t="s">
        <v>9</v>
      </c>
      <c r="D259" t="s">
        <v>63</v>
      </c>
    </row>
    <row r="260" spans="1:307">
      <c r="B260" t="s">
        <v>11</v>
      </c>
      <c r="D260" t="s">
        <v>63</v>
      </c>
    </row>
    <row r="261" spans="1:307">
      <c r="B261" t="s">
        <v>12</v>
      </c>
      <c r="D261" t="s">
        <v>63</v>
      </c>
    </row>
    <row r="262" spans="1:307">
      <c r="B262" t="s">
        <v>14</v>
      </c>
      <c r="D262" t="s">
        <v>63</v>
      </c>
    </row>
    <row r="263" spans="1:307">
      <c r="B263" t="s">
        <v>15</v>
      </c>
      <c r="D263" t="s">
        <v>63</v>
      </c>
    </row>
    <row r="264" spans="1:307">
      <c r="B264" t="s">
        <v>17</v>
      </c>
      <c r="D264" t="s">
        <v>63</v>
      </c>
    </row>
    <row r="265" spans="1:307">
      <c r="B265" t="s">
        <v>19</v>
      </c>
      <c r="D265" t="s">
        <v>63</v>
      </c>
    </row>
    <row r="266" spans="1:307">
      <c r="B266" t="s">
        <v>20</v>
      </c>
      <c r="D266" t="s">
        <v>63</v>
      </c>
    </row>
    <row r="267" spans="1:307">
      <c r="D267" t="s">
        <v>63</v>
      </c>
    </row>
    <row r="268" spans="1:307">
      <c r="A268" t="s">
        <v>99</v>
      </c>
    </row>
    <row r="269" spans="1:307">
      <c r="B269" t="s">
        <v>5</v>
      </c>
      <c r="D269" t="s">
        <v>117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117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117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117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117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117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117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117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117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64</v>
      </c>
      <c r="D278" t="s">
        <v>117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118</v>
      </c>
      <c r="H280" t="s">
        <v>119</v>
      </c>
    </row>
    <row r="282" spans="1:307">
      <c r="A282" t="s">
        <v>4</v>
      </c>
    </row>
    <row r="283" spans="1:307">
      <c r="B283" t="s">
        <v>64</v>
      </c>
      <c r="D283" t="s">
        <v>117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117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72</v>
      </c>
    </row>
    <row r="287" spans="1:307">
      <c r="D287" t="s">
        <v>117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117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117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117</v>
      </c>
    </row>
    <row r="294" spans="1:307">
      <c r="A294" t="s">
        <v>99</v>
      </c>
    </row>
    <row r="295" spans="1:307">
      <c r="B295" t="s">
        <v>5</v>
      </c>
      <c r="D295" t="s">
        <v>117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117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117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117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117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117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117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117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117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64</v>
      </c>
      <c r="D304" t="s">
        <v>117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120</v>
      </c>
      <c r="H306" t="s">
        <v>121</v>
      </c>
    </row>
    <row r="308" spans="1:307">
      <c r="A308" t="s">
        <v>4</v>
      </c>
    </row>
    <row r="309" spans="1:307">
      <c r="B309" t="s">
        <v>64</v>
      </c>
      <c r="D309" t="s">
        <v>117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117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72</v>
      </c>
    </row>
    <row r="313" spans="1:307">
      <c r="D313" t="s">
        <v>117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117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117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117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99</v>
      </c>
    </row>
    <row r="321" spans="1:307">
      <c r="B321" t="s">
        <v>64</v>
      </c>
      <c r="D321" t="s">
        <v>117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117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117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117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117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117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117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117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117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117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122</v>
      </c>
      <c r="B333" t="s">
        <v>15</v>
      </c>
      <c r="D333" t="s">
        <v>123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123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123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123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123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123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123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123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123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123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64</v>
      </c>
      <c r="D343" t="s">
        <v>123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124</v>
      </c>
      <c r="B1" t="s">
        <v>90</v>
      </c>
    </row>
    <row r="2" spans="1:302">
      <c r="A2" t="s">
        <v>125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126</v>
      </c>
      <c r="B4" t="s">
        <v>127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128</v>
      </c>
    </row>
    <row r="7" spans="1:302">
      <c r="A7" t="s">
        <v>129</v>
      </c>
      <c r="B7" t="s">
        <v>130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</row>
    <row r="8" spans="1:302">
      <c r="A8" t="s">
        <v>131</v>
      </c>
      <c r="B8" t="s">
        <v>130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</row>
    <row r="10" spans="1:302">
      <c r="A10" t="s">
        <v>132</v>
      </c>
    </row>
    <row r="11" spans="1:302">
      <c r="A11" t="s">
        <v>133</v>
      </c>
      <c r="B11" t="s">
        <v>134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</row>
    <row r="12" spans="1:302">
      <c r="A12" t="s">
        <v>135</v>
      </c>
      <c r="B12" t="s">
        <v>134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</row>
    <row r="13" spans="1:302">
      <c r="A13" t="s">
        <v>136</v>
      </c>
      <c r="B13" t="s">
        <v>134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</row>
    <row r="14" spans="1:302">
      <c r="A14" t="s">
        <v>137</v>
      </c>
      <c r="B14" t="s">
        <v>134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</row>
    <row r="15" spans="1:302">
      <c r="A15" t="s">
        <v>138</v>
      </c>
      <c r="B15" t="s">
        <v>134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</row>
    <row r="16" spans="1:302">
      <c r="A16" t="s">
        <v>139</v>
      </c>
      <c r="B16" t="s">
        <v>134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</row>
    <row r="17" spans="1:302">
      <c r="A17" t="s">
        <v>140</v>
      </c>
      <c r="B17" t="s">
        <v>134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</row>
    <row r="18" spans="1:302">
      <c r="A18" t="s">
        <v>141</v>
      </c>
      <c r="B18" t="s">
        <v>134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</row>
    <row r="20" spans="1:302">
      <c r="A20" t="s">
        <v>142</v>
      </c>
    </row>
    <row r="21" spans="1:302">
      <c r="A21" t="s">
        <v>143</v>
      </c>
      <c r="B21" t="s">
        <v>144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</row>
    <row r="23" spans="1:302">
      <c r="A23" t="s">
        <v>145</v>
      </c>
    </row>
    <row r="24" spans="1:302">
      <c r="A24" t="s">
        <v>146</v>
      </c>
      <c r="B24" t="s">
        <v>147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</row>
    <row r="25" spans="1:302">
      <c r="A25" t="s">
        <v>148</v>
      </c>
      <c r="B25" t="s">
        <v>147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</row>
    <row r="26" spans="1:302">
      <c r="A26" t="s">
        <v>149</v>
      </c>
      <c r="B26" t="s">
        <v>147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</row>
    <row r="27" spans="1:302">
      <c r="A27" t="s">
        <v>150</v>
      </c>
      <c r="B27" t="s">
        <v>147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 spans="1:302">
      <c r="A28" t="s">
        <v>151</v>
      </c>
      <c r="B28" t="s">
        <v>147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</row>
    <row r="29" spans="1:302">
      <c r="A29" t="s">
        <v>152</v>
      </c>
      <c r="B29" t="s">
        <v>147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</row>
    <row r="30" spans="1:302">
      <c r="A30" t="s">
        <v>153</v>
      </c>
      <c r="B30" t="s">
        <v>147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</row>
    <row r="32" spans="1:302">
      <c r="A32" t="s">
        <v>154</v>
      </c>
    </row>
    <row r="33" spans="1:302">
      <c r="A33" t="s">
        <v>9</v>
      </c>
      <c r="B33" t="s">
        <v>155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</row>
    <row r="34" spans="1:302">
      <c r="A34" t="s">
        <v>156</v>
      </c>
      <c r="B34" t="s">
        <v>155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</row>
    <row r="35" spans="1:302">
      <c r="A35" t="s">
        <v>157</v>
      </c>
      <c r="B35" t="s">
        <v>155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</row>
    <row r="36" spans="1:302">
      <c r="A36" t="s">
        <v>158</v>
      </c>
      <c r="B36" t="s">
        <v>155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</row>
    <row r="37" spans="1:302">
      <c r="A37" t="s">
        <v>159</v>
      </c>
      <c r="B37" t="s">
        <v>155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</row>
    <row r="38" spans="1:302">
      <c r="A38" t="s">
        <v>160</v>
      </c>
      <c r="B38" t="s">
        <v>155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</row>
    <row r="39" spans="1:302">
      <c r="A39" t="s">
        <v>161</v>
      </c>
      <c r="B39" t="s">
        <v>155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</row>
    <row r="40" spans="1:302">
      <c r="A40" t="s">
        <v>162</v>
      </c>
      <c r="B40" t="s">
        <v>155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</row>
    <row r="41" spans="1:302">
      <c r="A41" t="s">
        <v>163</v>
      </c>
      <c r="B41" t="s">
        <v>155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</row>
    <row r="42" spans="1:302">
      <c r="A42" t="s">
        <v>164</v>
      </c>
      <c r="B42" t="s">
        <v>155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</row>
    <row r="44" spans="1:302">
      <c r="A44" t="s">
        <v>165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166</v>
      </c>
      <c r="B45" t="s">
        <v>167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</row>
    <row r="46" spans="1:302">
      <c r="A46" t="s">
        <v>168</v>
      </c>
      <c r="B46" t="s">
        <v>167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</row>
    <row r="47" spans="1:302">
      <c r="A47" t="s">
        <v>169</v>
      </c>
      <c r="B47" t="s">
        <v>167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</row>
    <row r="48" spans="1:302">
      <c r="A48" t="s">
        <v>170</v>
      </c>
      <c r="B48" t="s">
        <v>167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</row>
    <row r="49" spans="1:302">
      <c r="A49" t="s">
        <v>171</v>
      </c>
      <c r="B49" t="s">
        <v>167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</row>
    <row r="50" spans="1:302">
      <c r="A50" t="s">
        <v>172</v>
      </c>
      <c r="B50" t="s">
        <v>167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</row>
    <row r="51" spans="1:302">
      <c r="A51" t="s">
        <v>173</v>
      </c>
      <c r="B51" t="s">
        <v>167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</row>
    <row r="52" spans="1:302">
      <c r="A52" t="s">
        <v>174</v>
      </c>
      <c r="B52" t="s">
        <v>167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</row>
    <row r="53" spans="1:302">
      <c r="A53" t="s">
        <v>175</v>
      </c>
      <c r="B53" t="s">
        <v>167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</row>
    <row r="54" spans="1:302">
      <c r="A54" t="s">
        <v>176</v>
      </c>
      <c r="B54" t="s">
        <v>167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</row>
    <row r="56" spans="1:302">
      <c r="A56" t="s">
        <v>177</v>
      </c>
    </row>
    <row r="57" spans="1:302">
      <c r="A57" t="s">
        <v>178</v>
      </c>
    </row>
    <row r="58" spans="1:302">
      <c r="A58" t="s">
        <v>50</v>
      </c>
      <c r="B58" t="s">
        <v>179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</row>
    <row r="59" spans="1:302">
      <c r="A59" t="s">
        <v>4</v>
      </c>
      <c r="B59" t="s">
        <v>179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</row>
    <row r="60" spans="1:302">
      <c r="A60" t="s">
        <v>21</v>
      </c>
      <c r="B60" t="s">
        <v>179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</row>
    <row r="61" spans="1:302">
      <c r="A61" t="s">
        <v>180</v>
      </c>
      <c r="B61" t="s">
        <v>179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</row>
    <row r="63" spans="1:302">
      <c r="A63" t="s">
        <v>181</v>
      </c>
    </row>
    <row r="64" spans="1:302">
      <c r="A64" t="s">
        <v>182</v>
      </c>
      <c r="B64" t="s">
        <v>183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</row>
    <row r="65" spans="1:302">
      <c r="A65" t="s">
        <v>4</v>
      </c>
      <c r="B65" t="s">
        <v>183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</row>
    <row r="66" spans="1:302">
      <c r="A66" t="s">
        <v>21</v>
      </c>
      <c r="B66" t="s">
        <v>183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</row>
    <row r="67" spans="1:302">
      <c r="A67" t="s">
        <v>180</v>
      </c>
      <c r="B67" t="s">
        <v>183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</row>
    <row r="69" spans="1:302">
      <c r="A69" t="s">
        <v>184</v>
      </c>
    </row>
    <row r="70" spans="1:302">
      <c r="A70" t="s">
        <v>50</v>
      </c>
      <c r="B70" t="s">
        <v>185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</row>
    <row r="71" spans="1:302">
      <c r="A71" t="s">
        <v>4</v>
      </c>
      <c r="B71" t="s">
        <v>185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</row>
    <row r="72" spans="1:302">
      <c r="A72" t="s">
        <v>21</v>
      </c>
      <c r="B72" t="s">
        <v>185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</row>
    <row r="73" spans="1:302">
      <c r="A73" t="s">
        <v>180</v>
      </c>
      <c r="B73" t="s">
        <v>185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</row>
    <row r="75" spans="1:302">
      <c r="A75" t="s">
        <v>186</v>
      </c>
    </row>
    <row r="76" spans="1:302">
      <c r="A76" t="s">
        <v>50</v>
      </c>
      <c r="B76" t="s">
        <v>187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</row>
    <row r="77" spans="1:302">
      <c r="A77" t="s">
        <v>4</v>
      </c>
      <c r="B77" t="s">
        <v>187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</row>
    <row r="78" spans="1:302">
      <c r="A78" t="s">
        <v>21</v>
      </c>
      <c r="B78" t="s">
        <v>187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</row>
    <row r="79" spans="1:302">
      <c r="A79" t="s">
        <v>180</v>
      </c>
      <c r="B79" t="s">
        <v>187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</row>
    <row r="81" spans="1:302">
      <c r="A81" t="s">
        <v>188</v>
      </c>
    </row>
    <row r="82" spans="1:302">
      <c r="A82" t="s">
        <v>50</v>
      </c>
      <c r="B82" t="s">
        <v>189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</row>
    <row r="83" spans="1:302">
      <c r="A83" t="s">
        <v>4</v>
      </c>
      <c r="B83" t="s">
        <v>189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</row>
    <row r="84" spans="1:302">
      <c r="A84" t="s">
        <v>21</v>
      </c>
      <c r="B84" t="s">
        <v>189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</row>
    <row r="85" spans="1:302">
      <c r="A85" t="s">
        <v>180</v>
      </c>
      <c r="B85" t="s">
        <v>189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</row>
    <row r="87" spans="1:302">
      <c r="A87" t="s">
        <v>190</v>
      </c>
    </row>
    <row r="88" spans="1:302">
      <c r="A88" t="s">
        <v>191</v>
      </c>
      <c r="B88" t="s">
        <v>185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</row>
    <row r="89" spans="1:302">
      <c r="A89" t="s">
        <v>192</v>
      </c>
      <c r="B89" t="s">
        <v>185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</row>
    <row r="90" spans="1:302">
      <c r="A90" t="s">
        <v>193</v>
      </c>
      <c r="B90" t="s">
        <v>185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</row>
    <row r="91" spans="1:302">
      <c r="A91" t="s">
        <v>194</v>
      </c>
      <c r="B91" t="s">
        <v>185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</row>
    <row r="92" spans="1:302">
      <c r="A92" t="s">
        <v>195</v>
      </c>
      <c r="B92" t="s">
        <v>185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</row>
    <row r="93" spans="1:302">
      <c r="A93" t="s">
        <v>196</v>
      </c>
      <c r="B93" t="s">
        <v>185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</row>
    <row r="94" spans="1:302">
      <c r="A94" t="s">
        <v>197</v>
      </c>
      <c r="B94" t="s">
        <v>185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</row>
    <row r="95" spans="1:302">
      <c r="A95" t="s">
        <v>198</v>
      </c>
      <c r="B95" t="s">
        <v>185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</row>
    <row r="97" spans="1:302">
      <c r="A97" t="s">
        <v>199</v>
      </c>
    </row>
    <row r="98" spans="1:302">
      <c r="A98" t="s">
        <v>200</v>
      </c>
      <c r="B98" t="s">
        <v>201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</row>
    <row r="99" spans="1:302">
      <c r="A99" t="s">
        <v>202</v>
      </c>
      <c r="B99" t="s">
        <v>187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</row>
    <row r="100" spans="1:302">
      <c r="A100" t="s">
        <v>203</v>
      </c>
      <c r="B100" t="s">
        <v>187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</row>
    <row r="101" spans="1:302">
      <c r="A101" t="s">
        <v>204</v>
      </c>
      <c r="B101" t="s">
        <v>187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</row>
    <row r="102" spans="1:302">
      <c r="A102" t="s">
        <v>205</v>
      </c>
      <c r="B102" t="s">
        <v>206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</row>
    <row r="104" spans="1:302">
      <c r="A104" t="s">
        <v>207</v>
      </c>
    </row>
    <row r="105" spans="1:302">
      <c r="A105" t="s">
        <v>200</v>
      </c>
      <c r="B105" t="s">
        <v>201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</row>
    <row r="106" spans="1:302">
      <c r="A106" t="s">
        <v>202</v>
      </c>
      <c r="B106" t="s">
        <v>187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</row>
    <row r="107" spans="1:302">
      <c r="A107" t="s">
        <v>203</v>
      </c>
      <c r="B107" t="s">
        <v>187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</row>
    <row r="108" spans="1:302">
      <c r="A108" t="s">
        <v>204</v>
      </c>
      <c r="B108" t="s">
        <v>187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</row>
    <row r="109" spans="1:302">
      <c r="A109" t="s">
        <v>205</v>
      </c>
      <c r="B109" t="s">
        <v>206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</row>
    <row r="111" spans="1:302">
      <c r="A111" t="s">
        <v>208</v>
      </c>
    </row>
    <row r="112" spans="1:302">
      <c r="A112" t="s">
        <v>200</v>
      </c>
      <c r="B112" t="s">
        <v>201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</row>
    <row r="113" spans="1:302">
      <c r="A113" t="s">
        <v>202</v>
      </c>
      <c r="B113" t="s">
        <v>187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</row>
    <row r="114" spans="1:302">
      <c r="A114" t="s">
        <v>203</v>
      </c>
      <c r="B114" t="s">
        <v>187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</row>
    <row r="115" spans="1:302">
      <c r="A115" t="s">
        <v>204</v>
      </c>
      <c r="B115" t="s">
        <v>187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</row>
    <row r="116" spans="1:302">
      <c r="A116" t="s">
        <v>205</v>
      </c>
      <c r="B116" t="s">
        <v>206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210</v>
      </c>
    </row>
    <row r="2" spans="1:2">
      <c r="A2" t="s">
        <v>211</v>
      </c>
      <c r="B2" t="s">
        <v>212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213</v>
      </c>
    </row>
    <row r="2" spans="1:2">
      <c r="A2" t="s">
        <v>211</v>
      </c>
      <c r="B2" t="s">
        <v>214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215</v>
      </c>
      <c r="B1" t="s">
        <v>216</v>
      </c>
      <c r="C1" t="s">
        <v>217</v>
      </c>
      <c r="D1" t="s">
        <v>127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218</v>
      </c>
      <c r="B2" t="s">
        <v>219</v>
      </c>
      <c r="C2" t="s">
        <v>220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218</v>
      </c>
      <c r="B3" t="s">
        <v>219</v>
      </c>
      <c r="C3" t="s">
        <v>221</v>
      </c>
      <c r="D3" t="s">
        <v>222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218</v>
      </c>
      <c r="B4" t="s">
        <v>223</v>
      </c>
      <c r="C4" t="s">
        <v>224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218</v>
      </c>
      <c r="B5" t="s">
        <v>225</v>
      </c>
      <c r="C5" t="s">
        <v>226</v>
      </c>
      <c r="D5" t="s">
        <v>227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218</v>
      </c>
      <c r="B6" t="s">
        <v>223</v>
      </c>
      <c r="C6" t="s">
        <v>228</v>
      </c>
      <c r="D6" t="s">
        <v>222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218</v>
      </c>
      <c r="B7" t="s">
        <v>229</v>
      </c>
      <c r="C7" t="s">
        <v>230</v>
      </c>
      <c r="D7" t="s">
        <v>231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218</v>
      </c>
      <c r="B8" t="s">
        <v>232</v>
      </c>
      <c r="C8" t="s">
        <v>233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218</v>
      </c>
      <c r="B9" t="s">
        <v>234</v>
      </c>
      <c r="C9" t="s">
        <v>235</v>
      </c>
      <c r="D9" t="s">
        <v>227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218</v>
      </c>
      <c r="B10" t="s">
        <v>232</v>
      </c>
      <c r="C10" t="s">
        <v>236</v>
      </c>
      <c r="D10" t="s">
        <v>222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218</v>
      </c>
      <c r="B11" t="s">
        <v>237</v>
      </c>
      <c r="C11" t="s">
        <v>238</v>
      </c>
      <c r="D11" t="s">
        <v>231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218</v>
      </c>
      <c r="B12" t="s">
        <v>239</v>
      </c>
      <c r="C12" t="s">
        <v>240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218</v>
      </c>
      <c r="B13" t="s">
        <v>241</v>
      </c>
      <c r="C13" t="s">
        <v>242</v>
      </c>
      <c r="D13" t="s">
        <v>227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218</v>
      </c>
      <c r="B14" t="s">
        <v>239</v>
      </c>
      <c r="C14" t="s">
        <v>243</v>
      </c>
      <c r="D14" t="s">
        <v>222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218</v>
      </c>
      <c r="B15" t="s">
        <v>244</v>
      </c>
      <c r="C15" t="s">
        <v>245</v>
      </c>
      <c r="D15" t="s">
        <v>231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218</v>
      </c>
      <c r="B16" t="s">
        <v>246</v>
      </c>
      <c r="C16" t="s">
        <v>247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218</v>
      </c>
      <c r="B17" t="s">
        <v>248</v>
      </c>
      <c r="C17" t="s">
        <v>249</v>
      </c>
      <c r="D17" t="s">
        <v>227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218</v>
      </c>
      <c r="B18" t="s">
        <v>246</v>
      </c>
      <c r="C18" t="s">
        <v>250</v>
      </c>
      <c r="D18" t="s">
        <v>222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218</v>
      </c>
      <c r="B19" t="s">
        <v>251</v>
      </c>
      <c r="C19" t="s">
        <v>252</v>
      </c>
      <c r="D19" t="s">
        <v>231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218</v>
      </c>
      <c r="B20" t="s">
        <v>253</v>
      </c>
      <c r="C20" t="s">
        <v>254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218</v>
      </c>
      <c r="B21" t="s">
        <v>255</v>
      </c>
      <c r="C21" t="s">
        <v>256</v>
      </c>
      <c r="D21" t="s">
        <v>227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218</v>
      </c>
      <c r="B22" t="s">
        <v>253</v>
      </c>
      <c r="C22" t="s">
        <v>257</v>
      </c>
      <c r="D22" t="s">
        <v>222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218</v>
      </c>
      <c r="B23" t="s">
        <v>258</v>
      </c>
      <c r="C23" t="s">
        <v>259</v>
      </c>
      <c r="D23" t="s">
        <v>231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218</v>
      </c>
      <c r="B24" t="s">
        <v>260</v>
      </c>
      <c r="C24" t="s">
        <v>261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218</v>
      </c>
      <c r="B25" t="s">
        <v>262</v>
      </c>
      <c r="C25" t="s">
        <v>263</v>
      </c>
      <c r="D25" t="s">
        <v>227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218</v>
      </c>
      <c r="B26" t="s">
        <v>260</v>
      </c>
      <c r="C26" t="s">
        <v>264</v>
      </c>
      <c r="D26" t="s">
        <v>222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218</v>
      </c>
      <c r="B27" t="s">
        <v>265</v>
      </c>
      <c r="C27" t="s">
        <v>266</v>
      </c>
      <c r="D27" t="s">
        <v>231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218</v>
      </c>
      <c r="B28" t="s">
        <v>267</v>
      </c>
      <c r="C28" t="s">
        <v>268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218</v>
      </c>
      <c r="B29" t="s">
        <v>269</v>
      </c>
      <c r="C29" t="s">
        <v>270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218</v>
      </c>
      <c r="B30" t="s">
        <v>269</v>
      </c>
      <c r="C30" t="s">
        <v>271</v>
      </c>
      <c r="D30" t="s">
        <v>222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218</v>
      </c>
      <c r="B31" t="s">
        <v>272</v>
      </c>
      <c r="C31" t="s">
        <v>273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218</v>
      </c>
      <c r="B32" t="s">
        <v>272</v>
      </c>
      <c r="C32" t="s">
        <v>274</v>
      </c>
      <c r="D32" t="s">
        <v>222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218</v>
      </c>
      <c r="B33" t="s">
        <v>275</v>
      </c>
      <c r="C33" t="s">
        <v>276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218</v>
      </c>
      <c r="B34" t="s">
        <v>275</v>
      </c>
      <c r="C34" t="s">
        <v>277</v>
      </c>
      <c r="D34" t="s">
        <v>222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218</v>
      </c>
      <c r="B35" t="s">
        <v>278</v>
      </c>
      <c r="C35" t="s">
        <v>279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218</v>
      </c>
      <c r="B36" t="s">
        <v>278</v>
      </c>
      <c r="C36" t="s">
        <v>280</v>
      </c>
      <c r="D36" t="s">
        <v>222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218</v>
      </c>
      <c r="B37" t="s">
        <v>281</v>
      </c>
      <c r="C37" t="s">
        <v>282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218</v>
      </c>
      <c r="B38" t="s">
        <v>283</v>
      </c>
      <c r="C38" t="s">
        <v>284</v>
      </c>
      <c r="D38" t="s">
        <v>227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218</v>
      </c>
      <c r="B39" t="s">
        <v>285</v>
      </c>
      <c r="C39" t="s">
        <v>286</v>
      </c>
      <c r="D39" t="s">
        <v>287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218</v>
      </c>
      <c r="B40" t="s">
        <v>281</v>
      </c>
      <c r="C40" t="s">
        <v>288</v>
      </c>
      <c r="D40" t="s">
        <v>289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218</v>
      </c>
      <c r="B41" t="s">
        <v>290</v>
      </c>
      <c r="C41" t="s">
        <v>291</v>
      </c>
      <c r="D41" t="s">
        <v>231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218</v>
      </c>
      <c r="B42" t="s">
        <v>292</v>
      </c>
      <c r="C42" t="s">
        <v>293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218</v>
      </c>
      <c r="B43" t="s">
        <v>294</v>
      </c>
      <c r="C43" t="s">
        <v>295</v>
      </c>
      <c r="D43" t="s">
        <v>227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218</v>
      </c>
      <c r="B44" t="s">
        <v>292</v>
      </c>
      <c r="C44" t="s">
        <v>296</v>
      </c>
      <c r="D44" t="s">
        <v>289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218</v>
      </c>
      <c r="B45" t="s">
        <v>297</v>
      </c>
      <c r="C45" t="s">
        <v>298</v>
      </c>
      <c r="D45" t="s">
        <v>231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218</v>
      </c>
      <c r="B46" t="s">
        <v>299</v>
      </c>
      <c r="C46" t="s">
        <v>300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218</v>
      </c>
      <c r="B47" t="s">
        <v>301</v>
      </c>
      <c r="C47" t="s">
        <v>302</v>
      </c>
      <c r="D47" t="s">
        <v>227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218</v>
      </c>
      <c r="B48" t="s">
        <v>303</v>
      </c>
      <c r="C48" t="s">
        <v>304</v>
      </c>
      <c r="D48" t="s">
        <v>287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218</v>
      </c>
      <c r="B49" t="s">
        <v>299</v>
      </c>
      <c r="C49" t="s">
        <v>305</v>
      </c>
      <c r="D49" t="s">
        <v>289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218</v>
      </c>
      <c r="B50" t="s">
        <v>306</v>
      </c>
      <c r="C50" t="s">
        <v>307</v>
      </c>
      <c r="D50" t="s">
        <v>231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218</v>
      </c>
      <c r="B51" t="s">
        <v>308</v>
      </c>
      <c r="C51" t="s">
        <v>309</v>
      </c>
      <c r="D51" t="s">
        <v>287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218</v>
      </c>
      <c r="B52" t="s">
        <v>310</v>
      </c>
      <c r="C52" t="s">
        <v>311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218</v>
      </c>
      <c r="B53" t="s">
        <v>312</v>
      </c>
      <c r="C53" t="s">
        <v>313</v>
      </c>
      <c r="D53" t="s">
        <v>227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218</v>
      </c>
      <c r="B54" t="s">
        <v>310</v>
      </c>
      <c r="C54" t="s">
        <v>314</v>
      </c>
      <c r="D54" t="s">
        <v>289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218</v>
      </c>
      <c r="B55" t="s">
        <v>315</v>
      </c>
      <c r="C55" t="s">
        <v>316</v>
      </c>
      <c r="D55" t="s">
        <v>231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218</v>
      </c>
      <c r="B56" t="s">
        <v>317</v>
      </c>
      <c r="C56" t="s">
        <v>318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218</v>
      </c>
      <c r="B57" t="s">
        <v>319</v>
      </c>
      <c r="C57" t="s">
        <v>320</v>
      </c>
      <c r="D57" t="s">
        <v>227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218</v>
      </c>
      <c r="B58" t="s">
        <v>321</v>
      </c>
      <c r="C58" t="s">
        <v>322</v>
      </c>
      <c r="D58" t="s">
        <v>287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218</v>
      </c>
      <c r="B59" t="s">
        <v>317</v>
      </c>
      <c r="C59" t="s">
        <v>323</v>
      </c>
      <c r="D59" t="s">
        <v>289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218</v>
      </c>
      <c r="B60" t="s">
        <v>324</v>
      </c>
      <c r="C60" t="s">
        <v>325</v>
      </c>
      <c r="D60" t="s">
        <v>231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218</v>
      </c>
      <c r="B61" t="s">
        <v>326</v>
      </c>
      <c r="C61" t="s">
        <v>327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218</v>
      </c>
      <c r="B62" t="s">
        <v>328</v>
      </c>
      <c r="C62" t="s">
        <v>329</v>
      </c>
      <c r="D62" t="s">
        <v>227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218</v>
      </c>
      <c r="B63" t="s">
        <v>330</v>
      </c>
      <c r="C63" t="s">
        <v>331</v>
      </c>
      <c r="D63" t="s">
        <v>287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218</v>
      </c>
      <c r="B64" t="s">
        <v>326</v>
      </c>
      <c r="C64" t="s">
        <v>332</v>
      </c>
      <c r="D64" t="s">
        <v>289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218</v>
      </c>
      <c r="B65" t="s">
        <v>333</v>
      </c>
      <c r="C65" t="s">
        <v>334</v>
      </c>
      <c r="D65" t="s">
        <v>231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218</v>
      </c>
      <c r="B66" t="s">
        <v>335</v>
      </c>
      <c r="C66" t="s">
        <v>336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218</v>
      </c>
      <c r="B67" t="s">
        <v>337</v>
      </c>
      <c r="C67" t="s">
        <v>338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218</v>
      </c>
      <c r="B68" t="s">
        <v>339</v>
      </c>
      <c r="C68" t="s">
        <v>340</v>
      </c>
      <c r="D68" t="s">
        <v>287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218</v>
      </c>
      <c r="B69" t="s">
        <v>337</v>
      </c>
      <c r="C69" t="s">
        <v>341</v>
      </c>
      <c r="D69" t="s">
        <v>289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218</v>
      </c>
      <c r="B70" t="s">
        <v>342</v>
      </c>
      <c r="C70" t="s">
        <v>343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218</v>
      </c>
      <c r="B71" t="s">
        <v>344</v>
      </c>
      <c r="C71" t="s">
        <v>345</v>
      </c>
      <c r="D71" t="s">
        <v>227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218</v>
      </c>
      <c r="B72" t="s">
        <v>342</v>
      </c>
      <c r="C72" t="s">
        <v>346</v>
      </c>
      <c r="D72" t="s">
        <v>289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218</v>
      </c>
      <c r="B73" t="s">
        <v>347</v>
      </c>
      <c r="C73" t="s">
        <v>348</v>
      </c>
      <c r="D73" t="s">
        <v>231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218</v>
      </c>
      <c r="B74" t="s">
        <v>349</v>
      </c>
      <c r="C74" t="s">
        <v>350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218</v>
      </c>
      <c r="B75" t="s">
        <v>351</v>
      </c>
      <c r="C75" t="s">
        <v>352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218</v>
      </c>
      <c r="B76" t="s">
        <v>353</v>
      </c>
      <c r="C76" t="s">
        <v>354</v>
      </c>
      <c r="D76" t="s">
        <v>227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218</v>
      </c>
      <c r="B77" t="s">
        <v>351</v>
      </c>
      <c r="C77" t="s">
        <v>355</v>
      </c>
      <c r="D77" t="s">
        <v>289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218</v>
      </c>
      <c r="B78" t="s">
        <v>356</v>
      </c>
      <c r="C78" t="s">
        <v>357</v>
      </c>
      <c r="D78" t="s">
        <v>231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218</v>
      </c>
      <c r="B79" t="s">
        <v>358</v>
      </c>
      <c r="C79" t="s">
        <v>359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218</v>
      </c>
      <c r="B80" t="s">
        <v>360</v>
      </c>
      <c r="C80" t="s">
        <v>361</v>
      </c>
      <c r="D80" t="s">
        <v>227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218</v>
      </c>
      <c r="B81" t="s">
        <v>358</v>
      </c>
      <c r="C81" t="s">
        <v>362</v>
      </c>
      <c r="D81" t="s">
        <v>222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218</v>
      </c>
      <c r="B82" t="s">
        <v>363</v>
      </c>
      <c r="C82" t="s">
        <v>364</v>
      </c>
      <c r="D82" t="s">
        <v>231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218</v>
      </c>
      <c r="B83" t="s">
        <v>365</v>
      </c>
      <c r="C83" t="s">
        <v>366</v>
      </c>
      <c r="D83" t="s">
        <v>227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218</v>
      </c>
      <c r="B84" t="s">
        <v>367</v>
      </c>
      <c r="C84" t="s">
        <v>368</v>
      </c>
      <c r="D84" t="s">
        <v>231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218</v>
      </c>
      <c r="B85" t="s">
        <v>369</v>
      </c>
      <c r="C85" t="s">
        <v>370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218</v>
      </c>
      <c r="B86" t="s">
        <v>369</v>
      </c>
      <c r="C86" t="s">
        <v>371</v>
      </c>
      <c r="D86" t="s">
        <v>222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218</v>
      </c>
      <c r="B87" t="s">
        <v>372</v>
      </c>
      <c r="C87" t="s">
        <v>373</v>
      </c>
      <c r="D87" t="s">
        <v>374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218</v>
      </c>
      <c r="B88" t="s">
        <v>375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218</v>
      </c>
      <c r="B89" t="s">
        <v>376</v>
      </c>
      <c r="C89" t="s">
        <v>377</v>
      </c>
      <c r="D89" t="s">
        <v>227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218</v>
      </c>
      <c r="B90" t="s">
        <v>375</v>
      </c>
      <c r="C90" t="s">
        <v>378</v>
      </c>
      <c r="D90" t="s">
        <v>222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218</v>
      </c>
      <c r="B91" t="s">
        <v>379</v>
      </c>
      <c r="C91" t="s">
        <v>380</v>
      </c>
      <c r="D91" t="s">
        <v>231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218</v>
      </c>
      <c r="B92" t="s">
        <v>381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218</v>
      </c>
      <c r="B93" t="s">
        <v>382</v>
      </c>
      <c r="C93" t="s">
        <v>383</v>
      </c>
      <c r="D93" t="s">
        <v>227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218</v>
      </c>
      <c r="B94" t="s">
        <v>381</v>
      </c>
      <c r="C94" t="s">
        <v>384</v>
      </c>
      <c r="D94" t="s">
        <v>222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218</v>
      </c>
      <c r="B95" t="s">
        <v>385</v>
      </c>
      <c r="C95" t="s">
        <v>386</v>
      </c>
      <c r="D95" t="s">
        <v>231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218</v>
      </c>
      <c r="B96" t="s">
        <v>387</v>
      </c>
      <c r="C96" t="s">
        <v>388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218</v>
      </c>
      <c r="B97" t="s">
        <v>389</v>
      </c>
      <c r="C97" t="s">
        <v>390</v>
      </c>
      <c r="D97" t="s">
        <v>227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218</v>
      </c>
      <c r="B98" t="s">
        <v>387</v>
      </c>
      <c r="C98" t="s">
        <v>391</v>
      </c>
      <c r="D98" t="s">
        <v>222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218</v>
      </c>
      <c r="B99" t="s">
        <v>392</v>
      </c>
      <c r="C99" t="s">
        <v>393</v>
      </c>
      <c r="D99" t="s">
        <v>231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218</v>
      </c>
      <c r="B100" t="s">
        <v>394</v>
      </c>
      <c r="C100" t="s">
        <v>33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218</v>
      </c>
      <c r="B101" t="s">
        <v>395</v>
      </c>
      <c r="C101" t="s">
        <v>396</v>
      </c>
      <c r="D101" t="s">
        <v>227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218</v>
      </c>
      <c r="B102" t="s">
        <v>394</v>
      </c>
      <c r="C102" t="s">
        <v>397</v>
      </c>
      <c r="D102" t="s">
        <v>222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218</v>
      </c>
      <c r="B103" t="s">
        <v>398</v>
      </c>
      <c r="C103" t="s">
        <v>399</v>
      </c>
      <c r="D103" t="s">
        <v>231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218</v>
      </c>
      <c r="B104" t="s">
        <v>400</v>
      </c>
      <c r="C104" t="s">
        <v>66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218</v>
      </c>
      <c r="B105" t="s">
        <v>401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218</v>
      </c>
      <c r="B106" t="s">
        <v>402</v>
      </c>
      <c r="C106" t="s">
        <v>403</v>
      </c>
      <c r="D106" t="s">
        <v>227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218</v>
      </c>
      <c r="B107" t="s">
        <v>401</v>
      </c>
      <c r="C107" t="s">
        <v>404</v>
      </c>
      <c r="D107" t="s">
        <v>222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218</v>
      </c>
      <c r="B108" t="s">
        <v>405</v>
      </c>
      <c r="C108" t="s">
        <v>406</v>
      </c>
      <c r="D108" t="s">
        <v>231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218</v>
      </c>
      <c r="B109" t="s">
        <v>407</v>
      </c>
      <c r="C109" t="s">
        <v>408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218</v>
      </c>
      <c r="B110" t="s">
        <v>409</v>
      </c>
      <c r="C110" t="s">
        <v>410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218</v>
      </c>
      <c r="B111" t="s">
        <v>411</v>
      </c>
      <c r="C111" t="s">
        <v>412</v>
      </c>
      <c r="D111" t="s">
        <v>227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218</v>
      </c>
      <c r="B112" t="s">
        <v>409</v>
      </c>
      <c r="C112" t="s">
        <v>413</v>
      </c>
      <c r="D112" t="s">
        <v>222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218</v>
      </c>
      <c r="B113" t="s">
        <v>414</v>
      </c>
      <c r="C113" t="s">
        <v>415</v>
      </c>
      <c r="D113" t="s">
        <v>231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218</v>
      </c>
      <c r="B114" t="s">
        <v>416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218</v>
      </c>
      <c r="B115" t="s">
        <v>417</v>
      </c>
      <c r="C115" t="s">
        <v>418</v>
      </c>
      <c r="D115" t="s">
        <v>227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218</v>
      </c>
      <c r="B116" t="s">
        <v>416</v>
      </c>
      <c r="C116" t="s">
        <v>419</v>
      </c>
      <c r="D116" t="s">
        <v>222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218</v>
      </c>
      <c r="B117" t="s">
        <v>420</v>
      </c>
      <c r="C117" t="s">
        <v>421</v>
      </c>
      <c r="D117" t="s">
        <v>231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218</v>
      </c>
      <c r="B118" t="s">
        <v>422</v>
      </c>
      <c r="C118" t="s">
        <v>423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218</v>
      </c>
      <c r="B119" t="s">
        <v>424</v>
      </c>
      <c r="C119" t="s">
        <v>425</v>
      </c>
      <c r="D119" t="s">
        <v>227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218</v>
      </c>
      <c r="B120" t="s">
        <v>422</v>
      </c>
      <c r="C120" t="s">
        <v>426</v>
      </c>
      <c r="D120" t="s">
        <v>222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218</v>
      </c>
      <c r="B121" t="s">
        <v>427</v>
      </c>
      <c r="C121" t="s">
        <v>428</v>
      </c>
      <c r="D121" t="s">
        <v>231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218</v>
      </c>
      <c r="B122" t="s">
        <v>429</v>
      </c>
      <c r="C122" t="s">
        <v>430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218</v>
      </c>
      <c r="B123" t="s">
        <v>431</v>
      </c>
      <c r="C123" t="s">
        <v>432</v>
      </c>
      <c r="D123" t="s">
        <v>227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218</v>
      </c>
      <c r="B124" t="s">
        <v>429</v>
      </c>
      <c r="C124" t="s">
        <v>433</v>
      </c>
      <c r="D124" t="s">
        <v>434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218</v>
      </c>
      <c r="B125" t="s">
        <v>435</v>
      </c>
      <c r="C125" t="s">
        <v>436</v>
      </c>
      <c r="D125" t="s">
        <v>231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218</v>
      </c>
      <c r="B126" t="s">
        <v>437</v>
      </c>
      <c r="C126" t="s">
        <v>438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218</v>
      </c>
      <c r="B127" t="s">
        <v>439</v>
      </c>
      <c r="C127" t="s">
        <v>440</v>
      </c>
      <c r="D127" t="s">
        <v>227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218</v>
      </c>
      <c r="B128" t="s">
        <v>437</v>
      </c>
      <c r="C128" t="s">
        <v>441</v>
      </c>
      <c r="D128" t="s">
        <v>434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218</v>
      </c>
      <c r="B129" t="s">
        <v>442</v>
      </c>
      <c r="C129" t="s">
        <v>443</v>
      </c>
      <c r="D129" t="s">
        <v>231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218</v>
      </c>
      <c r="B130" t="s">
        <v>444</v>
      </c>
      <c r="C130" t="s">
        <v>445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218</v>
      </c>
      <c r="B131" t="s">
        <v>446</v>
      </c>
      <c r="C131" t="s">
        <v>447</v>
      </c>
      <c r="D131" t="s">
        <v>434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218</v>
      </c>
      <c r="B132" t="s">
        <v>448</v>
      </c>
      <c r="C132" t="s">
        <v>449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218</v>
      </c>
      <c r="B133" t="s">
        <v>448</v>
      </c>
      <c r="C133" t="s">
        <v>450</v>
      </c>
      <c r="D133" t="s">
        <v>434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218</v>
      </c>
      <c r="B134" t="s">
        <v>451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218</v>
      </c>
      <c r="B135" t="s">
        <v>452</v>
      </c>
      <c r="C135" t="s">
        <v>453</v>
      </c>
      <c r="D135" t="s">
        <v>231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218</v>
      </c>
      <c r="B136" t="s">
        <v>454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218</v>
      </c>
      <c r="B137" t="s">
        <v>455</v>
      </c>
      <c r="C137" t="s">
        <v>456</v>
      </c>
      <c r="D137" t="s">
        <v>231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218</v>
      </c>
      <c r="B138" t="s">
        <v>457</v>
      </c>
      <c r="C138" t="s">
        <v>458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218</v>
      </c>
      <c r="B139" t="s">
        <v>459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218</v>
      </c>
      <c r="B140" t="s">
        <v>460</v>
      </c>
      <c r="C140" t="s">
        <v>461</v>
      </c>
      <c r="D140" t="s">
        <v>231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218</v>
      </c>
      <c r="B141" t="s">
        <v>462</v>
      </c>
      <c r="C141" t="s">
        <v>463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218</v>
      </c>
      <c r="B142" t="s">
        <v>464</v>
      </c>
      <c r="C142" t="s">
        <v>60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218</v>
      </c>
      <c r="B143" t="s">
        <v>465</v>
      </c>
      <c r="C143" t="s">
        <v>466</v>
      </c>
      <c r="D143" t="s">
        <v>231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218</v>
      </c>
      <c r="B144" t="s">
        <v>467</v>
      </c>
      <c r="C144" t="s">
        <v>468</v>
      </c>
      <c r="D144" t="s">
        <v>222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218</v>
      </c>
      <c r="B145" t="s">
        <v>469</v>
      </c>
      <c r="C145" t="s">
        <v>470</v>
      </c>
      <c r="D145" t="s">
        <v>222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218</v>
      </c>
      <c r="B146" t="s">
        <v>471</v>
      </c>
      <c r="C146" t="s">
        <v>472</v>
      </c>
      <c r="D146" t="s">
        <v>222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218</v>
      </c>
      <c r="B147" t="s">
        <v>473</v>
      </c>
      <c r="C147" t="s">
        <v>474</v>
      </c>
      <c r="D147" t="s">
        <v>222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218</v>
      </c>
      <c r="B148" t="s">
        <v>475</v>
      </c>
      <c r="C148" t="s">
        <v>476</v>
      </c>
      <c r="D148" t="s">
        <v>222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218</v>
      </c>
      <c r="B149" t="s">
        <v>477</v>
      </c>
      <c r="C149" t="s">
        <v>478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218</v>
      </c>
      <c r="B150" t="s">
        <v>477</v>
      </c>
      <c r="C150" t="s">
        <v>479</v>
      </c>
      <c r="D150" t="s">
        <v>222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218</v>
      </c>
      <c r="B151" t="s">
        <v>480</v>
      </c>
      <c r="C151" t="s">
        <v>481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218</v>
      </c>
      <c r="B152" t="s">
        <v>480</v>
      </c>
      <c r="C152" t="s">
        <v>482</v>
      </c>
      <c r="D152" t="s">
        <v>222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218</v>
      </c>
      <c r="B153" t="s">
        <v>483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218</v>
      </c>
      <c r="B154" t="s">
        <v>484</v>
      </c>
      <c r="C154" t="s">
        <v>485</v>
      </c>
      <c r="D154" t="s">
        <v>227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218</v>
      </c>
      <c r="B155" t="s">
        <v>483</v>
      </c>
      <c r="C155" t="s">
        <v>486</v>
      </c>
      <c r="D155" t="s">
        <v>434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218</v>
      </c>
      <c r="B156" t="s">
        <v>487</v>
      </c>
      <c r="C156" t="s">
        <v>488</v>
      </c>
      <c r="D156" t="s">
        <v>231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218</v>
      </c>
      <c r="B157" t="s">
        <v>489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218</v>
      </c>
      <c r="B158" t="s">
        <v>490</v>
      </c>
      <c r="C158" t="s">
        <v>491</v>
      </c>
      <c r="D158" t="s">
        <v>227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218</v>
      </c>
      <c r="B159" t="s">
        <v>489</v>
      </c>
      <c r="C159" t="s">
        <v>492</v>
      </c>
      <c r="D159" t="s">
        <v>434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218</v>
      </c>
      <c r="B160" t="s">
        <v>493</v>
      </c>
      <c r="C160" t="s">
        <v>494</v>
      </c>
      <c r="D160" t="s">
        <v>231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218</v>
      </c>
      <c r="B161" t="s">
        <v>495</v>
      </c>
      <c r="C161" t="s">
        <v>496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218</v>
      </c>
      <c r="B162" t="s">
        <v>497</v>
      </c>
      <c r="C162" t="s">
        <v>498</v>
      </c>
      <c r="D162" t="s">
        <v>227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218</v>
      </c>
      <c r="B163" t="s">
        <v>495</v>
      </c>
      <c r="C163" t="s">
        <v>499</v>
      </c>
      <c r="D163" t="s">
        <v>434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218</v>
      </c>
      <c r="B164" t="s">
        <v>500</v>
      </c>
      <c r="C164" t="s">
        <v>501</v>
      </c>
      <c r="D164" t="s">
        <v>231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218</v>
      </c>
      <c r="B165" t="s">
        <v>502</v>
      </c>
      <c r="C165" t="s">
        <v>65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218</v>
      </c>
      <c r="B166" t="s">
        <v>503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218</v>
      </c>
      <c r="B167" t="s">
        <v>504</v>
      </c>
      <c r="C167" t="s">
        <v>505</v>
      </c>
      <c r="D167" t="s">
        <v>227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218</v>
      </c>
      <c r="B168" t="s">
        <v>503</v>
      </c>
      <c r="C168" t="s">
        <v>506</v>
      </c>
      <c r="D168" t="s">
        <v>434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218</v>
      </c>
      <c r="B169" t="s">
        <v>507</v>
      </c>
      <c r="C169" t="s">
        <v>508</v>
      </c>
      <c r="D169" t="s">
        <v>231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218</v>
      </c>
      <c r="B170" t="s">
        <v>509</v>
      </c>
      <c r="C170" t="s">
        <v>510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218</v>
      </c>
      <c r="B171" t="s">
        <v>511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218</v>
      </c>
      <c r="B172" t="s">
        <v>512</v>
      </c>
      <c r="C172" t="s">
        <v>513</v>
      </c>
      <c r="D172" t="s">
        <v>227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218</v>
      </c>
      <c r="B173" t="s">
        <v>511</v>
      </c>
      <c r="C173" t="s">
        <v>514</v>
      </c>
      <c r="D173" t="s">
        <v>434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218</v>
      </c>
      <c r="B174" t="s">
        <v>515</v>
      </c>
      <c r="C174" t="s">
        <v>516</v>
      </c>
      <c r="D174" t="s">
        <v>231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218</v>
      </c>
      <c r="B175" t="s">
        <v>517</v>
      </c>
      <c r="C175" t="s">
        <v>518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218</v>
      </c>
      <c r="B176" t="s">
        <v>519</v>
      </c>
      <c r="C176" t="s">
        <v>520</v>
      </c>
      <c r="D176" t="s">
        <v>227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218</v>
      </c>
      <c r="B177" t="s">
        <v>517</v>
      </c>
      <c r="C177" t="s">
        <v>521</v>
      </c>
      <c r="D177" t="s">
        <v>434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218</v>
      </c>
      <c r="B178" t="s">
        <v>522</v>
      </c>
      <c r="C178" t="s">
        <v>523</v>
      </c>
      <c r="D178" t="s">
        <v>231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218</v>
      </c>
      <c r="B179" t="s">
        <v>524</v>
      </c>
      <c r="C179" t="s">
        <v>525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218</v>
      </c>
      <c r="B180" t="s">
        <v>524</v>
      </c>
      <c r="C180" t="s">
        <v>526</v>
      </c>
      <c r="D180" t="s">
        <v>222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218</v>
      </c>
      <c r="B181" t="s">
        <v>527</v>
      </c>
      <c r="C181" t="s">
        <v>528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218</v>
      </c>
      <c r="B182" t="s">
        <v>527</v>
      </c>
      <c r="C182" t="s">
        <v>529</v>
      </c>
      <c r="D182" t="s">
        <v>222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218</v>
      </c>
      <c r="B183" t="s">
        <v>530</v>
      </c>
      <c r="C183" t="s">
        <v>531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218</v>
      </c>
      <c r="B184" t="s">
        <v>532</v>
      </c>
      <c r="C184" t="s">
        <v>533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218</v>
      </c>
      <c r="B185" t="s">
        <v>534</v>
      </c>
      <c r="C185" t="s">
        <v>535</v>
      </c>
      <c r="D185" t="s">
        <v>227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218</v>
      </c>
      <c r="B186" t="s">
        <v>536</v>
      </c>
      <c r="C186" t="s">
        <v>537</v>
      </c>
      <c r="D186" t="s">
        <v>222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218</v>
      </c>
      <c r="B187" t="s">
        <v>538</v>
      </c>
      <c r="C187" t="s">
        <v>539</v>
      </c>
      <c r="D187" t="s">
        <v>231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218</v>
      </c>
      <c r="B188" t="s">
        <v>540</v>
      </c>
      <c r="C188" t="s">
        <v>541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218</v>
      </c>
      <c r="B189" t="s">
        <v>542</v>
      </c>
      <c r="C189" t="s">
        <v>543</v>
      </c>
      <c r="D189" t="s">
        <v>227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218</v>
      </c>
      <c r="B190" t="s">
        <v>540</v>
      </c>
      <c r="C190" t="s">
        <v>544</v>
      </c>
      <c r="D190" t="s">
        <v>222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218</v>
      </c>
      <c r="B191" t="s">
        <v>545</v>
      </c>
      <c r="C191" t="s">
        <v>546</v>
      </c>
      <c r="D191" t="s">
        <v>231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218</v>
      </c>
      <c r="B192" t="s">
        <v>547</v>
      </c>
      <c r="C192" t="s">
        <v>548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218</v>
      </c>
      <c r="B193" t="s">
        <v>549</v>
      </c>
      <c r="C193" t="s">
        <v>550</v>
      </c>
      <c r="D193" t="s">
        <v>227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218</v>
      </c>
      <c r="B194" t="s">
        <v>547</v>
      </c>
      <c r="C194" t="s">
        <v>551</v>
      </c>
      <c r="D194" t="s">
        <v>222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218</v>
      </c>
      <c r="B195" t="s">
        <v>552</v>
      </c>
      <c r="C195" t="s">
        <v>553</v>
      </c>
      <c r="D195" t="s">
        <v>231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218</v>
      </c>
      <c r="B196" t="s">
        <v>554</v>
      </c>
      <c r="C196" t="s">
        <v>555</v>
      </c>
      <c r="D196" t="s">
        <v>231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218</v>
      </c>
      <c r="B197" t="s">
        <v>556</v>
      </c>
      <c r="C197" t="s">
        <v>557</v>
      </c>
      <c r="D197" t="s">
        <v>558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218</v>
      </c>
      <c r="B198" t="s">
        <v>559</v>
      </c>
      <c r="C198" t="s">
        <v>560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218</v>
      </c>
      <c r="B199" t="s">
        <v>561</v>
      </c>
      <c r="C199" t="s">
        <v>562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218</v>
      </c>
      <c r="B200" t="s">
        <v>563</v>
      </c>
      <c r="C200" t="s">
        <v>564</v>
      </c>
      <c r="D200" t="s">
        <v>434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218</v>
      </c>
      <c r="B201" t="s">
        <v>565</v>
      </c>
      <c r="C201" t="s">
        <v>566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218</v>
      </c>
      <c r="B202" t="s">
        <v>567</v>
      </c>
      <c r="C202" t="s">
        <v>568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218</v>
      </c>
      <c r="B203" t="s">
        <v>569</v>
      </c>
      <c r="C203" t="s">
        <v>570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218</v>
      </c>
      <c r="B204" t="s">
        <v>571</v>
      </c>
      <c r="C204" t="s">
        <v>572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218</v>
      </c>
      <c r="B205" t="s">
        <v>573</v>
      </c>
      <c r="C205" t="s">
        <v>574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218</v>
      </c>
      <c r="B206" t="s">
        <v>575</v>
      </c>
      <c r="C206" t="s">
        <v>576</v>
      </c>
      <c r="D206" t="s">
        <v>227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218</v>
      </c>
      <c r="B207" t="s">
        <v>573</v>
      </c>
      <c r="C207" t="s">
        <v>577</v>
      </c>
      <c r="D207" t="s">
        <v>222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218</v>
      </c>
      <c r="B208" t="s">
        <v>578</v>
      </c>
      <c r="C208" t="s">
        <v>579</v>
      </c>
      <c r="D208" t="s">
        <v>231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218</v>
      </c>
      <c r="B209" t="s">
        <v>580</v>
      </c>
      <c r="C209" t="s">
        <v>581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218</v>
      </c>
      <c r="B210" t="s">
        <v>582</v>
      </c>
      <c r="C210" t="s">
        <v>583</v>
      </c>
      <c r="D210" t="s">
        <v>227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218</v>
      </c>
      <c r="B211" t="s">
        <v>580</v>
      </c>
      <c r="C211" t="s">
        <v>584</v>
      </c>
      <c r="D211" t="s">
        <v>222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218</v>
      </c>
      <c r="B212" t="s">
        <v>585</v>
      </c>
      <c r="C212" t="s">
        <v>586</v>
      </c>
      <c r="D212" t="s">
        <v>231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218</v>
      </c>
      <c r="B213" t="s">
        <v>587</v>
      </c>
      <c r="C213" t="s">
        <v>588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218</v>
      </c>
      <c r="B214" t="s">
        <v>589</v>
      </c>
      <c r="C214" t="s">
        <v>590</v>
      </c>
      <c r="D214" t="s">
        <v>227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218</v>
      </c>
      <c r="B215" t="s">
        <v>591</v>
      </c>
      <c r="C215" t="s">
        <v>592</v>
      </c>
      <c r="D215" t="s">
        <v>374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218</v>
      </c>
      <c r="B216" t="s">
        <v>587</v>
      </c>
      <c r="C216" t="s">
        <v>593</v>
      </c>
      <c r="D216" t="s">
        <v>222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218</v>
      </c>
      <c r="B217" t="s">
        <v>594</v>
      </c>
      <c r="C217" t="s">
        <v>595</v>
      </c>
      <c r="D217" t="s">
        <v>231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218</v>
      </c>
      <c r="B218" t="s">
        <v>596</v>
      </c>
      <c r="C218" t="s">
        <v>597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218</v>
      </c>
      <c r="B219" t="s">
        <v>598</v>
      </c>
      <c r="C219" t="s">
        <v>599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218</v>
      </c>
      <c r="B220" t="s">
        <v>600</v>
      </c>
      <c r="C220" t="s">
        <v>601</v>
      </c>
      <c r="D220" t="s">
        <v>227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218</v>
      </c>
      <c r="B221" t="s">
        <v>598</v>
      </c>
      <c r="C221" t="s">
        <v>602</v>
      </c>
      <c r="D221" t="s">
        <v>222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218</v>
      </c>
      <c r="B222" t="s">
        <v>603</v>
      </c>
      <c r="C222" t="s">
        <v>604</v>
      </c>
      <c r="D222" t="s">
        <v>231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218</v>
      </c>
      <c r="B223" t="s">
        <v>605</v>
      </c>
      <c r="C223" t="s">
        <v>606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218</v>
      </c>
      <c r="B224" t="s">
        <v>607</v>
      </c>
      <c r="C224" t="s">
        <v>608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218</v>
      </c>
      <c r="B225" t="s">
        <v>609</v>
      </c>
      <c r="C225" t="s">
        <v>610</v>
      </c>
      <c r="D225" t="s">
        <v>227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218</v>
      </c>
      <c r="B226" t="s">
        <v>611</v>
      </c>
      <c r="C226" t="s">
        <v>612</v>
      </c>
      <c r="D226" t="s">
        <v>374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218</v>
      </c>
      <c r="B227" t="s">
        <v>607</v>
      </c>
      <c r="C227" t="s">
        <v>613</v>
      </c>
      <c r="D227" t="s">
        <v>222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218</v>
      </c>
      <c r="B228" t="s">
        <v>614</v>
      </c>
      <c r="C228" t="s">
        <v>615</v>
      </c>
      <c r="D228" t="s">
        <v>231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218</v>
      </c>
      <c r="B229" t="s">
        <v>616</v>
      </c>
      <c r="C229" t="s">
        <v>617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218</v>
      </c>
      <c r="B230" t="s">
        <v>618</v>
      </c>
      <c r="C230" t="s">
        <v>619</v>
      </c>
      <c r="D230" t="s">
        <v>227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218</v>
      </c>
      <c r="B231" t="s">
        <v>616</v>
      </c>
      <c r="C231" t="s">
        <v>620</v>
      </c>
      <c r="D231" t="s">
        <v>222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218</v>
      </c>
      <c r="B232" t="s">
        <v>621</v>
      </c>
      <c r="C232" t="s">
        <v>622</v>
      </c>
      <c r="D232" t="s">
        <v>231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218</v>
      </c>
      <c r="B233" t="s">
        <v>623</v>
      </c>
      <c r="C233" t="s">
        <v>624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218</v>
      </c>
      <c r="B234" t="s">
        <v>625</v>
      </c>
      <c r="C234" t="s">
        <v>626</v>
      </c>
      <c r="D234" t="s">
        <v>434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218</v>
      </c>
      <c r="B235" t="s">
        <v>627</v>
      </c>
      <c r="C235" t="s">
        <v>628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218</v>
      </c>
      <c r="B236" t="s">
        <v>629</v>
      </c>
      <c r="C236" t="s">
        <v>630</v>
      </c>
      <c r="D236" t="s">
        <v>434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218</v>
      </c>
      <c r="B237" t="s">
        <v>631</v>
      </c>
      <c r="C237" t="s">
        <v>632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218</v>
      </c>
      <c r="B238" t="s">
        <v>633</v>
      </c>
      <c r="C238" t="s">
        <v>634</v>
      </c>
      <c r="D238" t="s">
        <v>434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218</v>
      </c>
      <c r="B239" t="s">
        <v>635</v>
      </c>
      <c r="C239" t="s">
        <v>636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218</v>
      </c>
      <c r="B240" t="s">
        <v>637</v>
      </c>
      <c r="C240" t="s">
        <v>638</v>
      </c>
      <c r="D240" t="s">
        <v>434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218</v>
      </c>
      <c r="B241" t="s">
        <v>639</v>
      </c>
      <c r="C241" t="s">
        <v>640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218</v>
      </c>
      <c r="B242" t="s">
        <v>641</v>
      </c>
      <c r="C242" t="s">
        <v>642</v>
      </c>
      <c r="D242" t="s">
        <v>434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218</v>
      </c>
      <c r="B243" t="s">
        <v>643</v>
      </c>
      <c r="C243" t="s">
        <v>644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218</v>
      </c>
      <c r="B244" t="s">
        <v>643</v>
      </c>
      <c r="C244" t="s">
        <v>645</v>
      </c>
      <c r="D244" t="s">
        <v>222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218</v>
      </c>
      <c r="B245" t="s">
        <v>646</v>
      </c>
      <c r="C245" t="s">
        <v>647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218</v>
      </c>
      <c r="B246" t="s">
        <v>646</v>
      </c>
      <c r="C246" t="s">
        <v>648</v>
      </c>
      <c r="D246" t="s">
        <v>222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218</v>
      </c>
      <c r="B247" t="s">
        <v>649</v>
      </c>
      <c r="C247" t="s">
        <v>650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218</v>
      </c>
      <c r="B248" t="s">
        <v>649</v>
      </c>
      <c r="C248" t="s">
        <v>651</v>
      </c>
      <c r="D248" t="s">
        <v>222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218</v>
      </c>
      <c r="B249" t="s">
        <v>652</v>
      </c>
      <c r="C249" t="s">
        <v>653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218</v>
      </c>
      <c r="B250" t="s">
        <v>652</v>
      </c>
      <c r="C250" t="s">
        <v>654</v>
      </c>
      <c r="D250" t="s">
        <v>222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218</v>
      </c>
      <c r="B251" t="s">
        <v>655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218</v>
      </c>
      <c r="B252" t="s">
        <v>656</v>
      </c>
      <c r="C252" t="s">
        <v>657</v>
      </c>
      <c r="D252" t="s">
        <v>227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218</v>
      </c>
      <c r="B253" t="s">
        <v>655</v>
      </c>
      <c r="C253" t="s">
        <v>658</v>
      </c>
      <c r="D253" t="s">
        <v>222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218</v>
      </c>
      <c r="B254" t="s">
        <v>659</v>
      </c>
      <c r="C254" t="s">
        <v>660</v>
      </c>
      <c r="D254" t="s">
        <v>231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218</v>
      </c>
      <c r="B255" t="s">
        <v>661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218</v>
      </c>
      <c r="B256" t="s">
        <v>662</v>
      </c>
      <c r="C256" t="s">
        <v>663</v>
      </c>
      <c r="D256" t="s">
        <v>227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218</v>
      </c>
      <c r="B257" t="s">
        <v>661</v>
      </c>
      <c r="C257" t="s">
        <v>664</v>
      </c>
      <c r="D257" t="s">
        <v>222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218</v>
      </c>
      <c r="B258" t="s">
        <v>665</v>
      </c>
      <c r="C258" t="s">
        <v>666</v>
      </c>
      <c r="D258" t="s">
        <v>231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218</v>
      </c>
      <c r="B259" t="s">
        <v>667</v>
      </c>
      <c r="C259" t="s">
        <v>668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218</v>
      </c>
      <c r="B260" t="s">
        <v>669</v>
      </c>
      <c r="C260" t="s">
        <v>670</v>
      </c>
      <c r="D260" t="s">
        <v>227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218</v>
      </c>
      <c r="B261" t="s">
        <v>667</v>
      </c>
      <c r="C261" t="s">
        <v>671</v>
      </c>
      <c r="D261" t="s">
        <v>222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218</v>
      </c>
      <c r="B262" t="s">
        <v>672</v>
      </c>
      <c r="C262" t="s">
        <v>673</v>
      </c>
      <c r="D262" t="s">
        <v>231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218</v>
      </c>
      <c r="B263" t="s">
        <v>674</v>
      </c>
      <c r="C263" t="s">
        <v>675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218</v>
      </c>
      <c r="B264" t="s">
        <v>674</v>
      </c>
      <c r="C264" t="s">
        <v>676</v>
      </c>
      <c r="D264" t="s">
        <v>222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218</v>
      </c>
      <c r="B265" t="s">
        <v>677</v>
      </c>
      <c r="C265" t="s">
        <v>678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218</v>
      </c>
      <c r="B266" t="s">
        <v>677</v>
      </c>
      <c r="C266" t="s">
        <v>679</v>
      </c>
      <c r="D266" t="s">
        <v>222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218</v>
      </c>
      <c r="B267" t="s">
        <v>680</v>
      </c>
      <c r="C267" t="s">
        <v>681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218</v>
      </c>
      <c r="B268" t="s">
        <v>680</v>
      </c>
      <c r="C268" t="s">
        <v>682</v>
      </c>
      <c r="D268" t="s">
        <v>222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218</v>
      </c>
      <c r="B269" t="s">
        <v>683</v>
      </c>
      <c r="C269" t="s">
        <v>684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218</v>
      </c>
      <c r="B270" t="s">
        <v>683</v>
      </c>
      <c r="C270" t="s">
        <v>685</v>
      </c>
      <c r="D270" t="s">
        <v>222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218</v>
      </c>
      <c r="B271" t="s">
        <v>686</v>
      </c>
      <c r="C271" t="s">
        <v>687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218</v>
      </c>
      <c r="B272" t="s">
        <v>688</v>
      </c>
      <c r="C272" t="s">
        <v>689</v>
      </c>
      <c r="D272" t="s">
        <v>227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218</v>
      </c>
      <c r="B273" t="s">
        <v>686</v>
      </c>
      <c r="C273" t="s">
        <v>690</v>
      </c>
      <c r="D273" t="s">
        <v>222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218</v>
      </c>
      <c r="B274" t="s">
        <v>691</v>
      </c>
      <c r="C274" t="s">
        <v>692</v>
      </c>
      <c r="D274" t="s">
        <v>231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218</v>
      </c>
      <c r="B275" t="s">
        <v>693</v>
      </c>
      <c r="C275" t="s">
        <v>694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218</v>
      </c>
      <c r="B276" t="s">
        <v>695</v>
      </c>
      <c r="C276" t="s">
        <v>696</v>
      </c>
      <c r="D276" t="s">
        <v>227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218</v>
      </c>
      <c r="B277" t="s">
        <v>693</v>
      </c>
      <c r="C277" t="s">
        <v>697</v>
      </c>
      <c r="D277" t="s">
        <v>222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218</v>
      </c>
      <c r="B278" t="s">
        <v>698</v>
      </c>
      <c r="C278" t="s">
        <v>699</v>
      </c>
      <c r="D278" t="s">
        <v>231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218</v>
      </c>
      <c r="B279" t="s">
        <v>700</v>
      </c>
      <c r="C279" t="s">
        <v>701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218</v>
      </c>
      <c r="B280" t="s">
        <v>702</v>
      </c>
      <c r="C280" t="s">
        <v>703</v>
      </c>
      <c r="D280" t="s">
        <v>227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218</v>
      </c>
      <c r="B281" t="s">
        <v>700</v>
      </c>
      <c r="C281" t="s">
        <v>704</v>
      </c>
      <c r="D281" t="s">
        <v>222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218</v>
      </c>
      <c r="B282" t="s">
        <v>705</v>
      </c>
      <c r="C282" t="s">
        <v>706</v>
      </c>
      <c r="D282" t="s">
        <v>231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218</v>
      </c>
      <c r="B283" t="s">
        <v>707</v>
      </c>
      <c r="C283" t="s">
        <v>708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218</v>
      </c>
      <c r="B284" t="s">
        <v>709</v>
      </c>
      <c r="C284" t="s">
        <v>710</v>
      </c>
      <c r="D284" t="s">
        <v>227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218</v>
      </c>
      <c r="B285" t="s">
        <v>707</v>
      </c>
      <c r="C285" t="s">
        <v>711</v>
      </c>
      <c r="D285" t="s">
        <v>222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218</v>
      </c>
      <c r="B286" t="s">
        <v>712</v>
      </c>
      <c r="C286" t="s">
        <v>713</v>
      </c>
      <c r="D286" t="s">
        <v>231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218</v>
      </c>
      <c r="B287" t="s">
        <v>714</v>
      </c>
      <c r="C287" t="s">
        <v>715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218</v>
      </c>
      <c r="B288" t="s">
        <v>716</v>
      </c>
      <c r="C288" t="s">
        <v>717</v>
      </c>
      <c r="D288" t="s">
        <v>227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218</v>
      </c>
      <c r="B289" t="s">
        <v>714</v>
      </c>
      <c r="C289" t="s">
        <v>718</v>
      </c>
      <c r="D289" t="s">
        <v>222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218</v>
      </c>
      <c r="B290" t="s">
        <v>719</v>
      </c>
      <c r="C290" t="s">
        <v>720</v>
      </c>
      <c r="D290" t="s">
        <v>231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218</v>
      </c>
      <c r="B291" t="s">
        <v>721</v>
      </c>
      <c r="C291" t="s">
        <v>722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218</v>
      </c>
      <c r="B292" t="s">
        <v>723</v>
      </c>
      <c r="C292" t="s">
        <v>724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218</v>
      </c>
      <c r="B293" t="s">
        <v>725</v>
      </c>
      <c r="C293" t="s">
        <v>726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218</v>
      </c>
      <c r="B294" t="s">
        <v>727</v>
      </c>
      <c r="C294" t="s">
        <v>728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218</v>
      </c>
      <c r="B295" t="s">
        <v>729</v>
      </c>
      <c r="C295" t="s">
        <v>730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218</v>
      </c>
      <c r="B296" t="s">
        <v>731</v>
      </c>
      <c r="C296" t="s">
        <v>732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218</v>
      </c>
      <c r="B297" t="s">
        <v>733</v>
      </c>
      <c r="C297" t="s">
        <v>734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218</v>
      </c>
      <c r="B298" t="s">
        <v>735</v>
      </c>
      <c r="C298" t="s">
        <v>736</v>
      </c>
      <c r="D298" t="s">
        <v>227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218</v>
      </c>
      <c r="B299" t="s">
        <v>733</v>
      </c>
      <c r="C299" t="s">
        <v>737</v>
      </c>
      <c r="D299" t="s">
        <v>222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218</v>
      </c>
      <c r="B300" t="s">
        <v>738</v>
      </c>
      <c r="C300" t="s">
        <v>739</v>
      </c>
      <c r="D300" t="s">
        <v>231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218</v>
      </c>
      <c r="B301" t="s">
        <v>740</v>
      </c>
      <c r="C301" t="s">
        <v>741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218</v>
      </c>
      <c r="B302" t="s">
        <v>742</v>
      </c>
      <c r="C302" t="s">
        <v>743</v>
      </c>
      <c r="D302" t="s">
        <v>227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218</v>
      </c>
      <c r="B303" t="s">
        <v>740</v>
      </c>
      <c r="C303" t="s">
        <v>744</v>
      </c>
      <c r="D303" t="s">
        <v>222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218</v>
      </c>
      <c r="B304" t="s">
        <v>745</v>
      </c>
      <c r="C304" t="s">
        <v>746</v>
      </c>
      <c r="D304" t="s">
        <v>231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218</v>
      </c>
      <c r="B305" t="s">
        <v>747</v>
      </c>
      <c r="C305" t="s">
        <v>748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218</v>
      </c>
      <c r="B306" t="s">
        <v>749</v>
      </c>
      <c r="C306" t="s">
        <v>750</v>
      </c>
      <c r="D306" t="s">
        <v>227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218</v>
      </c>
      <c r="B307" t="s">
        <v>747</v>
      </c>
      <c r="C307" t="s">
        <v>751</v>
      </c>
      <c r="D307" t="s">
        <v>222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218</v>
      </c>
      <c r="B308" t="s">
        <v>749</v>
      </c>
      <c r="C308" t="s">
        <v>752</v>
      </c>
      <c r="D308" t="s">
        <v>231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218</v>
      </c>
      <c r="B309" t="s">
        <v>753</v>
      </c>
      <c r="C309" t="s">
        <v>754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218</v>
      </c>
      <c r="B310" t="s">
        <v>755</v>
      </c>
      <c r="C310" t="s">
        <v>756</v>
      </c>
      <c r="D310" t="s">
        <v>227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218</v>
      </c>
      <c r="B311" t="s">
        <v>753</v>
      </c>
      <c r="C311" t="s">
        <v>757</v>
      </c>
      <c r="D311" t="s">
        <v>222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218</v>
      </c>
      <c r="B312" t="s">
        <v>758</v>
      </c>
      <c r="C312" t="s">
        <v>759</v>
      </c>
      <c r="D312" t="s">
        <v>231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218</v>
      </c>
      <c r="B313" t="s">
        <v>760</v>
      </c>
      <c r="C313" t="s">
        <v>761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218</v>
      </c>
      <c r="B314" t="s">
        <v>760</v>
      </c>
      <c r="C314" t="s">
        <v>762</v>
      </c>
      <c r="D314" t="s">
        <v>222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218</v>
      </c>
      <c r="B315" t="s">
        <v>763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218</v>
      </c>
      <c r="B316" t="s">
        <v>764</v>
      </c>
      <c r="C316" t="s">
        <v>765</v>
      </c>
      <c r="D316" t="s">
        <v>227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218</v>
      </c>
      <c r="B317" t="s">
        <v>763</v>
      </c>
      <c r="C317" t="s">
        <v>766</v>
      </c>
      <c r="D317" t="s">
        <v>222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218</v>
      </c>
      <c r="B318" t="s">
        <v>767</v>
      </c>
      <c r="C318" t="s">
        <v>768</v>
      </c>
      <c r="D318" t="s">
        <v>231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218</v>
      </c>
      <c r="B319" t="s">
        <v>769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218</v>
      </c>
      <c r="B320" t="s">
        <v>770</v>
      </c>
      <c r="C320" t="s">
        <v>771</v>
      </c>
      <c r="D320" t="s">
        <v>227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218</v>
      </c>
      <c r="B321" t="s">
        <v>769</v>
      </c>
      <c r="C321" t="s">
        <v>772</v>
      </c>
      <c r="D321" t="s">
        <v>222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218</v>
      </c>
      <c r="B322" t="s">
        <v>773</v>
      </c>
      <c r="C322" t="s">
        <v>774</v>
      </c>
      <c r="D322" t="s">
        <v>231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218</v>
      </c>
      <c r="B323" t="s">
        <v>775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218</v>
      </c>
      <c r="B324" t="s">
        <v>776</v>
      </c>
      <c r="C324" t="s">
        <v>777</v>
      </c>
      <c r="D324" t="s">
        <v>227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218</v>
      </c>
      <c r="B325" t="s">
        <v>775</v>
      </c>
      <c r="C325" t="s">
        <v>778</v>
      </c>
      <c r="D325" t="s">
        <v>222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218</v>
      </c>
      <c r="B326" t="s">
        <v>779</v>
      </c>
      <c r="C326" t="s">
        <v>780</v>
      </c>
      <c r="D326" t="s">
        <v>231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218</v>
      </c>
      <c r="B327" t="s">
        <v>781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218</v>
      </c>
      <c r="B328" t="s">
        <v>782</v>
      </c>
      <c r="C328" t="s">
        <v>783</v>
      </c>
      <c r="D328" t="s">
        <v>227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218</v>
      </c>
      <c r="B329" t="s">
        <v>781</v>
      </c>
      <c r="C329" t="s">
        <v>784</v>
      </c>
      <c r="D329" t="s">
        <v>222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218</v>
      </c>
      <c r="B330" t="s">
        <v>785</v>
      </c>
      <c r="C330" t="s">
        <v>786</v>
      </c>
      <c r="D330" t="s">
        <v>231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218</v>
      </c>
      <c r="B331" t="s">
        <v>787</v>
      </c>
      <c r="C331" t="s">
        <v>788</v>
      </c>
      <c r="D331" t="s">
        <v>187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218</v>
      </c>
      <c r="B332" t="s">
        <v>789</v>
      </c>
      <c r="C332" t="s">
        <v>790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218</v>
      </c>
      <c r="B333" t="s">
        <v>791</v>
      </c>
      <c r="C333" t="s">
        <v>792</v>
      </c>
      <c r="D333" t="s">
        <v>227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218</v>
      </c>
      <c r="B334" t="s">
        <v>789</v>
      </c>
      <c r="C334" t="s">
        <v>793</v>
      </c>
      <c r="D334" t="s">
        <v>222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218</v>
      </c>
      <c r="B335" t="s">
        <v>794</v>
      </c>
      <c r="C335" t="s">
        <v>795</v>
      </c>
      <c r="D335" t="s">
        <v>231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218</v>
      </c>
      <c r="B336" t="s">
        <v>796</v>
      </c>
      <c r="C336" t="s">
        <v>797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218</v>
      </c>
      <c r="B337" t="s">
        <v>798</v>
      </c>
      <c r="C337" t="s">
        <v>799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218</v>
      </c>
      <c r="B338" t="s">
        <v>800</v>
      </c>
      <c r="C338" t="s">
        <v>801</v>
      </c>
      <c r="D338" t="s">
        <v>227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218</v>
      </c>
      <c r="B339" t="s">
        <v>798</v>
      </c>
      <c r="C339" t="s">
        <v>802</v>
      </c>
      <c r="D339" t="s">
        <v>222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218</v>
      </c>
      <c r="B340" t="s">
        <v>803</v>
      </c>
      <c r="C340" t="s">
        <v>804</v>
      </c>
      <c r="D340" t="s">
        <v>231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218</v>
      </c>
      <c r="B341" t="s">
        <v>805</v>
      </c>
      <c r="C341" t="s">
        <v>806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218</v>
      </c>
      <c r="B342" t="s">
        <v>805</v>
      </c>
      <c r="C342" t="s">
        <v>807</v>
      </c>
      <c r="D342" t="s">
        <v>222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218</v>
      </c>
      <c r="B343" t="s">
        <v>808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218</v>
      </c>
      <c r="B344" t="s">
        <v>809</v>
      </c>
      <c r="C344" t="s">
        <v>810</v>
      </c>
      <c r="D344" t="s">
        <v>227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218</v>
      </c>
      <c r="B345" t="s">
        <v>811</v>
      </c>
      <c r="C345" t="s">
        <v>812</v>
      </c>
      <c r="D345" t="s">
        <v>813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218</v>
      </c>
      <c r="B346" t="s">
        <v>814</v>
      </c>
      <c r="C346" t="s">
        <v>815</v>
      </c>
      <c r="D346" t="s">
        <v>231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218</v>
      </c>
      <c r="B347" t="s">
        <v>816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218</v>
      </c>
      <c r="B348" t="s">
        <v>817</v>
      </c>
      <c r="C348" t="s">
        <v>818</v>
      </c>
      <c r="D348" t="s">
        <v>227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218</v>
      </c>
      <c r="B349" t="s">
        <v>816</v>
      </c>
      <c r="C349" t="s">
        <v>819</v>
      </c>
      <c r="D349" t="s">
        <v>813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218</v>
      </c>
      <c r="B350" t="s">
        <v>820</v>
      </c>
      <c r="C350" t="s">
        <v>821</v>
      </c>
      <c r="D350" t="s">
        <v>231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218</v>
      </c>
      <c r="B351" t="s">
        <v>822</v>
      </c>
      <c r="C351" t="s">
        <v>823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218</v>
      </c>
      <c r="B352" t="s">
        <v>824</v>
      </c>
      <c r="C352" t="s">
        <v>825</v>
      </c>
      <c r="D352" t="s">
        <v>227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218</v>
      </c>
      <c r="B353" t="s">
        <v>826</v>
      </c>
      <c r="C353" t="s">
        <v>827</v>
      </c>
      <c r="D353" t="s">
        <v>828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218</v>
      </c>
      <c r="B354" t="s">
        <v>822</v>
      </c>
      <c r="C354" t="s">
        <v>829</v>
      </c>
      <c r="D354" t="s">
        <v>813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218</v>
      </c>
      <c r="B355" t="s">
        <v>830</v>
      </c>
      <c r="C355" t="s">
        <v>831</v>
      </c>
      <c r="D355" t="s">
        <v>231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218</v>
      </c>
      <c r="B356" t="s">
        <v>832</v>
      </c>
      <c r="C356" t="s">
        <v>36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218</v>
      </c>
      <c r="B357" t="s">
        <v>833</v>
      </c>
      <c r="C357" t="s">
        <v>834</v>
      </c>
      <c r="D357" t="s">
        <v>227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218</v>
      </c>
      <c r="B358" t="s">
        <v>832</v>
      </c>
      <c r="C358" t="s">
        <v>835</v>
      </c>
      <c r="D358" t="s">
        <v>813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218</v>
      </c>
      <c r="B359" t="s">
        <v>836</v>
      </c>
      <c r="C359" t="s">
        <v>837</v>
      </c>
      <c r="D359" t="s">
        <v>231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218</v>
      </c>
      <c r="B360" t="s">
        <v>838</v>
      </c>
      <c r="C360" t="s">
        <v>69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218</v>
      </c>
      <c r="B361" t="s">
        <v>839</v>
      </c>
      <c r="C361" t="s">
        <v>840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218</v>
      </c>
      <c r="B362" t="s">
        <v>839</v>
      </c>
      <c r="C362" t="s">
        <v>841</v>
      </c>
      <c r="D362" t="s">
        <v>813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218</v>
      </c>
      <c r="B363" t="s">
        <v>842</v>
      </c>
      <c r="C363" t="s">
        <v>843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218</v>
      </c>
      <c r="B364" t="s">
        <v>844</v>
      </c>
      <c r="C364" t="s">
        <v>845</v>
      </c>
      <c r="D364" t="s">
        <v>846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218</v>
      </c>
      <c r="B365" t="s">
        <v>842</v>
      </c>
      <c r="C365" t="s">
        <v>847</v>
      </c>
      <c r="D365" t="s">
        <v>813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218</v>
      </c>
      <c r="B366" t="s">
        <v>848</v>
      </c>
      <c r="C366" t="s">
        <v>849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218</v>
      </c>
      <c r="B367" t="s">
        <v>848</v>
      </c>
      <c r="C367" t="s">
        <v>850</v>
      </c>
      <c r="D367" t="s">
        <v>813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218</v>
      </c>
      <c r="B368" t="s">
        <v>851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218</v>
      </c>
      <c r="B369" t="s">
        <v>852</v>
      </c>
      <c r="C369" t="s">
        <v>853</v>
      </c>
      <c r="D369" t="s">
        <v>227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218</v>
      </c>
      <c r="B370" t="s">
        <v>851</v>
      </c>
      <c r="C370" t="s">
        <v>854</v>
      </c>
      <c r="D370" t="s">
        <v>813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218</v>
      </c>
      <c r="B371" t="s">
        <v>855</v>
      </c>
      <c r="C371" t="s">
        <v>856</v>
      </c>
      <c r="D371" t="s">
        <v>231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218</v>
      </c>
      <c r="B372" t="s">
        <v>857</v>
      </c>
      <c r="C372" t="s">
        <v>858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218</v>
      </c>
      <c r="B373" t="s">
        <v>859</v>
      </c>
      <c r="C373" t="s">
        <v>82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218</v>
      </c>
      <c r="B374" t="s">
        <v>860</v>
      </c>
      <c r="C374" t="s">
        <v>861</v>
      </c>
      <c r="D374" t="s">
        <v>227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218</v>
      </c>
      <c r="B375" t="s">
        <v>862</v>
      </c>
      <c r="C375" t="s">
        <v>863</v>
      </c>
      <c r="D375" t="s">
        <v>828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218</v>
      </c>
      <c r="B376" t="s">
        <v>859</v>
      </c>
      <c r="C376" t="s">
        <v>864</v>
      </c>
      <c r="D376" t="s">
        <v>813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218</v>
      </c>
      <c r="B377" t="s">
        <v>865</v>
      </c>
      <c r="C377" t="s">
        <v>866</v>
      </c>
      <c r="D377" t="s">
        <v>231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218</v>
      </c>
      <c r="B378" t="s">
        <v>867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218</v>
      </c>
      <c r="B379" t="s">
        <v>868</v>
      </c>
      <c r="C379" t="s">
        <v>869</v>
      </c>
      <c r="D379" t="s">
        <v>227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218</v>
      </c>
      <c r="B380" t="s">
        <v>870</v>
      </c>
      <c r="C380" t="s">
        <v>871</v>
      </c>
      <c r="D380" t="s">
        <v>828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218</v>
      </c>
      <c r="B381" t="s">
        <v>867</v>
      </c>
      <c r="C381" t="s">
        <v>872</v>
      </c>
      <c r="D381" t="s">
        <v>813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218</v>
      </c>
      <c r="B382" t="s">
        <v>873</v>
      </c>
      <c r="C382" t="s">
        <v>874</v>
      </c>
      <c r="D382" t="s">
        <v>231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218</v>
      </c>
      <c r="B383" t="s">
        <v>875</v>
      </c>
      <c r="C383" t="s">
        <v>876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218</v>
      </c>
      <c r="B384" t="s">
        <v>875</v>
      </c>
      <c r="C384" t="s">
        <v>877</v>
      </c>
      <c r="D384" t="s">
        <v>813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218</v>
      </c>
      <c r="B385" t="s">
        <v>878</v>
      </c>
      <c r="C385" t="s">
        <v>879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218</v>
      </c>
      <c r="B386" t="s">
        <v>880</v>
      </c>
      <c r="C386" t="s">
        <v>881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218</v>
      </c>
      <c r="B387" t="s">
        <v>882</v>
      </c>
      <c r="C387" t="s">
        <v>883</v>
      </c>
      <c r="D387" t="s">
        <v>227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218</v>
      </c>
      <c r="B388" t="s">
        <v>884</v>
      </c>
      <c r="C388" t="s">
        <v>885</v>
      </c>
      <c r="D388" t="s">
        <v>434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218</v>
      </c>
      <c r="B389" t="s">
        <v>886</v>
      </c>
      <c r="C389" t="s">
        <v>887</v>
      </c>
      <c r="D389" t="s">
        <v>231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218</v>
      </c>
      <c r="B390" t="s">
        <v>888</v>
      </c>
      <c r="C390" t="s">
        <v>889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218</v>
      </c>
      <c r="B391" t="s">
        <v>890</v>
      </c>
      <c r="C391" t="s">
        <v>891</v>
      </c>
      <c r="D391" t="s">
        <v>227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218</v>
      </c>
      <c r="B392" t="s">
        <v>892</v>
      </c>
      <c r="C392" t="s">
        <v>893</v>
      </c>
      <c r="D392" t="s">
        <v>434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218</v>
      </c>
      <c r="B393" t="s">
        <v>894</v>
      </c>
      <c r="C393" t="s">
        <v>895</v>
      </c>
      <c r="D393" t="s">
        <v>231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218</v>
      </c>
      <c r="B394" t="s">
        <v>896</v>
      </c>
      <c r="C394" t="s">
        <v>897</v>
      </c>
      <c r="D394" t="s">
        <v>227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218</v>
      </c>
      <c r="B395" t="s">
        <v>898</v>
      </c>
      <c r="C395" t="s">
        <v>899</v>
      </c>
      <c r="D395" t="s">
        <v>231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218</v>
      </c>
      <c r="B396" t="s">
        <v>900</v>
      </c>
      <c r="C396" t="s">
        <v>901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218</v>
      </c>
      <c r="B397" t="s">
        <v>902</v>
      </c>
      <c r="C397" t="s">
        <v>903</v>
      </c>
      <c r="D397" t="s">
        <v>227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218</v>
      </c>
      <c r="B398" t="s">
        <v>900</v>
      </c>
      <c r="C398" t="s">
        <v>904</v>
      </c>
      <c r="D398" t="s">
        <v>222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218</v>
      </c>
      <c r="B399" t="s">
        <v>905</v>
      </c>
      <c r="C399" t="s">
        <v>906</v>
      </c>
      <c r="D399" t="s">
        <v>231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218</v>
      </c>
      <c r="B400" t="s">
        <v>907</v>
      </c>
      <c r="C400" t="s">
        <v>908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218</v>
      </c>
      <c r="B401" t="s">
        <v>909</v>
      </c>
      <c r="C401" t="s">
        <v>910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218</v>
      </c>
      <c r="B402" t="s">
        <v>911</v>
      </c>
      <c r="C402" t="s">
        <v>912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218</v>
      </c>
      <c r="B403" t="s">
        <v>913</v>
      </c>
      <c r="C403" t="s">
        <v>914</v>
      </c>
      <c r="D403" t="s">
        <v>227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218</v>
      </c>
      <c r="B404" t="s">
        <v>911</v>
      </c>
      <c r="C404" t="s">
        <v>915</v>
      </c>
      <c r="D404" t="s">
        <v>222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218</v>
      </c>
      <c r="B405" t="s">
        <v>916</v>
      </c>
      <c r="C405" t="s">
        <v>917</v>
      </c>
      <c r="D405" t="s">
        <v>231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218</v>
      </c>
      <c r="B406" t="s">
        <v>918</v>
      </c>
      <c r="C406" t="s">
        <v>919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218</v>
      </c>
      <c r="B407" t="s">
        <v>920</v>
      </c>
      <c r="C407" t="s">
        <v>921</v>
      </c>
      <c r="D407" t="s">
        <v>227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218</v>
      </c>
      <c r="B408" t="s">
        <v>918</v>
      </c>
      <c r="C408" t="s">
        <v>922</v>
      </c>
      <c r="D408" t="s">
        <v>222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218</v>
      </c>
      <c r="B409" t="s">
        <v>923</v>
      </c>
      <c r="C409" t="s">
        <v>924</v>
      </c>
      <c r="D409" t="s">
        <v>231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218</v>
      </c>
      <c r="B410" t="s">
        <v>925</v>
      </c>
      <c r="C410" t="s">
        <v>926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218</v>
      </c>
      <c r="B411" t="s">
        <v>927</v>
      </c>
      <c r="C411" t="s">
        <v>928</v>
      </c>
      <c r="D411" t="s">
        <v>227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218</v>
      </c>
      <c r="B412" t="s">
        <v>925</v>
      </c>
      <c r="C412" t="s">
        <v>929</v>
      </c>
      <c r="D412" t="s">
        <v>222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218</v>
      </c>
      <c r="B413" t="s">
        <v>930</v>
      </c>
      <c r="C413" t="s">
        <v>931</v>
      </c>
      <c r="D413" t="s">
        <v>231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218</v>
      </c>
      <c r="B414" t="s">
        <v>932</v>
      </c>
      <c r="C414" t="s">
        <v>933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218</v>
      </c>
      <c r="B415" t="s">
        <v>934</v>
      </c>
      <c r="C415" t="s">
        <v>935</v>
      </c>
      <c r="D415" t="s">
        <v>227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218</v>
      </c>
      <c r="B416" t="s">
        <v>932</v>
      </c>
      <c r="C416" t="s">
        <v>936</v>
      </c>
      <c r="D416" t="s">
        <v>222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218</v>
      </c>
      <c r="B417" t="s">
        <v>937</v>
      </c>
      <c r="C417" t="s">
        <v>938</v>
      </c>
      <c r="D417" t="s">
        <v>231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218</v>
      </c>
      <c r="B418" t="s">
        <v>939</v>
      </c>
      <c r="C418" t="s">
        <v>940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218</v>
      </c>
      <c r="B419" t="s">
        <v>941</v>
      </c>
      <c r="C419" t="s">
        <v>942</v>
      </c>
      <c r="D419" t="s">
        <v>227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218</v>
      </c>
      <c r="B420" t="s">
        <v>939</v>
      </c>
      <c r="C420" t="s">
        <v>943</v>
      </c>
      <c r="D420" t="s">
        <v>222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218</v>
      </c>
      <c r="B421" t="s">
        <v>944</v>
      </c>
      <c r="C421" t="s">
        <v>945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218</v>
      </c>
      <c r="B422" t="s">
        <v>946</v>
      </c>
      <c r="C422" t="s">
        <v>947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218</v>
      </c>
      <c r="B423" t="s">
        <v>948</v>
      </c>
      <c r="C423" t="s">
        <v>949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218</v>
      </c>
      <c r="B424" t="s">
        <v>950</v>
      </c>
      <c r="C424" t="s">
        <v>951</v>
      </c>
      <c r="D424" t="s">
        <v>227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218</v>
      </c>
      <c r="B425" t="s">
        <v>948</v>
      </c>
      <c r="C425" t="s">
        <v>952</v>
      </c>
      <c r="D425" t="s">
        <v>222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218</v>
      </c>
      <c r="B426" t="s">
        <v>953</v>
      </c>
      <c r="C426" t="s">
        <v>954</v>
      </c>
      <c r="D426" t="s">
        <v>231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218</v>
      </c>
      <c r="B427" t="s">
        <v>955</v>
      </c>
      <c r="C427" t="s">
        <v>956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218</v>
      </c>
      <c r="B428" t="s">
        <v>957</v>
      </c>
      <c r="C428" t="s">
        <v>958</v>
      </c>
      <c r="D428" t="s">
        <v>227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218</v>
      </c>
      <c r="B429" t="s">
        <v>955</v>
      </c>
      <c r="C429" t="s">
        <v>959</v>
      </c>
      <c r="D429" t="s">
        <v>222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218</v>
      </c>
      <c r="B430" t="s">
        <v>960</v>
      </c>
      <c r="C430" t="s">
        <v>961</v>
      </c>
      <c r="D430" t="s">
        <v>231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218</v>
      </c>
      <c r="B431" t="s">
        <v>962</v>
      </c>
      <c r="C431" t="s">
        <v>963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218</v>
      </c>
      <c r="B432" t="s">
        <v>964</v>
      </c>
      <c r="C432" t="s">
        <v>965</v>
      </c>
      <c r="D432" t="s">
        <v>227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218</v>
      </c>
      <c r="B433" t="s">
        <v>962</v>
      </c>
      <c r="C433" t="s">
        <v>966</v>
      </c>
      <c r="D433" t="s">
        <v>222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218</v>
      </c>
      <c r="B434" t="s">
        <v>967</v>
      </c>
      <c r="C434" t="s">
        <v>968</v>
      </c>
      <c r="D434" t="s">
        <v>231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218</v>
      </c>
      <c r="B435" t="s">
        <v>969</v>
      </c>
      <c r="C435" t="s">
        <v>970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218</v>
      </c>
      <c r="B436" t="s">
        <v>971</v>
      </c>
      <c r="C436" t="s">
        <v>972</v>
      </c>
      <c r="D436" t="s">
        <v>227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218</v>
      </c>
      <c r="B437" t="s">
        <v>969</v>
      </c>
      <c r="C437" t="s">
        <v>973</v>
      </c>
      <c r="D437" t="s">
        <v>222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218</v>
      </c>
      <c r="B438" t="s">
        <v>974</v>
      </c>
      <c r="C438" t="s">
        <v>975</v>
      </c>
      <c r="D438" t="s">
        <v>231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218</v>
      </c>
      <c r="B439" t="s">
        <v>976</v>
      </c>
      <c r="C439" t="s">
        <v>977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218</v>
      </c>
      <c r="B440" t="s">
        <v>976</v>
      </c>
      <c r="C440" t="s">
        <v>978</v>
      </c>
      <c r="D440" t="s">
        <v>222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218</v>
      </c>
      <c r="B441" t="s">
        <v>979</v>
      </c>
      <c r="C441" t="s">
        <v>980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218</v>
      </c>
      <c r="B442" t="s">
        <v>981</v>
      </c>
      <c r="C442" t="s">
        <v>982</v>
      </c>
      <c r="D442" t="s">
        <v>227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218</v>
      </c>
      <c r="B443" t="s">
        <v>979</v>
      </c>
      <c r="C443" t="s">
        <v>983</v>
      </c>
      <c r="D443" t="s">
        <v>222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218</v>
      </c>
      <c r="B444" t="s">
        <v>984</v>
      </c>
      <c r="C444" t="s">
        <v>985</v>
      </c>
      <c r="D444" t="s">
        <v>231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218</v>
      </c>
      <c r="B445" t="s">
        <v>986</v>
      </c>
      <c r="C445" t="s">
        <v>987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218</v>
      </c>
      <c r="B446" t="s">
        <v>988</v>
      </c>
      <c r="C446" t="s">
        <v>989</v>
      </c>
      <c r="D446" t="s">
        <v>227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218</v>
      </c>
      <c r="B447" t="s">
        <v>986</v>
      </c>
      <c r="C447" t="s">
        <v>990</v>
      </c>
      <c r="D447" t="s">
        <v>222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218</v>
      </c>
      <c r="B448" t="s">
        <v>991</v>
      </c>
      <c r="C448" t="s">
        <v>992</v>
      </c>
      <c r="D448" t="s">
        <v>231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218</v>
      </c>
      <c r="B449" t="s">
        <v>993</v>
      </c>
      <c r="C449" t="s">
        <v>994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218</v>
      </c>
      <c r="B450" t="s">
        <v>995</v>
      </c>
      <c r="C450" t="s">
        <v>996</v>
      </c>
      <c r="D450" t="s">
        <v>227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218</v>
      </c>
      <c r="B451" t="s">
        <v>993</v>
      </c>
      <c r="C451" t="s">
        <v>997</v>
      </c>
      <c r="D451" t="s">
        <v>222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218</v>
      </c>
      <c r="B452" t="s">
        <v>998</v>
      </c>
      <c r="C452" t="s">
        <v>999</v>
      </c>
      <c r="D452" t="s">
        <v>231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218</v>
      </c>
      <c r="B453" t="s">
        <v>1000</v>
      </c>
      <c r="C453" t="s">
        <v>1001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218</v>
      </c>
      <c r="B454" t="s">
        <v>1002</v>
      </c>
      <c r="C454" t="s">
        <v>1003</v>
      </c>
      <c r="D454" t="s">
        <v>227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218</v>
      </c>
      <c r="B455" t="s">
        <v>1000</v>
      </c>
      <c r="C455" t="s">
        <v>1004</v>
      </c>
      <c r="D455" t="s">
        <v>222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218</v>
      </c>
      <c r="B456" t="s">
        <v>1005</v>
      </c>
      <c r="C456" t="s">
        <v>1006</v>
      </c>
      <c r="D456" t="s">
        <v>231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218</v>
      </c>
      <c r="B457" t="s">
        <v>1007</v>
      </c>
      <c r="C457" t="s">
        <v>1008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218</v>
      </c>
      <c r="B458" t="s">
        <v>1009</v>
      </c>
      <c r="C458" t="s">
        <v>1010</v>
      </c>
      <c r="D458" t="s">
        <v>227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218</v>
      </c>
      <c r="B459" t="s">
        <v>1007</v>
      </c>
      <c r="C459" t="s">
        <v>1011</v>
      </c>
      <c r="D459" t="s">
        <v>222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218</v>
      </c>
      <c r="B460" t="s">
        <v>1012</v>
      </c>
      <c r="C460" t="s">
        <v>1013</v>
      </c>
      <c r="D460" t="s">
        <v>231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218</v>
      </c>
      <c r="B461" t="s">
        <v>1014</v>
      </c>
      <c r="C461" t="s">
        <v>1015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218</v>
      </c>
      <c r="B462" t="s">
        <v>1016</v>
      </c>
      <c r="C462" t="s">
        <v>1017</v>
      </c>
      <c r="D462" t="s">
        <v>227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218</v>
      </c>
      <c r="B463" t="s">
        <v>1014</v>
      </c>
      <c r="C463" t="s">
        <v>1018</v>
      </c>
      <c r="D463" t="s">
        <v>222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218</v>
      </c>
      <c r="B464" t="s">
        <v>1019</v>
      </c>
      <c r="C464" t="s">
        <v>1020</v>
      </c>
      <c r="D464" t="s">
        <v>231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218</v>
      </c>
      <c r="B465" t="s">
        <v>1021</v>
      </c>
      <c r="C465" t="s">
        <v>1022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218</v>
      </c>
      <c r="B466" t="s">
        <v>1023</v>
      </c>
      <c r="C466" t="s">
        <v>1024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218</v>
      </c>
      <c r="B467" t="s">
        <v>1025</v>
      </c>
      <c r="C467" t="s">
        <v>1026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218</v>
      </c>
      <c r="B468" t="s">
        <v>1027</v>
      </c>
      <c r="C468" t="s">
        <v>1028</v>
      </c>
      <c r="D468" t="s">
        <v>227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218</v>
      </c>
      <c r="B469" t="s">
        <v>1025</v>
      </c>
      <c r="C469" t="s">
        <v>1029</v>
      </c>
      <c r="D469" t="s">
        <v>222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218</v>
      </c>
      <c r="B470" t="s">
        <v>1030</v>
      </c>
      <c r="C470" t="s">
        <v>1031</v>
      </c>
      <c r="D470" t="s">
        <v>231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218</v>
      </c>
      <c r="B471" t="s">
        <v>1032</v>
      </c>
      <c r="C471" t="s">
        <v>1033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218</v>
      </c>
      <c r="B472" t="s">
        <v>1034</v>
      </c>
      <c r="C472" t="s">
        <v>1035</v>
      </c>
      <c r="D472" t="s">
        <v>227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218</v>
      </c>
      <c r="B473" t="s">
        <v>1032</v>
      </c>
      <c r="C473" t="s">
        <v>1036</v>
      </c>
      <c r="D473" t="s">
        <v>222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218</v>
      </c>
      <c r="B474" t="s">
        <v>1037</v>
      </c>
      <c r="C474" t="s">
        <v>1038</v>
      </c>
      <c r="D474" t="s">
        <v>231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218</v>
      </c>
      <c r="B475" t="s">
        <v>1039</v>
      </c>
      <c r="C475" t="s">
        <v>1040</v>
      </c>
      <c r="D475" t="s">
        <v>227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218</v>
      </c>
      <c r="B476" t="s">
        <v>1041</v>
      </c>
      <c r="C476" t="s">
        <v>1042</v>
      </c>
      <c r="D476" t="s">
        <v>231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218</v>
      </c>
      <c r="B477" t="s">
        <v>1043</v>
      </c>
      <c r="C477" t="s">
        <v>1044</v>
      </c>
      <c r="D477" t="s">
        <v>227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218</v>
      </c>
      <c r="B478" t="s">
        <v>1045</v>
      </c>
      <c r="C478" t="s">
        <v>1046</v>
      </c>
      <c r="D478" t="s">
        <v>231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218</v>
      </c>
      <c r="B479" t="s">
        <v>1047</v>
      </c>
      <c r="C479" t="s">
        <v>1048</v>
      </c>
      <c r="D479" t="s">
        <v>227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218</v>
      </c>
      <c r="B480" t="s">
        <v>1049</v>
      </c>
      <c r="C480" t="s">
        <v>1050</v>
      </c>
      <c r="D480" t="s">
        <v>231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218</v>
      </c>
      <c r="B481" t="s">
        <v>1051</v>
      </c>
      <c r="C481" t="s">
        <v>1052</v>
      </c>
      <c r="D481" t="s">
        <v>227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218</v>
      </c>
      <c r="B482" t="s">
        <v>1053</v>
      </c>
      <c r="C482" t="s">
        <v>1054</v>
      </c>
      <c r="D482" t="s">
        <v>231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218</v>
      </c>
      <c r="B483" t="s">
        <v>1055</v>
      </c>
      <c r="C483" t="s">
        <v>1056</v>
      </c>
      <c r="D483" t="s">
        <v>227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218</v>
      </c>
      <c r="B484" t="s">
        <v>1057</v>
      </c>
      <c r="C484" t="s">
        <v>1058</v>
      </c>
      <c r="D484" t="s">
        <v>231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218</v>
      </c>
      <c r="B485" t="s">
        <v>1059</v>
      </c>
      <c r="C485" t="s">
        <v>1060</v>
      </c>
      <c r="D485" t="s">
        <v>227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218</v>
      </c>
      <c r="B486" t="s">
        <v>1061</v>
      </c>
      <c r="C486" t="s">
        <v>1062</v>
      </c>
      <c r="D486" t="s">
        <v>231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218</v>
      </c>
      <c r="B487" t="s">
        <v>1063</v>
      </c>
      <c r="C487" t="s">
        <v>1064</v>
      </c>
      <c r="D487" t="s">
        <v>227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218</v>
      </c>
      <c r="B488" t="s">
        <v>1065</v>
      </c>
      <c r="C488" t="s">
        <v>1066</v>
      </c>
      <c r="D488" t="s">
        <v>231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218</v>
      </c>
      <c r="B489" t="s">
        <v>1067</v>
      </c>
      <c r="C489" t="s">
        <v>1068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218</v>
      </c>
      <c r="B490" t="s">
        <v>1067</v>
      </c>
      <c r="C490" t="s">
        <v>1069</v>
      </c>
      <c r="D490" t="s">
        <v>222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218</v>
      </c>
      <c r="B491" t="s">
        <v>1070</v>
      </c>
      <c r="C491" t="s">
        <v>1071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218</v>
      </c>
      <c r="B492" t="s">
        <v>1072</v>
      </c>
      <c r="C492" t="s">
        <v>1073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218</v>
      </c>
      <c r="B493" t="s">
        <v>1072</v>
      </c>
      <c r="C493" t="s">
        <v>1074</v>
      </c>
      <c r="D493" t="s">
        <v>222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218</v>
      </c>
      <c r="B494" t="s">
        <v>1075</v>
      </c>
      <c r="C494" t="s">
        <v>1076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218</v>
      </c>
      <c r="B495" t="s">
        <v>1077</v>
      </c>
      <c r="C495" t="s">
        <v>1078</v>
      </c>
      <c r="D495" t="s">
        <v>227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218</v>
      </c>
      <c r="B496" t="s">
        <v>1075</v>
      </c>
      <c r="C496" t="s">
        <v>1079</v>
      </c>
      <c r="D496" t="s">
        <v>222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218</v>
      </c>
      <c r="B497" t="s">
        <v>1080</v>
      </c>
      <c r="C497" t="s">
        <v>1081</v>
      </c>
      <c r="D497" t="s">
        <v>231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218</v>
      </c>
      <c r="B498" t="s">
        <v>1082</v>
      </c>
      <c r="C498" t="s">
        <v>1083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218</v>
      </c>
      <c r="B499" t="s">
        <v>1084</v>
      </c>
      <c r="C499" t="s">
        <v>1085</v>
      </c>
      <c r="D499" t="s">
        <v>227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218</v>
      </c>
      <c r="B500" t="s">
        <v>1082</v>
      </c>
      <c r="C500" t="s">
        <v>1086</v>
      </c>
      <c r="D500" t="s">
        <v>222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218</v>
      </c>
      <c r="B501" t="s">
        <v>1087</v>
      </c>
      <c r="C501" t="s">
        <v>1088</v>
      </c>
      <c r="D501" t="s">
        <v>231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218</v>
      </c>
      <c r="B502" t="s">
        <v>1089</v>
      </c>
      <c r="C502" t="s">
        <v>1090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218</v>
      </c>
      <c r="B503" t="s">
        <v>1091</v>
      </c>
      <c r="C503" t="s">
        <v>1092</v>
      </c>
      <c r="D503" t="s">
        <v>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218</v>
      </c>
      <c r="B504" t="s">
        <v>1089</v>
      </c>
      <c r="C504" t="s">
        <v>1093</v>
      </c>
      <c r="D504" t="s">
        <v>222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218</v>
      </c>
      <c r="B505" t="s">
        <v>1094</v>
      </c>
      <c r="C505" t="s">
        <v>1095</v>
      </c>
      <c r="D505" t="s">
        <v>231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218</v>
      </c>
      <c r="B506" t="s">
        <v>1096</v>
      </c>
      <c r="C506" t="s">
        <v>1097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218</v>
      </c>
      <c r="B507" t="s">
        <v>1098</v>
      </c>
      <c r="C507" t="s">
        <v>1099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218</v>
      </c>
      <c r="B508" t="s">
        <v>1100</v>
      </c>
      <c r="C508" t="s">
        <v>1101</v>
      </c>
      <c r="D508" t="s">
        <v>227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218</v>
      </c>
      <c r="B509" t="s">
        <v>1098</v>
      </c>
      <c r="C509" t="s">
        <v>1102</v>
      </c>
      <c r="D509" t="s">
        <v>222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218</v>
      </c>
      <c r="B510" t="s">
        <v>1103</v>
      </c>
      <c r="C510" t="s">
        <v>1104</v>
      </c>
      <c r="D510" t="s">
        <v>231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218</v>
      </c>
      <c r="B511" t="s">
        <v>1105</v>
      </c>
      <c r="C511" t="s">
        <v>1106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218</v>
      </c>
      <c r="B512" t="s">
        <v>1107</v>
      </c>
      <c r="C512" t="s">
        <v>1108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218</v>
      </c>
      <c r="B513" t="s">
        <v>1109</v>
      </c>
      <c r="C513" t="s">
        <v>1110</v>
      </c>
      <c r="D513" t="s">
        <v>227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218</v>
      </c>
      <c r="B514" t="s">
        <v>1107</v>
      </c>
      <c r="C514" t="s">
        <v>1111</v>
      </c>
      <c r="D514" t="s">
        <v>222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218</v>
      </c>
      <c r="B515" t="s">
        <v>1112</v>
      </c>
      <c r="C515" t="s">
        <v>1113</v>
      </c>
      <c r="D515" t="s">
        <v>231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218</v>
      </c>
      <c r="B516" t="s">
        <v>1114</v>
      </c>
      <c r="C516" t="s">
        <v>1115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218</v>
      </c>
      <c r="B517" t="s">
        <v>1116</v>
      </c>
      <c r="C517" t="s">
        <v>1117</v>
      </c>
      <c r="D517" t="s">
        <v>227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218</v>
      </c>
      <c r="B518" t="s">
        <v>1114</v>
      </c>
      <c r="C518" t="s">
        <v>1118</v>
      </c>
      <c r="D518" t="s">
        <v>222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218</v>
      </c>
      <c r="B519" t="s">
        <v>1119</v>
      </c>
      <c r="C519" t="s">
        <v>1120</v>
      </c>
      <c r="D519" t="s">
        <v>231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218</v>
      </c>
      <c r="B520" t="s">
        <v>1121</v>
      </c>
      <c r="C520" t="s">
        <v>1122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218</v>
      </c>
      <c r="B521" t="s">
        <v>1121</v>
      </c>
      <c r="C521" t="s">
        <v>1123</v>
      </c>
      <c r="D521" t="s">
        <v>222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218</v>
      </c>
      <c r="B522" t="s">
        <v>1124</v>
      </c>
      <c r="C522" t="s">
        <v>1125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218</v>
      </c>
      <c r="B523" t="s">
        <v>1124</v>
      </c>
      <c r="C523" t="s">
        <v>1126</v>
      </c>
      <c r="D523" t="s">
        <v>222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218</v>
      </c>
      <c r="B524" t="s">
        <v>1127</v>
      </c>
      <c r="C524" t="s">
        <v>1128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218</v>
      </c>
      <c r="B525" t="s">
        <v>1129</v>
      </c>
      <c r="C525" t="s">
        <v>1130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218</v>
      </c>
      <c r="B526" t="s">
        <v>1131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218</v>
      </c>
      <c r="B527" t="s">
        <v>1132</v>
      </c>
      <c r="C527" t="s">
        <v>1133</v>
      </c>
      <c r="D527" t="s">
        <v>227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218</v>
      </c>
      <c r="B528" t="s">
        <v>1131</v>
      </c>
      <c r="C528" t="s">
        <v>1134</v>
      </c>
      <c r="D528" t="s">
        <v>222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218</v>
      </c>
      <c r="B529" t="s">
        <v>1135</v>
      </c>
      <c r="C529" t="s">
        <v>1136</v>
      </c>
      <c r="D529" t="s">
        <v>231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218</v>
      </c>
      <c r="B530" t="s">
        <v>1137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218</v>
      </c>
      <c r="B531" t="s">
        <v>1138</v>
      </c>
      <c r="C531" t="s">
        <v>1139</v>
      </c>
      <c r="D531" t="s">
        <v>227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218</v>
      </c>
      <c r="B532" t="s">
        <v>1137</v>
      </c>
      <c r="C532" t="s">
        <v>1140</v>
      </c>
      <c r="D532" t="s">
        <v>222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218</v>
      </c>
      <c r="B533" t="s">
        <v>1141</v>
      </c>
      <c r="C533" t="s">
        <v>1142</v>
      </c>
      <c r="D533" t="s">
        <v>231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218</v>
      </c>
      <c r="B534" t="s">
        <v>1143</v>
      </c>
      <c r="C534" t="s">
        <v>31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218</v>
      </c>
      <c r="B535" t="s">
        <v>1144</v>
      </c>
      <c r="C535" t="s">
        <v>1145</v>
      </c>
      <c r="D535" t="s">
        <v>227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218</v>
      </c>
      <c r="B536" t="s">
        <v>1143</v>
      </c>
      <c r="C536" t="s">
        <v>1146</v>
      </c>
      <c r="D536" t="s">
        <v>222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218</v>
      </c>
      <c r="B537" t="s">
        <v>1147</v>
      </c>
      <c r="C537" t="s">
        <v>1148</v>
      </c>
      <c r="D537" t="s">
        <v>231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218</v>
      </c>
      <c r="B538" t="s">
        <v>1149</v>
      </c>
      <c r="C538" t="s">
        <v>34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218</v>
      </c>
      <c r="B539" t="s">
        <v>1150</v>
      </c>
      <c r="C539" t="s">
        <v>1151</v>
      </c>
      <c r="D539" t="s">
        <v>227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218</v>
      </c>
      <c r="B540" t="s">
        <v>1149</v>
      </c>
      <c r="C540" t="s">
        <v>1152</v>
      </c>
      <c r="D540" t="s">
        <v>222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218</v>
      </c>
      <c r="B541" t="s">
        <v>1153</v>
      </c>
      <c r="C541" t="s">
        <v>1154</v>
      </c>
      <c r="D541" t="s">
        <v>231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218</v>
      </c>
      <c r="B542" t="s">
        <v>1155</v>
      </c>
      <c r="C542" t="s">
        <v>67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218</v>
      </c>
      <c r="B543" t="s">
        <v>1156</v>
      </c>
      <c r="C543" t="s">
        <v>1157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218</v>
      </c>
      <c r="B544" t="s">
        <v>1158</v>
      </c>
      <c r="C544" t="s">
        <v>1159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218</v>
      </c>
      <c r="B545" t="s">
        <v>1160</v>
      </c>
      <c r="C545" t="s">
        <v>1161</v>
      </c>
      <c r="D545" t="s">
        <v>227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218</v>
      </c>
      <c r="B546" t="s">
        <v>1158</v>
      </c>
      <c r="C546" t="s">
        <v>1162</v>
      </c>
      <c r="D546" t="s">
        <v>222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218</v>
      </c>
      <c r="B547" t="s">
        <v>1163</v>
      </c>
      <c r="C547" t="s">
        <v>1164</v>
      </c>
      <c r="D547" t="s">
        <v>231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218</v>
      </c>
      <c r="B548" t="s">
        <v>1165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218</v>
      </c>
      <c r="B549" t="s">
        <v>1166</v>
      </c>
      <c r="C549" t="s">
        <v>1167</v>
      </c>
      <c r="D549" t="s">
        <v>227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218</v>
      </c>
      <c r="B550" t="s">
        <v>1165</v>
      </c>
      <c r="C550" t="s">
        <v>1168</v>
      </c>
      <c r="D550" t="s">
        <v>222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218</v>
      </c>
      <c r="B551" t="s">
        <v>1169</v>
      </c>
      <c r="C551" t="s">
        <v>1170</v>
      </c>
      <c r="D551" t="s">
        <v>231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218</v>
      </c>
      <c r="B552" t="s">
        <v>1171</v>
      </c>
      <c r="C552" t="s">
        <v>1172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218</v>
      </c>
      <c r="B553" t="s">
        <v>1173</v>
      </c>
      <c r="C553" t="s">
        <v>1174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218</v>
      </c>
      <c r="B554" t="s">
        <v>1175</v>
      </c>
      <c r="C554" t="s">
        <v>1176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218</v>
      </c>
      <c r="B555" t="s">
        <v>1177</v>
      </c>
      <c r="C555" t="s">
        <v>1178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218</v>
      </c>
      <c r="B556" t="s">
        <v>1179</v>
      </c>
      <c r="C556" t="s">
        <v>1180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218</v>
      </c>
      <c r="B557" t="s">
        <v>1181</v>
      </c>
      <c r="C557" t="s">
        <v>1182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218</v>
      </c>
      <c r="B558" t="s">
        <v>1183</v>
      </c>
      <c r="C558" t="s">
        <v>1184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218</v>
      </c>
      <c r="B559" t="s">
        <v>1183</v>
      </c>
      <c r="C559" t="s">
        <v>1185</v>
      </c>
      <c r="D559" t="s">
        <v>222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218</v>
      </c>
      <c r="B560" t="s">
        <v>1186</v>
      </c>
      <c r="C560" t="s">
        <v>1187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218</v>
      </c>
      <c r="B561" t="s">
        <v>1188</v>
      </c>
      <c r="C561" t="s">
        <v>1189</v>
      </c>
      <c r="D561" t="s">
        <v>227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218</v>
      </c>
      <c r="B562" t="s">
        <v>1186</v>
      </c>
      <c r="C562" t="s">
        <v>1190</v>
      </c>
      <c r="D562" t="s">
        <v>222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218</v>
      </c>
      <c r="B563" t="s">
        <v>1191</v>
      </c>
      <c r="C563" t="s">
        <v>1192</v>
      </c>
      <c r="D563" t="s">
        <v>231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218</v>
      </c>
      <c r="B564" t="s">
        <v>1193</v>
      </c>
      <c r="C564" t="s">
        <v>1194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218</v>
      </c>
      <c r="B565" t="s">
        <v>1195</v>
      </c>
      <c r="C565" t="s">
        <v>1196</v>
      </c>
      <c r="D565" t="s">
        <v>434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218</v>
      </c>
      <c r="B566" t="s">
        <v>1197</v>
      </c>
      <c r="C566" t="s">
        <v>1198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218</v>
      </c>
      <c r="B567" t="s">
        <v>1199</v>
      </c>
      <c r="C567" t="s">
        <v>1200</v>
      </c>
      <c r="D567" t="s">
        <v>434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218</v>
      </c>
      <c r="B568" t="s">
        <v>1201</v>
      </c>
      <c r="C568" t="s">
        <v>1202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218</v>
      </c>
      <c r="B569" t="s">
        <v>1203</v>
      </c>
      <c r="C569" t="s">
        <v>1204</v>
      </c>
      <c r="D569" t="s">
        <v>434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218</v>
      </c>
      <c r="B570" t="s">
        <v>1205</v>
      </c>
      <c r="C570" t="s">
        <v>1206</v>
      </c>
      <c r="D570" t="s">
        <v>434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218</v>
      </c>
      <c r="B571" t="s">
        <v>1207</v>
      </c>
      <c r="C571" t="s">
        <v>1208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218</v>
      </c>
      <c r="B572" t="s">
        <v>1209</v>
      </c>
      <c r="C572" t="s">
        <v>1210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218</v>
      </c>
      <c r="B573" t="s">
        <v>1211</v>
      </c>
      <c r="C573" t="s">
        <v>1212</v>
      </c>
      <c r="D573" t="s">
        <v>434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218</v>
      </c>
      <c r="B574" t="s">
        <v>1213</v>
      </c>
      <c r="C574" t="s">
        <v>1214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218</v>
      </c>
      <c r="B575" t="s">
        <v>1215</v>
      </c>
      <c r="C575" t="s">
        <v>1216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218</v>
      </c>
      <c r="B576" t="s">
        <v>1217</v>
      </c>
      <c r="C576" t="s">
        <v>1218</v>
      </c>
      <c r="D576" t="s">
        <v>227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218</v>
      </c>
      <c r="B577" t="s">
        <v>1219</v>
      </c>
      <c r="C577" t="s">
        <v>1220</v>
      </c>
      <c r="D577" t="s">
        <v>231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218</v>
      </c>
      <c r="B578" t="s">
        <v>1221</v>
      </c>
      <c r="C578" t="s">
        <v>1222</v>
      </c>
      <c r="D578" t="s">
        <v>97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218</v>
      </c>
      <c r="B579" t="s">
        <v>1223</v>
      </c>
      <c r="C579" t="s">
        <v>1224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218</v>
      </c>
      <c r="B580" t="s">
        <v>1225</v>
      </c>
      <c r="C580" t="s">
        <v>1226</v>
      </c>
      <c r="D580" t="s">
        <v>227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218</v>
      </c>
      <c r="B581" t="s">
        <v>1227</v>
      </c>
      <c r="C581" t="s">
        <v>1228</v>
      </c>
      <c r="D581" t="s">
        <v>231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218</v>
      </c>
      <c r="B582" t="s">
        <v>1229</v>
      </c>
      <c r="C582" t="s">
        <v>1230</v>
      </c>
      <c r="D582" t="s">
        <v>97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218</v>
      </c>
      <c r="B583" t="s">
        <v>1231</v>
      </c>
      <c r="C583" t="s">
        <v>1232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218</v>
      </c>
      <c r="B584" t="s">
        <v>1233</v>
      </c>
      <c r="C584" t="s">
        <v>1234</v>
      </c>
      <c r="D584" t="s">
        <v>1235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218</v>
      </c>
      <c r="B585" t="s">
        <v>1236</v>
      </c>
      <c r="C585" t="s">
        <v>1237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218</v>
      </c>
      <c r="B586" t="s">
        <v>1238</v>
      </c>
      <c r="C586" t="s">
        <v>1239</v>
      </c>
      <c r="D586" t="s">
        <v>227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218</v>
      </c>
      <c r="B587" t="s">
        <v>1240</v>
      </c>
      <c r="C587" t="s">
        <v>1241</v>
      </c>
      <c r="D587" t="s">
        <v>231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218</v>
      </c>
      <c r="B588" t="s">
        <v>1242</v>
      </c>
      <c r="C588" t="s">
        <v>1243</v>
      </c>
      <c r="D588" t="s">
        <v>97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218</v>
      </c>
      <c r="B589" t="s">
        <v>1244</v>
      </c>
      <c r="C589" t="s">
        <v>1245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218</v>
      </c>
      <c r="B590" t="s">
        <v>1246</v>
      </c>
      <c r="C590" t="s">
        <v>1247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218</v>
      </c>
      <c r="B591" t="s">
        <v>1248</v>
      </c>
      <c r="C591" t="s">
        <v>1249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218</v>
      </c>
      <c r="B592" t="s">
        <v>1250</v>
      </c>
      <c r="C592" t="s">
        <v>1251</v>
      </c>
      <c r="D592" t="s">
        <v>227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218</v>
      </c>
      <c r="B593" t="s">
        <v>1252</v>
      </c>
      <c r="C593" t="s">
        <v>1253</v>
      </c>
      <c r="D593" t="s">
        <v>231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218</v>
      </c>
      <c r="B594" t="s">
        <v>1254</v>
      </c>
      <c r="C594" t="s">
        <v>1255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218</v>
      </c>
      <c r="B595" t="s">
        <v>1256</v>
      </c>
      <c r="C595" t="s">
        <v>1257</v>
      </c>
      <c r="D595" t="s">
        <v>97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218</v>
      </c>
      <c r="B596" t="s">
        <v>1258</v>
      </c>
      <c r="C596" t="s">
        <v>1259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218</v>
      </c>
      <c r="B597" t="s">
        <v>1260</v>
      </c>
      <c r="C597" t="s">
        <v>1261</v>
      </c>
      <c r="D597" t="s">
        <v>227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218</v>
      </c>
      <c r="B598" t="s">
        <v>1262</v>
      </c>
      <c r="C598" t="s">
        <v>1263</v>
      </c>
      <c r="D598" t="s">
        <v>231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218</v>
      </c>
      <c r="B599" t="s">
        <v>1264</v>
      </c>
      <c r="C599" t="s">
        <v>1265</v>
      </c>
      <c r="D599" t="s">
        <v>1266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218</v>
      </c>
      <c r="B600" t="s">
        <v>1267</v>
      </c>
      <c r="C600" t="s">
        <v>1268</v>
      </c>
      <c r="D600" t="s">
        <v>97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218</v>
      </c>
      <c r="B601" t="s">
        <v>1269</v>
      </c>
      <c r="C601" t="s">
        <v>1270</v>
      </c>
      <c r="D601" t="s">
        <v>187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218</v>
      </c>
      <c r="B602" t="s">
        <v>1271</v>
      </c>
      <c r="C602" t="s">
        <v>1272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218</v>
      </c>
      <c r="B603" t="s">
        <v>1273</v>
      </c>
      <c r="C603" t="s">
        <v>1274</v>
      </c>
      <c r="D603" t="s">
        <v>227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218</v>
      </c>
      <c r="B604" t="s">
        <v>1275</v>
      </c>
      <c r="C604" t="s">
        <v>1276</v>
      </c>
      <c r="D604" t="s">
        <v>231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218</v>
      </c>
      <c r="B605" t="s">
        <v>1277</v>
      </c>
      <c r="C605" t="s">
        <v>1278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218</v>
      </c>
      <c r="B606" t="s">
        <v>1279</v>
      </c>
      <c r="C606" t="s">
        <v>1280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218</v>
      </c>
      <c r="B607" t="s">
        <v>1281</v>
      </c>
      <c r="C607" t="s">
        <v>1282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218</v>
      </c>
      <c r="B608" t="s">
        <v>1283</v>
      </c>
      <c r="C608" t="s">
        <v>1284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218</v>
      </c>
      <c r="B609" t="s">
        <v>1285</v>
      </c>
      <c r="C609" t="s">
        <v>1286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218</v>
      </c>
      <c r="B610" t="s">
        <v>1287</v>
      </c>
      <c r="C610" t="s">
        <v>1288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218</v>
      </c>
      <c r="B611" t="s">
        <v>1289</v>
      </c>
      <c r="C611" t="s">
        <v>1290</v>
      </c>
      <c r="D611" t="s">
        <v>1291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218</v>
      </c>
      <c r="B612" t="s">
        <v>1292</v>
      </c>
      <c r="C612" t="s">
        <v>1293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218</v>
      </c>
      <c r="B613" t="s">
        <v>1292</v>
      </c>
      <c r="C613" t="s">
        <v>1294</v>
      </c>
      <c r="D613" t="s">
        <v>222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218</v>
      </c>
      <c r="B614" t="s">
        <v>1295</v>
      </c>
      <c r="C614" t="s">
        <v>1296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218</v>
      </c>
      <c r="B615" t="s">
        <v>1295</v>
      </c>
      <c r="C615" t="s">
        <v>1297</v>
      </c>
      <c r="D615" t="s">
        <v>222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218</v>
      </c>
      <c r="B616" t="s">
        <v>1298</v>
      </c>
      <c r="C616" t="s">
        <v>1299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218</v>
      </c>
      <c r="B617" t="s">
        <v>1300</v>
      </c>
      <c r="C617" t="s">
        <v>1301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218</v>
      </c>
      <c r="B618" t="s">
        <v>1302</v>
      </c>
      <c r="C618" t="s">
        <v>1303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218</v>
      </c>
      <c r="B619" t="s">
        <v>1304</v>
      </c>
      <c r="C619" t="s">
        <v>1305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218</v>
      </c>
      <c r="B620" t="s">
        <v>1306</v>
      </c>
      <c r="C620" t="s">
        <v>1307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218</v>
      </c>
      <c r="B621" t="s">
        <v>1308</v>
      </c>
      <c r="C621" t="s">
        <v>1309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218</v>
      </c>
      <c r="B622" t="s">
        <v>1310</v>
      </c>
      <c r="C622" t="s">
        <v>1311</v>
      </c>
      <c r="D622" t="s">
        <v>227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218</v>
      </c>
      <c r="B623" t="s">
        <v>1308</v>
      </c>
      <c r="C623" t="s">
        <v>1312</v>
      </c>
      <c r="D623" t="s">
        <v>1313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218</v>
      </c>
      <c r="B624" t="s">
        <v>1314</v>
      </c>
      <c r="C624" t="s">
        <v>1315</v>
      </c>
      <c r="D624" t="s">
        <v>231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218</v>
      </c>
      <c r="B625" t="s">
        <v>1316</v>
      </c>
      <c r="C625" t="s">
        <v>1317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218</v>
      </c>
      <c r="B626" t="s">
        <v>1318</v>
      </c>
      <c r="C626" t="s">
        <v>1319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218</v>
      </c>
      <c r="B627" t="s">
        <v>1320</v>
      </c>
      <c r="C627" t="s">
        <v>1321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218</v>
      </c>
      <c r="B628" t="s">
        <v>1322</v>
      </c>
      <c r="C628" t="s">
        <v>1323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218</v>
      </c>
      <c r="B629" t="s">
        <v>1324</v>
      </c>
      <c r="C629" t="s">
        <v>1325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218</v>
      </c>
      <c r="B630" t="s">
        <v>1326</v>
      </c>
      <c r="C630" t="s">
        <v>1327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218</v>
      </c>
      <c r="B631" t="s">
        <v>1328</v>
      </c>
      <c r="C631" t="s">
        <v>1329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218</v>
      </c>
      <c r="B632" t="s">
        <v>1330</v>
      </c>
      <c r="C632" t="s">
        <v>1331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218</v>
      </c>
      <c r="B633" t="s">
        <v>1332</v>
      </c>
      <c r="C633" t="s">
        <v>1333</v>
      </c>
      <c r="D633" t="s">
        <v>227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218</v>
      </c>
      <c r="B634" t="s">
        <v>1334</v>
      </c>
      <c r="C634" t="s">
        <v>1335</v>
      </c>
      <c r="D634" t="s">
        <v>231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218</v>
      </c>
      <c r="B635" t="s">
        <v>1336</v>
      </c>
      <c r="C635" t="s">
        <v>1337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218</v>
      </c>
      <c r="B636" t="s">
        <v>1338</v>
      </c>
      <c r="C636" t="s">
        <v>1339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218</v>
      </c>
      <c r="B637" t="s">
        <v>1340</v>
      </c>
      <c r="C637" t="s">
        <v>1341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218</v>
      </c>
      <c r="B638" t="s">
        <v>1342</v>
      </c>
      <c r="C638" t="s">
        <v>1343</v>
      </c>
      <c r="D638" t="s">
        <v>227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218</v>
      </c>
      <c r="B639" t="s">
        <v>1344</v>
      </c>
      <c r="C639" t="s">
        <v>1345</v>
      </c>
      <c r="D639" t="s">
        <v>231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218</v>
      </c>
      <c r="B640" t="s">
        <v>1346</v>
      </c>
      <c r="C640" t="s">
        <v>1347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218</v>
      </c>
      <c r="B641" t="s">
        <v>1348</v>
      </c>
      <c r="C641" t="s">
        <v>1349</v>
      </c>
      <c r="D641" t="s">
        <v>227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218</v>
      </c>
      <c r="B642" t="s">
        <v>1350</v>
      </c>
      <c r="C642" t="s">
        <v>1351</v>
      </c>
      <c r="D642" t="s">
        <v>231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218</v>
      </c>
      <c r="B643" t="s">
        <v>1352</v>
      </c>
      <c r="C643" t="s">
        <v>1353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218</v>
      </c>
      <c r="B644" t="s">
        <v>1354</v>
      </c>
      <c r="C644" t="s">
        <v>1355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218</v>
      </c>
      <c r="B645" t="s">
        <v>1356</v>
      </c>
      <c r="C645" t="s">
        <v>1357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218</v>
      </c>
      <c r="B646" t="s">
        <v>1358</v>
      </c>
      <c r="C646" t="s">
        <v>1359</v>
      </c>
      <c r="D646" t="s">
        <v>227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218</v>
      </c>
      <c r="B647" t="s">
        <v>1360</v>
      </c>
      <c r="C647" t="s">
        <v>1361</v>
      </c>
      <c r="D647" t="s">
        <v>231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218</v>
      </c>
      <c r="B648" t="s">
        <v>1362</v>
      </c>
      <c r="C648" t="s">
        <v>1363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218</v>
      </c>
      <c r="B649" t="s">
        <v>1364</v>
      </c>
      <c r="C649" t="s">
        <v>1365</v>
      </c>
      <c r="D649" t="s">
        <v>227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218</v>
      </c>
      <c r="B650" t="s">
        <v>1366</v>
      </c>
      <c r="C650" t="s">
        <v>1367</v>
      </c>
      <c r="D650" t="s">
        <v>231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218</v>
      </c>
      <c r="B651" t="s">
        <v>1368</v>
      </c>
      <c r="C651" t="s">
        <v>1369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218</v>
      </c>
      <c r="B652" t="s">
        <v>1370</v>
      </c>
      <c r="C652" t="s">
        <v>1371</v>
      </c>
      <c r="D652" t="s">
        <v>227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218</v>
      </c>
      <c r="B653" t="s">
        <v>1368</v>
      </c>
      <c r="C653" t="s">
        <v>1372</v>
      </c>
      <c r="D653" t="s">
        <v>222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218</v>
      </c>
      <c r="B654" t="s">
        <v>1373</v>
      </c>
      <c r="C654" t="s">
        <v>1374</v>
      </c>
      <c r="D654" t="s">
        <v>231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218</v>
      </c>
      <c r="B655" t="s">
        <v>1375</v>
      </c>
      <c r="C655" t="s">
        <v>1376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218</v>
      </c>
      <c r="B656" t="s">
        <v>1377</v>
      </c>
      <c r="C656" t="s">
        <v>1378</v>
      </c>
      <c r="D656" t="s">
        <v>434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218</v>
      </c>
      <c r="B657" t="s">
        <v>1379</v>
      </c>
      <c r="C657" t="s">
        <v>1380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218</v>
      </c>
      <c r="B658" t="s">
        <v>1381</v>
      </c>
      <c r="C658" t="s">
        <v>1382</v>
      </c>
      <c r="D658" t="s">
        <v>434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218</v>
      </c>
      <c r="B659" t="s">
        <v>1383</v>
      </c>
      <c r="C659" t="s">
        <v>1384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218</v>
      </c>
      <c r="B660" t="s">
        <v>1385</v>
      </c>
      <c r="C660" t="s">
        <v>1386</v>
      </c>
      <c r="D660" t="s">
        <v>434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218</v>
      </c>
      <c r="B661" t="s">
        <v>1387</v>
      </c>
      <c r="C661" t="s">
        <v>1388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218</v>
      </c>
      <c r="B662" t="s">
        <v>1389</v>
      </c>
      <c r="C662" t="s">
        <v>1390</v>
      </c>
      <c r="D662" t="s">
        <v>434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218</v>
      </c>
      <c r="B663" t="s">
        <v>1391</v>
      </c>
      <c r="C663" t="s">
        <v>1392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218</v>
      </c>
      <c r="B664" t="s">
        <v>1393</v>
      </c>
      <c r="C664" t="s">
        <v>1394</v>
      </c>
      <c r="D664" t="s">
        <v>434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108</v>
      </c>
      <c r="B1" t="s">
        <v>1395</v>
      </c>
    </row>
    <row r="3" spans="1:3">
      <c r="A3" t="s">
        <v>211</v>
      </c>
      <c r="B3" t="s">
        <v>1396</v>
      </c>
    </row>
    <row r="4" spans="1:3">
      <c r="A4" s="1" t="n">
        <v>38749</v>
      </c>
      <c r="B4" t="n">
        <v>2.78</v>
      </c>
      <c r="C4" t="s">
        <v>1397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1398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1399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1400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1401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1402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1403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1404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1405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1406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1407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1408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1409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1410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1411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1412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1413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1414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1415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1416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1417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1418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1419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1420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1421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1422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1423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1424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1425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1426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1427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1428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1429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1430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1431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1432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1433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1434</v>
      </c>
    </row>
    <row r="2" spans="1:2">
      <c r="A2" t="s">
        <v>211</v>
      </c>
      <c r="B2" t="s">
        <v>1435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1436</v>
      </c>
    </row>
    <row r="3" spans="1:302">
      <c r="A3" t="s">
        <v>1437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1436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1438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221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224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233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236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240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243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247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250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254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257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261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264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268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288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311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323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327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343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346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355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359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362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370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378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384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397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404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410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413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419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423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426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430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433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438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441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445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449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450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60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470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472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486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492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514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518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521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537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544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548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551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557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560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562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564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566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568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570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572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624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626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628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630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632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634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636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638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640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642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658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664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675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676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678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679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681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682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684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685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687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690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694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697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701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704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708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711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715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718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1439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1440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35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1441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1442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1443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1444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1445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722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724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726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728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730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732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734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737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741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744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748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751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754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757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761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762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766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772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778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784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790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793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797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799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802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806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807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812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819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823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829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36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835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840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841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849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850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854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82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864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872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876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877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1447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1448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1449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1450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879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881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885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889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893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926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929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933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936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940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943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949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952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956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959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963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966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970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973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980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983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987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990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994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997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1001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1004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1008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1015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1018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1026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1029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1068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1069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1071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1451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1452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1453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1454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1455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1456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1073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1074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1130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1134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31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34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1159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1162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1168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1174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1176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1178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1180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1182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1184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1185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1187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1190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1198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1200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1457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1210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1214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1216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1224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1232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1237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1249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1259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1265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1268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1272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1278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1280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1282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1284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1288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1290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1293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1294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1296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1297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1299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1301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1305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1309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1312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1323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1325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1327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1331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1341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1347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1357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1363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1369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1372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1380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1382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1388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218</v>
      </c>
      <c r="B307" t="s">
        <v>1458</v>
      </c>
      <c r="C307" t="s">
        <v>1459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218</v>
      </c>
      <c r="B308" t="s">
        <v>1458</v>
      </c>
      <c r="C308" t="s">
        <v>1460</v>
      </c>
      <c r="D308" t="s">
        <v>222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218</v>
      </c>
      <c r="B309" t="s">
        <v>1461</v>
      </c>
      <c r="C309" t="s">
        <v>1462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218</v>
      </c>
      <c r="B310" t="s">
        <v>1461</v>
      </c>
      <c r="C310" t="s">
        <v>1463</v>
      </c>
      <c r="D310" t="s">
        <v>222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218</v>
      </c>
      <c r="B311" t="s">
        <v>1464</v>
      </c>
      <c r="C311" t="s">
        <v>1465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218</v>
      </c>
      <c r="B312" t="s">
        <v>1464</v>
      </c>
      <c r="C312" t="s">
        <v>1466</v>
      </c>
      <c r="D312" t="s">
        <v>222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218</v>
      </c>
      <c r="B313" t="s">
        <v>1467</v>
      </c>
      <c r="C313" t="s">
        <v>1468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218</v>
      </c>
      <c r="B314" t="s">
        <v>1467</v>
      </c>
      <c r="C314" t="s">
        <v>1469</v>
      </c>
      <c r="D314" t="s">
        <v>222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1470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215</v>
      </c>
      <c r="B2" t="s">
        <v>216</v>
      </c>
      <c r="C2" t="s">
        <v>217</v>
      </c>
      <c r="D2" t="s">
        <v>127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226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230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235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238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242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245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249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252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256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259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263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266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284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291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295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298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302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307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313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316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320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329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334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336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345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348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350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354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361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364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368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380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383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386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390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393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396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399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66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403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406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408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412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415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418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421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425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432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436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440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443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453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456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461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485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488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491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494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498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501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65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505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508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510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513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516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520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523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535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539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543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546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550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553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555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657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660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666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670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673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689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692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696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699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703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706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710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713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717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720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1471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1472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1473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1474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1475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1476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1477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1478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1479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1480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1481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1482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1483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736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739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743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746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750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752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756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759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765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768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771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774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777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780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783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786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792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795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801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804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810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815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818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821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831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837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69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853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856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858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861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866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869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874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883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887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891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895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928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931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935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938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942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945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951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954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958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961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965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968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972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975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982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985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989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996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999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1003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1006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1010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1013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1017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1020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1028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1031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1040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1042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1044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1046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1048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1052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1054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1056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1058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1060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1062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1064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1066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1484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1485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1486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1487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1133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1136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1139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1142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1145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1148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1151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1154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67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1157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1161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1164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1167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1170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1189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1192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1218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1220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1226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1228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1234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1239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1241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1251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1253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1255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1261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1263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1270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1274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1276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1286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1290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1311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1315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1333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1335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1337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1343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1345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1349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1351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1353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1359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1361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1365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1367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1371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1374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1490</v>
      </c>
    </row>
    <row r="2" spans="1:5">
      <c r="A2" t="s">
        <v>1491</v>
      </c>
      <c r="B2" t="s">
        <v>1492</v>
      </c>
      <c r="D2" t="s">
        <v>1493</v>
      </c>
      <c r="E2">
        <f>AVERAGE(D:D)</f>
        <v/>
      </c>
    </row>
    <row r="3" spans="1:5">
      <c r="A3" t="s">
        <v>209</v>
      </c>
      <c r="B3" t="s">
        <v>1494</v>
      </c>
    </row>
    <row r="4" spans="1:5">
      <c r="A4" t="s">
        <v>211</v>
      </c>
      <c r="B4" t="s">
        <v>212</v>
      </c>
      <c r="C4" t="s">
        <v>1435</v>
      </c>
      <c r="D4" t="s">
        <v>1495</v>
      </c>
      <c r="E4" t="s">
        <v>1496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1497</v>
      </c>
      <c r="B1" t="s">
        <v>1498</v>
      </c>
      <c r="C1" t="s">
        <v>217</v>
      </c>
      <c r="D1" t="s">
        <v>1499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1500</v>
      </c>
      <c r="B2" t="s">
        <v>1501</v>
      </c>
      <c r="C2" t="s">
        <v>1482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1502</v>
      </c>
      <c r="B3" t="s">
        <v>1503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1502</v>
      </c>
      <c r="B4" t="s">
        <v>1501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1504</v>
      </c>
      <c r="B5" t="s">
        <v>1505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1493</v>
      </c>
      <c r="B6" t="s">
        <v>1505</v>
      </c>
      <c r="C6">
        <f>AVERAGE(E5:BM5)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1506</v>
      </c>
    </row>
    <row r="2" spans="1:465">
      <c r="A2" t="s">
        <v>85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127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1503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1507</v>
      </c>
      <c r="B5" t="s">
        <v>1503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1508</v>
      </c>
      <c r="I1" t="s">
        <v>1492</v>
      </c>
    </row>
    <row r="3" spans="1:12">
      <c r="I3" t="s">
        <v>869</v>
      </c>
    </row>
    <row r="4" spans="1:12">
      <c r="A4" t="s">
        <v>209</v>
      </c>
      <c r="C4" t="s">
        <v>8</v>
      </c>
      <c r="I4" t="s">
        <v>8</v>
      </c>
    </row>
    <row r="5" spans="1:12">
      <c r="A5" t="s">
        <v>211</v>
      </c>
      <c r="B5" t="s">
        <v>85</v>
      </c>
      <c r="C5" t="s">
        <v>1509</v>
      </c>
      <c r="I5" t="s">
        <v>1510</v>
      </c>
      <c r="J5" t="s">
        <v>214</v>
      </c>
      <c r="K5" t="s">
        <v>1511</v>
      </c>
      <c r="L5" t="s">
        <v>1504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1512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1513</v>
      </c>
      <c r="I78" t="s">
        <v>1514</v>
      </c>
      <c r="J78">
        <f>'Unit Conversions'!D12</f>
        <v/>
      </c>
      <c r="K78" t="s">
        <v>1515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111</v>
      </c>
    </row>
    <row r="2" spans="1:6">
      <c r="A2" t="s">
        <v>1516</v>
      </c>
    </row>
    <row r="3" spans="1:6">
      <c r="C3" t="s">
        <v>1517</v>
      </c>
      <c r="D3" t="n">
        <v>42</v>
      </c>
    </row>
    <row r="4" spans="1:6">
      <c r="C4" t="s">
        <v>1518</v>
      </c>
      <c r="D4">
        <f>1/D3</f>
        <v/>
      </c>
    </row>
    <row r="5" spans="1:6">
      <c r="B5" t="s">
        <v>1519</v>
      </c>
      <c r="C5" t="s">
        <v>1498</v>
      </c>
      <c r="D5" t="s">
        <v>1520</v>
      </c>
      <c r="E5" t="s">
        <v>1498</v>
      </c>
      <c r="F5" t="s">
        <v>1520</v>
      </c>
    </row>
    <row r="6" spans="1:6">
      <c r="B6" t="s">
        <v>1521</v>
      </c>
      <c r="C6" t="s">
        <v>1514</v>
      </c>
      <c r="D6">
        <f>F6*$D$4</f>
        <v/>
      </c>
      <c r="E6" t="s">
        <v>1515</v>
      </c>
      <c r="F6" t="n">
        <v>5.254</v>
      </c>
    </row>
    <row r="7" spans="1:6">
      <c r="B7" t="s">
        <v>1522</v>
      </c>
      <c r="C7" t="s">
        <v>1514</v>
      </c>
      <c r="D7">
        <f>F7*$D$4</f>
        <v/>
      </c>
      <c r="E7" t="s">
        <v>1515</v>
      </c>
      <c r="F7" t="n">
        <v>5.1</v>
      </c>
    </row>
    <row r="8" spans="1:6">
      <c r="B8" t="s">
        <v>1523</v>
      </c>
      <c r="C8" t="s">
        <v>1514</v>
      </c>
      <c r="D8">
        <f>F8*$D$4</f>
        <v/>
      </c>
      <c r="E8" t="s">
        <v>1515</v>
      </c>
      <c r="F8" t="n">
        <v>5.67</v>
      </c>
    </row>
    <row r="9" spans="1:6">
      <c r="B9" t="s">
        <v>1524</v>
      </c>
      <c r="C9" t="s">
        <v>1514</v>
      </c>
      <c r="D9">
        <f>F9*$D$4</f>
        <v/>
      </c>
      <c r="E9" t="s">
        <v>1515</v>
      </c>
      <c r="F9" t="n">
        <v>5.771</v>
      </c>
    </row>
    <row r="10" spans="1:6">
      <c r="B10" t="s">
        <v>1525</v>
      </c>
      <c r="C10" t="s">
        <v>1514</v>
      </c>
      <c r="D10">
        <f>F10*$D$4</f>
        <v/>
      </c>
      <c r="E10" t="s">
        <v>1515</v>
      </c>
      <c r="F10" t="n">
        <v>5.762</v>
      </c>
    </row>
    <row r="11" spans="1:6">
      <c r="B11" t="s">
        <v>1526</v>
      </c>
      <c r="C11" t="s">
        <v>1514</v>
      </c>
      <c r="D11">
        <f>F11*$D$4</f>
        <v/>
      </c>
      <c r="E11" t="s">
        <v>1515</v>
      </c>
      <c r="F11" t="n">
        <v>6.287</v>
      </c>
    </row>
    <row r="12" spans="1:6">
      <c r="B12" t="s">
        <v>1513</v>
      </c>
      <c r="C12" t="s">
        <v>1514</v>
      </c>
      <c r="D12">
        <f>F12*$D$4</f>
        <v/>
      </c>
      <c r="E12" t="s">
        <v>1515</v>
      </c>
      <c r="F12" t="n">
        <v>3.557</v>
      </c>
    </row>
    <row r="13" spans="1:6">
      <c r="B13" t="s">
        <v>1527</v>
      </c>
      <c r="C13" t="s">
        <v>1514</v>
      </c>
      <c r="D13">
        <f>F13*$D$4</f>
        <v/>
      </c>
      <c r="E13" t="s">
        <v>1515</v>
      </c>
      <c r="F13" t="n">
        <v>5.67</v>
      </c>
    </row>
    <row r="14" spans="1:6">
      <c r="B14" t="s">
        <v>1528</v>
      </c>
      <c r="C14" t="s">
        <v>1514</v>
      </c>
      <c r="D14">
        <f>F14*$D$4</f>
        <v/>
      </c>
      <c r="E14" t="s">
        <v>1515</v>
      </c>
      <c r="F14" t="n">
        <v>5.51</v>
      </c>
    </row>
    <row r="15" spans="1:6">
      <c r="B15" t="s">
        <v>1529</v>
      </c>
      <c r="C15" t="s">
        <v>1514</v>
      </c>
      <c r="D15">
        <f>F15*$D$4</f>
        <v/>
      </c>
      <c r="E15" t="s">
        <v>1515</v>
      </c>
      <c r="F15" t="n">
        <v>6.118</v>
      </c>
    </row>
    <row r="16" spans="1:6">
      <c r="B16" t="s">
        <v>1530</v>
      </c>
      <c r="C16" t="s">
        <v>1514</v>
      </c>
      <c r="D16">
        <f>F16*$D$4</f>
        <v/>
      </c>
      <c r="E16" t="s">
        <v>1515</v>
      </c>
      <c r="F16" t="n">
        <v>3.561</v>
      </c>
    </row>
    <row r="17" spans="1:6">
      <c r="B17" t="s">
        <v>1531</v>
      </c>
      <c r="C17" t="s">
        <v>1514</v>
      </c>
      <c r="D17">
        <f>F17*$D$4</f>
        <v/>
      </c>
      <c r="E17" t="s">
        <v>1515</v>
      </c>
      <c r="F17" t="n">
        <v>5.359</v>
      </c>
    </row>
    <row r="19" spans="1:6">
      <c r="B19" t="s">
        <v>5</v>
      </c>
      <c r="C19" t="s">
        <v>1532</v>
      </c>
      <c r="D19" t="n">
        <v>3412</v>
      </c>
      <c r="E19" t="s">
        <v>1532</v>
      </c>
      <c r="F19" t="n">
        <v>3412</v>
      </c>
    </row>
    <row r="21" spans="1:6">
      <c r="A21" t="s">
        <v>146</v>
      </c>
    </row>
    <row r="22" spans="1:6">
      <c r="B22" t="s">
        <v>1533</v>
      </c>
      <c r="C22" t="s">
        <v>1514</v>
      </c>
      <c r="D22">
        <f>F22*$D$4</f>
        <v/>
      </c>
      <c r="E22" t="s">
        <v>1515</v>
      </c>
      <c r="F22" t="n">
        <v>5.8</v>
      </c>
    </row>
    <row r="23" spans="1:6">
      <c r="B23" t="s">
        <v>1534</v>
      </c>
      <c r="C23" t="s">
        <v>1514</v>
      </c>
      <c r="D23">
        <f>F23*$D$4</f>
        <v/>
      </c>
      <c r="E23" t="s">
        <v>1515</v>
      </c>
      <c r="F23" t="n">
        <v>5.989</v>
      </c>
    </row>
    <row r="25" spans="1:6">
      <c r="A25" t="s">
        <v>1535</v>
      </c>
      <c r="B25" t="s">
        <v>85</v>
      </c>
    </row>
    <row r="26" spans="1:6">
      <c r="B26" t="n">
        <v>1984</v>
      </c>
      <c r="C26" t="s">
        <v>1536</v>
      </c>
      <c r="D26" t="n">
        <v>0.974569319114</v>
      </c>
    </row>
    <row r="27" spans="1:6">
      <c r="B27" t="n">
        <v>1985</v>
      </c>
      <c r="C27" t="s">
        <v>1536</v>
      </c>
      <c r="D27" t="n">
        <v>0.9240788984</v>
      </c>
    </row>
    <row r="28" spans="1:6">
      <c r="B28" t="n">
        <v>1986</v>
      </c>
      <c r="C28" t="s">
        <v>1536</v>
      </c>
      <c r="D28" t="n">
        <v>0.92071802543</v>
      </c>
    </row>
    <row r="29" spans="1:6">
      <c r="B29" t="n">
        <v>1987</v>
      </c>
      <c r="C29" t="s">
        <v>1536</v>
      </c>
      <c r="D29" t="n">
        <v>0.936490850377</v>
      </c>
    </row>
    <row r="30" spans="1:6">
      <c r="B30" t="n">
        <v>1988</v>
      </c>
      <c r="C30" t="s">
        <v>1536</v>
      </c>
      <c r="D30" t="n">
        <v>0.927556818182</v>
      </c>
    </row>
    <row r="31" spans="1:6">
      <c r="B31" t="n">
        <v>1989</v>
      </c>
      <c r="C31" t="s">
        <v>1536</v>
      </c>
      <c r="D31" t="n">
        <v>0.926091440358</v>
      </c>
    </row>
    <row r="32" spans="1:6">
      <c r="B32" t="n">
        <v>1990</v>
      </c>
      <c r="C32" t="s">
        <v>1536</v>
      </c>
      <c r="D32" t="n">
        <v>0.934629567549</v>
      </c>
    </row>
    <row r="33" spans="1:6">
      <c r="B33" t="n">
        <v>1991</v>
      </c>
      <c r="C33" t="s">
        <v>1536</v>
      </c>
      <c r="D33" t="n">
        <v>0.926091440358</v>
      </c>
    </row>
    <row r="34" spans="1:6">
      <c r="B34" t="n">
        <v>1992</v>
      </c>
      <c r="C34" t="s">
        <v>1536</v>
      </c>
      <c r="D34" t="n">
        <v>0.931881051176</v>
      </c>
    </row>
    <row r="35" spans="1:6">
      <c r="B35" t="n">
        <v>1993</v>
      </c>
      <c r="C35" t="s">
        <v>1536</v>
      </c>
      <c r="D35" t="n">
        <v>0.941693010186</v>
      </c>
    </row>
    <row r="36" spans="1:6">
      <c r="B36" t="n">
        <v>1994</v>
      </c>
      <c r="C36" t="s">
        <v>1536</v>
      </c>
      <c r="D36" t="n">
        <v>0.951369863014</v>
      </c>
    </row>
    <row r="37" spans="1:6">
      <c r="B37" t="n">
        <v>1995</v>
      </c>
      <c r="C37" t="s">
        <v>1536</v>
      </c>
      <c r="D37" t="n">
        <v>0.954232622161</v>
      </c>
    </row>
    <row r="38" spans="1:6">
      <c r="B38" t="n">
        <v>1996</v>
      </c>
      <c r="C38" t="s">
        <v>1536</v>
      </c>
      <c r="D38" t="n">
        <v>0.945840707965</v>
      </c>
    </row>
    <row r="39" spans="1:6">
      <c r="B39" t="n">
        <v>1997</v>
      </c>
      <c r="C39" t="s">
        <v>1536</v>
      </c>
      <c r="D39" t="n">
        <v>0.970992934176</v>
      </c>
    </row>
    <row r="40" spans="1:6">
      <c r="B40" t="n">
        <v>1998</v>
      </c>
      <c r="C40" t="s">
        <v>1536</v>
      </c>
      <c r="D40" t="n">
        <v>0.946842668569</v>
      </c>
    </row>
    <row r="41" spans="1:6">
      <c r="B41" t="n">
        <v>1999</v>
      </c>
      <c r="C41" t="s">
        <v>1536</v>
      </c>
      <c r="D41" t="n">
        <v>0.947678447678</v>
      </c>
    </row>
    <row r="42" spans="1:6">
      <c r="B42" t="n">
        <v>2000</v>
      </c>
      <c r="C42" t="s">
        <v>1536</v>
      </c>
      <c r="D42" t="n">
        <v>0.954957983193</v>
      </c>
    </row>
    <row r="43" spans="1:6">
      <c r="B43" t="n">
        <v>2001</v>
      </c>
      <c r="C43" t="s">
        <v>1536</v>
      </c>
      <c r="D43" t="n">
        <v>0.965068493151</v>
      </c>
    </row>
    <row r="44" spans="1:6">
      <c r="B44" t="n">
        <v>2002</v>
      </c>
      <c r="C44" t="s">
        <v>1536</v>
      </c>
      <c r="D44" t="n">
        <v>0.943409247757</v>
      </c>
    </row>
    <row r="45" spans="1:6">
      <c r="B45" t="n">
        <v>2003</v>
      </c>
      <c r="C45" t="s">
        <v>1536</v>
      </c>
      <c r="D45" t="n">
        <v>0.954910870325</v>
      </c>
    </row>
    <row r="46" spans="1:6">
      <c r="B46" t="n">
        <v>2004</v>
      </c>
      <c r="C46" t="s">
        <v>1536</v>
      </c>
      <c r="D46" t="n">
        <v>0.954248366013</v>
      </c>
    </row>
    <row r="47" spans="1:6">
      <c r="B47" t="n">
        <v>2005</v>
      </c>
      <c r="C47" t="s">
        <v>1536</v>
      </c>
      <c r="D47" t="n">
        <v>0.964458247067</v>
      </c>
    </row>
    <row r="48" spans="1:6">
      <c r="B48" t="n">
        <v>2006</v>
      </c>
      <c r="C48" t="s">
        <v>1536</v>
      </c>
      <c r="D48" t="n">
        <v>0.955044612217</v>
      </c>
    </row>
    <row r="49" spans="1:6">
      <c r="B49" t="n">
        <v>2007</v>
      </c>
      <c r="C49" t="s">
        <v>1536</v>
      </c>
      <c r="D49" t="n">
        <v>0.964140730717</v>
      </c>
    </row>
    <row r="50" spans="1:6">
      <c r="B50" t="n">
        <v>2008</v>
      </c>
      <c r="C50" t="s">
        <v>1536</v>
      </c>
      <c r="D50" t="n">
        <v>0.95882144125</v>
      </c>
    </row>
    <row r="51" spans="1:6">
      <c r="B51" t="n">
        <v>2009</v>
      </c>
      <c r="C51" t="s">
        <v>1536</v>
      </c>
      <c r="D51" t="n">
        <v>0.961651917404</v>
      </c>
    </row>
    <row r="52" spans="1:6">
      <c r="B52" t="n">
        <v>2010</v>
      </c>
      <c r="C52" t="s">
        <v>1536</v>
      </c>
      <c r="D52" t="n">
        <v>0.961566617862</v>
      </c>
    </row>
    <row r="53" spans="1:6">
      <c r="B53" t="n">
        <v>2011</v>
      </c>
      <c r="C53" t="s">
        <v>1536</v>
      </c>
      <c r="D53">
        <f>D52</f>
        <v/>
      </c>
      <c r="E53" t="s">
        <v>1537</v>
      </c>
    </row>
    <row r="54" spans="1:6">
      <c r="B54" t="n">
        <v>2012</v>
      </c>
      <c r="C54" t="s">
        <v>1536</v>
      </c>
      <c r="D54">
        <f>D53</f>
        <v/>
      </c>
      <c r="E54" t="s">
        <v>1537</v>
      </c>
    </row>
    <row r="55" spans="1:6">
      <c r="B55" t="n">
        <v>2013</v>
      </c>
      <c r="C55" t="s">
        <v>1536</v>
      </c>
      <c r="D55">
        <f>D54</f>
        <v/>
      </c>
      <c r="E55" t="s">
        <v>1537</v>
      </c>
    </row>
    <row r="56" spans="1:6">
      <c r="B56" t="n">
        <v>2014</v>
      </c>
      <c r="C56" t="s">
        <v>1536</v>
      </c>
      <c r="D56">
        <f>D55</f>
        <v/>
      </c>
      <c r="E56" t="s">
        <v>1537</v>
      </c>
    </row>
    <row r="57" spans="1:6">
      <c r="B57" t="n">
        <v>2015</v>
      </c>
      <c r="C57" t="s">
        <v>1536</v>
      </c>
      <c r="D57">
        <f>D56</f>
        <v/>
      </c>
      <c r="E57" t="s">
        <v>1537</v>
      </c>
    </row>
    <row r="58" spans="1:6">
      <c r="B58" t="n">
        <v>2016</v>
      </c>
      <c r="C58" t="s">
        <v>1536</v>
      </c>
      <c r="D58">
        <f>D57</f>
        <v/>
      </c>
      <c r="E58" t="s">
        <v>1537</v>
      </c>
    </row>
    <row r="59" spans="1:6">
      <c r="B59" t="n">
        <v>2017</v>
      </c>
      <c r="C59" t="s">
        <v>1536</v>
      </c>
      <c r="D59">
        <f>D58</f>
        <v/>
      </c>
      <c r="E59" t="s">
        <v>1537</v>
      </c>
    </row>
    <row r="60" spans="1:6">
      <c r="B60" t="n">
        <v>2018</v>
      </c>
      <c r="C60" t="s">
        <v>1536</v>
      </c>
      <c r="D60">
        <f>D59</f>
        <v/>
      </c>
      <c r="E60" t="s">
        <v>1537</v>
      </c>
    </row>
    <row r="61" spans="1:6">
      <c r="B61" t="n">
        <v>2019</v>
      </c>
      <c r="C61" t="s">
        <v>1536</v>
      </c>
      <c r="D61">
        <f>D60</f>
        <v/>
      </c>
      <c r="E61" t="s">
        <v>1537</v>
      </c>
    </row>
    <row r="62" spans="1:6">
      <c r="B62" t="n">
        <v>2020</v>
      </c>
      <c r="C62" t="s">
        <v>1536</v>
      </c>
      <c r="D62">
        <f>D61</f>
        <v/>
      </c>
      <c r="E62" t="s">
        <v>1537</v>
      </c>
    </row>
    <row r="63" spans="1:6">
      <c r="B63" t="n">
        <v>2021</v>
      </c>
      <c r="C63" t="s">
        <v>1536</v>
      </c>
      <c r="D63">
        <f>D62</f>
        <v/>
      </c>
      <c r="E63" t="s">
        <v>1537</v>
      </c>
    </row>
    <row r="64" spans="1:6">
      <c r="B64" t="n">
        <v>2022</v>
      </c>
      <c r="C64" t="s">
        <v>1536</v>
      </c>
      <c r="D64">
        <f>D63</f>
        <v/>
      </c>
      <c r="E64" t="s">
        <v>1537</v>
      </c>
    </row>
    <row r="65" spans="1:6">
      <c r="B65" t="n">
        <v>2023</v>
      </c>
      <c r="C65" t="s">
        <v>1536</v>
      </c>
      <c r="D65">
        <f>D64</f>
        <v/>
      </c>
      <c r="E65" t="s">
        <v>1537</v>
      </c>
    </row>
    <row r="66" spans="1:6">
      <c r="B66" t="n">
        <v>2024</v>
      </c>
      <c r="C66" t="s">
        <v>1536</v>
      </c>
      <c r="D66">
        <f>D65</f>
        <v/>
      </c>
      <c r="E66" t="s">
        <v>1537</v>
      </c>
    </row>
    <row r="67" spans="1:6">
      <c r="B67" t="n">
        <v>2025</v>
      </c>
      <c r="C67" t="s">
        <v>1536</v>
      </c>
      <c r="D67">
        <f>D66</f>
        <v/>
      </c>
      <c r="E67" t="s">
        <v>1537</v>
      </c>
    </row>
    <row r="68" spans="1:6">
      <c r="B68" t="n">
        <v>2026</v>
      </c>
      <c r="C68" t="s">
        <v>1536</v>
      </c>
      <c r="D68">
        <f>D67</f>
        <v/>
      </c>
      <c r="E68" t="s">
        <v>1537</v>
      </c>
    </row>
    <row r="69" spans="1:6">
      <c r="B69" t="n">
        <v>2027</v>
      </c>
      <c r="C69" t="s">
        <v>1536</v>
      </c>
      <c r="D69">
        <f>D68</f>
        <v/>
      </c>
      <c r="E69" t="s">
        <v>1537</v>
      </c>
    </row>
    <row r="70" spans="1:6">
      <c r="B70" t="n">
        <v>2028</v>
      </c>
      <c r="C70" t="s">
        <v>1536</v>
      </c>
      <c r="D70">
        <f>D69</f>
        <v/>
      </c>
      <c r="E70" t="s">
        <v>1537</v>
      </c>
    </row>
    <row r="71" spans="1:6">
      <c r="B71" t="n">
        <v>2029</v>
      </c>
      <c r="C71" t="s">
        <v>1536</v>
      </c>
      <c r="D71">
        <f>D70</f>
        <v/>
      </c>
      <c r="E71" t="s">
        <v>1537</v>
      </c>
    </row>
    <row r="72" spans="1:6">
      <c r="B72" t="n">
        <v>2030</v>
      </c>
      <c r="C72" t="s">
        <v>1536</v>
      </c>
      <c r="D72">
        <f>D71</f>
        <v/>
      </c>
      <c r="E72" t="s">
        <v>1537</v>
      </c>
    </row>
    <row r="73" spans="1:6">
      <c r="A73" t="s">
        <v>1538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1539</v>
      </c>
      <c r="B1" t="s">
        <v>1540</v>
      </c>
      <c r="C1" t="s">
        <v>1541</v>
      </c>
      <c r="D1" t="s">
        <v>1542</v>
      </c>
      <c r="E1" t="s">
        <v>1543</v>
      </c>
    </row>
    <row r="2" spans="1:5">
      <c r="A2" t="s">
        <v>1544</v>
      </c>
      <c r="B2" s="1" t="n">
        <v>42705.578125</v>
      </c>
      <c r="C2" t="s">
        <v>1545</v>
      </c>
      <c r="D2" t="s">
        <v>1545</v>
      </c>
      <c r="E2" t="s">
        <v>1543</v>
      </c>
    </row>
    <row r="3" spans="1:5">
      <c r="A3" t="s">
        <v>1544</v>
      </c>
      <c r="B3" s="1" t="n">
        <v>42895.60795138889</v>
      </c>
      <c r="C3" t="s">
        <v>1546</v>
      </c>
      <c r="D3" t="s">
        <v>1546</v>
      </c>
      <c r="E3" t="s">
        <v>1543</v>
      </c>
    </row>
    <row r="4" spans="1:5">
      <c r="A4" t="s">
        <v>1544</v>
      </c>
      <c r="B4" s="1" t="n">
        <v>42895.61920138889</v>
      </c>
      <c r="C4" t="s">
        <v>1547</v>
      </c>
      <c r="D4" t="s">
        <v>1547</v>
      </c>
      <c r="E4" t="s">
        <v>1543</v>
      </c>
    </row>
    <row r="5" spans="1:5">
      <c r="A5" t="s">
        <v>1544</v>
      </c>
      <c r="B5" s="1" t="n">
        <v>42943.57498842593</v>
      </c>
      <c r="C5" t="s">
        <v>1548</v>
      </c>
      <c r="D5" t="s">
        <v>1548</v>
      </c>
      <c r="E5" t="s">
        <v>1543</v>
      </c>
    </row>
    <row r="6" spans="1:5">
      <c r="A6" t="s">
        <v>1544</v>
      </c>
      <c r="B6" s="1" t="n">
        <v>43337.72545138889</v>
      </c>
      <c r="C6" t="s">
        <v>1549</v>
      </c>
      <c r="D6" t="s">
        <v>1549</v>
      </c>
      <c r="E6" t="s">
        <v>1543</v>
      </c>
    </row>
    <row r="7" spans="1:5">
      <c r="A7" t="s">
        <v>1550</v>
      </c>
      <c r="B7" s="1" t="n">
        <v>42705.578125</v>
      </c>
      <c r="C7" t="s">
        <v>1551</v>
      </c>
      <c r="D7" t="s">
        <v>1551</v>
      </c>
      <c r="E7" t="s">
        <v>1543</v>
      </c>
    </row>
    <row r="8" spans="1:5">
      <c r="A8" t="s">
        <v>1550</v>
      </c>
      <c r="B8" s="1" t="n">
        <v>42895.60649305556</v>
      </c>
      <c r="C8" t="s">
        <v>1552</v>
      </c>
      <c r="D8" t="s">
        <v>1552</v>
      </c>
      <c r="E8" t="s">
        <v>1543</v>
      </c>
    </row>
    <row r="9" spans="1:5">
      <c r="A9" t="s">
        <v>1550</v>
      </c>
      <c r="B9" s="1" t="n">
        <v>42895.60795138889</v>
      </c>
      <c r="C9" t="s">
        <v>1553</v>
      </c>
      <c r="D9" t="s">
        <v>1553</v>
      </c>
      <c r="E9" t="s">
        <v>1543</v>
      </c>
    </row>
    <row r="10" spans="1:5">
      <c r="A10" t="s">
        <v>1550</v>
      </c>
      <c r="B10" s="1" t="n">
        <v>42895.61576388889</v>
      </c>
      <c r="C10" t="s">
        <v>1554</v>
      </c>
      <c r="D10" t="s">
        <v>1554</v>
      </c>
      <c r="E10" t="s">
        <v>1543</v>
      </c>
    </row>
    <row r="11" spans="1:5">
      <c r="A11" t="s">
        <v>1550</v>
      </c>
      <c r="B11" s="1" t="n">
        <v>42943.58471064815</v>
      </c>
      <c r="C11" t="s">
        <v>1555</v>
      </c>
      <c r="D11" t="s">
        <v>1555</v>
      </c>
      <c r="E11" t="s">
        <v>1543</v>
      </c>
    </row>
    <row r="12" spans="1:5">
      <c r="A12" t="s">
        <v>1550</v>
      </c>
      <c r="B12" s="1" t="n">
        <v>43337.71760416667</v>
      </c>
      <c r="C12" t="s">
        <v>1556</v>
      </c>
      <c r="D12" t="s">
        <v>1556</v>
      </c>
      <c r="E12" t="s">
        <v>1543</v>
      </c>
    </row>
    <row r="13" spans="1:5">
      <c r="A13" t="s">
        <v>1557</v>
      </c>
      <c r="B13" s="1" t="n">
        <v>42943.58471064815</v>
      </c>
      <c r="C13" t="s">
        <v>1558</v>
      </c>
      <c r="D13" t="s">
        <v>1558</v>
      </c>
      <c r="E13" t="s">
        <v>1543</v>
      </c>
    </row>
    <row r="14" spans="1:5">
      <c r="A14" t="s">
        <v>1557</v>
      </c>
      <c r="B14" s="1" t="n">
        <v>43337.71760416667</v>
      </c>
      <c r="C14" t="s">
        <v>1559</v>
      </c>
      <c r="D14" t="s">
        <v>1559</v>
      </c>
      <c r="E14" t="s">
        <v>1543</v>
      </c>
    </row>
    <row r="15" spans="1:5">
      <c r="A15" t="s">
        <v>1560</v>
      </c>
      <c r="B15" s="1" t="n">
        <v>42705.578125</v>
      </c>
      <c r="C15" t="s">
        <v>1561</v>
      </c>
      <c r="D15" t="s">
        <v>1561</v>
      </c>
      <c r="E15" t="s">
        <v>1543</v>
      </c>
    </row>
    <row r="16" spans="1:5">
      <c r="A16" t="s">
        <v>1560</v>
      </c>
      <c r="B16" s="1" t="n">
        <v>42895.60649305556</v>
      </c>
      <c r="C16" t="s">
        <v>1562</v>
      </c>
      <c r="D16" t="s">
        <v>1562</v>
      </c>
      <c r="E16" t="s">
        <v>1543</v>
      </c>
    </row>
    <row r="17" spans="1:5">
      <c r="A17" t="s">
        <v>1560</v>
      </c>
      <c r="B17" s="1" t="n">
        <v>42895.60795138889</v>
      </c>
      <c r="C17" t="s">
        <v>1563</v>
      </c>
      <c r="D17" t="s">
        <v>1563</v>
      </c>
      <c r="E17" t="s">
        <v>1543</v>
      </c>
    </row>
    <row r="18" spans="1:5">
      <c r="A18" t="s">
        <v>1560</v>
      </c>
      <c r="B18" s="1" t="n">
        <v>42895.61576388889</v>
      </c>
      <c r="C18" t="s">
        <v>1564</v>
      </c>
      <c r="D18" t="s">
        <v>1564</v>
      </c>
      <c r="E18" t="s">
        <v>1543</v>
      </c>
    </row>
    <row r="19" spans="1:5">
      <c r="A19" t="s">
        <v>1560</v>
      </c>
      <c r="B19" s="1" t="n">
        <v>42943.58471064815</v>
      </c>
      <c r="C19" t="s">
        <v>1565</v>
      </c>
      <c r="D19" t="s">
        <v>1565</v>
      </c>
      <c r="E19" t="s">
        <v>1543</v>
      </c>
    </row>
    <row r="20" spans="1:5">
      <c r="A20" t="s">
        <v>1560</v>
      </c>
      <c r="B20" s="1" t="n">
        <v>43337.71760416667</v>
      </c>
      <c r="C20" t="s">
        <v>1566</v>
      </c>
      <c r="D20" t="s">
        <v>1566</v>
      </c>
      <c r="E20" t="s">
        <v>1543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Dashboard M4 Cost Annual</vt:lpstr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2018-09-09T13:18:32Z</dcterms:created>
  <dcterms:modified xmlns:dcterms="http://purl.org/dc/terms/" xmlns:xsi="http://www.w3.org/2001/XMLSchema-instance" xsi:type="dcterms:W3CDTF">2018-09-09T13:18:32Z</dcterms:modified>
  <cp:lastModifiedBy/>
  <cp:category/>
  <cp:contentStatus/>
  <cp:version/>
  <cp:revision/>
  <cp:keywords/>
</cp:coreProperties>
</file>