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Price" sheetId="1" r:id="rId1"/>
    <s:sheet name="Dashboard M4 Price Annual" sheetId="2" r:id="rId2"/>
    <s:sheet name="Dashboard M4 Price Monthly" sheetId="3" r:id="rId3"/>
    <s:sheet name="Charts M4 Price" sheetId="4" r:id="rId4"/>
    <s:sheet name="Input DBEDT Monthly Energy"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DBEDT Monthly Percent" sheetId="11" r:id="rId11"/>
    <s:sheet name="DBEDT Yearly" sheetId="12" r:id="rId12"/>
    <s:sheet name="EIA Consumption" sheetId="13" r:id="rId13"/>
    <s:sheet name="EIA Expenditures"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<sst xmlns="http://schemas.openxmlformats.org/spreadsheetml/2006/main" uniqueCount="1560">
  <si>
    <t>Notes</t>
  </si>
  <si>
    <t>Graph Input</t>
  </si>
  <si>
    <t>Residential</t>
  </si>
  <si>
    <t>Commercial</t>
  </si>
  <si>
    <t>Industrial (Excl. Refineries)</t>
  </si>
  <si>
    <t>Ground and Water Transportation</t>
  </si>
  <si>
    <t>Air Transportation</t>
  </si>
  <si>
    <t>Power</t>
  </si>
  <si>
    <t>All Sectors</t>
  </si>
  <si>
    <t>Metric 4: Price Annual Consumption Data</t>
  </si>
  <si>
    <t>Source</t>
  </si>
  <si>
    <t xml:space="preserve">Variable EC(c,s,y): Consumption </t>
  </si>
  <si>
    <t>Electricity</t>
  </si>
  <si>
    <t>ESRCB</t>
  </si>
  <si>
    <t>Billion Btu</t>
  </si>
  <si>
    <t xml:space="preserve">http://www.eia.gov/state/seds/seds-states.cfm?q_state_a=HI&amp;q_state=Hawaii#undefined </t>
  </si>
  <si>
    <t>Gasoline</t>
  </si>
  <si>
    <t>-</t>
  </si>
  <si>
    <t>Jet Fuel</t>
  </si>
  <si>
    <t>Diesel</t>
  </si>
  <si>
    <t>DFRCB</t>
  </si>
  <si>
    <t>Fuel Oil</t>
  </si>
  <si>
    <t>LPG</t>
  </si>
  <si>
    <t>LGRCB</t>
  </si>
  <si>
    <t>SNG</t>
  </si>
  <si>
    <t>NGRCB</t>
  </si>
  <si>
    <t>Biodiesel</t>
  </si>
  <si>
    <t>Ethanol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</si>
  <si>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</si>
  <si>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</si>
  <si>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</si>
  <si>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</si>
  <si>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</si>
  <si>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</si>
  <si>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</si>
  <si>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</si>
  <si>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</si>
  <si>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</si>
  <si>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</si>
  <si>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</si>
  <si>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</si>
  <si>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</si>
  <si>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</si>
  <si>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</si>
  <si>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</si>
  <si>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</si>
  <si>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</si>
  <si>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</si>
  <si>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</si>
  <si>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</si>
  <si>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</si>
  <si>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</si>
  <si>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</si>
  <si>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</si>
  <si>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</si>
  <si>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</si>
  <si>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</si>
  <si>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</si>
  <si>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</si>
  <si>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</si>
  <si>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</si>
  <si>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EMTCB</t>
  </si>
  <si>
    <t>Variable PPV(s,y): Portfolio Price Volatility by sector and year</t>
  </si>
  <si>
    <t>Total</t>
  </si>
  <si>
    <t>$</t>
  </si>
  <si>
    <t>Variable VAEP(s,y): Volatility as percent of average energy portfolio price</t>
  </si>
  <si>
    <t>Metric 4: Hawaii energy portfolio Cost Volatility</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</si>
  <si>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</si>
  <si>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</si>
  <si>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</si>
  <si>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</si>
  <si>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</si>
  <si>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</si>
  <si>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</si>
  <si>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</si>
  <si>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</si>
  <si>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</si>
  <si>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</si>
  <si>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</si>
  <si>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</si>
  <si>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</si>
  <si>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NGTCB</t>
  </si>
  <si>
    <t>Numbers included in Gasoline</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</si>
  <si>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</si>
  <si>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</si>
  <si>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</si>
  <si>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</si>
  <si>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</si>
  <si>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</si>
  <si>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</si>
  <si>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</si>
  <si>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</si>
  <si>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</si>
  <si>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</si>
  <si>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</si>
  <si>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</si>
  <si>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</si>
  <si>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</si>
  <si>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</si>
  <si>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</si>
  <si>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</si>
  <si>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</si>
  <si>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</si>
  <si>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</si>
  <si>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</si>
  <si>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</si>
  <si>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</si>
  <si>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</si>
  <si>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price volatility</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</si>
  <si>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</si>
  <si>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Price Volatility by Sector</t>
  </si>
  <si>
    <t>Annual Energy Price Volatility by Sector (as percent of sector annual fuel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</si>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</sst>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469832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5"/>
  <sheetViews>
    <sheetView workbookViewId="0">
      <selection activeCell="A1" sqref="A1"/>
    </sheetView>
  </sheetViews>
  <sheetFormatPr baseColWidth="10" defaultRowHeight="15"/>
  <sheetData>
    <row r="1" spans="1:77">
      <c r="A1">
        <f>'Dashboard M4 Price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Price'!$B2,'Dashboard M4 Price Annual'!G87,NA())</f>
        <v/>
      </c>
      <c r="H2">
        <f>IF('Charts M4 Price'!$B2,'Dashboard M4 Price Annual'!H87,NA())</f>
        <v/>
      </c>
      <c r="I2">
        <f>IF('Charts M4 Price'!$B2,'Dashboard M4 Price Annual'!I87,NA())</f>
        <v/>
      </c>
      <c r="J2">
        <f>IF('Charts M4 Price'!$B2,'Dashboard M4 Price Annual'!J87,NA())</f>
        <v/>
      </c>
      <c r="K2">
        <f>IF('Charts M4 Price'!$B2,'Dashboard M4 Price Annual'!K87,NA())</f>
        <v/>
      </c>
      <c r="L2">
        <f>IF('Charts M4 Price'!$B2,'Dashboard M4 Price Annual'!L87,NA())</f>
        <v/>
      </c>
      <c r="M2">
        <f>IF('Charts M4 Price'!$B2,'Dashboard M4 Price Annual'!M87,NA())</f>
        <v/>
      </c>
      <c r="N2">
        <f>IF('Charts M4 Price'!$B2,'Dashboard M4 Price Annual'!N87,NA())</f>
        <v/>
      </c>
      <c r="O2">
        <f>IF('Charts M4 Price'!$B2,'Dashboard M4 Price Annual'!O87,NA())</f>
        <v/>
      </c>
      <c r="P2">
        <f>IF('Charts M4 Price'!$B2,'Dashboard M4 Price Annual'!P87,NA())</f>
        <v/>
      </c>
      <c r="Q2">
        <f>IF('Charts M4 Price'!$B2,'Dashboard M4 Price Annual'!Q87,NA())</f>
        <v/>
      </c>
      <c r="R2">
        <f>IF('Charts M4 Price'!$B2,'Dashboard M4 Price Annual'!R87,NA())</f>
        <v/>
      </c>
      <c r="S2">
        <f>IF('Charts M4 Price'!$B2,'Dashboard M4 Price Annual'!S87,NA())</f>
        <v/>
      </c>
      <c r="T2">
        <f>IF('Charts M4 Price'!$B2,'Dashboard M4 Price Annual'!T87,NA())</f>
        <v/>
      </c>
      <c r="U2">
        <f>IF('Charts M4 Price'!$B2,'Dashboard M4 Price Annual'!U87,NA())</f>
        <v/>
      </c>
      <c r="V2">
        <f>IF('Charts M4 Price'!$B2,'Dashboard M4 Price Annual'!V87,NA())</f>
        <v/>
      </c>
      <c r="W2">
        <f>IF('Charts M4 Price'!$B2,'Dashboard M4 Price Annual'!W87,NA())</f>
        <v/>
      </c>
      <c r="X2">
        <f>IF('Charts M4 Price'!$B2,'Dashboard M4 Price Annual'!X87,NA())</f>
        <v/>
      </c>
      <c r="Y2">
        <f>IF('Charts M4 Price'!$B2,'Dashboard M4 Price Annual'!Y87,NA())</f>
        <v/>
      </c>
      <c r="Z2">
        <f>IF('Charts M4 Price'!$B2,'Dashboard M4 Price Annual'!Z87,NA())</f>
        <v/>
      </c>
      <c r="AA2">
        <f>IF('Charts M4 Price'!$B2,'Dashboard M4 Price Annual'!AA87,NA())</f>
        <v/>
      </c>
      <c r="AB2">
        <f>IF('Charts M4 Price'!$B2,'Dashboard M4 Price Annual'!AB87,NA())</f>
        <v/>
      </c>
      <c r="AC2">
        <f>IF('Charts M4 Price'!$B2,'Dashboard M4 Price Annual'!AC87,NA())</f>
        <v/>
      </c>
      <c r="AD2">
        <f>IF('Charts M4 Price'!$B2,'Dashboard M4 Price Annual'!AD87,NA())</f>
        <v/>
      </c>
      <c r="AE2">
        <f>IF('Charts M4 Price'!$B2,'Dashboard M4 Price Annual'!AE87,NA())</f>
        <v/>
      </c>
      <c r="AF2">
        <f>IF('Charts M4 Price'!$B2,'Dashboard M4 Price Annual'!AF87,NA())</f>
        <v/>
      </c>
      <c r="AG2">
        <f>IF('Charts M4 Price'!$B2,'Dashboard M4 Price Annual'!AG87,NA())</f>
        <v/>
      </c>
      <c r="AH2">
        <f>IF('Charts M4 Price'!$B2,'Dashboard M4 Price Annual'!AH87,NA())</f>
        <v/>
      </c>
      <c r="AI2">
        <f>IF('Charts M4 Price'!$B2,'Dashboard M4 Price Annual'!AI87,NA())</f>
        <v/>
      </c>
      <c r="AJ2">
        <f>IF('Charts M4 Price'!$B2,'Dashboard M4 Price Annual'!AJ87,NA())</f>
        <v/>
      </c>
      <c r="AK2">
        <f>IF('Charts M4 Price'!$B2,'Dashboard M4 Price Annual'!AK87,NA())</f>
        <v/>
      </c>
      <c r="AL2">
        <f>IF('Charts M4 Price'!$B2,'Dashboard M4 Price Annual'!AL87,NA())</f>
        <v/>
      </c>
      <c r="AM2">
        <f>IF('Charts M4 Price'!$B2,'Dashboard M4 Price Annual'!AM87,NA())</f>
        <v/>
      </c>
      <c r="AN2">
        <f>IF('Charts M4 Price'!$B2,'Dashboard M4 Price Annual'!AN87,NA())</f>
        <v/>
      </c>
      <c r="AO2">
        <f>IF('Charts M4 Price'!$B2,'Dashboard M4 Price Annual'!AO87,NA())</f>
        <v/>
      </c>
      <c r="AP2">
        <f>IF('Charts M4 Price'!$B2,'Dashboard M4 Price Annual'!AP87,NA())</f>
        <v/>
      </c>
      <c r="AQ2">
        <f>IF('Charts M4 Price'!$B2,'Dashboard M4 Price Annual'!AQ87,NA())</f>
        <v/>
      </c>
      <c r="AR2">
        <f>IF('Charts M4 Price'!$B2,'Dashboard M4 Price Annual'!AR87,NA())</f>
        <v/>
      </c>
      <c r="AS2">
        <f>IF('Charts M4 Price'!$B2,'Dashboard M4 Price Annual'!AS87,NA())</f>
        <v/>
      </c>
      <c r="AT2">
        <f>IF('Charts M4 Price'!$B2,'Dashboard M4 Price Annual'!AT87,NA())</f>
        <v/>
      </c>
      <c r="AU2">
        <f>IF('Charts M4 Price'!$B2,'Dashboard M4 Price Annual'!AU87,NA())</f>
        <v/>
      </c>
      <c r="AV2">
        <f>IF('Charts M4 Price'!$B2,'Dashboard M4 Price Annual'!AV87,NA())</f>
        <v/>
      </c>
      <c r="AW2">
        <f>IF('Charts M4 Price'!$B2,'Dashboard M4 Price Annual'!AW87,NA())</f>
        <v/>
      </c>
      <c r="AX2">
        <f>IF('Charts M4 Price'!$B2,'Dashboard M4 Price Annual'!AX87,NA())</f>
        <v/>
      </c>
      <c r="AY2">
        <f>IF('Charts M4 Price'!$B2,'Dashboard M4 Price Annual'!AY87,NA())</f>
        <v/>
      </c>
      <c r="AZ2">
        <f>IF('Charts M4 Price'!$B2,'Dashboard M4 Price Annual'!AZ87,NA())</f>
        <v/>
      </c>
      <c r="BA2">
        <f>IF('Charts M4 Price'!$B2,'Dashboard M4 Price Annual'!BA87,NA())</f>
        <v/>
      </c>
      <c r="BB2">
        <f>IF('Charts M4 Price'!$B2,'Dashboard M4 Price Annual'!BB87,NA())</f>
        <v/>
      </c>
      <c r="BC2">
        <f>IF('Charts M4 Price'!$B2,'Dashboard M4 Price Annual'!BC87,NA())</f>
        <v/>
      </c>
      <c r="BD2">
        <f>IF('Charts M4 Price'!$B2,'Dashboard M4 Price Annual'!BD87,NA())</f>
        <v/>
      </c>
      <c r="BE2">
        <f>IF('Charts M4 Price'!$B2,'Dashboard M4 Price Annual'!BE87,NA())</f>
        <v/>
      </c>
      <c r="BF2">
        <f>IF('Charts M4 Price'!$B2,'Dashboard M4 Price Annual'!BF87,NA())</f>
        <v/>
      </c>
      <c r="BG2">
        <f>IF('Charts M4 Price'!$B2,'Dashboard M4 Price Annual'!BG87,NA())</f>
        <v/>
      </c>
      <c r="BH2">
        <f>IF('Charts M4 Price'!$B2,'Dashboard M4 Price Annual'!BH87,NA())</f>
        <v/>
      </c>
      <c r="BI2">
        <f>IF('Charts M4 Price'!$B2,'Dashboard M4 Price Annual'!BI87,NA())</f>
        <v/>
      </c>
      <c r="BJ2">
        <f>IF('Charts M4 Price'!$B2,'Dashboard M4 Price Annual'!BJ87,NA())</f>
        <v/>
      </c>
      <c r="BK2">
        <f>IF('Charts M4 Price'!$B2,'Dashboard M4 Price Annual'!BK87,NA())</f>
        <v/>
      </c>
      <c r="BL2">
        <f>IF('Charts M4 Price'!$B2,'Dashboard M4 Price Annual'!BL87,NA())</f>
        <v/>
      </c>
      <c r="BM2">
        <f>IF('Charts M4 Price'!$B2,'Dashboard M4 Price Annual'!BM87,NA())</f>
        <v/>
      </c>
      <c r="BN2">
        <f>IF('Charts M4 Price'!$B2,'Dashboard M4 Price Annual'!BN87,NA())</f>
        <v/>
      </c>
      <c r="BO2">
        <f>IF('Charts M4 Price'!$B2,'Dashboard M4 Price Annual'!BO87,NA())</f>
        <v/>
      </c>
      <c r="BP2">
        <f>IF('Charts M4 Price'!$B2,'Dashboard M4 Price Annual'!BP87,NA())</f>
        <v/>
      </c>
      <c r="BQ2">
        <f>IF('Charts M4 Price'!$B2,'Dashboard M4 Price Annual'!BQ87,NA())</f>
        <v/>
      </c>
      <c r="BR2">
        <f>IF('Charts M4 Price'!$B2,'Dashboard M4 Price Annual'!BR87,NA())</f>
        <v/>
      </c>
      <c r="BS2">
        <f>IF('Charts M4 Price'!$B2,'Dashboard M4 Price Annual'!BS87,NA())</f>
        <v/>
      </c>
      <c r="BT2">
        <f>IF('Charts M4 Price'!$B2,'Dashboard M4 Price Annual'!BT87,NA())</f>
        <v/>
      </c>
      <c r="BU2">
        <f>IF('Charts M4 Price'!$B2,'Dashboard M4 Price Annual'!BU87,NA())</f>
        <v/>
      </c>
      <c r="BV2">
        <f>IF('Charts M4 Price'!$B2,'Dashboard M4 Price Annual'!BV87,NA())</f>
        <v/>
      </c>
      <c r="BW2">
        <f>IF('Charts M4 Price'!$B2,'Dashboard M4 Price Annual'!BW87,NA())</f>
        <v/>
      </c>
      <c r="BX2">
        <f>IF('Charts M4 Price'!$B2,'Dashboard M4 Price Annual'!BX87,NA())</f>
        <v/>
      </c>
      <c r="BY2">
        <f>IF('Charts M4 Price'!$B2,'Dashboard M4 Price Annual'!BY87,NA())</f>
        <v/>
      </c>
    </row>
    <row r="3" spans="1:77">
      <c r="B3" t="s">
        <v>3</v>
      </c>
      <c r="F3" t="s">
        <v>0</v>
      </c>
      <c r="G3">
        <f>IF('Charts M4 Price'!$B3,'Dashboard M4 Price Annual'!G89,NA())</f>
        <v/>
      </c>
      <c r="H3">
        <f>IF('Charts M4 Price'!$B3,'Dashboard M4 Price Annual'!H89,NA())</f>
        <v/>
      </c>
      <c r="I3">
        <f>IF('Charts M4 Price'!$B3,'Dashboard M4 Price Annual'!I89,NA())</f>
        <v/>
      </c>
      <c r="J3">
        <f>IF('Charts M4 Price'!$B3,'Dashboard M4 Price Annual'!J89,NA())</f>
        <v/>
      </c>
      <c r="K3">
        <f>IF('Charts M4 Price'!$B3,'Dashboard M4 Price Annual'!K89,NA())</f>
        <v/>
      </c>
      <c r="L3">
        <f>IF('Charts M4 Price'!$B3,'Dashboard M4 Price Annual'!L89,NA())</f>
        <v/>
      </c>
      <c r="M3">
        <f>IF('Charts M4 Price'!$B3,'Dashboard M4 Price Annual'!M89,NA())</f>
        <v/>
      </c>
      <c r="N3">
        <f>IF('Charts M4 Price'!$B3,'Dashboard M4 Price Annual'!N89,NA())</f>
        <v/>
      </c>
      <c r="O3">
        <f>IF('Charts M4 Price'!$B3,'Dashboard M4 Price Annual'!O89,NA())</f>
        <v/>
      </c>
      <c r="P3">
        <f>IF('Charts M4 Price'!$B3,'Dashboard M4 Price Annual'!P89,NA())</f>
        <v/>
      </c>
      <c r="Q3">
        <f>IF('Charts M4 Price'!$B3,'Dashboard M4 Price Annual'!Q89,NA())</f>
        <v/>
      </c>
      <c r="R3">
        <f>IF('Charts M4 Price'!$B3,'Dashboard M4 Price Annual'!R89,NA())</f>
        <v/>
      </c>
      <c r="S3">
        <f>IF('Charts M4 Price'!$B3,'Dashboard M4 Price Annual'!S89,NA())</f>
        <v/>
      </c>
      <c r="T3">
        <f>IF('Charts M4 Price'!$B3,'Dashboard M4 Price Annual'!T89,NA())</f>
        <v/>
      </c>
      <c r="U3">
        <f>IF('Charts M4 Price'!$B3,'Dashboard M4 Price Annual'!U89,NA())</f>
        <v/>
      </c>
      <c r="V3">
        <f>IF('Charts M4 Price'!$B3,'Dashboard M4 Price Annual'!V89,NA())</f>
        <v/>
      </c>
      <c r="W3">
        <f>IF('Charts M4 Price'!$B3,'Dashboard M4 Price Annual'!W89,NA())</f>
        <v/>
      </c>
      <c r="X3">
        <f>IF('Charts M4 Price'!$B3,'Dashboard M4 Price Annual'!X89,NA())</f>
        <v/>
      </c>
      <c r="Y3">
        <f>IF('Charts M4 Price'!$B3,'Dashboard M4 Price Annual'!Y89,NA())</f>
        <v/>
      </c>
      <c r="Z3">
        <f>IF('Charts M4 Price'!$B3,'Dashboard M4 Price Annual'!Z89,NA())</f>
        <v/>
      </c>
      <c r="AA3">
        <f>IF('Charts M4 Price'!$B3,'Dashboard M4 Price Annual'!AA89,NA())</f>
        <v/>
      </c>
      <c r="AB3">
        <f>IF('Charts M4 Price'!$B3,'Dashboard M4 Price Annual'!AB89,NA())</f>
        <v/>
      </c>
      <c r="AC3">
        <f>IF('Charts M4 Price'!$B3,'Dashboard M4 Price Annual'!AC89,NA())</f>
        <v/>
      </c>
      <c r="AD3">
        <f>IF('Charts M4 Price'!$B3,'Dashboard M4 Price Annual'!AD89,NA())</f>
        <v/>
      </c>
      <c r="AE3">
        <f>IF('Charts M4 Price'!$B3,'Dashboard M4 Price Annual'!AE89,NA())</f>
        <v/>
      </c>
      <c r="AF3">
        <f>IF('Charts M4 Price'!$B3,'Dashboard M4 Price Annual'!AF89,NA())</f>
        <v/>
      </c>
      <c r="AG3">
        <f>IF('Charts M4 Price'!$B3,'Dashboard M4 Price Annual'!AG89,NA())</f>
        <v/>
      </c>
      <c r="AH3">
        <f>IF('Charts M4 Price'!$B3,'Dashboard M4 Price Annual'!AH89,NA())</f>
        <v/>
      </c>
      <c r="AI3">
        <f>IF('Charts M4 Price'!$B3,'Dashboard M4 Price Annual'!AI89,NA())</f>
        <v/>
      </c>
      <c r="AJ3">
        <f>IF('Charts M4 Price'!$B3,'Dashboard M4 Price Annual'!AJ89,NA())</f>
        <v/>
      </c>
      <c r="AK3">
        <f>IF('Charts M4 Price'!$B3,'Dashboard M4 Price Annual'!AK89,NA())</f>
        <v/>
      </c>
      <c r="AL3">
        <f>IF('Charts M4 Price'!$B3,'Dashboard M4 Price Annual'!AL89,NA())</f>
        <v/>
      </c>
      <c r="AM3">
        <f>IF('Charts M4 Price'!$B3,'Dashboard M4 Price Annual'!AM89,NA())</f>
        <v/>
      </c>
      <c r="AN3">
        <f>IF('Charts M4 Price'!$B3,'Dashboard M4 Price Annual'!AN89,NA())</f>
        <v/>
      </c>
      <c r="AO3">
        <f>IF('Charts M4 Price'!$B3,'Dashboard M4 Price Annual'!AO89,NA())</f>
        <v/>
      </c>
      <c r="AP3">
        <f>IF('Charts M4 Price'!$B3,'Dashboard M4 Price Annual'!AP89,NA())</f>
        <v/>
      </c>
      <c r="AQ3">
        <f>IF('Charts M4 Price'!$B3,'Dashboard M4 Price Annual'!AQ89,NA())</f>
        <v/>
      </c>
      <c r="AR3">
        <f>IF('Charts M4 Price'!$B3,'Dashboard M4 Price Annual'!AR89,NA())</f>
        <v/>
      </c>
      <c r="AS3">
        <f>IF('Charts M4 Price'!$B3,'Dashboard M4 Price Annual'!AS89,NA())</f>
        <v/>
      </c>
      <c r="AT3">
        <f>IF('Charts M4 Price'!$B3,'Dashboard M4 Price Annual'!AT89,NA())</f>
        <v/>
      </c>
      <c r="AU3">
        <f>IF('Charts M4 Price'!$B3,'Dashboard M4 Price Annual'!AU89,NA())</f>
        <v/>
      </c>
      <c r="AV3">
        <f>IF('Charts M4 Price'!$B3,'Dashboard M4 Price Annual'!AV89,NA())</f>
        <v/>
      </c>
      <c r="AW3">
        <f>IF('Charts M4 Price'!$B3,'Dashboard M4 Price Annual'!AW89,NA())</f>
        <v/>
      </c>
      <c r="AX3">
        <f>IF('Charts M4 Price'!$B3,'Dashboard M4 Price Annual'!AX89,NA())</f>
        <v/>
      </c>
      <c r="AY3">
        <f>IF('Charts M4 Price'!$B3,'Dashboard M4 Price Annual'!AY89,NA())</f>
        <v/>
      </c>
      <c r="AZ3">
        <f>IF('Charts M4 Price'!$B3,'Dashboard M4 Price Annual'!AZ89,NA())</f>
        <v/>
      </c>
      <c r="BA3">
        <f>IF('Charts M4 Price'!$B3,'Dashboard M4 Price Annual'!BA89,NA())</f>
        <v/>
      </c>
      <c r="BB3">
        <f>IF('Charts M4 Price'!$B3,'Dashboard M4 Price Annual'!BB89,NA())</f>
        <v/>
      </c>
      <c r="BC3">
        <f>IF('Charts M4 Price'!$B3,'Dashboard M4 Price Annual'!BC89,NA())</f>
        <v/>
      </c>
      <c r="BD3">
        <f>IF('Charts M4 Price'!$B3,'Dashboard M4 Price Annual'!BD89,NA())</f>
        <v/>
      </c>
      <c r="BE3">
        <f>IF('Charts M4 Price'!$B3,'Dashboard M4 Price Annual'!BE89,NA())</f>
        <v/>
      </c>
      <c r="BF3">
        <f>IF('Charts M4 Price'!$B3,'Dashboard M4 Price Annual'!BF89,NA())</f>
        <v/>
      </c>
      <c r="BG3">
        <f>IF('Charts M4 Price'!$B3,'Dashboard M4 Price Annual'!BG89,NA())</f>
        <v/>
      </c>
      <c r="BH3">
        <f>IF('Charts M4 Price'!$B3,'Dashboard M4 Price Annual'!BH89,NA())</f>
        <v/>
      </c>
      <c r="BI3">
        <f>IF('Charts M4 Price'!$B3,'Dashboard M4 Price Annual'!BI89,NA())</f>
        <v/>
      </c>
      <c r="BJ3">
        <f>IF('Charts M4 Price'!$B3,'Dashboard M4 Price Annual'!BJ89,NA())</f>
        <v/>
      </c>
      <c r="BK3">
        <f>IF('Charts M4 Price'!$B3,'Dashboard M4 Price Annual'!BK89,NA())</f>
        <v/>
      </c>
      <c r="BL3">
        <f>IF('Charts M4 Price'!$B3,'Dashboard M4 Price Annual'!BL89,NA())</f>
        <v/>
      </c>
      <c r="BM3">
        <f>IF('Charts M4 Price'!$B3,'Dashboard M4 Price Annual'!BM89,NA())</f>
        <v/>
      </c>
      <c r="BN3">
        <f>IF('Charts M4 Price'!$B3,'Dashboard M4 Price Annual'!BN89,NA())</f>
        <v/>
      </c>
      <c r="BO3">
        <f>IF('Charts M4 Price'!$B3,'Dashboard M4 Price Annual'!BO89,NA())</f>
        <v/>
      </c>
      <c r="BP3">
        <f>IF('Charts M4 Price'!$B3,'Dashboard M4 Price Annual'!BP89,NA())</f>
        <v/>
      </c>
      <c r="BQ3">
        <f>IF('Charts M4 Price'!$B3,'Dashboard M4 Price Annual'!BQ89,NA())</f>
        <v/>
      </c>
      <c r="BR3">
        <f>IF('Charts M4 Price'!$B3,'Dashboard M4 Price Annual'!BR89,NA())</f>
        <v/>
      </c>
      <c r="BS3">
        <f>IF('Charts M4 Price'!$B3,'Dashboard M4 Price Annual'!BS89,NA())</f>
        <v/>
      </c>
      <c r="BT3">
        <f>IF('Charts M4 Price'!$B3,'Dashboard M4 Price Annual'!BT89,NA())</f>
        <v/>
      </c>
      <c r="BU3">
        <f>IF('Charts M4 Price'!$B3,'Dashboard M4 Price Annual'!BU89,NA())</f>
        <v/>
      </c>
      <c r="BV3">
        <f>IF('Charts M4 Price'!$B3,'Dashboard M4 Price Annual'!BV89,NA())</f>
        <v/>
      </c>
      <c r="BW3">
        <f>IF('Charts M4 Price'!$B3,'Dashboard M4 Price Annual'!BW89,NA())</f>
        <v/>
      </c>
      <c r="BX3">
        <f>IF('Charts M4 Price'!$B3,'Dashboard M4 Price Annual'!BX89,NA())</f>
        <v/>
      </c>
      <c r="BY3">
        <f>IF('Charts M4 Price'!$B3,'Dashboard M4 Price Annual'!BY89,NA())</f>
        <v/>
      </c>
    </row>
    <row r="4" spans="1:77">
      <c r="B4" t="s">
        <v>4</v>
      </c>
      <c r="F4" t="s">
        <v>0</v>
      </c>
      <c r="G4">
        <f>IF('Charts M4 Price'!$B4,'Dashboard M4 Price Annual'!G91,NA())</f>
        <v/>
      </c>
      <c r="H4">
        <f>IF('Charts M4 Price'!$B4,'Dashboard M4 Price Annual'!H91,NA())</f>
        <v/>
      </c>
      <c r="I4">
        <f>IF('Charts M4 Price'!$B4,'Dashboard M4 Price Annual'!I91,NA())</f>
        <v/>
      </c>
      <c r="J4">
        <f>IF('Charts M4 Price'!$B4,'Dashboard M4 Price Annual'!J91,NA())</f>
        <v/>
      </c>
      <c r="K4">
        <f>IF('Charts M4 Price'!$B4,'Dashboard M4 Price Annual'!K91,NA())</f>
        <v/>
      </c>
      <c r="L4">
        <f>IF('Charts M4 Price'!$B4,'Dashboard M4 Price Annual'!L91,NA())</f>
        <v/>
      </c>
      <c r="M4">
        <f>IF('Charts M4 Price'!$B4,'Dashboard M4 Price Annual'!M91,NA())</f>
        <v/>
      </c>
      <c r="N4">
        <f>IF('Charts M4 Price'!$B4,'Dashboard M4 Price Annual'!N91,NA())</f>
        <v/>
      </c>
      <c r="O4">
        <f>IF('Charts M4 Price'!$B4,'Dashboard M4 Price Annual'!O91,NA())</f>
        <v/>
      </c>
      <c r="P4">
        <f>IF('Charts M4 Price'!$B4,'Dashboard M4 Price Annual'!P91,NA())</f>
        <v/>
      </c>
      <c r="Q4">
        <f>IF('Charts M4 Price'!$B4,'Dashboard M4 Price Annual'!Q91,NA())</f>
        <v/>
      </c>
      <c r="R4">
        <f>IF('Charts M4 Price'!$B4,'Dashboard M4 Price Annual'!R91,NA())</f>
        <v/>
      </c>
      <c r="S4">
        <f>IF('Charts M4 Price'!$B4,'Dashboard M4 Price Annual'!S91,NA())</f>
        <v/>
      </c>
      <c r="T4">
        <f>IF('Charts M4 Price'!$B4,'Dashboard M4 Price Annual'!T91,NA())</f>
        <v/>
      </c>
      <c r="U4">
        <f>IF('Charts M4 Price'!$B4,'Dashboard M4 Price Annual'!U91,NA())</f>
        <v/>
      </c>
      <c r="V4">
        <f>IF('Charts M4 Price'!$B4,'Dashboard M4 Price Annual'!V91,NA())</f>
        <v/>
      </c>
      <c r="W4">
        <f>IF('Charts M4 Price'!$B4,'Dashboard M4 Price Annual'!W91,NA())</f>
        <v/>
      </c>
      <c r="X4">
        <f>IF('Charts M4 Price'!$B4,'Dashboard M4 Price Annual'!X91,NA())</f>
        <v/>
      </c>
      <c r="Y4">
        <f>IF('Charts M4 Price'!$B4,'Dashboard M4 Price Annual'!Y91,NA())</f>
        <v/>
      </c>
      <c r="Z4">
        <f>IF('Charts M4 Price'!$B4,'Dashboard M4 Price Annual'!Z91,NA())</f>
        <v/>
      </c>
      <c r="AA4">
        <f>IF('Charts M4 Price'!$B4,'Dashboard M4 Price Annual'!AA91,NA())</f>
        <v/>
      </c>
      <c r="AB4">
        <f>IF('Charts M4 Price'!$B4,'Dashboard M4 Price Annual'!AB91,NA())</f>
        <v/>
      </c>
      <c r="AC4">
        <f>IF('Charts M4 Price'!$B4,'Dashboard M4 Price Annual'!AC91,NA())</f>
        <v/>
      </c>
      <c r="AD4">
        <f>IF('Charts M4 Price'!$B4,'Dashboard M4 Price Annual'!AD91,NA())</f>
        <v/>
      </c>
      <c r="AE4">
        <f>IF('Charts M4 Price'!$B4,'Dashboard M4 Price Annual'!AE91,NA())</f>
        <v/>
      </c>
      <c r="AF4">
        <f>IF('Charts M4 Price'!$B4,'Dashboard M4 Price Annual'!AF91,NA())</f>
        <v/>
      </c>
      <c r="AG4">
        <f>IF('Charts M4 Price'!$B4,'Dashboard M4 Price Annual'!AG91,NA())</f>
        <v/>
      </c>
      <c r="AH4">
        <f>IF('Charts M4 Price'!$B4,'Dashboard M4 Price Annual'!AH91,NA())</f>
        <v/>
      </c>
      <c r="AI4">
        <f>IF('Charts M4 Price'!$B4,'Dashboard M4 Price Annual'!AI91,NA())</f>
        <v/>
      </c>
      <c r="AJ4">
        <f>IF('Charts M4 Price'!$B4,'Dashboard M4 Price Annual'!AJ91,NA())</f>
        <v/>
      </c>
      <c r="AK4">
        <f>IF('Charts M4 Price'!$B4,'Dashboard M4 Price Annual'!AK91,NA())</f>
        <v/>
      </c>
      <c r="AL4">
        <f>IF('Charts M4 Price'!$B4,'Dashboard M4 Price Annual'!AL91,NA())</f>
        <v/>
      </c>
      <c r="AM4">
        <f>IF('Charts M4 Price'!$B4,'Dashboard M4 Price Annual'!AM91,NA())</f>
        <v/>
      </c>
      <c r="AN4">
        <f>IF('Charts M4 Price'!$B4,'Dashboard M4 Price Annual'!AN91,NA())</f>
        <v/>
      </c>
      <c r="AO4">
        <f>IF('Charts M4 Price'!$B4,'Dashboard M4 Price Annual'!AO91,NA())</f>
        <v/>
      </c>
      <c r="AP4">
        <f>IF('Charts M4 Price'!$B4,'Dashboard M4 Price Annual'!AP91,NA())</f>
        <v/>
      </c>
      <c r="AQ4">
        <f>IF('Charts M4 Price'!$B4,'Dashboard M4 Price Annual'!AQ91,NA())</f>
        <v/>
      </c>
      <c r="AR4">
        <f>IF('Charts M4 Price'!$B4,'Dashboard M4 Price Annual'!AR91,NA())</f>
        <v/>
      </c>
      <c r="AS4">
        <f>IF('Charts M4 Price'!$B4,'Dashboard M4 Price Annual'!AS91,NA())</f>
        <v/>
      </c>
      <c r="AT4">
        <f>IF('Charts M4 Price'!$B4,'Dashboard M4 Price Annual'!AT91,NA())</f>
        <v/>
      </c>
      <c r="AU4">
        <f>IF('Charts M4 Price'!$B4,'Dashboard M4 Price Annual'!AU91,NA())</f>
        <v/>
      </c>
      <c r="AV4">
        <f>IF('Charts M4 Price'!$B4,'Dashboard M4 Price Annual'!AV91,NA())</f>
        <v/>
      </c>
      <c r="AW4">
        <f>IF('Charts M4 Price'!$B4,'Dashboard M4 Price Annual'!AW91,NA())</f>
        <v/>
      </c>
      <c r="AX4">
        <f>IF('Charts M4 Price'!$B4,'Dashboard M4 Price Annual'!AX91,NA())</f>
        <v/>
      </c>
      <c r="AY4">
        <f>IF('Charts M4 Price'!$B4,'Dashboard M4 Price Annual'!AY91,NA())</f>
        <v/>
      </c>
      <c r="AZ4">
        <f>IF('Charts M4 Price'!$B4,'Dashboard M4 Price Annual'!AZ91,NA())</f>
        <v/>
      </c>
      <c r="BA4">
        <f>IF('Charts M4 Price'!$B4,'Dashboard M4 Price Annual'!BA91,NA())</f>
        <v/>
      </c>
      <c r="BB4">
        <f>IF('Charts M4 Price'!$B4,'Dashboard M4 Price Annual'!BB91,NA())</f>
        <v/>
      </c>
      <c r="BC4">
        <f>IF('Charts M4 Price'!$B4,'Dashboard M4 Price Annual'!BC91,NA())</f>
        <v/>
      </c>
      <c r="BD4">
        <f>IF('Charts M4 Price'!$B4,'Dashboard M4 Price Annual'!BD91,NA())</f>
        <v/>
      </c>
      <c r="BE4">
        <f>IF('Charts M4 Price'!$B4,'Dashboard M4 Price Annual'!BE91,NA())</f>
        <v/>
      </c>
      <c r="BF4">
        <f>IF('Charts M4 Price'!$B4,'Dashboard M4 Price Annual'!BF91,NA())</f>
        <v/>
      </c>
      <c r="BG4">
        <f>IF('Charts M4 Price'!$B4,'Dashboard M4 Price Annual'!BG91,NA())</f>
        <v/>
      </c>
      <c r="BH4">
        <f>IF('Charts M4 Price'!$B4,'Dashboard M4 Price Annual'!BH91,NA())</f>
        <v/>
      </c>
      <c r="BI4">
        <f>IF('Charts M4 Price'!$B4,'Dashboard M4 Price Annual'!BI91,NA())</f>
        <v/>
      </c>
      <c r="BJ4">
        <f>IF('Charts M4 Price'!$B4,'Dashboard M4 Price Annual'!BJ91,NA())</f>
        <v/>
      </c>
      <c r="BK4">
        <f>IF('Charts M4 Price'!$B4,'Dashboard M4 Price Annual'!BK91,NA())</f>
        <v/>
      </c>
      <c r="BL4">
        <f>IF('Charts M4 Price'!$B4,'Dashboard M4 Price Annual'!BL91,NA())</f>
        <v/>
      </c>
      <c r="BM4">
        <f>IF('Charts M4 Price'!$B4,'Dashboard M4 Price Annual'!BM91,NA())</f>
        <v/>
      </c>
      <c r="BN4">
        <f>IF('Charts M4 Price'!$B4,'Dashboard M4 Price Annual'!BN91,NA())</f>
        <v/>
      </c>
      <c r="BO4">
        <f>IF('Charts M4 Price'!$B4,'Dashboard M4 Price Annual'!BO91,NA())</f>
        <v/>
      </c>
      <c r="BP4">
        <f>IF('Charts M4 Price'!$B4,'Dashboard M4 Price Annual'!BP91,NA())</f>
        <v/>
      </c>
      <c r="BQ4">
        <f>IF('Charts M4 Price'!$B4,'Dashboard M4 Price Annual'!BQ91,NA())</f>
        <v/>
      </c>
      <c r="BR4">
        <f>IF('Charts M4 Price'!$B4,'Dashboard M4 Price Annual'!BR91,NA())</f>
        <v/>
      </c>
      <c r="BS4">
        <f>IF('Charts M4 Price'!$B4,'Dashboard M4 Price Annual'!BS91,NA())</f>
        <v/>
      </c>
      <c r="BT4">
        <f>IF('Charts M4 Price'!$B4,'Dashboard M4 Price Annual'!BT91,NA())</f>
        <v/>
      </c>
      <c r="BU4">
        <f>IF('Charts M4 Price'!$B4,'Dashboard M4 Price Annual'!BU91,NA())</f>
        <v/>
      </c>
      <c r="BV4">
        <f>IF('Charts M4 Price'!$B4,'Dashboard M4 Price Annual'!BV91,NA())</f>
        <v/>
      </c>
      <c r="BW4">
        <f>IF('Charts M4 Price'!$B4,'Dashboard M4 Price Annual'!BW91,NA())</f>
        <v/>
      </c>
      <c r="BX4">
        <f>IF('Charts M4 Price'!$B4,'Dashboard M4 Price Annual'!BX91,NA())</f>
        <v/>
      </c>
      <c r="BY4">
        <f>IF('Charts M4 Price'!$B4,'Dashboard M4 Price Annual'!BY91,NA())</f>
        <v/>
      </c>
    </row>
    <row r="5" spans="1:77">
      <c r="B5" t="s">
        <v>5</v>
      </c>
      <c r="F5" t="s">
        <v>0</v>
      </c>
      <c r="G5">
        <f>IF('Charts M4 Price'!$B5,'Dashboard M4 Price Annual'!G93,NA())</f>
        <v/>
      </c>
      <c r="H5">
        <f>IF('Charts M4 Price'!$B5,'Dashboard M4 Price Annual'!H93,NA())</f>
        <v/>
      </c>
      <c r="I5">
        <f>IF('Charts M4 Price'!$B5,'Dashboard M4 Price Annual'!I93,NA())</f>
        <v/>
      </c>
      <c r="J5">
        <f>IF('Charts M4 Price'!$B5,'Dashboard M4 Price Annual'!J93,NA())</f>
        <v/>
      </c>
      <c r="K5">
        <f>IF('Charts M4 Price'!$B5,'Dashboard M4 Price Annual'!K93,NA())</f>
        <v/>
      </c>
      <c r="L5">
        <f>IF('Charts M4 Price'!$B5,'Dashboard M4 Price Annual'!L93,NA())</f>
        <v/>
      </c>
      <c r="M5">
        <f>IF('Charts M4 Price'!$B5,'Dashboard M4 Price Annual'!M93,NA())</f>
        <v/>
      </c>
      <c r="N5">
        <f>IF('Charts M4 Price'!$B5,'Dashboard M4 Price Annual'!N93,NA())</f>
        <v/>
      </c>
      <c r="O5">
        <f>IF('Charts M4 Price'!$B5,'Dashboard M4 Price Annual'!O93,NA())</f>
        <v/>
      </c>
      <c r="P5">
        <f>IF('Charts M4 Price'!$B5,'Dashboard M4 Price Annual'!P93,NA())</f>
        <v/>
      </c>
      <c r="Q5">
        <f>IF('Charts M4 Price'!$B5,'Dashboard M4 Price Annual'!Q93,NA())</f>
        <v/>
      </c>
      <c r="R5">
        <f>IF('Charts M4 Price'!$B5,'Dashboard M4 Price Annual'!R93,NA())</f>
        <v/>
      </c>
      <c r="S5">
        <f>IF('Charts M4 Price'!$B5,'Dashboard M4 Price Annual'!S93,NA())</f>
        <v/>
      </c>
      <c r="T5">
        <f>IF('Charts M4 Price'!$B5,'Dashboard M4 Price Annual'!T93,NA())</f>
        <v/>
      </c>
      <c r="U5">
        <f>IF('Charts M4 Price'!$B5,'Dashboard M4 Price Annual'!U93,NA())</f>
        <v/>
      </c>
      <c r="V5">
        <f>IF('Charts M4 Price'!$B5,'Dashboard M4 Price Annual'!V93,NA())</f>
        <v/>
      </c>
      <c r="W5">
        <f>IF('Charts M4 Price'!$B5,'Dashboard M4 Price Annual'!W93,NA())</f>
        <v/>
      </c>
      <c r="X5">
        <f>IF('Charts M4 Price'!$B5,'Dashboard M4 Price Annual'!X93,NA())</f>
        <v/>
      </c>
      <c r="Y5">
        <f>IF('Charts M4 Price'!$B5,'Dashboard M4 Price Annual'!Y93,NA())</f>
        <v/>
      </c>
      <c r="Z5">
        <f>IF('Charts M4 Price'!$B5,'Dashboard M4 Price Annual'!Z93,NA())</f>
        <v/>
      </c>
      <c r="AA5">
        <f>IF('Charts M4 Price'!$B5,'Dashboard M4 Price Annual'!AA93,NA())</f>
        <v/>
      </c>
      <c r="AB5">
        <f>IF('Charts M4 Price'!$B5,'Dashboard M4 Price Annual'!AB93,NA())</f>
        <v/>
      </c>
      <c r="AC5">
        <f>IF('Charts M4 Price'!$B5,'Dashboard M4 Price Annual'!AC93,NA())</f>
        <v/>
      </c>
      <c r="AD5">
        <f>IF('Charts M4 Price'!$B5,'Dashboard M4 Price Annual'!AD93,NA())</f>
        <v/>
      </c>
      <c r="AE5">
        <f>IF('Charts M4 Price'!$B5,'Dashboard M4 Price Annual'!AE93,NA())</f>
        <v/>
      </c>
      <c r="AF5">
        <f>IF('Charts M4 Price'!$B5,'Dashboard M4 Price Annual'!AF93,NA())</f>
        <v/>
      </c>
      <c r="AG5">
        <f>IF('Charts M4 Price'!$B5,'Dashboard M4 Price Annual'!AG93,NA())</f>
        <v/>
      </c>
      <c r="AH5">
        <f>IF('Charts M4 Price'!$B5,'Dashboard M4 Price Annual'!AH93,NA())</f>
        <v/>
      </c>
      <c r="AI5">
        <f>IF('Charts M4 Price'!$B5,'Dashboard M4 Price Annual'!AI93,NA())</f>
        <v/>
      </c>
      <c r="AJ5">
        <f>IF('Charts M4 Price'!$B5,'Dashboard M4 Price Annual'!AJ93,NA())</f>
        <v/>
      </c>
      <c r="AK5">
        <f>IF('Charts M4 Price'!$B5,'Dashboard M4 Price Annual'!AK93,NA())</f>
        <v/>
      </c>
      <c r="AL5">
        <f>IF('Charts M4 Price'!$B5,'Dashboard M4 Price Annual'!AL93,NA())</f>
        <v/>
      </c>
      <c r="AM5">
        <f>IF('Charts M4 Price'!$B5,'Dashboard M4 Price Annual'!AM93,NA())</f>
        <v/>
      </c>
      <c r="AN5">
        <f>IF('Charts M4 Price'!$B5,'Dashboard M4 Price Annual'!AN93,NA())</f>
        <v/>
      </c>
      <c r="AO5">
        <f>IF('Charts M4 Price'!$B5,'Dashboard M4 Price Annual'!AO93,NA())</f>
        <v/>
      </c>
      <c r="AP5">
        <f>IF('Charts M4 Price'!$B5,'Dashboard M4 Price Annual'!AP93,NA())</f>
        <v/>
      </c>
      <c r="AQ5">
        <f>IF('Charts M4 Price'!$B5,'Dashboard M4 Price Annual'!AQ93,NA())</f>
        <v/>
      </c>
      <c r="AR5">
        <f>IF('Charts M4 Price'!$B5,'Dashboard M4 Price Annual'!AR93,NA())</f>
        <v/>
      </c>
      <c r="AS5">
        <f>IF('Charts M4 Price'!$B5,'Dashboard M4 Price Annual'!AS93,NA())</f>
        <v/>
      </c>
      <c r="AT5">
        <f>IF('Charts M4 Price'!$B5,'Dashboard M4 Price Annual'!AT93,NA())</f>
        <v/>
      </c>
      <c r="AU5">
        <f>IF('Charts M4 Price'!$B5,'Dashboard M4 Price Annual'!AU93,NA())</f>
        <v/>
      </c>
      <c r="AV5">
        <f>IF('Charts M4 Price'!$B5,'Dashboard M4 Price Annual'!AV93,NA())</f>
        <v/>
      </c>
      <c r="AW5">
        <f>IF('Charts M4 Price'!$B5,'Dashboard M4 Price Annual'!AW93,NA())</f>
        <v/>
      </c>
      <c r="AX5">
        <f>IF('Charts M4 Price'!$B5,'Dashboard M4 Price Annual'!AX93,NA())</f>
        <v/>
      </c>
      <c r="AY5">
        <f>IF('Charts M4 Price'!$B5,'Dashboard M4 Price Annual'!AY93,NA())</f>
        <v/>
      </c>
      <c r="AZ5">
        <f>IF('Charts M4 Price'!$B5,'Dashboard M4 Price Annual'!AZ93,NA())</f>
        <v/>
      </c>
      <c r="BA5">
        <f>IF('Charts M4 Price'!$B5,'Dashboard M4 Price Annual'!BA93,NA())</f>
        <v/>
      </c>
      <c r="BB5">
        <f>IF('Charts M4 Price'!$B5,'Dashboard M4 Price Annual'!BB93,NA())</f>
        <v/>
      </c>
      <c r="BC5">
        <f>IF('Charts M4 Price'!$B5,'Dashboard M4 Price Annual'!BC93,NA())</f>
        <v/>
      </c>
      <c r="BD5">
        <f>IF('Charts M4 Price'!$B5,'Dashboard M4 Price Annual'!BD93,NA())</f>
        <v/>
      </c>
      <c r="BE5">
        <f>IF('Charts M4 Price'!$B5,'Dashboard M4 Price Annual'!BE93,NA())</f>
        <v/>
      </c>
      <c r="BF5">
        <f>IF('Charts M4 Price'!$B5,'Dashboard M4 Price Annual'!BF93,NA())</f>
        <v/>
      </c>
      <c r="BG5">
        <f>IF('Charts M4 Price'!$B5,'Dashboard M4 Price Annual'!BG93,NA())</f>
        <v/>
      </c>
      <c r="BH5">
        <f>IF('Charts M4 Price'!$B5,'Dashboard M4 Price Annual'!BH93,NA())</f>
        <v/>
      </c>
      <c r="BI5">
        <f>IF('Charts M4 Price'!$B5,'Dashboard M4 Price Annual'!BI93,NA())</f>
        <v/>
      </c>
      <c r="BJ5">
        <f>IF('Charts M4 Price'!$B5,'Dashboard M4 Price Annual'!BJ93,NA())</f>
        <v/>
      </c>
      <c r="BK5">
        <f>IF('Charts M4 Price'!$B5,'Dashboard M4 Price Annual'!BK93,NA())</f>
        <v/>
      </c>
      <c r="BL5">
        <f>IF('Charts M4 Price'!$B5,'Dashboard M4 Price Annual'!BL93,NA())</f>
        <v/>
      </c>
      <c r="BM5">
        <f>IF('Charts M4 Price'!$B5,'Dashboard M4 Price Annual'!BM93,NA())</f>
        <v/>
      </c>
      <c r="BN5">
        <f>IF('Charts M4 Price'!$B5,'Dashboard M4 Price Annual'!BN93,NA())</f>
        <v/>
      </c>
      <c r="BO5">
        <f>IF('Charts M4 Price'!$B5,'Dashboard M4 Price Annual'!BO93,NA())</f>
        <v/>
      </c>
      <c r="BP5">
        <f>IF('Charts M4 Price'!$B5,'Dashboard M4 Price Annual'!BP93,NA())</f>
        <v/>
      </c>
      <c r="BQ5">
        <f>IF('Charts M4 Price'!$B5,'Dashboard M4 Price Annual'!BQ93,NA())</f>
        <v/>
      </c>
      <c r="BR5">
        <f>IF('Charts M4 Price'!$B5,'Dashboard M4 Price Annual'!BR93,NA())</f>
        <v/>
      </c>
      <c r="BS5">
        <f>IF('Charts M4 Price'!$B5,'Dashboard M4 Price Annual'!BS93,NA())</f>
        <v/>
      </c>
      <c r="BT5">
        <f>IF('Charts M4 Price'!$B5,'Dashboard M4 Price Annual'!BT93,NA())</f>
        <v/>
      </c>
      <c r="BU5">
        <f>IF('Charts M4 Price'!$B5,'Dashboard M4 Price Annual'!BU93,NA())</f>
        <v/>
      </c>
      <c r="BV5">
        <f>IF('Charts M4 Price'!$B5,'Dashboard M4 Price Annual'!BV93,NA())</f>
        <v/>
      </c>
      <c r="BW5">
        <f>IF('Charts M4 Price'!$B5,'Dashboard M4 Price Annual'!BW93,NA())</f>
        <v/>
      </c>
      <c r="BX5">
        <f>IF('Charts M4 Price'!$B5,'Dashboard M4 Price Annual'!BX93,NA())</f>
        <v/>
      </c>
      <c r="BY5">
        <f>IF('Charts M4 Price'!$B5,'Dashboard M4 Price Annual'!BY93,NA())</f>
        <v/>
      </c>
    </row>
    <row r="6" spans="1:77">
      <c r="B6" t="s">
        <v>6</v>
      </c>
      <c r="F6" t="s">
        <v>0</v>
      </c>
      <c r="G6">
        <f>IF('Charts M4 Price'!$B6,'Dashboard M4 Price Annual'!G95,NA())</f>
        <v/>
      </c>
      <c r="H6">
        <f>IF('Charts M4 Price'!$B6,'Dashboard M4 Price Annual'!H95,NA())</f>
        <v/>
      </c>
      <c r="I6">
        <f>IF('Charts M4 Price'!$B6,'Dashboard M4 Price Annual'!I95,NA())</f>
        <v/>
      </c>
      <c r="J6">
        <f>IF('Charts M4 Price'!$B6,'Dashboard M4 Price Annual'!J95,NA())</f>
        <v/>
      </c>
      <c r="K6">
        <f>IF('Charts M4 Price'!$B6,'Dashboard M4 Price Annual'!K95,NA())</f>
        <v/>
      </c>
      <c r="L6">
        <f>IF('Charts M4 Price'!$B6,'Dashboard M4 Price Annual'!L95,NA())</f>
        <v/>
      </c>
      <c r="M6">
        <f>IF('Charts M4 Price'!$B6,'Dashboard M4 Price Annual'!M95,NA())</f>
        <v/>
      </c>
      <c r="N6">
        <f>IF('Charts M4 Price'!$B6,'Dashboard M4 Price Annual'!N95,NA())</f>
        <v/>
      </c>
      <c r="O6">
        <f>IF('Charts M4 Price'!$B6,'Dashboard M4 Price Annual'!O95,NA())</f>
        <v/>
      </c>
      <c r="P6">
        <f>IF('Charts M4 Price'!$B6,'Dashboard M4 Price Annual'!P95,NA())</f>
        <v/>
      </c>
      <c r="Q6">
        <f>IF('Charts M4 Price'!$B6,'Dashboard M4 Price Annual'!Q95,NA())</f>
        <v/>
      </c>
      <c r="R6">
        <f>IF('Charts M4 Price'!$B6,'Dashboard M4 Price Annual'!R95,NA())</f>
        <v/>
      </c>
      <c r="S6">
        <f>IF('Charts M4 Price'!$B6,'Dashboard M4 Price Annual'!S95,NA())</f>
        <v/>
      </c>
      <c r="T6">
        <f>IF('Charts M4 Price'!$B6,'Dashboard M4 Price Annual'!T95,NA())</f>
        <v/>
      </c>
      <c r="U6">
        <f>IF('Charts M4 Price'!$B6,'Dashboard M4 Price Annual'!U95,NA())</f>
        <v/>
      </c>
      <c r="V6">
        <f>IF('Charts M4 Price'!$B6,'Dashboard M4 Price Annual'!V95,NA())</f>
        <v/>
      </c>
      <c r="W6">
        <f>IF('Charts M4 Price'!$B6,'Dashboard M4 Price Annual'!W95,NA())</f>
        <v/>
      </c>
      <c r="X6">
        <f>IF('Charts M4 Price'!$B6,'Dashboard M4 Price Annual'!X95,NA())</f>
        <v/>
      </c>
      <c r="Y6">
        <f>IF('Charts M4 Price'!$B6,'Dashboard M4 Price Annual'!Y95,NA())</f>
        <v/>
      </c>
      <c r="Z6">
        <f>IF('Charts M4 Price'!$B6,'Dashboard M4 Price Annual'!Z95,NA())</f>
        <v/>
      </c>
      <c r="AA6">
        <f>IF('Charts M4 Price'!$B6,'Dashboard M4 Price Annual'!AA95,NA())</f>
        <v/>
      </c>
      <c r="AB6">
        <f>IF('Charts M4 Price'!$B6,'Dashboard M4 Price Annual'!AB95,NA())</f>
        <v/>
      </c>
      <c r="AC6">
        <f>IF('Charts M4 Price'!$B6,'Dashboard M4 Price Annual'!AC95,NA())</f>
        <v/>
      </c>
      <c r="AD6">
        <f>IF('Charts M4 Price'!$B6,'Dashboard M4 Price Annual'!AD95,NA())</f>
        <v/>
      </c>
      <c r="AE6">
        <f>IF('Charts M4 Price'!$B6,'Dashboard M4 Price Annual'!AE95,NA())</f>
        <v/>
      </c>
      <c r="AF6">
        <f>IF('Charts M4 Price'!$B6,'Dashboard M4 Price Annual'!AF95,NA())</f>
        <v/>
      </c>
      <c r="AG6">
        <f>IF('Charts M4 Price'!$B6,'Dashboard M4 Price Annual'!AG95,NA())</f>
        <v/>
      </c>
      <c r="AH6">
        <f>IF('Charts M4 Price'!$B6,'Dashboard M4 Price Annual'!AH95,NA())</f>
        <v/>
      </c>
      <c r="AI6">
        <f>IF('Charts M4 Price'!$B6,'Dashboard M4 Price Annual'!AI95,NA())</f>
        <v/>
      </c>
      <c r="AJ6">
        <f>IF('Charts M4 Price'!$B6,'Dashboard M4 Price Annual'!AJ95,NA())</f>
        <v/>
      </c>
      <c r="AK6">
        <f>IF('Charts M4 Price'!$B6,'Dashboard M4 Price Annual'!AK95,NA())</f>
        <v/>
      </c>
      <c r="AL6">
        <f>IF('Charts M4 Price'!$B6,'Dashboard M4 Price Annual'!AL95,NA())</f>
        <v/>
      </c>
      <c r="AM6">
        <f>IF('Charts M4 Price'!$B6,'Dashboard M4 Price Annual'!AM95,NA())</f>
        <v/>
      </c>
      <c r="AN6">
        <f>IF('Charts M4 Price'!$B6,'Dashboard M4 Price Annual'!AN95,NA())</f>
        <v/>
      </c>
      <c r="AO6">
        <f>IF('Charts M4 Price'!$B6,'Dashboard M4 Price Annual'!AO95,NA())</f>
        <v/>
      </c>
      <c r="AP6">
        <f>IF('Charts M4 Price'!$B6,'Dashboard M4 Price Annual'!AP95,NA())</f>
        <v/>
      </c>
      <c r="AQ6">
        <f>IF('Charts M4 Price'!$B6,'Dashboard M4 Price Annual'!AQ95,NA())</f>
        <v/>
      </c>
      <c r="AR6">
        <f>IF('Charts M4 Price'!$B6,'Dashboard M4 Price Annual'!AR95,NA())</f>
        <v/>
      </c>
      <c r="AS6">
        <f>IF('Charts M4 Price'!$B6,'Dashboard M4 Price Annual'!AS95,NA())</f>
        <v/>
      </c>
      <c r="AT6">
        <f>IF('Charts M4 Price'!$B6,'Dashboard M4 Price Annual'!AT95,NA())</f>
        <v/>
      </c>
      <c r="AU6">
        <f>IF('Charts M4 Price'!$B6,'Dashboard M4 Price Annual'!AU95,NA())</f>
        <v/>
      </c>
      <c r="AV6">
        <f>IF('Charts M4 Price'!$B6,'Dashboard M4 Price Annual'!AV95,NA())</f>
        <v/>
      </c>
      <c r="AW6">
        <f>IF('Charts M4 Price'!$B6,'Dashboard M4 Price Annual'!AW95,NA())</f>
        <v/>
      </c>
      <c r="AX6">
        <f>IF('Charts M4 Price'!$B6,'Dashboard M4 Price Annual'!AX95,NA())</f>
        <v/>
      </c>
      <c r="AY6">
        <f>IF('Charts M4 Price'!$B6,'Dashboard M4 Price Annual'!AY95,NA())</f>
        <v/>
      </c>
      <c r="AZ6">
        <f>IF('Charts M4 Price'!$B6,'Dashboard M4 Price Annual'!AZ95,NA())</f>
        <v/>
      </c>
      <c r="BA6">
        <f>IF('Charts M4 Price'!$B6,'Dashboard M4 Price Annual'!BA95,NA())</f>
        <v/>
      </c>
      <c r="BB6">
        <f>IF('Charts M4 Price'!$B6,'Dashboard M4 Price Annual'!BB95,NA())</f>
        <v/>
      </c>
      <c r="BC6">
        <f>IF('Charts M4 Price'!$B6,'Dashboard M4 Price Annual'!BC95,NA())</f>
        <v/>
      </c>
      <c r="BD6">
        <f>IF('Charts M4 Price'!$B6,'Dashboard M4 Price Annual'!BD95,NA())</f>
        <v/>
      </c>
      <c r="BE6">
        <f>IF('Charts M4 Price'!$B6,'Dashboard M4 Price Annual'!BE95,NA())</f>
        <v/>
      </c>
      <c r="BF6">
        <f>IF('Charts M4 Price'!$B6,'Dashboard M4 Price Annual'!BF95,NA())</f>
        <v/>
      </c>
      <c r="BG6">
        <f>IF('Charts M4 Price'!$B6,'Dashboard M4 Price Annual'!BG95,NA())</f>
        <v/>
      </c>
      <c r="BH6">
        <f>IF('Charts M4 Price'!$B6,'Dashboard M4 Price Annual'!BH95,NA())</f>
        <v/>
      </c>
      <c r="BI6">
        <f>IF('Charts M4 Price'!$B6,'Dashboard M4 Price Annual'!BI95,NA())</f>
        <v/>
      </c>
      <c r="BJ6">
        <f>IF('Charts M4 Price'!$B6,'Dashboard M4 Price Annual'!BJ95,NA())</f>
        <v/>
      </c>
      <c r="BK6">
        <f>IF('Charts M4 Price'!$B6,'Dashboard M4 Price Annual'!BK95,NA())</f>
        <v/>
      </c>
      <c r="BL6">
        <f>IF('Charts M4 Price'!$B6,'Dashboard M4 Price Annual'!BL95,NA())</f>
        <v/>
      </c>
      <c r="BM6">
        <f>IF('Charts M4 Price'!$B6,'Dashboard M4 Price Annual'!BM95,NA())</f>
        <v/>
      </c>
      <c r="BN6">
        <f>IF('Charts M4 Price'!$B6,'Dashboard M4 Price Annual'!BN95,NA())</f>
        <v/>
      </c>
      <c r="BO6">
        <f>IF('Charts M4 Price'!$B6,'Dashboard M4 Price Annual'!BO95,NA())</f>
        <v/>
      </c>
      <c r="BP6">
        <f>IF('Charts M4 Price'!$B6,'Dashboard M4 Price Annual'!BP95,NA())</f>
        <v/>
      </c>
      <c r="BQ6">
        <f>IF('Charts M4 Price'!$B6,'Dashboard M4 Price Annual'!BQ95,NA())</f>
        <v/>
      </c>
      <c r="BR6">
        <f>IF('Charts M4 Price'!$B6,'Dashboard M4 Price Annual'!BR95,NA())</f>
        <v/>
      </c>
      <c r="BS6">
        <f>IF('Charts M4 Price'!$B6,'Dashboard M4 Price Annual'!BS95,NA())</f>
        <v/>
      </c>
      <c r="BT6">
        <f>IF('Charts M4 Price'!$B6,'Dashboard M4 Price Annual'!BT95,NA())</f>
        <v/>
      </c>
      <c r="BU6">
        <f>IF('Charts M4 Price'!$B6,'Dashboard M4 Price Annual'!BU95,NA())</f>
        <v/>
      </c>
      <c r="BV6">
        <f>IF('Charts M4 Price'!$B6,'Dashboard M4 Price Annual'!BV95,NA())</f>
        <v/>
      </c>
      <c r="BW6">
        <f>IF('Charts M4 Price'!$B6,'Dashboard M4 Price Annual'!BW95,NA())</f>
        <v/>
      </c>
      <c r="BX6">
        <f>IF('Charts M4 Price'!$B6,'Dashboard M4 Price Annual'!BX95,NA())</f>
        <v/>
      </c>
      <c r="BY6">
        <f>IF('Charts M4 Price'!$B6,'Dashboard M4 Price Annual'!BY95,NA())</f>
        <v/>
      </c>
    </row>
    <row r="7" spans="1:77">
      <c r="B7" t="s">
        <v>7</v>
      </c>
      <c r="F7" t="s">
        <v>0</v>
      </c>
      <c r="G7">
        <f>IF('Charts M4 Price'!$B7,'Dashboard M4 Price Annual'!G97,NA())</f>
        <v/>
      </c>
      <c r="H7">
        <f>IF('Charts M4 Price'!$B7,'Dashboard M4 Price Annual'!H97,NA())</f>
        <v/>
      </c>
      <c r="I7">
        <f>IF('Charts M4 Price'!$B7,'Dashboard M4 Price Annual'!I97,NA())</f>
        <v/>
      </c>
      <c r="J7">
        <f>IF('Charts M4 Price'!$B7,'Dashboard M4 Price Annual'!J97,NA())</f>
        <v/>
      </c>
      <c r="K7">
        <f>IF('Charts M4 Price'!$B7,'Dashboard M4 Price Annual'!K97,NA())</f>
        <v/>
      </c>
      <c r="L7">
        <f>IF('Charts M4 Price'!$B7,'Dashboard M4 Price Annual'!L97,NA())</f>
        <v/>
      </c>
      <c r="M7">
        <f>IF('Charts M4 Price'!$B7,'Dashboard M4 Price Annual'!M97,NA())</f>
        <v/>
      </c>
      <c r="N7">
        <f>IF('Charts M4 Price'!$B7,'Dashboard M4 Price Annual'!N97,NA())</f>
        <v/>
      </c>
      <c r="O7">
        <f>IF('Charts M4 Price'!$B7,'Dashboard M4 Price Annual'!O97,NA())</f>
        <v/>
      </c>
      <c r="P7">
        <f>IF('Charts M4 Price'!$B7,'Dashboard M4 Price Annual'!P97,NA())</f>
        <v/>
      </c>
      <c r="Q7">
        <f>IF('Charts M4 Price'!$B7,'Dashboard M4 Price Annual'!Q97,NA())</f>
        <v/>
      </c>
      <c r="R7">
        <f>IF('Charts M4 Price'!$B7,'Dashboard M4 Price Annual'!R97,NA())</f>
        <v/>
      </c>
      <c r="S7">
        <f>IF('Charts M4 Price'!$B7,'Dashboard M4 Price Annual'!S97,NA())</f>
        <v/>
      </c>
      <c r="T7">
        <f>IF('Charts M4 Price'!$B7,'Dashboard M4 Price Annual'!T97,NA())</f>
        <v/>
      </c>
      <c r="U7">
        <f>IF('Charts M4 Price'!$B7,'Dashboard M4 Price Annual'!U97,NA())</f>
        <v/>
      </c>
      <c r="V7">
        <f>IF('Charts M4 Price'!$B7,'Dashboard M4 Price Annual'!V97,NA())</f>
        <v/>
      </c>
      <c r="W7">
        <f>IF('Charts M4 Price'!$B7,'Dashboard M4 Price Annual'!W97,NA())</f>
        <v/>
      </c>
      <c r="X7">
        <f>IF('Charts M4 Price'!$B7,'Dashboard M4 Price Annual'!X97,NA())</f>
        <v/>
      </c>
      <c r="Y7">
        <f>IF('Charts M4 Price'!$B7,'Dashboard M4 Price Annual'!Y97,NA())</f>
        <v/>
      </c>
      <c r="Z7">
        <f>IF('Charts M4 Price'!$B7,'Dashboard M4 Price Annual'!Z97,NA())</f>
        <v/>
      </c>
      <c r="AA7">
        <f>IF('Charts M4 Price'!$B7,'Dashboard M4 Price Annual'!AA97,NA())</f>
        <v/>
      </c>
      <c r="AB7">
        <f>IF('Charts M4 Price'!$B7,'Dashboard M4 Price Annual'!AB97,NA())</f>
        <v/>
      </c>
      <c r="AC7">
        <f>IF('Charts M4 Price'!$B7,'Dashboard M4 Price Annual'!AC97,NA())</f>
        <v/>
      </c>
      <c r="AD7">
        <f>IF('Charts M4 Price'!$B7,'Dashboard M4 Price Annual'!AD97,NA())</f>
        <v/>
      </c>
      <c r="AE7">
        <f>IF('Charts M4 Price'!$B7,'Dashboard M4 Price Annual'!AE97,NA())</f>
        <v/>
      </c>
      <c r="AF7">
        <f>IF('Charts M4 Price'!$B7,'Dashboard M4 Price Annual'!AF97,NA())</f>
        <v/>
      </c>
      <c r="AG7">
        <f>IF('Charts M4 Price'!$B7,'Dashboard M4 Price Annual'!AG97,NA())</f>
        <v/>
      </c>
      <c r="AH7">
        <f>IF('Charts M4 Price'!$B7,'Dashboard M4 Price Annual'!AH97,NA())</f>
        <v/>
      </c>
      <c r="AI7">
        <f>IF('Charts M4 Price'!$B7,'Dashboard M4 Price Annual'!AI97,NA())</f>
        <v/>
      </c>
      <c r="AJ7">
        <f>IF('Charts M4 Price'!$B7,'Dashboard M4 Price Annual'!AJ97,NA())</f>
        <v/>
      </c>
      <c r="AK7">
        <f>IF('Charts M4 Price'!$B7,'Dashboard M4 Price Annual'!AK97,NA())</f>
        <v/>
      </c>
      <c r="AL7">
        <f>IF('Charts M4 Price'!$B7,'Dashboard M4 Price Annual'!AL97,NA())</f>
        <v/>
      </c>
      <c r="AM7">
        <f>IF('Charts M4 Price'!$B7,'Dashboard M4 Price Annual'!AM97,NA())</f>
        <v/>
      </c>
      <c r="AN7">
        <f>IF('Charts M4 Price'!$B7,'Dashboard M4 Price Annual'!AN97,NA())</f>
        <v/>
      </c>
      <c r="AO7">
        <f>IF('Charts M4 Price'!$B7,'Dashboard M4 Price Annual'!AO97,NA())</f>
        <v/>
      </c>
      <c r="AP7">
        <f>IF('Charts M4 Price'!$B7,'Dashboard M4 Price Annual'!AP97,NA())</f>
        <v/>
      </c>
      <c r="AQ7">
        <f>IF('Charts M4 Price'!$B7,'Dashboard M4 Price Annual'!AQ97,NA())</f>
        <v/>
      </c>
      <c r="AR7">
        <f>IF('Charts M4 Price'!$B7,'Dashboard M4 Price Annual'!AR97,NA())</f>
        <v/>
      </c>
      <c r="AS7">
        <f>IF('Charts M4 Price'!$B7,'Dashboard M4 Price Annual'!AS97,NA())</f>
        <v/>
      </c>
      <c r="AT7">
        <f>IF('Charts M4 Price'!$B7,'Dashboard M4 Price Annual'!AT97,NA())</f>
        <v/>
      </c>
      <c r="AU7">
        <f>IF('Charts M4 Price'!$B7,'Dashboard M4 Price Annual'!AU97,NA())</f>
        <v/>
      </c>
      <c r="AV7">
        <f>IF('Charts M4 Price'!$B7,'Dashboard M4 Price Annual'!AV97,NA())</f>
        <v/>
      </c>
      <c r="AW7">
        <f>IF('Charts M4 Price'!$B7,'Dashboard M4 Price Annual'!AW97,NA())</f>
        <v/>
      </c>
      <c r="AX7">
        <f>IF('Charts M4 Price'!$B7,'Dashboard M4 Price Annual'!AX97,NA())</f>
        <v/>
      </c>
      <c r="AY7">
        <f>IF('Charts M4 Price'!$B7,'Dashboard M4 Price Annual'!AY97,NA())</f>
        <v/>
      </c>
      <c r="AZ7">
        <f>IF('Charts M4 Price'!$B7,'Dashboard M4 Price Annual'!AZ97,NA())</f>
        <v/>
      </c>
      <c r="BA7">
        <f>IF('Charts M4 Price'!$B7,'Dashboard M4 Price Annual'!BA97,NA())</f>
        <v/>
      </c>
      <c r="BB7">
        <f>IF('Charts M4 Price'!$B7,'Dashboard M4 Price Annual'!BB97,NA())</f>
        <v/>
      </c>
      <c r="BC7">
        <f>IF('Charts M4 Price'!$B7,'Dashboard M4 Price Annual'!BC97,NA())</f>
        <v/>
      </c>
      <c r="BD7">
        <f>IF('Charts M4 Price'!$B7,'Dashboard M4 Price Annual'!BD97,NA())</f>
        <v/>
      </c>
      <c r="BE7">
        <f>IF('Charts M4 Price'!$B7,'Dashboard M4 Price Annual'!BE97,NA())</f>
        <v/>
      </c>
      <c r="BF7">
        <f>IF('Charts M4 Price'!$B7,'Dashboard M4 Price Annual'!BF97,NA())</f>
        <v/>
      </c>
      <c r="BG7">
        <f>IF('Charts M4 Price'!$B7,'Dashboard M4 Price Annual'!BG97,NA())</f>
        <v/>
      </c>
      <c r="BH7">
        <f>IF('Charts M4 Price'!$B7,'Dashboard M4 Price Annual'!BH97,NA())</f>
        <v/>
      </c>
      <c r="BI7">
        <f>IF('Charts M4 Price'!$B7,'Dashboard M4 Price Annual'!BI97,NA())</f>
        <v/>
      </c>
      <c r="BJ7">
        <f>IF('Charts M4 Price'!$B7,'Dashboard M4 Price Annual'!BJ97,NA())</f>
        <v/>
      </c>
      <c r="BK7">
        <f>IF('Charts M4 Price'!$B7,'Dashboard M4 Price Annual'!BK97,NA())</f>
        <v/>
      </c>
      <c r="BL7">
        <f>IF('Charts M4 Price'!$B7,'Dashboard M4 Price Annual'!BL97,NA())</f>
        <v/>
      </c>
      <c r="BM7">
        <f>IF('Charts M4 Price'!$B7,'Dashboard M4 Price Annual'!BM97,NA())</f>
        <v/>
      </c>
      <c r="BN7">
        <f>IF('Charts M4 Price'!$B7,'Dashboard M4 Price Annual'!BN97,NA())</f>
        <v/>
      </c>
      <c r="BO7">
        <f>IF('Charts M4 Price'!$B7,'Dashboard M4 Price Annual'!BO97,NA())</f>
        <v/>
      </c>
      <c r="BP7">
        <f>IF('Charts M4 Price'!$B7,'Dashboard M4 Price Annual'!BP97,NA())</f>
        <v/>
      </c>
      <c r="BQ7">
        <f>IF('Charts M4 Price'!$B7,'Dashboard M4 Price Annual'!BQ97,NA())</f>
        <v/>
      </c>
      <c r="BR7">
        <f>IF('Charts M4 Price'!$B7,'Dashboard M4 Price Annual'!BR97,NA())</f>
        <v/>
      </c>
      <c r="BS7">
        <f>IF('Charts M4 Price'!$B7,'Dashboard M4 Price Annual'!BS97,NA())</f>
        <v/>
      </c>
      <c r="BT7">
        <f>IF('Charts M4 Price'!$B7,'Dashboard M4 Price Annual'!BT97,NA())</f>
        <v/>
      </c>
      <c r="BU7">
        <f>IF('Charts M4 Price'!$B7,'Dashboard M4 Price Annual'!BU97,NA())</f>
        <v/>
      </c>
      <c r="BV7">
        <f>IF('Charts M4 Price'!$B7,'Dashboard M4 Price Annual'!BV97,NA())</f>
        <v/>
      </c>
      <c r="BW7">
        <f>IF('Charts M4 Price'!$B7,'Dashboard M4 Price Annual'!BW97,NA())</f>
        <v/>
      </c>
      <c r="BX7">
        <f>IF('Charts M4 Price'!$B7,'Dashboard M4 Price Annual'!BX97,NA())</f>
        <v/>
      </c>
      <c r="BY7">
        <f>IF('Charts M4 Price'!$B7,'Dashboard M4 Price Annual'!BY97,NA())</f>
        <v/>
      </c>
    </row>
    <row r="8" spans="1:77">
      <c r="B8" t="s">
        <v>8</v>
      </c>
      <c r="F8" t="s">
        <v>0</v>
      </c>
      <c r="G8">
        <f>IF('Charts M4 Price'!$B8,'Dashboard M4 Price Annual'!G108,NA())</f>
        <v/>
      </c>
      <c r="H8">
        <f>IF('Charts M4 Price'!$B8,'Dashboard M4 Price Annual'!H108,NA())</f>
        <v/>
      </c>
      <c r="I8">
        <f>IF('Charts M4 Price'!$B8,'Dashboard M4 Price Annual'!I108,NA())</f>
        <v/>
      </c>
      <c r="J8">
        <f>IF('Charts M4 Price'!$B8,'Dashboard M4 Price Annual'!J108,NA())</f>
        <v/>
      </c>
      <c r="K8">
        <f>IF('Charts M4 Price'!$B8,'Dashboard M4 Price Annual'!K108,NA())</f>
        <v/>
      </c>
      <c r="L8">
        <f>IF('Charts M4 Price'!$B8,'Dashboard M4 Price Annual'!L108,NA())</f>
        <v/>
      </c>
      <c r="M8">
        <f>IF('Charts M4 Price'!$B8,'Dashboard M4 Price Annual'!M108,NA())</f>
        <v/>
      </c>
      <c r="N8">
        <f>IF('Charts M4 Price'!$B8,'Dashboard M4 Price Annual'!N108,NA())</f>
        <v/>
      </c>
      <c r="O8">
        <f>IF('Charts M4 Price'!$B8,'Dashboard M4 Price Annual'!O108,NA())</f>
        <v/>
      </c>
      <c r="P8">
        <f>IF('Charts M4 Price'!$B8,'Dashboard M4 Price Annual'!P108,NA())</f>
        <v/>
      </c>
      <c r="Q8">
        <f>IF('Charts M4 Price'!$B8,'Dashboard M4 Price Annual'!Q108,NA())</f>
        <v/>
      </c>
      <c r="R8">
        <f>IF('Charts M4 Price'!$B8,'Dashboard M4 Price Annual'!R108,NA())</f>
        <v/>
      </c>
      <c r="S8">
        <f>IF('Charts M4 Price'!$B8,'Dashboard M4 Price Annual'!S108,NA())</f>
        <v/>
      </c>
      <c r="T8">
        <f>IF('Charts M4 Price'!$B8,'Dashboard M4 Price Annual'!T108,NA())</f>
        <v/>
      </c>
      <c r="U8">
        <f>IF('Charts M4 Price'!$B8,'Dashboard M4 Price Annual'!U108,NA())</f>
        <v/>
      </c>
      <c r="V8">
        <f>IF('Charts M4 Price'!$B8,'Dashboard M4 Price Annual'!V108,NA())</f>
        <v/>
      </c>
      <c r="W8">
        <f>IF('Charts M4 Price'!$B8,'Dashboard M4 Price Annual'!W108,NA())</f>
        <v/>
      </c>
      <c r="X8">
        <f>IF('Charts M4 Price'!$B8,'Dashboard M4 Price Annual'!X108,NA())</f>
        <v/>
      </c>
      <c r="Y8">
        <f>IF('Charts M4 Price'!$B8,'Dashboard M4 Price Annual'!Y108,NA())</f>
        <v/>
      </c>
      <c r="Z8">
        <f>IF('Charts M4 Price'!$B8,'Dashboard M4 Price Annual'!Z108,NA())</f>
        <v/>
      </c>
      <c r="AA8">
        <f>IF('Charts M4 Price'!$B8,'Dashboard M4 Price Annual'!AA108,NA())</f>
        <v/>
      </c>
      <c r="AB8">
        <f>IF('Charts M4 Price'!$B8,'Dashboard M4 Price Annual'!AB108,NA())</f>
        <v/>
      </c>
      <c r="AC8">
        <f>IF('Charts M4 Price'!$B8,'Dashboard M4 Price Annual'!AC108,NA())</f>
        <v/>
      </c>
      <c r="AD8">
        <f>IF('Charts M4 Price'!$B8,'Dashboard M4 Price Annual'!AD108,NA())</f>
        <v/>
      </c>
      <c r="AE8">
        <f>IF('Charts M4 Price'!$B8,'Dashboard M4 Price Annual'!AE108,NA())</f>
        <v/>
      </c>
      <c r="AF8">
        <f>IF('Charts M4 Price'!$B8,'Dashboard M4 Price Annual'!AF108,NA())</f>
        <v/>
      </c>
      <c r="AG8">
        <f>IF('Charts M4 Price'!$B8,'Dashboard M4 Price Annual'!AG108,NA())</f>
        <v/>
      </c>
      <c r="AH8">
        <f>IF('Charts M4 Price'!$B8,'Dashboard M4 Price Annual'!AH108,NA())</f>
        <v/>
      </c>
      <c r="AI8">
        <f>IF('Charts M4 Price'!$B8,'Dashboard M4 Price Annual'!AI108,NA())</f>
        <v/>
      </c>
      <c r="AJ8">
        <f>IF('Charts M4 Price'!$B8,'Dashboard M4 Price Annual'!AJ108,NA())</f>
        <v/>
      </c>
      <c r="AK8">
        <f>IF('Charts M4 Price'!$B8,'Dashboard M4 Price Annual'!AK108,NA())</f>
        <v/>
      </c>
      <c r="AL8">
        <f>IF('Charts M4 Price'!$B8,'Dashboard M4 Price Annual'!AL108,NA())</f>
        <v/>
      </c>
      <c r="AM8">
        <f>IF('Charts M4 Price'!$B8,'Dashboard M4 Price Annual'!AM108,NA())</f>
        <v/>
      </c>
      <c r="AN8">
        <f>IF('Charts M4 Price'!$B8,'Dashboard M4 Price Annual'!AN108,NA())</f>
        <v/>
      </c>
      <c r="AO8">
        <f>IF('Charts M4 Price'!$B8,'Dashboard M4 Price Annual'!AO108,NA())</f>
        <v/>
      </c>
      <c r="AP8">
        <f>IF('Charts M4 Price'!$B8,'Dashboard M4 Price Annual'!AP108,NA())</f>
        <v/>
      </c>
      <c r="AQ8">
        <f>IF('Charts M4 Price'!$B8,'Dashboard M4 Price Annual'!AQ108,NA())</f>
        <v/>
      </c>
      <c r="AR8">
        <f>IF('Charts M4 Price'!$B8,'Dashboard M4 Price Annual'!AR108,NA())</f>
        <v/>
      </c>
      <c r="AS8">
        <f>IF('Charts M4 Price'!$B8,'Dashboard M4 Price Annual'!AS108,NA())</f>
        <v/>
      </c>
      <c r="AT8">
        <f>IF('Charts M4 Price'!$B8,'Dashboard M4 Price Annual'!AT108,NA())</f>
        <v/>
      </c>
      <c r="AU8">
        <f>IF('Charts M4 Price'!$B8,'Dashboard M4 Price Annual'!AU108,NA())</f>
        <v/>
      </c>
      <c r="AV8">
        <f>IF('Charts M4 Price'!$B8,'Dashboard M4 Price Annual'!AV108,NA())</f>
        <v/>
      </c>
      <c r="AW8">
        <f>IF('Charts M4 Price'!$B8,'Dashboard M4 Price Annual'!AW108,NA())</f>
        <v/>
      </c>
      <c r="AX8">
        <f>IF('Charts M4 Price'!$B8,'Dashboard M4 Price Annual'!AX108,NA())</f>
        <v/>
      </c>
      <c r="AY8">
        <f>IF('Charts M4 Price'!$B8,'Dashboard M4 Price Annual'!AY108,NA())</f>
        <v/>
      </c>
      <c r="AZ8">
        <f>IF('Charts M4 Price'!$B8,'Dashboard M4 Price Annual'!AZ108,NA())</f>
        <v/>
      </c>
      <c r="BA8">
        <f>IF('Charts M4 Price'!$B8,'Dashboard M4 Price Annual'!BA108,NA())</f>
        <v/>
      </c>
      <c r="BB8">
        <f>IF('Charts M4 Price'!$B8,'Dashboard M4 Price Annual'!BB108,NA())</f>
        <v/>
      </c>
      <c r="BC8">
        <f>IF('Charts M4 Price'!$B8,'Dashboard M4 Price Annual'!BC108,NA())</f>
        <v/>
      </c>
      <c r="BD8">
        <f>IF('Charts M4 Price'!$B8,'Dashboard M4 Price Annual'!BD108,NA())</f>
        <v/>
      </c>
      <c r="BE8">
        <f>IF('Charts M4 Price'!$B8,'Dashboard M4 Price Annual'!BE108,NA())</f>
        <v/>
      </c>
      <c r="BF8">
        <f>IF('Charts M4 Price'!$B8,'Dashboard M4 Price Annual'!BF108,NA())</f>
        <v/>
      </c>
      <c r="BG8">
        <f>IF('Charts M4 Price'!$B8,'Dashboard M4 Price Annual'!BG108,NA())</f>
        <v/>
      </c>
      <c r="BH8">
        <f>IF('Charts M4 Price'!$B8,'Dashboard M4 Price Annual'!BH108,NA())</f>
        <v/>
      </c>
      <c r="BI8">
        <f>IF('Charts M4 Price'!$B8,'Dashboard M4 Price Annual'!BI108,NA())</f>
        <v/>
      </c>
      <c r="BJ8">
        <f>IF('Charts M4 Price'!$B8,'Dashboard M4 Price Annual'!BJ108,NA())</f>
        <v/>
      </c>
      <c r="BK8">
        <f>IF('Charts M4 Price'!$B8,'Dashboard M4 Price Annual'!BK108,NA())</f>
        <v/>
      </c>
      <c r="BL8">
        <f>IF('Charts M4 Price'!$B8,'Dashboard M4 Price Annual'!BL108,NA())</f>
        <v/>
      </c>
      <c r="BM8">
        <f>IF('Charts M4 Price'!$B8,'Dashboard M4 Price Annual'!BM108,NA())</f>
        <v/>
      </c>
      <c r="BN8">
        <f>IF('Charts M4 Price'!$B8,'Dashboard M4 Price Annual'!BN108,NA())</f>
        <v/>
      </c>
      <c r="BO8">
        <f>IF('Charts M4 Price'!$B8,'Dashboard M4 Price Annual'!BO108,NA())</f>
        <v/>
      </c>
      <c r="BP8">
        <f>IF('Charts M4 Price'!$B8,'Dashboard M4 Price Annual'!BP108,NA())</f>
        <v/>
      </c>
      <c r="BQ8">
        <f>IF('Charts M4 Price'!$B8,'Dashboard M4 Price Annual'!BQ108,NA())</f>
        <v/>
      </c>
      <c r="BR8">
        <f>IF('Charts M4 Price'!$B8,'Dashboard M4 Price Annual'!BR108,NA())</f>
        <v/>
      </c>
      <c r="BS8">
        <f>IF('Charts M4 Price'!$B8,'Dashboard M4 Price Annual'!BS108,NA())</f>
        <v/>
      </c>
      <c r="BT8">
        <f>IF('Charts M4 Price'!$B8,'Dashboard M4 Price Annual'!BT108,NA())</f>
        <v/>
      </c>
      <c r="BU8">
        <f>IF('Charts M4 Price'!$B8,'Dashboard M4 Price Annual'!BU108,NA())</f>
        <v/>
      </c>
      <c r="BV8">
        <f>IF('Charts M4 Price'!$B8,'Dashboard M4 Price Annual'!BV108,NA())</f>
        <v/>
      </c>
      <c r="BW8">
        <f>IF('Charts M4 Price'!$B8,'Dashboard M4 Price Annual'!BW108,NA())</f>
        <v/>
      </c>
      <c r="BX8">
        <f>IF('Charts M4 Price'!$B8,'Dashboard M4 Price Annual'!BX108,NA())</f>
        <v/>
      </c>
      <c r="BY8">
        <f>IF('Charts M4 Price'!$B8,'Dashboard M4 Price Annual'!BY108,NA())</f>
        <v/>
      </c>
    </row>
    <row r="9" spans="1:77">
      <c r="A9" t="s">
        <v>1</v>
      </c>
      <c r="B9" t="s">
        <v>2</v>
      </c>
      <c r="F9" t="s">
        <v>0</v>
      </c>
      <c r="G9">
        <f>IF('Charts M4 Price'!$B2,'Dashboard M4 Price Annual'!G113,NA())</f>
        <v/>
      </c>
      <c r="H9">
        <f>IF('Charts M4 Price'!$B2,'Dashboard M4 Price Annual'!H113,NA())</f>
        <v/>
      </c>
      <c r="I9">
        <f>IF('Charts M4 Price'!$B2,'Dashboard M4 Price Annual'!I113,NA())</f>
        <v/>
      </c>
      <c r="J9">
        <f>IF('Charts M4 Price'!$B2,'Dashboard M4 Price Annual'!J113,NA())</f>
        <v/>
      </c>
      <c r="K9">
        <f>IF('Charts M4 Price'!$B2,'Dashboard M4 Price Annual'!K113,NA())</f>
        <v/>
      </c>
      <c r="L9">
        <f>IF('Charts M4 Price'!$B2,'Dashboard M4 Price Annual'!L113,NA())</f>
        <v/>
      </c>
      <c r="M9">
        <f>IF('Charts M4 Price'!$B2,'Dashboard M4 Price Annual'!M113,NA())</f>
        <v/>
      </c>
      <c r="N9">
        <f>IF('Charts M4 Price'!$B2,'Dashboard M4 Price Annual'!N113,NA())</f>
        <v/>
      </c>
      <c r="O9">
        <f>IF('Charts M4 Price'!$B2,'Dashboard M4 Price Annual'!O113,NA())</f>
        <v/>
      </c>
      <c r="P9">
        <f>IF('Charts M4 Price'!$B2,'Dashboard M4 Price Annual'!P113,NA())</f>
        <v/>
      </c>
      <c r="Q9">
        <f>IF('Charts M4 Price'!$B2,'Dashboard M4 Price Annual'!Q113,NA())</f>
        <v/>
      </c>
      <c r="R9">
        <f>IF('Charts M4 Price'!$B2,'Dashboard M4 Price Annual'!R113,NA())</f>
        <v/>
      </c>
      <c r="S9">
        <f>IF('Charts M4 Price'!$B2,'Dashboard M4 Price Annual'!S113,NA())</f>
        <v/>
      </c>
      <c r="T9">
        <f>IF('Charts M4 Price'!$B2,'Dashboard M4 Price Annual'!T113,NA())</f>
        <v/>
      </c>
      <c r="U9">
        <f>IF('Charts M4 Price'!$B2,'Dashboard M4 Price Annual'!U113,NA())</f>
        <v/>
      </c>
      <c r="V9">
        <f>IF('Charts M4 Price'!$B2,'Dashboard M4 Price Annual'!V113,NA())</f>
        <v/>
      </c>
      <c r="W9">
        <f>IF('Charts M4 Price'!$B2,'Dashboard M4 Price Annual'!W113,NA())</f>
        <v/>
      </c>
      <c r="X9">
        <f>IF('Charts M4 Price'!$B2,'Dashboard M4 Price Annual'!X113,NA())</f>
        <v/>
      </c>
      <c r="Y9">
        <f>IF('Charts M4 Price'!$B2,'Dashboard M4 Price Annual'!Y113,NA())</f>
        <v/>
      </c>
      <c r="Z9">
        <f>IF('Charts M4 Price'!$B2,'Dashboard M4 Price Annual'!Z113,NA())</f>
        <v/>
      </c>
      <c r="AA9">
        <f>IF('Charts M4 Price'!$B2,'Dashboard M4 Price Annual'!AA113,NA())</f>
        <v/>
      </c>
      <c r="AB9">
        <f>IF('Charts M4 Price'!$B2,'Dashboard M4 Price Annual'!AB113,NA())</f>
        <v/>
      </c>
      <c r="AC9">
        <f>IF('Charts M4 Price'!$B2,'Dashboard M4 Price Annual'!AC113,NA())</f>
        <v/>
      </c>
      <c r="AD9">
        <f>IF('Charts M4 Price'!$B2,'Dashboard M4 Price Annual'!AD113,NA())</f>
        <v/>
      </c>
      <c r="AE9">
        <f>IF('Charts M4 Price'!$B2,'Dashboard M4 Price Annual'!AE113,NA())</f>
        <v/>
      </c>
      <c r="AF9">
        <f>IF('Charts M4 Price'!$B2,'Dashboard M4 Price Annual'!AF113,NA())</f>
        <v/>
      </c>
      <c r="AG9">
        <f>IF('Charts M4 Price'!$B2,'Dashboard M4 Price Annual'!AG113,NA())</f>
        <v/>
      </c>
      <c r="AH9">
        <f>IF('Charts M4 Price'!$B2,'Dashboard M4 Price Annual'!AH113,NA())</f>
        <v/>
      </c>
      <c r="AI9">
        <f>IF('Charts M4 Price'!$B2,'Dashboard M4 Price Annual'!AI113,NA())</f>
        <v/>
      </c>
      <c r="AJ9">
        <f>IF('Charts M4 Price'!$B2,'Dashboard M4 Price Annual'!AJ113,NA())</f>
        <v/>
      </c>
      <c r="AK9">
        <f>IF('Charts M4 Price'!$B2,'Dashboard M4 Price Annual'!AK113,NA())</f>
        <v/>
      </c>
      <c r="AL9">
        <f>IF('Charts M4 Price'!$B2,'Dashboard M4 Price Annual'!AL113,NA())</f>
        <v/>
      </c>
      <c r="AM9">
        <f>IF('Charts M4 Price'!$B2,'Dashboard M4 Price Annual'!AM113,NA())</f>
        <v/>
      </c>
      <c r="AN9">
        <f>IF('Charts M4 Price'!$B2,'Dashboard M4 Price Annual'!AN113,NA())</f>
        <v/>
      </c>
      <c r="AO9">
        <f>IF('Charts M4 Price'!$B2,'Dashboard M4 Price Annual'!AO113,NA())</f>
        <v/>
      </c>
      <c r="AP9">
        <f>IF('Charts M4 Price'!$B2,'Dashboard M4 Price Annual'!AP113,NA())</f>
        <v/>
      </c>
      <c r="AQ9">
        <f>IF('Charts M4 Price'!$B2,'Dashboard M4 Price Annual'!AQ113,NA())</f>
        <v/>
      </c>
      <c r="AR9">
        <f>IF('Charts M4 Price'!$B2,'Dashboard M4 Price Annual'!AR113,NA())</f>
        <v/>
      </c>
      <c r="AS9">
        <f>IF('Charts M4 Price'!$B2,'Dashboard M4 Price Annual'!AS113,NA())</f>
        <v/>
      </c>
      <c r="AT9">
        <f>IF('Charts M4 Price'!$B2,'Dashboard M4 Price Annual'!AT113,NA())</f>
        <v/>
      </c>
      <c r="AU9">
        <f>IF('Charts M4 Price'!$B2,'Dashboard M4 Price Annual'!AU113,NA())</f>
        <v/>
      </c>
      <c r="AV9">
        <f>IF('Charts M4 Price'!$B2,'Dashboard M4 Price Annual'!AV113,NA())</f>
        <v/>
      </c>
      <c r="AW9">
        <f>IF('Charts M4 Price'!$B2,'Dashboard M4 Price Annual'!AW113,NA())</f>
        <v/>
      </c>
      <c r="AX9">
        <f>IF('Charts M4 Price'!$B2,'Dashboard M4 Price Annual'!AX113,NA())</f>
        <v/>
      </c>
      <c r="AY9">
        <f>IF('Charts M4 Price'!$B2,'Dashboard M4 Price Annual'!AY113,NA())</f>
        <v/>
      </c>
      <c r="AZ9">
        <f>IF('Charts M4 Price'!$B2,'Dashboard M4 Price Annual'!AZ113,NA())</f>
        <v/>
      </c>
      <c r="BA9">
        <f>IF('Charts M4 Price'!$B2,'Dashboard M4 Price Annual'!BA113,NA())</f>
        <v/>
      </c>
      <c r="BB9">
        <f>IF('Charts M4 Price'!$B2,'Dashboard M4 Price Annual'!BB113,NA())</f>
        <v/>
      </c>
      <c r="BC9">
        <f>IF('Charts M4 Price'!$B2,'Dashboard M4 Price Annual'!BC113,NA())</f>
        <v/>
      </c>
      <c r="BD9">
        <f>IF('Charts M4 Price'!$B2,'Dashboard M4 Price Annual'!BD113,NA())</f>
        <v/>
      </c>
      <c r="BE9">
        <f>IF('Charts M4 Price'!$B2,'Dashboard M4 Price Annual'!BE113,NA())</f>
        <v/>
      </c>
      <c r="BF9">
        <f>IF('Charts M4 Price'!$B2,'Dashboard M4 Price Annual'!BF113,NA())</f>
        <v/>
      </c>
      <c r="BG9">
        <f>IF('Charts M4 Price'!$B2,'Dashboard M4 Price Annual'!BG113,NA())</f>
        <v/>
      </c>
      <c r="BH9">
        <f>IF('Charts M4 Price'!$B2,'Dashboard M4 Price Annual'!BH113,NA())</f>
        <v/>
      </c>
      <c r="BI9">
        <f>IF('Charts M4 Price'!$B2,'Dashboard M4 Price Annual'!BI113,NA())</f>
        <v/>
      </c>
      <c r="BJ9">
        <f>IF('Charts M4 Price'!$B2,'Dashboard M4 Price Annual'!BJ113,NA())</f>
        <v/>
      </c>
      <c r="BK9">
        <f>IF('Charts M4 Price'!$B2,'Dashboard M4 Price Annual'!BK113,NA())</f>
        <v/>
      </c>
      <c r="BL9">
        <f>IF('Charts M4 Price'!$B2,'Dashboard M4 Price Annual'!BL113,NA())</f>
        <v/>
      </c>
      <c r="BM9">
        <f>IF('Charts M4 Price'!$B2,'Dashboard M4 Price Annual'!BM113,NA())</f>
        <v/>
      </c>
      <c r="BN9">
        <f>IF('Charts M4 Price'!$B2,'Dashboard M4 Price Annual'!BN113,NA())</f>
        <v/>
      </c>
      <c r="BO9">
        <f>IF('Charts M4 Price'!$B2,'Dashboard M4 Price Annual'!BO113,NA())</f>
        <v/>
      </c>
      <c r="BP9">
        <f>IF('Charts M4 Price'!$B2,'Dashboard M4 Price Annual'!BP113,NA())</f>
        <v/>
      </c>
      <c r="BQ9">
        <f>IF('Charts M4 Price'!$B2,'Dashboard M4 Price Annual'!BQ113,NA())</f>
        <v/>
      </c>
      <c r="BR9">
        <f>IF('Charts M4 Price'!$B2,'Dashboard M4 Price Annual'!BR113,NA())</f>
        <v/>
      </c>
      <c r="BS9">
        <f>IF('Charts M4 Price'!$B2,'Dashboard M4 Price Annual'!BS113,NA())</f>
        <v/>
      </c>
      <c r="BT9">
        <f>IF('Charts M4 Price'!$B2,'Dashboard M4 Price Annual'!BT113,NA())</f>
        <v/>
      </c>
      <c r="BU9">
        <f>IF('Charts M4 Price'!$B2,'Dashboard M4 Price Annual'!BU113,NA())</f>
        <v/>
      </c>
      <c r="BV9">
        <f>IF('Charts M4 Price'!$B2,'Dashboard M4 Price Annual'!BV113,NA())</f>
        <v/>
      </c>
      <c r="BW9">
        <f>IF('Charts M4 Price'!$B2,'Dashboard M4 Price Annual'!BW113,NA())</f>
        <v/>
      </c>
      <c r="BX9">
        <f>IF('Charts M4 Price'!$B2,'Dashboard M4 Price Annual'!BX113,NA())</f>
        <v/>
      </c>
      <c r="BY9">
        <f>IF('Charts M4 Price'!$B2,'Dashboard M4 Price Annual'!BY113,NA())</f>
        <v/>
      </c>
    </row>
    <row r="10" spans="1:77">
      <c r="B10" t="s">
        <v>3</v>
      </c>
      <c r="F10" t="s">
        <v>0</v>
      </c>
      <c r="G10">
        <f>IF('Charts M4 Price'!$B3,'Dashboard M4 Price Annual'!G115,NA())</f>
        <v/>
      </c>
      <c r="H10">
        <f>IF('Charts M4 Price'!$B3,'Dashboard M4 Price Annual'!H115,NA())</f>
        <v/>
      </c>
      <c r="I10">
        <f>IF('Charts M4 Price'!$B3,'Dashboard M4 Price Annual'!I115,NA())</f>
        <v/>
      </c>
      <c r="J10">
        <f>IF('Charts M4 Price'!$B3,'Dashboard M4 Price Annual'!J115,NA())</f>
        <v/>
      </c>
      <c r="K10">
        <f>IF('Charts M4 Price'!$B3,'Dashboard M4 Price Annual'!K115,NA())</f>
        <v/>
      </c>
      <c r="L10">
        <f>IF('Charts M4 Price'!$B3,'Dashboard M4 Price Annual'!L115,NA())</f>
        <v/>
      </c>
      <c r="M10">
        <f>IF('Charts M4 Price'!$B3,'Dashboard M4 Price Annual'!M115,NA())</f>
        <v/>
      </c>
      <c r="N10">
        <f>IF('Charts M4 Price'!$B3,'Dashboard M4 Price Annual'!N115,NA())</f>
        <v/>
      </c>
      <c r="O10">
        <f>IF('Charts M4 Price'!$B3,'Dashboard M4 Price Annual'!O115,NA())</f>
        <v/>
      </c>
      <c r="P10">
        <f>IF('Charts M4 Price'!$B3,'Dashboard M4 Price Annual'!P115,NA())</f>
        <v/>
      </c>
      <c r="Q10">
        <f>IF('Charts M4 Price'!$B3,'Dashboard M4 Price Annual'!Q115,NA())</f>
        <v/>
      </c>
      <c r="R10">
        <f>IF('Charts M4 Price'!$B3,'Dashboard M4 Price Annual'!R115,NA())</f>
        <v/>
      </c>
      <c r="S10">
        <f>IF('Charts M4 Price'!$B3,'Dashboard M4 Price Annual'!S115,NA())</f>
        <v/>
      </c>
      <c r="T10">
        <f>IF('Charts M4 Price'!$B3,'Dashboard M4 Price Annual'!T115,NA())</f>
        <v/>
      </c>
      <c r="U10">
        <f>IF('Charts M4 Price'!$B3,'Dashboard M4 Price Annual'!U115,NA())</f>
        <v/>
      </c>
      <c r="V10">
        <f>IF('Charts M4 Price'!$B3,'Dashboard M4 Price Annual'!V115,NA())</f>
        <v/>
      </c>
      <c r="W10">
        <f>IF('Charts M4 Price'!$B3,'Dashboard M4 Price Annual'!W115,NA())</f>
        <v/>
      </c>
      <c r="X10">
        <f>IF('Charts M4 Price'!$B3,'Dashboard M4 Price Annual'!X115,NA())</f>
        <v/>
      </c>
      <c r="Y10">
        <f>IF('Charts M4 Price'!$B3,'Dashboard M4 Price Annual'!Y115,NA())</f>
        <v/>
      </c>
      <c r="Z10">
        <f>IF('Charts M4 Price'!$B3,'Dashboard M4 Price Annual'!Z115,NA())</f>
        <v/>
      </c>
      <c r="AA10">
        <f>IF('Charts M4 Price'!$B3,'Dashboard M4 Price Annual'!AA115,NA())</f>
        <v/>
      </c>
      <c r="AB10">
        <f>IF('Charts M4 Price'!$B3,'Dashboard M4 Price Annual'!AB115,NA())</f>
        <v/>
      </c>
      <c r="AC10">
        <f>IF('Charts M4 Price'!$B3,'Dashboard M4 Price Annual'!AC115,NA())</f>
        <v/>
      </c>
      <c r="AD10">
        <f>IF('Charts M4 Price'!$B3,'Dashboard M4 Price Annual'!AD115,NA())</f>
        <v/>
      </c>
      <c r="AE10">
        <f>IF('Charts M4 Price'!$B3,'Dashboard M4 Price Annual'!AE115,NA())</f>
        <v/>
      </c>
      <c r="AF10">
        <f>IF('Charts M4 Price'!$B3,'Dashboard M4 Price Annual'!AF115,NA())</f>
        <v/>
      </c>
      <c r="AG10">
        <f>IF('Charts M4 Price'!$B3,'Dashboard M4 Price Annual'!AG115,NA())</f>
        <v/>
      </c>
      <c r="AH10">
        <f>IF('Charts M4 Price'!$B3,'Dashboard M4 Price Annual'!AH115,NA())</f>
        <v/>
      </c>
      <c r="AI10">
        <f>IF('Charts M4 Price'!$B3,'Dashboard M4 Price Annual'!AI115,NA())</f>
        <v/>
      </c>
      <c r="AJ10">
        <f>IF('Charts M4 Price'!$B3,'Dashboard M4 Price Annual'!AJ115,NA())</f>
        <v/>
      </c>
      <c r="AK10">
        <f>IF('Charts M4 Price'!$B3,'Dashboard M4 Price Annual'!AK115,NA())</f>
        <v/>
      </c>
      <c r="AL10">
        <f>IF('Charts M4 Price'!$B3,'Dashboard M4 Price Annual'!AL115,NA())</f>
        <v/>
      </c>
      <c r="AM10">
        <f>IF('Charts M4 Price'!$B3,'Dashboard M4 Price Annual'!AM115,NA())</f>
        <v/>
      </c>
      <c r="AN10">
        <f>IF('Charts M4 Price'!$B3,'Dashboard M4 Price Annual'!AN115,NA())</f>
        <v/>
      </c>
      <c r="AO10">
        <f>IF('Charts M4 Price'!$B3,'Dashboard M4 Price Annual'!AO115,NA())</f>
        <v/>
      </c>
      <c r="AP10">
        <f>IF('Charts M4 Price'!$B3,'Dashboard M4 Price Annual'!AP115,NA())</f>
        <v/>
      </c>
      <c r="AQ10">
        <f>IF('Charts M4 Price'!$B3,'Dashboard M4 Price Annual'!AQ115,NA())</f>
        <v/>
      </c>
      <c r="AR10">
        <f>IF('Charts M4 Price'!$B3,'Dashboard M4 Price Annual'!AR115,NA())</f>
        <v/>
      </c>
      <c r="AS10">
        <f>IF('Charts M4 Price'!$B3,'Dashboard M4 Price Annual'!AS115,NA())</f>
        <v/>
      </c>
      <c r="AT10">
        <f>IF('Charts M4 Price'!$B3,'Dashboard M4 Price Annual'!AT115,NA())</f>
        <v/>
      </c>
      <c r="AU10">
        <f>IF('Charts M4 Price'!$B3,'Dashboard M4 Price Annual'!AU115,NA())</f>
        <v/>
      </c>
      <c r="AV10">
        <f>IF('Charts M4 Price'!$B3,'Dashboard M4 Price Annual'!AV115,NA())</f>
        <v/>
      </c>
      <c r="AW10">
        <f>IF('Charts M4 Price'!$B3,'Dashboard M4 Price Annual'!AW115,NA())</f>
        <v/>
      </c>
      <c r="AX10">
        <f>IF('Charts M4 Price'!$B3,'Dashboard M4 Price Annual'!AX115,NA())</f>
        <v/>
      </c>
      <c r="AY10">
        <f>IF('Charts M4 Price'!$B3,'Dashboard M4 Price Annual'!AY115,NA())</f>
        <v/>
      </c>
      <c r="AZ10">
        <f>IF('Charts M4 Price'!$B3,'Dashboard M4 Price Annual'!AZ115,NA())</f>
        <v/>
      </c>
      <c r="BA10">
        <f>IF('Charts M4 Price'!$B3,'Dashboard M4 Price Annual'!BA115,NA())</f>
        <v/>
      </c>
      <c r="BB10">
        <f>IF('Charts M4 Price'!$B3,'Dashboard M4 Price Annual'!BB115,NA())</f>
        <v/>
      </c>
      <c r="BC10">
        <f>IF('Charts M4 Price'!$B3,'Dashboard M4 Price Annual'!BC115,NA())</f>
        <v/>
      </c>
      <c r="BD10">
        <f>IF('Charts M4 Price'!$B3,'Dashboard M4 Price Annual'!BD115,NA())</f>
        <v/>
      </c>
      <c r="BE10">
        <f>IF('Charts M4 Price'!$B3,'Dashboard M4 Price Annual'!BE115,NA())</f>
        <v/>
      </c>
      <c r="BF10">
        <f>IF('Charts M4 Price'!$B3,'Dashboard M4 Price Annual'!BF115,NA())</f>
        <v/>
      </c>
      <c r="BG10">
        <f>IF('Charts M4 Price'!$B3,'Dashboard M4 Price Annual'!BG115,NA())</f>
        <v/>
      </c>
      <c r="BH10">
        <f>IF('Charts M4 Price'!$B3,'Dashboard M4 Price Annual'!BH115,NA())</f>
        <v/>
      </c>
      <c r="BI10">
        <f>IF('Charts M4 Price'!$B3,'Dashboard M4 Price Annual'!BI115,NA())</f>
        <v/>
      </c>
      <c r="BJ10">
        <f>IF('Charts M4 Price'!$B3,'Dashboard M4 Price Annual'!BJ115,NA())</f>
        <v/>
      </c>
      <c r="BK10">
        <f>IF('Charts M4 Price'!$B3,'Dashboard M4 Price Annual'!BK115,NA())</f>
        <v/>
      </c>
      <c r="BL10">
        <f>IF('Charts M4 Price'!$B3,'Dashboard M4 Price Annual'!BL115,NA())</f>
        <v/>
      </c>
      <c r="BM10">
        <f>IF('Charts M4 Price'!$B3,'Dashboard M4 Price Annual'!BM115,NA())</f>
        <v/>
      </c>
      <c r="BN10">
        <f>IF('Charts M4 Price'!$B3,'Dashboard M4 Price Annual'!BN115,NA())</f>
        <v/>
      </c>
      <c r="BO10">
        <f>IF('Charts M4 Price'!$B3,'Dashboard M4 Price Annual'!BO115,NA())</f>
        <v/>
      </c>
      <c r="BP10">
        <f>IF('Charts M4 Price'!$B3,'Dashboard M4 Price Annual'!BP115,NA())</f>
        <v/>
      </c>
      <c r="BQ10">
        <f>IF('Charts M4 Price'!$B3,'Dashboard M4 Price Annual'!BQ115,NA())</f>
        <v/>
      </c>
      <c r="BR10">
        <f>IF('Charts M4 Price'!$B3,'Dashboard M4 Price Annual'!BR115,NA())</f>
        <v/>
      </c>
      <c r="BS10">
        <f>IF('Charts M4 Price'!$B3,'Dashboard M4 Price Annual'!BS115,NA())</f>
        <v/>
      </c>
      <c r="BT10">
        <f>IF('Charts M4 Price'!$B3,'Dashboard M4 Price Annual'!BT115,NA())</f>
        <v/>
      </c>
      <c r="BU10">
        <f>IF('Charts M4 Price'!$B3,'Dashboard M4 Price Annual'!BU115,NA())</f>
        <v/>
      </c>
      <c r="BV10">
        <f>IF('Charts M4 Price'!$B3,'Dashboard M4 Price Annual'!BV115,NA())</f>
        <v/>
      </c>
      <c r="BW10">
        <f>IF('Charts M4 Price'!$B3,'Dashboard M4 Price Annual'!BW115,NA())</f>
        <v/>
      </c>
      <c r="BX10">
        <f>IF('Charts M4 Price'!$B3,'Dashboard M4 Price Annual'!BX115,NA())</f>
        <v/>
      </c>
      <c r="BY10">
        <f>IF('Charts M4 Price'!$B3,'Dashboard M4 Price Annual'!BY115,NA())</f>
        <v/>
      </c>
    </row>
    <row r="11" spans="1:77">
      <c r="B11" t="s">
        <v>4</v>
      </c>
      <c r="F11" t="s">
        <v>0</v>
      </c>
      <c r="G11">
        <f>IF('Charts M4 Price'!$B4,'Dashboard M4 Price Annual'!G117,NA())</f>
        <v/>
      </c>
      <c r="H11">
        <f>IF('Charts M4 Price'!$B4,'Dashboard M4 Price Annual'!H117,NA())</f>
        <v/>
      </c>
      <c r="I11">
        <f>IF('Charts M4 Price'!$B4,'Dashboard M4 Price Annual'!I117,NA())</f>
        <v/>
      </c>
      <c r="J11">
        <f>IF('Charts M4 Price'!$B4,'Dashboard M4 Price Annual'!J117,NA())</f>
        <v/>
      </c>
      <c r="K11">
        <f>IF('Charts M4 Price'!$B4,'Dashboard M4 Price Annual'!K117,NA())</f>
        <v/>
      </c>
      <c r="L11">
        <f>IF('Charts M4 Price'!$B4,'Dashboard M4 Price Annual'!L117,NA())</f>
        <v/>
      </c>
      <c r="M11">
        <f>IF('Charts M4 Price'!$B4,'Dashboard M4 Price Annual'!M117,NA())</f>
        <v/>
      </c>
      <c r="N11">
        <f>IF('Charts M4 Price'!$B4,'Dashboard M4 Price Annual'!N117,NA())</f>
        <v/>
      </c>
      <c r="O11">
        <f>IF('Charts M4 Price'!$B4,'Dashboard M4 Price Annual'!O117,NA())</f>
        <v/>
      </c>
      <c r="P11">
        <f>IF('Charts M4 Price'!$B4,'Dashboard M4 Price Annual'!P117,NA())</f>
        <v/>
      </c>
      <c r="Q11">
        <f>IF('Charts M4 Price'!$B4,'Dashboard M4 Price Annual'!Q117,NA())</f>
        <v/>
      </c>
      <c r="R11">
        <f>IF('Charts M4 Price'!$B4,'Dashboard M4 Price Annual'!R117,NA())</f>
        <v/>
      </c>
      <c r="S11">
        <f>IF('Charts M4 Price'!$B4,'Dashboard M4 Price Annual'!S117,NA())</f>
        <v/>
      </c>
      <c r="T11">
        <f>IF('Charts M4 Price'!$B4,'Dashboard M4 Price Annual'!T117,NA())</f>
        <v/>
      </c>
      <c r="U11">
        <f>IF('Charts M4 Price'!$B4,'Dashboard M4 Price Annual'!U117,NA())</f>
        <v/>
      </c>
      <c r="V11">
        <f>IF('Charts M4 Price'!$B4,'Dashboard M4 Price Annual'!V117,NA())</f>
        <v/>
      </c>
      <c r="W11">
        <f>IF('Charts M4 Price'!$B4,'Dashboard M4 Price Annual'!W117,NA())</f>
        <v/>
      </c>
      <c r="X11">
        <f>IF('Charts M4 Price'!$B4,'Dashboard M4 Price Annual'!X117,NA())</f>
        <v/>
      </c>
      <c r="Y11">
        <f>IF('Charts M4 Price'!$B4,'Dashboard M4 Price Annual'!Y117,NA())</f>
        <v/>
      </c>
      <c r="Z11">
        <f>IF('Charts M4 Price'!$B4,'Dashboard M4 Price Annual'!Z117,NA())</f>
        <v/>
      </c>
      <c r="AA11">
        <f>IF('Charts M4 Price'!$B4,'Dashboard M4 Price Annual'!AA117,NA())</f>
        <v/>
      </c>
      <c r="AB11">
        <f>IF('Charts M4 Price'!$B4,'Dashboard M4 Price Annual'!AB117,NA())</f>
        <v/>
      </c>
      <c r="AC11">
        <f>IF('Charts M4 Price'!$B4,'Dashboard M4 Price Annual'!AC117,NA())</f>
        <v/>
      </c>
      <c r="AD11">
        <f>IF('Charts M4 Price'!$B4,'Dashboard M4 Price Annual'!AD117,NA())</f>
        <v/>
      </c>
      <c r="AE11">
        <f>IF('Charts M4 Price'!$B4,'Dashboard M4 Price Annual'!AE117,NA())</f>
        <v/>
      </c>
      <c r="AF11">
        <f>IF('Charts M4 Price'!$B4,'Dashboard M4 Price Annual'!AF117,NA())</f>
        <v/>
      </c>
      <c r="AG11">
        <f>IF('Charts M4 Price'!$B4,'Dashboard M4 Price Annual'!AG117,NA())</f>
        <v/>
      </c>
      <c r="AH11">
        <f>IF('Charts M4 Price'!$B4,'Dashboard M4 Price Annual'!AH117,NA())</f>
        <v/>
      </c>
      <c r="AI11">
        <f>IF('Charts M4 Price'!$B4,'Dashboard M4 Price Annual'!AI117,NA())</f>
        <v/>
      </c>
      <c r="AJ11">
        <f>IF('Charts M4 Price'!$B4,'Dashboard M4 Price Annual'!AJ117,NA())</f>
        <v/>
      </c>
      <c r="AK11">
        <f>IF('Charts M4 Price'!$B4,'Dashboard M4 Price Annual'!AK117,NA())</f>
        <v/>
      </c>
      <c r="AL11">
        <f>IF('Charts M4 Price'!$B4,'Dashboard M4 Price Annual'!AL117,NA())</f>
        <v/>
      </c>
      <c r="AM11">
        <f>IF('Charts M4 Price'!$B4,'Dashboard M4 Price Annual'!AM117,NA())</f>
        <v/>
      </c>
      <c r="AN11">
        <f>IF('Charts M4 Price'!$B4,'Dashboard M4 Price Annual'!AN117,NA())</f>
        <v/>
      </c>
      <c r="AO11">
        <f>IF('Charts M4 Price'!$B4,'Dashboard M4 Price Annual'!AO117,NA())</f>
        <v/>
      </c>
      <c r="AP11">
        <f>IF('Charts M4 Price'!$B4,'Dashboard M4 Price Annual'!AP117,NA())</f>
        <v/>
      </c>
      <c r="AQ11">
        <f>IF('Charts M4 Price'!$B4,'Dashboard M4 Price Annual'!AQ117,NA())</f>
        <v/>
      </c>
      <c r="AR11">
        <f>IF('Charts M4 Price'!$B4,'Dashboard M4 Price Annual'!AR117,NA())</f>
        <v/>
      </c>
      <c r="AS11">
        <f>IF('Charts M4 Price'!$B4,'Dashboard M4 Price Annual'!AS117,NA())</f>
        <v/>
      </c>
      <c r="AT11">
        <f>IF('Charts M4 Price'!$B4,'Dashboard M4 Price Annual'!AT117,NA())</f>
        <v/>
      </c>
      <c r="AU11">
        <f>IF('Charts M4 Price'!$B4,'Dashboard M4 Price Annual'!AU117,NA())</f>
        <v/>
      </c>
      <c r="AV11">
        <f>IF('Charts M4 Price'!$B4,'Dashboard M4 Price Annual'!AV117,NA())</f>
        <v/>
      </c>
      <c r="AW11">
        <f>IF('Charts M4 Price'!$B4,'Dashboard M4 Price Annual'!AW117,NA())</f>
        <v/>
      </c>
      <c r="AX11">
        <f>IF('Charts M4 Price'!$B4,'Dashboard M4 Price Annual'!AX117,NA())</f>
        <v/>
      </c>
      <c r="AY11">
        <f>IF('Charts M4 Price'!$B4,'Dashboard M4 Price Annual'!AY117,NA())</f>
        <v/>
      </c>
      <c r="AZ11">
        <f>IF('Charts M4 Price'!$B4,'Dashboard M4 Price Annual'!AZ117,NA())</f>
        <v/>
      </c>
      <c r="BA11">
        <f>IF('Charts M4 Price'!$B4,'Dashboard M4 Price Annual'!BA117,NA())</f>
        <v/>
      </c>
      <c r="BB11">
        <f>IF('Charts M4 Price'!$B4,'Dashboard M4 Price Annual'!BB117,NA())</f>
        <v/>
      </c>
      <c r="BC11">
        <f>IF('Charts M4 Price'!$B4,'Dashboard M4 Price Annual'!BC117,NA())</f>
        <v/>
      </c>
      <c r="BD11">
        <f>IF('Charts M4 Price'!$B4,'Dashboard M4 Price Annual'!BD117,NA())</f>
        <v/>
      </c>
      <c r="BE11">
        <f>IF('Charts M4 Price'!$B4,'Dashboard M4 Price Annual'!BE117,NA())</f>
        <v/>
      </c>
      <c r="BF11">
        <f>IF('Charts M4 Price'!$B4,'Dashboard M4 Price Annual'!BF117,NA())</f>
        <v/>
      </c>
      <c r="BG11">
        <f>IF('Charts M4 Price'!$B4,'Dashboard M4 Price Annual'!BG117,NA())</f>
        <v/>
      </c>
      <c r="BH11">
        <f>IF('Charts M4 Price'!$B4,'Dashboard M4 Price Annual'!BH117,NA())</f>
        <v/>
      </c>
      <c r="BI11">
        <f>IF('Charts M4 Price'!$B4,'Dashboard M4 Price Annual'!BI117,NA())</f>
        <v/>
      </c>
      <c r="BJ11">
        <f>IF('Charts M4 Price'!$B4,'Dashboard M4 Price Annual'!BJ117,NA())</f>
        <v/>
      </c>
      <c r="BK11">
        <f>IF('Charts M4 Price'!$B4,'Dashboard M4 Price Annual'!BK117,NA())</f>
        <v/>
      </c>
      <c r="BL11">
        <f>IF('Charts M4 Price'!$B4,'Dashboard M4 Price Annual'!BL117,NA())</f>
        <v/>
      </c>
      <c r="BM11">
        <f>IF('Charts M4 Price'!$B4,'Dashboard M4 Price Annual'!BM117,NA())</f>
        <v/>
      </c>
      <c r="BN11">
        <f>IF('Charts M4 Price'!$B4,'Dashboard M4 Price Annual'!BN117,NA())</f>
        <v/>
      </c>
      <c r="BO11">
        <f>IF('Charts M4 Price'!$B4,'Dashboard M4 Price Annual'!BO117,NA())</f>
        <v/>
      </c>
      <c r="BP11">
        <f>IF('Charts M4 Price'!$B4,'Dashboard M4 Price Annual'!BP117,NA())</f>
        <v/>
      </c>
      <c r="BQ11">
        <f>IF('Charts M4 Price'!$B4,'Dashboard M4 Price Annual'!BQ117,NA())</f>
        <v/>
      </c>
      <c r="BR11">
        <f>IF('Charts M4 Price'!$B4,'Dashboard M4 Price Annual'!BR117,NA())</f>
        <v/>
      </c>
      <c r="BS11">
        <f>IF('Charts M4 Price'!$B4,'Dashboard M4 Price Annual'!BS117,NA())</f>
        <v/>
      </c>
      <c r="BT11">
        <f>IF('Charts M4 Price'!$B4,'Dashboard M4 Price Annual'!BT117,NA())</f>
        <v/>
      </c>
      <c r="BU11">
        <f>IF('Charts M4 Price'!$B4,'Dashboard M4 Price Annual'!BU117,NA())</f>
        <v/>
      </c>
      <c r="BV11">
        <f>IF('Charts M4 Price'!$B4,'Dashboard M4 Price Annual'!BV117,NA())</f>
        <v/>
      </c>
      <c r="BW11">
        <f>IF('Charts M4 Price'!$B4,'Dashboard M4 Price Annual'!BW117,NA())</f>
        <v/>
      </c>
      <c r="BX11">
        <f>IF('Charts M4 Price'!$B4,'Dashboard M4 Price Annual'!BX117,NA())</f>
        <v/>
      </c>
      <c r="BY11">
        <f>IF('Charts M4 Price'!$B4,'Dashboard M4 Price Annual'!BY117,NA())</f>
        <v/>
      </c>
    </row>
    <row r="12" spans="1:77">
      <c r="B12" t="s">
        <v>5</v>
      </c>
      <c r="F12" t="s">
        <v>0</v>
      </c>
      <c r="G12">
        <f>IF('Charts M4 Price'!$B5,'Dashboard M4 Price Annual'!G119,NA())</f>
        <v/>
      </c>
      <c r="H12">
        <f>IF('Charts M4 Price'!$B5,'Dashboard M4 Price Annual'!H119,NA())</f>
        <v/>
      </c>
      <c r="I12">
        <f>IF('Charts M4 Price'!$B5,'Dashboard M4 Price Annual'!I119,NA())</f>
        <v/>
      </c>
      <c r="J12">
        <f>IF('Charts M4 Price'!$B5,'Dashboard M4 Price Annual'!J119,NA())</f>
        <v/>
      </c>
      <c r="K12">
        <f>IF('Charts M4 Price'!$B5,'Dashboard M4 Price Annual'!K119,NA())</f>
        <v/>
      </c>
      <c r="L12">
        <f>IF('Charts M4 Price'!$B5,'Dashboard M4 Price Annual'!L119,NA())</f>
        <v/>
      </c>
      <c r="M12">
        <f>IF('Charts M4 Price'!$B5,'Dashboard M4 Price Annual'!M119,NA())</f>
        <v/>
      </c>
      <c r="N12">
        <f>IF('Charts M4 Price'!$B5,'Dashboard M4 Price Annual'!N119,NA())</f>
        <v/>
      </c>
      <c r="O12">
        <f>IF('Charts M4 Price'!$B5,'Dashboard M4 Price Annual'!O119,NA())</f>
        <v/>
      </c>
      <c r="P12">
        <f>IF('Charts M4 Price'!$B5,'Dashboard M4 Price Annual'!P119,NA())</f>
        <v/>
      </c>
      <c r="Q12">
        <f>IF('Charts M4 Price'!$B5,'Dashboard M4 Price Annual'!Q119,NA())</f>
        <v/>
      </c>
      <c r="R12">
        <f>IF('Charts M4 Price'!$B5,'Dashboard M4 Price Annual'!R119,NA())</f>
        <v/>
      </c>
      <c r="S12">
        <f>IF('Charts M4 Price'!$B5,'Dashboard M4 Price Annual'!S119,NA())</f>
        <v/>
      </c>
      <c r="T12">
        <f>IF('Charts M4 Price'!$B5,'Dashboard M4 Price Annual'!T119,NA())</f>
        <v/>
      </c>
      <c r="U12">
        <f>IF('Charts M4 Price'!$B5,'Dashboard M4 Price Annual'!U119,NA())</f>
        <v/>
      </c>
      <c r="V12">
        <f>IF('Charts M4 Price'!$B5,'Dashboard M4 Price Annual'!V119,NA())</f>
        <v/>
      </c>
      <c r="W12">
        <f>IF('Charts M4 Price'!$B5,'Dashboard M4 Price Annual'!W119,NA())</f>
        <v/>
      </c>
      <c r="X12">
        <f>IF('Charts M4 Price'!$B5,'Dashboard M4 Price Annual'!X119,NA())</f>
        <v/>
      </c>
      <c r="Y12">
        <f>IF('Charts M4 Price'!$B5,'Dashboard M4 Price Annual'!Y119,NA())</f>
        <v/>
      </c>
      <c r="Z12">
        <f>IF('Charts M4 Price'!$B5,'Dashboard M4 Price Annual'!Z119,NA())</f>
        <v/>
      </c>
      <c r="AA12">
        <f>IF('Charts M4 Price'!$B5,'Dashboard M4 Price Annual'!AA119,NA())</f>
        <v/>
      </c>
      <c r="AB12">
        <f>IF('Charts M4 Price'!$B5,'Dashboard M4 Price Annual'!AB119,NA())</f>
        <v/>
      </c>
      <c r="AC12">
        <f>IF('Charts M4 Price'!$B5,'Dashboard M4 Price Annual'!AC119,NA())</f>
        <v/>
      </c>
      <c r="AD12">
        <f>IF('Charts M4 Price'!$B5,'Dashboard M4 Price Annual'!AD119,NA())</f>
        <v/>
      </c>
      <c r="AE12">
        <f>IF('Charts M4 Price'!$B5,'Dashboard M4 Price Annual'!AE119,NA())</f>
        <v/>
      </c>
      <c r="AF12">
        <f>IF('Charts M4 Price'!$B5,'Dashboard M4 Price Annual'!AF119,NA())</f>
        <v/>
      </c>
      <c r="AG12">
        <f>IF('Charts M4 Price'!$B5,'Dashboard M4 Price Annual'!AG119,NA())</f>
        <v/>
      </c>
      <c r="AH12">
        <f>IF('Charts M4 Price'!$B5,'Dashboard M4 Price Annual'!AH119,NA())</f>
        <v/>
      </c>
      <c r="AI12">
        <f>IF('Charts M4 Price'!$B5,'Dashboard M4 Price Annual'!AI119,NA())</f>
        <v/>
      </c>
      <c r="AJ12">
        <f>IF('Charts M4 Price'!$B5,'Dashboard M4 Price Annual'!AJ119,NA())</f>
        <v/>
      </c>
      <c r="AK12">
        <f>IF('Charts M4 Price'!$B5,'Dashboard M4 Price Annual'!AK119,NA())</f>
        <v/>
      </c>
      <c r="AL12">
        <f>IF('Charts M4 Price'!$B5,'Dashboard M4 Price Annual'!AL119,NA())</f>
        <v/>
      </c>
      <c r="AM12">
        <f>IF('Charts M4 Price'!$B5,'Dashboard M4 Price Annual'!AM119,NA())</f>
        <v/>
      </c>
      <c r="AN12">
        <f>IF('Charts M4 Price'!$B5,'Dashboard M4 Price Annual'!AN119,NA())</f>
        <v/>
      </c>
      <c r="AO12">
        <f>IF('Charts M4 Price'!$B5,'Dashboard M4 Price Annual'!AO119,NA())</f>
        <v/>
      </c>
      <c r="AP12">
        <f>IF('Charts M4 Price'!$B5,'Dashboard M4 Price Annual'!AP119,NA())</f>
        <v/>
      </c>
      <c r="AQ12">
        <f>IF('Charts M4 Price'!$B5,'Dashboard M4 Price Annual'!AQ119,NA())</f>
        <v/>
      </c>
      <c r="AR12">
        <f>IF('Charts M4 Price'!$B5,'Dashboard M4 Price Annual'!AR119,NA())</f>
        <v/>
      </c>
      <c r="AS12">
        <f>IF('Charts M4 Price'!$B5,'Dashboard M4 Price Annual'!AS119,NA())</f>
        <v/>
      </c>
      <c r="AT12">
        <f>IF('Charts M4 Price'!$B5,'Dashboard M4 Price Annual'!AT119,NA())</f>
        <v/>
      </c>
      <c r="AU12">
        <f>IF('Charts M4 Price'!$B5,'Dashboard M4 Price Annual'!AU119,NA())</f>
        <v/>
      </c>
      <c r="AV12">
        <f>IF('Charts M4 Price'!$B5,'Dashboard M4 Price Annual'!AV119,NA())</f>
        <v/>
      </c>
      <c r="AW12">
        <f>IF('Charts M4 Price'!$B5,'Dashboard M4 Price Annual'!AW119,NA())</f>
        <v/>
      </c>
      <c r="AX12">
        <f>IF('Charts M4 Price'!$B5,'Dashboard M4 Price Annual'!AX119,NA())</f>
        <v/>
      </c>
      <c r="AY12">
        <f>IF('Charts M4 Price'!$B5,'Dashboard M4 Price Annual'!AY119,NA())</f>
        <v/>
      </c>
      <c r="AZ12">
        <f>IF('Charts M4 Price'!$B5,'Dashboard M4 Price Annual'!AZ119,NA())</f>
        <v/>
      </c>
      <c r="BA12">
        <f>IF('Charts M4 Price'!$B5,'Dashboard M4 Price Annual'!BA119,NA())</f>
        <v/>
      </c>
      <c r="BB12">
        <f>IF('Charts M4 Price'!$B5,'Dashboard M4 Price Annual'!BB119,NA())</f>
        <v/>
      </c>
      <c r="BC12">
        <f>IF('Charts M4 Price'!$B5,'Dashboard M4 Price Annual'!BC119,NA())</f>
        <v/>
      </c>
      <c r="BD12">
        <f>IF('Charts M4 Price'!$B5,'Dashboard M4 Price Annual'!BD119,NA())</f>
        <v/>
      </c>
      <c r="BE12">
        <f>IF('Charts M4 Price'!$B5,'Dashboard M4 Price Annual'!BE119,NA())</f>
        <v/>
      </c>
      <c r="BF12">
        <f>IF('Charts M4 Price'!$B5,'Dashboard M4 Price Annual'!BF119,NA())</f>
        <v/>
      </c>
      <c r="BG12">
        <f>IF('Charts M4 Price'!$B5,'Dashboard M4 Price Annual'!BG119,NA())</f>
        <v/>
      </c>
      <c r="BH12">
        <f>IF('Charts M4 Price'!$B5,'Dashboard M4 Price Annual'!BH119,NA())</f>
        <v/>
      </c>
      <c r="BI12">
        <f>IF('Charts M4 Price'!$B5,'Dashboard M4 Price Annual'!BI119,NA())</f>
        <v/>
      </c>
      <c r="BJ12">
        <f>IF('Charts M4 Price'!$B5,'Dashboard M4 Price Annual'!BJ119,NA())</f>
        <v/>
      </c>
      <c r="BK12">
        <f>IF('Charts M4 Price'!$B5,'Dashboard M4 Price Annual'!BK119,NA())</f>
        <v/>
      </c>
      <c r="BL12">
        <f>IF('Charts M4 Price'!$B5,'Dashboard M4 Price Annual'!BL119,NA())</f>
        <v/>
      </c>
      <c r="BM12">
        <f>IF('Charts M4 Price'!$B5,'Dashboard M4 Price Annual'!BM119,NA())</f>
        <v/>
      </c>
      <c r="BN12">
        <f>IF('Charts M4 Price'!$B5,'Dashboard M4 Price Annual'!BN119,NA())</f>
        <v/>
      </c>
      <c r="BO12">
        <f>IF('Charts M4 Price'!$B5,'Dashboard M4 Price Annual'!BO119,NA())</f>
        <v/>
      </c>
      <c r="BP12">
        <f>IF('Charts M4 Price'!$B5,'Dashboard M4 Price Annual'!BP119,NA())</f>
        <v/>
      </c>
      <c r="BQ12">
        <f>IF('Charts M4 Price'!$B5,'Dashboard M4 Price Annual'!BQ119,NA())</f>
        <v/>
      </c>
      <c r="BR12">
        <f>IF('Charts M4 Price'!$B5,'Dashboard M4 Price Annual'!BR119,NA())</f>
        <v/>
      </c>
      <c r="BS12">
        <f>IF('Charts M4 Price'!$B5,'Dashboard M4 Price Annual'!BS119,NA())</f>
        <v/>
      </c>
      <c r="BT12">
        <f>IF('Charts M4 Price'!$B5,'Dashboard M4 Price Annual'!BT119,NA())</f>
        <v/>
      </c>
      <c r="BU12">
        <f>IF('Charts M4 Price'!$B5,'Dashboard M4 Price Annual'!BU119,NA())</f>
        <v/>
      </c>
      <c r="BV12">
        <f>IF('Charts M4 Price'!$B5,'Dashboard M4 Price Annual'!BV119,NA())</f>
        <v/>
      </c>
      <c r="BW12">
        <f>IF('Charts M4 Price'!$B5,'Dashboard M4 Price Annual'!BW119,NA())</f>
        <v/>
      </c>
      <c r="BX12">
        <f>IF('Charts M4 Price'!$B5,'Dashboard M4 Price Annual'!BX119,NA())</f>
        <v/>
      </c>
      <c r="BY12">
        <f>IF('Charts M4 Price'!$B5,'Dashboard M4 Price Annual'!BY119,NA())</f>
        <v/>
      </c>
    </row>
    <row r="13" spans="1:77">
      <c r="B13" t="s">
        <v>6</v>
      </c>
      <c r="F13" t="s">
        <v>0</v>
      </c>
      <c r="G13">
        <f>IF('Charts M4 Price'!$B6,'Dashboard M4 Price Annual'!G121,NA())</f>
        <v/>
      </c>
      <c r="H13">
        <f>IF('Charts M4 Price'!$B6,'Dashboard M4 Price Annual'!H121,NA())</f>
        <v/>
      </c>
      <c r="I13">
        <f>IF('Charts M4 Price'!$B6,'Dashboard M4 Price Annual'!I121,NA())</f>
        <v/>
      </c>
      <c r="J13">
        <f>IF('Charts M4 Price'!$B6,'Dashboard M4 Price Annual'!J121,NA())</f>
        <v/>
      </c>
      <c r="K13">
        <f>IF('Charts M4 Price'!$B6,'Dashboard M4 Price Annual'!K121,NA())</f>
        <v/>
      </c>
      <c r="L13">
        <f>IF('Charts M4 Price'!$B6,'Dashboard M4 Price Annual'!L121,NA())</f>
        <v/>
      </c>
      <c r="M13">
        <f>IF('Charts M4 Price'!$B6,'Dashboard M4 Price Annual'!M121,NA())</f>
        <v/>
      </c>
      <c r="N13">
        <f>IF('Charts M4 Price'!$B6,'Dashboard M4 Price Annual'!N121,NA())</f>
        <v/>
      </c>
      <c r="O13">
        <f>IF('Charts M4 Price'!$B6,'Dashboard M4 Price Annual'!O121,NA())</f>
        <v/>
      </c>
      <c r="P13">
        <f>IF('Charts M4 Price'!$B6,'Dashboard M4 Price Annual'!P121,NA())</f>
        <v/>
      </c>
      <c r="Q13">
        <f>IF('Charts M4 Price'!$B6,'Dashboard M4 Price Annual'!Q121,NA())</f>
        <v/>
      </c>
      <c r="R13">
        <f>IF('Charts M4 Price'!$B6,'Dashboard M4 Price Annual'!R121,NA())</f>
        <v/>
      </c>
      <c r="S13">
        <f>IF('Charts M4 Price'!$B6,'Dashboard M4 Price Annual'!S121,NA())</f>
        <v/>
      </c>
      <c r="T13">
        <f>IF('Charts M4 Price'!$B6,'Dashboard M4 Price Annual'!T121,NA())</f>
        <v/>
      </c>
      <c r="U13">
        <f>IF('Charts M4 Price'!$B6,'Dashboard M4 Price Annual'!U121,NA())</f>
        <v/>
      </c>
      <c r="V13">
        <f>IF('Charts M4 Price'!$B6,'Dashboard M4 Price Annual'!V121,NA())</f>
        <v/>
      </c>
      <c r="W13">
        <f>IF('Charts M4 Price'!$B6,'Dashboard M4 Price Annual'!W121,NA())</f>
        <v/>
      </c>
      <c r="X13">
        <f>IF('Charts M4 Price'!$B6,'Dashboard M4 Price Annual'!X121,NA())</f>
        <v/>
      </c>
      <c r="Y13">
        <f>IF('Charts M4 Price'!$B6,'Dashboard M4 Price Annual'!Y121,NA())</f>
        <v/>
      </c>
      <c r="Z13">
        <f>IF('Charts M4 Price'!$B6,'Dashboard M4 Price Annual'!Z121,NA())</f>
        <v/>
      </c>
      <c r="AA13">
        <f>IF('Charts M4 Price'!$B6,'Dashboard M4 Price Annual'!AA121,NA())</f>
        <v/>
      </c>
      <c r="AB13">
        <f>IF('Charts M4 Price'!$B6,'Dashboard M4 Price Annual'!AB121,NA())</f>
        <v/>
      </c>
      <c r="AC13">
        <f>IF('Charts M4 Price'!$B6,'Dashboard M4 Price Annual'!AC121,NA())</f>
        <v/>
      </c>
      <c r="AD13">
        <f>IF('Charts M4 Price'!$B6,'Dashboard M4 Price Annual'!AD121,NA())</f>
        <v/>
      </c>
      <c r="AE13">
        <f>IF('Charts M4 Price'!$B6,'Dashboard M4 Price Annual'!AE121,NA())</f>
        <v/>
      </c>
      <c r="AF13">
        <f>IF('Charts M4 Price'!$B6,'Dashboard M4 Price Annual'!AF121,NA())</f>
        <v/>
      </c>
      <c r="AG13">
        <f>IF('Charts M4 Price'!$B6,'Dashboard M4 Price Annual'!AG121,NA())</f>
        <v/>
      </c>
      <c r="AH13">
        <f>IF('Charts M4 Price'!$B6,'Dashboard M4 Price Annual'!AH121,NA())</f>
        <v/>
      </c>
      <c r="AI13">
        <f>IF('Charts M4 Price'!$B6,'Dashboard M4 Price Annual'!AI121,NA())</f>
        <v/>
      </c>
      <c r="AJ13">
        <f>IF('Charts M4 Price'!$B6,'Dashboard M4 Price Annual'!AJ121,NA())</f>
        <v/>
      </c>
      <c r="AK13">
        <f>IF('Charts M4 Price'!$B6,'Dashboard M4 Price Annual'!AK121,NA())</f>
        <v/>
      </c>
      <c r="AL13">
        <f>IF('Charts M4 Price'!$B6,'Dashboard M4 Price Annual'!AL121,NA())</f>
        <v/>
      </c>
      <c r="AM13">
        <f>IF('Charts M4 Price'!$B6,'Dashboard M4 Price Annual'!AM121,NA())</f>
        <v/>
      </c>
      <c r="AN13">
        <f>IF('Charts M4 Price'!$B6,'Dashboard M4 Price Annual'!AN121,NA())</f>
        <v/>
      </c>
      <c r="AO13">
        <f>IF('Charts M4 Price'!$B6,'Dashboard M4 Price Annual'!AO121,NA())</f>
        <v/>
      </c>
      <c r="AP13">
        <f>IF('Charts M4 Price'!$B6,'Dashboard M4 Price Annual'!AP121,NA())</f>
        <v/>
      </c>
      <c r="AQ13">
        <f>IF('Charts M4 Price'!$B6,'Dashboard M4 Price Annual'!AQ121,NA())</f>
        <v/>
      </c>
      <c r="AR13">
        <f>IF('Charts M4 Price'!$B6,'Dashboard M4 Price Annual'!AR121,NA())</f>
        <v/>
      </c>
      <c r="AS13">
        <f>IF('Charts M4 Price'!$B6,'Dashboard M4 Price Annual'!AS121,NA())</f>
        <v/>
      </c>
      <c r="AT13">
        <f>IF('Charts M4 Price'!$B6,'Dashboard M4 Price Annual'!AT121,NA())</f>
        <v/>
      </c>
      <c r="AU13">
        <f>IF('Charts M4 Price'!$B6,'Dashboard M4 Price Annual'!AU121,NA())</f>
        <v/>
      </c>
      <c r="AV13">
        <f>IF('Charts M4 Price'!$B6,'Dashboard M4 Price Annual'!AV121,NA())</f>
        <v/>
      </c>
      <c r="AW13">
        <f>IF('Charts M4 Price'!$B6,'Dashboard M4 Price Annual'!AW121,NA())</f>
        <v/>
      </c>
      <c r="AX13">
        <f>IF('Charts M4 Price'!$B6,'Dashboard M4 Price Annual'!AX121,NA())</f>
        <v/>
      </c>
      <c r="AY13">
        <f>IF('Charts M4 Price'!$B6,'Dashboard M4 Price Annual'!AY121,NA())</f>
        <v/>
      </c>
      <c r="AZ13">
        <f>IF('Charts M4 Price'!$B6,'Dashboard M4 Price Annual'!AZ121,NA())</f>
        <v/>
      </c>
      <c r="BA13">
        <f>IF('Charts M4 Price'!$B6,'Dashboard M4 Price Annual'!BA121,NA())</f>
        <v/>
      </c>
      <c r="BB13">
        <f>IF('Charts M4 Price'!$B6,'Dashboard M4 Price Annual'!BB121,NA())</f>
        <v/>
      </c>
      <c r="BC13">
        <f>IF('Charts M4 Price'!$B6,'Dashboard M4 Price Annual'!BC121,NA())</f>
        <v/>
      </c>
      <c r="BD13">
        <f>IF('Charts M4 Price'!$B6,'Dashboard M4 Price Annual'!BD121,NA())</f>
        <v/>
      </c>
      <c r="BE13">
        <f>IF('Charts M4 Price'!$B6,'Dashboard M4 Price Annual'!BE121,NA())</f>
        <v/>
      </c>
      <c r="BF13">
        <f>IF('Charts M4 Price'!$B6,'Dashboard M4 Price Annual'!BF121,NA())</f>
        <v/>
      </c>
      <c r="BG13">
        <f>IF('Charts M4 Price'!$B6,'Dashboard M4 Price Annual'!BG121,NA())</f>
        <v/>
      </c>
      <c r="BH13">
        <f>IF('Charts M4 Price'!$B6,'Dashboard M4 Price Annual'!BH121,NA())</f>
        <v/>
      </c>
      <c r="BI13">
        <f>IF('Charts M4 Price'!$B6,'Dashboard M4 Price Annual'!BI121,NA())</f>
        <v/>
      </c>
      <c r="BJ13">
        <f>IF('Charts M4 Price'!$B6,'Dashboard M4 Price Annual'!BJ121,NA())</f>
        <v/>
      </c>
      <c r="BK13">
        <f>IF('Charts M4 Price'!$B6,'Dashboard M4 Price Annual'!BK121,NA())</f>
        <v/>
      </c>
      <c r="BL13">
        <f>IF('Charts M4 Price'!$B6,'Dashboard M4 Price Annual'!BL121,NA())</f>
        <v/>
      </c>
      <c r="BM13">
        <f>IF('Charts M4 Price'!$B6,'Dashboard M4 Price Annual'!BM121,NA())</f>
        <v/>
      </c>
      <c r="BN13">
        <f>IF('Charts M4 Price'!$B6,'Dashboard M4 Price Annual'!BN121,NA())</f>
        <v/>
      </c>
      <c r="BO13">
        <f>IF('Charts M4 Price'!$B6,'Dashboard M4 Price Annual'!BO121,NA())</f>
        <v/>
      </c>
      <c r="BP13">
        <f>IF('Charts M4 Price'!$B6,'Dashboard M4 Price Annual'!BP121,NA())</f>
        <v/>
      </c>
      <c r="BQ13">
        <f>IF('Charts M4 Price'!$B6,'Dashboard M4 Price Annual'!BQ121,NA())</f>
        <v/>
      </c>
      <c r="BR13">
        <f>IF('Charts M4 Price'!$B6,'Dashboard M4 Price Annual'!BR121,NA())</f>
        <v/>
      </c>
      <c r="BS13">
        <f>IF('Charts M4 Price'!$B6,'Dashboard M4 Price Annual'!BS121,NA())</f>
        <v/>
      </c>
      <c r="BT13">
        <f>IF('Charts M4 Price'!$B6,'Dashboard M4 Price Annual'!BT121,NA())</f>
        <v/>
      </c>
      <c r="BU13">
        <f>IF('Charts M4 Price'!$B6,'Dashboard M4 Price Annual'!BU121,NA())</f>
        <v/>
      </c>
      <c r="BV13">
        <f>IF('Charts M4 Price'!$B6,'Dashboard M4 Price Annual'!BV121,NA())</f>
        <v/>
      </c>
      <c r="BW13">
        <f>IF('Charts M4 Price'!$B6,'Dashboard M4 Price Annual'!BW121,NA())</f>
        <v/>
      </c>
      <c r="BX13">
        <f>IF('Charts M4 Price'!$B6,'Dashboard M4 Price Annual'!BX121,NA())</f>
        <v/>
      </c>
      <c r="BY13">
        <f>IF('Charts M4 Price'!$B6,'Dashboard M4 Price Annual'!BY121,NA())</f>
        <v/>
      </c>
    </row>
    <row r="14" spans="1:77">
      <c r="B14" t="s">
        <v>7</v>
      </c>
      <c r="F14" t="s">
        <v>0</v>
      </c>
      <c r="G14">
        <f>IF('Charts M4 Price'!$B7,'Dashboard M4 Price Annual'!G123,NA())</f>
        <v/>
      </c>
      <c r="H14">
        <f>IF('Charts M4 Price'!$B7,'Dashboard M4 Price Annual'!H123,NA())</f>
        <v/>
      </c>
      <c r="I14">
        <f>IF('Charts M4 Price'!$B7,'Dashboard M4 Price Annual'!I123,NA())</f>
        <v/>
      </c>
      <c r="J14">
        <f>IF('Charts M4 Price'!$B7,'Dashboard M4 Price Annual'!J123,NA())</f>
        <v/>
      </c>
      <c r="K14">
        <f>IF('Charts M4 Price'!$B7,'Dashboard M4 Price Annual'!K123,NA())</f>
        <v/>
      </c>
      <c r="L14">
        <f>IF('Charts M4 Price'!$B7,'Dashboard M4 Price Annual'!L123,NA())</f>
        <v/>
      </c>
      <c r="M14">
        <f>IF('Charts M4 Price'!$B7,'Dashboard M4 Price Annual'!M123,NA())</f>
        <v/>
      </c>
      <c r="N14">
        <f>IF('Charts M4 Price'!$B7,'Dashboard M4 Price Annual'!N123,NA())</f>
        <v/>
      </c>
      <c r="O14">
        <f>IF('Charts M4 Price'!$B7,'Dashboard M4 Price Annual'!O123,NA())</f>
        <v/>
      </c>
      <c r="P14">
        <f>IF('Charts M4 Price'!$B7,'Dashboard M4 Price Annual'!P123,NA())</f>
        <v/>
      </c>
      <c r="Q14">
        <f>IF('Charts M4 Price'!$B7,'Dashboard M4 Price Annual'!Q123,NA())</f>
        <v/>
      </c>
      <c r="R14">
        <f>IF('Charts M4 Price'!$B7,'Dashboard M4 Price Annual'!R123,NA())</f>
        <v/>
      </c>
      <c r="S14">
        <f>IF('Charts M4 Price'!$B7,'Dashboard M4 Price Annual'!S123,NA())</f>
        <v/>
      </c>
      <c r="T14">
        <f>IF('Charts M4 Price'!$B7,'Dashboard M4 Price Annual'!T123,NA())</f>
        <v/>
      </c>
      <c r="U14">
        <f>IF('Charts M4 Price'!$B7,'Dashboard M4 Price Annual'!U123,NA())</f>
        <v/>
      </c>
      <c r="V14">
        <f>IF('Charts M4 Price'!$B7,'Dashboard M4 Price Annual'!V123,NA())</f>
        <v/>
      </c>
      <c r="W14">
        <f>IF('Charts M4 Price'!$B7,'Dashboard M4 Price Annual'!W123,NA())</f>
        <v/>
      </c>
      <c r="X14">
        <f>IF('Charts M4 Price'!$B7,'Dashboard M4 Price Annual'!X123,NA())</f>
        <v/>
      </c>
      <c r="Y14">
        <f>IF('Charts M4 Price'!$B7,'Dashboard M4 Price Annual'!Y123,NA())</f>
        <v/>
      </c>
      <c r="Z14">
        <f>IF('Charts M4 Price'!$B7,'Dashboard M4 Price Annual'!Z123,NA())</f>
        <v/>
      </c>
      <c r="AA14">
        <f>IF('Charts M4 Price'!$B7,'Dashboard M4 Price Annual'!AA123,NA())</f>
        <v/>
      </c>
      <c r="AB14">
        <f>IF('Charts M4 Price'!$B7,'Dashboard M4 Price Annual'!AB123,NA())</f>
        <v/>
      </c>
      <c r="AC14">
        <f>IF('Charts M4 Price'!$B7,'Dashboard M4 Price Annual'!AC123,NA())</f>
        <v/>
      </c>
      <c r="AD14">
        <f>IF('Charts M4 Price'!$B7,'Dashboard M4 Price Annual'!AD123,NA())</f>
        <v/>
      </c>
      <c r="AE14">
        <f>IF('Charts M4 Price'!$B7,'Dashboard M4 Price Annual'!AE123,NA())</f>
        <v/>
      </c>
      <c r="AF14">
        <f>IF('Charts M4 Price'!$B7,'Dashboard M4 Price Annual'!AF123,NA())</f>
        <v/>
      </c>
      <c r="AG14">
        <f>IF('Charts M4 Price'!$B7,'Dashboard M4 Price Annual'!AG123,NA())</f>
        <v/>
      </c>
      <c r="AH14">
        <f>IF('Charts M4 Price'!$B7,'Dashboard M4 Price Annual'!AH123,NA())</f>
        <v/>
      </c>
      <c r="AI14">
        <f>IF('Charts M4 Price'!$B7,'Dashboard M4 Price Annual'!AI123,NA())</f>
        <v/>
      </c>
      <c r="AJ14">
        <f>IF('Charts M4 Price'!$B7,'Dashboard M4 Price Annual'!AJ123,NA())</f>
        <v/>
      </c>
      <c r="AK14">
        <f>IF('Charts M4 Price'!$B7,'Dashboard M4 Price Annual'!AK123,NA())</f>
        <v/>
      </c>
      <c r="AL14">
        <f>IF('Charts M4 Price'!$B7,'Dashboard M4 Price Annual'!AL123,NA())</f>
        <v/>
      </c>
      <c r="AM14">
        <f>IF('Charts M4 Price'!$B7,'Dashboard M4 Price Annual'!AM123,NA())</f>
        <v/>
      </c>
      <c r="AN14">
        <f>IF('Charts M4 Price'!$B7,'Dashboard M4 Price Annual'!AN123,NA())</f>
        <v/>
      </c>
      <c r="AO14">
        <f>IF('Charts M4 Price'!$B7,'Dashboard M4 Price Annual'!AO123,NA())</f>
        <v/>
      </c>
      <c r="AP14">
        <f>IF('Charts M4 Price'!$B7,'Dashboard M4 Price Annual'!AP123,NA())</f>
        <v/>
      </c>
      <c r="AQ14">
        <f>IF('Charts M4 Price'!$B7,'Dashboard M4 Price Annual'!AQ123,NA())</f>
        <v/>
      </c>
      <c r="AR14">
        <f>IF('Charts M4 Price'!$B7,'Dashboard M4 Price Annual'!AR123,NA())</f>
        <v/>
      </c>
      <c r="AS14">
        <f>IF('Charts M4 Price'!$B7,'Dashboard M4 Price Annual'!AS123,NA())</f>
        <v/>
      </c>
      <c r="AT14">
        <f>IF('Charts M4 Price'!$B7,'Dashboard M4 Price Annual'!AT123,NA())</f>
        <v/>
      </c>
      <c r="AU14">
        <f>IF('Charts M4 Price'!$B7,'Dashboard M4 Price Annual'!AU123,NA())</f>
        <v/>
      </c>
      <c r="AV14">
        <f>IF('Charts M4 Price'!$B7,'Dashboard M4 Price Annual'!AV123,NA())</f>
        <v/>
      </c>
      <c r="AW14">
        <f>IF('Charts M4 Price'!$B7,'Dashboard M4 Price Annual'!AW123,NA())</f>
        <v/>
      </c>
      <c r="AX14">
        <f>IF('Charts M4 Price'!$B7,'Dashboard M4 Price Annual'!AX123,NA())</f>
        <v/>
      </c>
      <c r="AY14">
        <f>IF('Charts M4 Price'!$B7,'Dashboard M4 Price Annual'!AY123,NA())</f>
        <v/>
      </c>
      <c r="AZ14">
        <f>IF('Charts M4 Price'!$B7,'Dashboard M4 Price Annual'!AZ123,NA())</f>
        <v/>
      </c>
      <c r="BA14">
        <f>IF('Charts M4 Price'!$B7,'Dashboard M4 Price Annual'!BA123,NA())</f>
        <v/>
      </c>
      <c r="BB14">
        <f>IF('Charts M4 Price'!$B7,'Dashboard M4 Price Annual'!BB123,NA())</f>
        <v/>
      </c>
      <c r="BC14">
        <f>IF('Charts M4 Price'!$B7,'Dashboard M4 Price Annual'!BC123,NA())</f>
        <v/>
      </c>
      <c r="BD14">
        <f>IF('Charts M4 Price'!$B7,'Dashboard M4 Price Annual'!BD123,NA())</f>
        <v/>
      </c>
      <c r="BE14">
        <f>IF('Charts M4 Price'!$B7,'Dashboard M4 Price Annual'!BE123,NA())</f>
        <v/>
      </c>
      <c r="BF14">
        <f>IF('Charts M4 Price'!$B7,'Dashboard M4 Price Annual'!BF123,NA())</f>
        <v/>
      </c>
      <c r="BG14">
        <f>IF('Charts M4 Price'!$B7,'Dashboard M4 Price Annual'!BG123,NA())</f>
        <v/>
      </c>
      <c r="BH14">
        <f>IF('Charts M4 Price'!$B7,'Dashboard M4 Price Annual'!BH123,NA())</f>
        <v/>
      </c>
      <c r="BI14">
        <f>IF('Charts M4 Price'!$B7,'Dashboard M4 Price Annual'!BI123,NA())</f>
        <v/>
      </c>
      <c r="BJ14">
        <f>IF('Charts M4 Price'!$B7,'Dashboard M4 Price Annual'!BJ123,NA())</f>
        <v/>
      </c>
      <c r="BK14">
        <f>IF('Charts M4 Price'!$B7,'Dashboard M4 Price Annual'!BK123,NA())</f>
        <v/>
      </c>
      <c r="BL14">
        <f>IF('Charts M4 Price'!$B7,'Dashboard M4 Price Annual'!BL123,NA())</f>
        <v/>
      </c>
      <c r="BM14">
        <f>IF('Charts M4 Price'!$B7,'Dashboard M4 Price Annual'!BM123,NA())</f>
        <v/>
      </c>
      <c r="BN14">
        <f>IF('Charts M4 Price'!$B7,'Dashboard M4 Price Annual'!BN123,NA())</f>
        <v/>
      </c>
      <c r="BO14">
        <f>IF('Charts M4 Price'!$B7,'Dashboard M4 Price Annual'!BO123,NA())</f>
        <v/>
      </c>
      <c r="BP14">
        <f>IF('Charts M4 Price'!$B7,'Dashboard M4 Price Annual'!BP123,NA())</f>
        <v/>
      </c>
      <c r="BQ14">
        <f>IF('Charts M4 Price'!$B7,'Dashboard M4 Price Annual'!BQ123,NA())</f>
        <v/>
      </c>
      <c r="BR14">
        <f>IF('Charts M4 Price'!$B7,'Dashboard M4 Price Annual'!BR123,NA())</f>
        <v/>
      </c>
      <c r="BS14">
        <f>IF('Charts M4 Price'!$B7,'Dashboard M4 Price Annual'!BS123,NA())</f>
        <v/>
      </c>
      <c r="BT14">
        <f>IF('Charts M4 Price'!$B7,'Dashboard M4 Price Annual'!BT123,NA())</f>
        <v/>
      </c>
      <c r="BU14">
        <f>IF('Charts M4 Price'!$B7,'Dashboard M4 Price Annual'!BU123,NA())</f>
        <v/>
      </c>
      <c r="BV14">
        <f>IF('Charts M4 Price'!$B7,'Dashboard M4 Price Annual'!BV123,NA())</f>
        <v/>
      </c>
      <c r="BW14">
        <f>IF('Charts M4 Price'!$B7,'Dashboard M4 Price Annual'!BW123,NA())</f>
        <v/>
      </c>
      <c r="BX14">
        <f>IF('Charts M4 Price'!$B7,'Dashboard M4 Price Annual'!BX123,NA())</f>
        <v/>
      </c>
      <c r="BY14">
        <f>IF('Charts M4 Price'!$B7,'Dashboard M4 Price Annual'!BY123,NA())</f>
        <v/>
      </c>
    </row>
    <row r="15" spans="1:77">
      <c r="B15" t="s">
        <v>8</v>
      </c>
      <c r="F15" t="s">
        <v>0</v>
      </c>
      <c r="G15">
        <f>IF('Charts M4 Price'!$B8,'Dashboard M4 Price Annual'!G125,NA())</f>
        <v/>
      </c>
      <c r="H15">
        <f>IF('Charts M4 Price'!$B8,'Dashboard M4 Price Annual'!H125,NA())</f>
        <v/>
      </c>
      <c r="I15">
        <f>IF('Charts M4 Price'!$B8,'Dashboard M4 Price Annual'!I125,NA())</f>
        <v/>
      </c>
      <c r="J15">
        <f>IF('Charts M4 Price'!$B8,'Dashboard M4 Price Annual'!J125,NA())</f>
        <v/>
      </c>
      <c r="K15">
        <f>IF('Charts M4 Price'!$B8,'Dashboard M4 Price Annual'!K125,NA())</f>
        <v/>
      </c>
      <c r="L15">
        <f>IF('Charts M4 Price'!$B8,'Dashboard M4 Price Annual'!L125,NA())</f>
        <v/>
      </c>
      <c r="M15">
        <f>IF('Charts M4 Price'!$B8,'Dashboard M4 Price Annual'!M125,NA())</f>
        <v/>
      </c>
      <c r="N15">
        <f>IF('Charts M4 Price'!$B8,'Dashboard M4 Price Annual'!N125,NA())</f>
        <v/>
      </c>
      <c r="O15">
        <f>IF('Charts M4 Price'!$B8,'Dashboard M4 Price Annual'!O125,NA())</f>
        <v/>
      </c>
      <c r="P15">
        <f>IF('Charts M4 Price'!$B8,'Dashboard M4 Price Annual'!P125,NA())</f>
        <v/>
      </c>
      <c r="Q15">
        <f>IF('Charts M4 Price'!$B8,'Dashboard M4 Price Annual'!Q125,NA())</f>
        <v/>
      </c>
      <c r="R15">
        <f>IF('Charts M4 Price'!$B8,'Dashboard M4 Price Annual'!R125,NA())</f>
        <v/>
      </c>
      <c r="S15">
        <f>IF('Charts M4 Price'!$B8,'Dashboard M4 Price Annual'!S125,NA())</f>
        <v/>
      </c>
      <c r="T15">
        <f>IF('Charts M4 Price'!$B8,'Dashboard M4 Price Annual'!T125,NA())</f>
        <v/>
      </c>
      <c r="U15">
        <f>IF('Charts M4 Price'!$B8,'Dashboard M4 Price Annual'!U125,NA())</f>
        <v/>
      </c>
      <c r="V15">
        <f>IF('Charts M4 Price'!$B8,'Dashboard M4 Price Annual'!V125,NA())</f>
        <v/>
      </c>
      <c r="W15">
        <f>IF('Charts M4 Price'!$B8,'Dashboard M4 Price Annual'!W125,NA())</f>
        <v/>
      </c>
      <c r="X15">
        <f>IF('Charts M4 Price'!$B8,'Dashboard M4 Price Annual'!X125,NA())</f>
        <v/>
      </c>
      <c r="Y15">
        <f>IF('Charts M4 Price'!$B8,'Dashboard M4 Price Annual'!Y125,NA())</f>
        <v/>
      </c>
      <c r="Z15">
        <f>IF('Charts M4 Price'!$B8,'Dashboard M4 Price Annual'!Z125,NA())</f>
        <v/>
      </c>
      <c r="AA15">
        <f>IF('Charts M4 Price'!$B8,'Dashboard M4 Price Annual'!AA125,NA())</f>
        <v/>
      </c>
      <c r="AB15">
        <f>IF('Charts M4 Price'!$B8,'Dashboard M4 Price Annual'!AB125,NA())</f>
        <v/>
      </c>
      <c r="AC15">
        <f>IF('Charts M4 Price'!$B8,'Dashboard M4 Price Annual'!AC125,NA())</f>
        <v/>
      </c>
      <c r="AD15">
        <f>IF('Charts M4 Price'!$B8,'Dashboard M4 Price Annual'!AD125,NA())</f>
        <v/>
      </c>
      <c r="AE15">
        <f>IF('Charts M4 Price'!$B8,'Dashboard M4 Price Annual'!AE125,NA())</f>
        <v/>
      </c>
      <c r="AF15">
        <f>IF('Charts M4 Price'!$B8,'Dashboard M4 Price Annual'!AF125,NA())</f>
        <v/>
      </c>
      <c r="AG15">
        <f>IF('Charts M4 Price'!$B8,'Dashboard M4 Price Annual'!AG125,NA())</f>
        <v/>
      </c>
      <c r="AH15">
        <f>IF('Charts M4 Price'!$B8,'Dashboard M4 Price Annual'!AH125,NA())</f>
        <v/>
      </c>
      <c r="AI15">
        <f>IF('Charts M4 Price'!$B8,'Dashboard M4 Price Annual'!AI125,NA())</f>
        <v/>
      </c>
      <c r="AJ15">
        <f>IF('Charts M4 Price'!$B8,'Dashboard M4 Price Annual'!AJ125,NA())</f>
        <v/>
      </c>
      <c r="AK15">
        <f>IF('Charts M4 Price'!$B8,'Dashboard M4 Price Annual'!AK125,NA())</f>
        <v/>
      </c>
      <c r="AL15">
        <f>IF('Charts M4 Price'!$B8,'Dashboard M4 Price Annual'!AL125,NA())</f>
        <v/>
      </c>
      <c r="AM15">
        <f>IF('Charts M4 Price'!$B8,'Dashboard M4 Price Annual'!AM125,NA())</f>
        <v/>
      </c>
      <c r="AN15">
        <f>IF('Charts M4 Price'!$B8,'Dashboard M4 Price Annual'!AN125,NA())</f>
        <v/>
      </c>
      <c r="AO15">
        <f>IF('Charts M4 Price'!$B8,'Dashboard M4 Price Annual'!AO125,NA())</f>
        <v/>
      </c>
      <c r="AP15">
        <f>IF('Charts M4 Price'!$B8,'Dashboard M4 Price Annual'!AP125,NA())</f>
        <v/>
      </c>
      <c r="AQ15">
        <f>IF('Charts M4 Price'!$B8,'Dashboard M4 Price Annual'!AQ125,NA())</f>
        <v/>
      </c>
      <c r="AR15">
        <f>IF('Charts M4 Price'!$B8,'Dashboard M4 Price Annual'!AR125,NA())</f>
        <v/>
      </c>
      <c r="AS15">
        <f>IF('Charts M4 Price'!$B8,'Dashboard M4 Price Annual'!AS125,NA())</f>
        <v/>
      </c>
      <c r="AT15">
        <f>IF('Charts M4 Price'!$B8,'Dashboard M4 Price Annual'!AT125,NA())</f>
        <v/>
      </c>
      <c r="AU15">
        <f>IF('Charts M4 Price'!$B8,'Dashboard M4 Price Annual'!AU125,NA())</f>
        <v/>
      </c>
      <c r="AV15">
        <f>IF('Charts M4 Price'!$B8,'Dashboard M4 Price Annual'!AV125,NA())</f>
        <v/>
      </c>
      <c r="AW15">
        <f>IF('Charts M4 Price'!$B8,'Dashboard M4 Price Annual'!AW125,NA())</f>
        <v/>
      </c>
      <c r="AX15">
        <f>IF('Charts M4 Price'!$B8,'Dashboard M4 Price Annual'!AX125,NA())</f>
        <v/>
      </c>
      <c r="AY15">
        <f>IF('Charts M4 Price'!$B8,'Dashboard M4 Price Annual'!AY125,NA())</f>
        <v/>
      </c>
      <c r="AZ15">
        <f>IF('Charts M4 Price'!$B8,'Dashboard M4 Price Annual'!AZ125,NA())</f>
        <v/>
      </c>
      <c r="BA15">
        <f>IF('Charts M4 Price'!$B8,'Dashboard M4 Price Annual'!BA125,NA())</f>
        <v/>
      </c>
      <c r="BB15">
        <f>IF('Charts M4 Price'!$B8,'Dashboard M4 Price Annual'!BB125,NA())</f>
        <v/>
      </c>
      <c r="BC15">
        <f>IF('Charts M4 Price'!$B8,'Dashboard M4 Price Annual'!BC125,NA())</f>
        <v/>
      </c>
      <c r="BD15">
        <f>IF('Charts M4 Price'!$B8,'Dashboard M4 Price Annual'!BD125,NA())</f>
        <v/>
      </c>
      <c r="BE15">
        <f>IF('Charts M4 Price'!$B8,'Dashboard M4 Price Annual'!BE125,NA())</f>
        <v/>
      </c>
      <c r="BF15">
        <f>IF('Charts M4 Price'!$B8,'Dashboard M4 Price Annual'!BF125,NA())</f>
        <v/>
      </c>
      <c r="BG15">
        <f>IF('Charts M4 Price'!$B8,'Dashboard M4 Price Annual'!BG125,NA())</f>
        <v/>
      </c>
      <c r="BH15">
        <f>IF('Charts M4 Price'!$B8,'Dashboard M4 Price Annual'!BH125,NA())</f>
        <v/>
      </c>
      <c r="BI15">
        <f>IF('Charts M4 Price'!$B8,'Dashboard M4 Price Annual'!BI125,NA())</f>
        <v/>
      </c>
      <c r="BJ15">
        <f>IF('Charts M4 Price'!$B8,'Dashboard M4 Price Annual'!BJ125,NA())</f>
        <v/>
      </c>
      <c r="BK15">
        <f>IF('Charts M4 Price'!$B8,'Dashboard M4 Price Annual'!BK125,NA())</f>
        <v/>
      </c>
      <c r="BL15">
        <f>IF('Charts M4 Price'!$B8,'Dashboard M4 Price Annual'!BL125,NA())</f>
        <v/>
      </c>
      <c r="BM15">
        <f>IF('Charts M4 Price'!$B8,'Dashboard M4 Price Annual'!BM125,NA())</f>
        <v/>
      </c>
      <c r="BN15">
        <f>IF('Charts M4 Price'!$B8,'Dashboard M4 Price Annual'!BN125,NA())</f>
        <v/>
      </c>
      <c r="BO15">
        <f>IF('Charts M4 Price'!$B8,'Dashboard M4 Price Annual'!BO125,NA())</f>
        <v/>
      </c>
      <c r="BP15">
        <f>IF('Charts M4 Price'!$B8,'Dashboard M4 Price Annual'!BP125,NA())</f>
        <v/>
      </c>
      <c r="BQ15">
        <f>IF('Charts M4 Price'!$B8,'Dashboard M4 Price Annual'!BQ125,NA())</f>
        <v/>
      </c>
      <c r="BR15">
        <f>IF('Charts M4 Price'!$B8,'Dashboard M4 Price Annual'!BR125,NA())</f>
        <v/>
      </c>
      <c r="BS15">
        <f>IF('Charts M4 Price'!$B8,'Dashboard M4 Price Annual'!BS125,NA())</f>
        <v/>
      </c>
      <c r="BT15">
        <f>IF('Charts M4 Price'!$B8,'Dashboard M4 Price Annual'!BT125,NA())</f>
        <v/>
      </c>
      <c r="BU15">
        <f>IF('Charts M4 Price'!$B8,'Dashboard M4 Price Annual'!BU125,NA())</f>
        <v/>
      </c>
      <c r="BV15">
        <f>IF('Charts M4 Price'!$B8,'Dashboard M4 Price Annual'!BV125,NA())</f>
        <v/>
      </c>
      <c r="BW15">
        <f>IF('Charts M4 Price'!$B8,'Dashboard M4 Price Annual'!BW125,NA())</f>
        <v/>
      </c>
      <c r="BX15">
        <f>IF('Charts M4 Price'!$B8,'Dashboard M4 Price Annual'!BX125,NA())</f>
        <v/>
      </c>
      <c r="BY15">
        <f>IF('Charts M4 Price'!$B8,'Dashboard M4 Price Annual'!BY125,NA())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25"/>
  <sheetViews>
    <sheetView workbookViewId="0">
      <selection activeCell="A1" sqref="A1"/>
    </sheetView>
  </sheetViews>
  <sheetFormatPr baseColWidth="10" defaultRowHeight="15"/>
  <sheetData>
    <row r="1" spans="1:77">
      <c r="A1" t="s">
        <v>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E3" t="s">
        <v>10</v>
      </c>
      <c r="F3" t="s">
        <v>0</v>
      </c>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v>
      </c>
    </row>
    <row r="5" spans="1:77">
      <c r="A5" t="s">
        <v>2</v>
      </c>
    </row>
    <row r="6" spans="1:77">
      <c r="B6" t="s">
        <v>12</v>
      </c>
      <c r="C6" t="s">
        <v>13</v>
      </c>
      <c r="D6" t="s">
        <v>14</v>
      </c>
      <c r="E6" t="s">
        <v>15</v>
      </c>
      <c r="G6">
        <f>VLOOKUP($C6,'EIA Consumption'!$C:$CD,G$2,FALSE)</f>
        <v/>
      </c>
      <c r="H6">
        <f>VLOOKUP($C6,'EIA Consumption'!$C:$CD,H$2,FALSE)</f>
        <v/>
      </c>
      <c r="I6">
        <f>VLOOKUP($C6,'EIA Consumption'!$C:$CD,I$2,FALSE)</f>
        <v/>
      </c>
      <c r="J6">
        <f>VLOOKUP($C6,'EIA Consumption'!$C:$CD,J$2,FALSE)</f>
        <v/>
      </c>
      <c r="K6">
        <f>VLOOKUP($C6,'EIA Consumption'!$C:$CD,K$2,FALSE)</f>
        <v/>
      </c>
      <c r="L6">
        <f>VLOOKUP($C6,'EIA Consumption'!$C:$CD,L$2,FALSE)</f>
        <v/>
      </c>
      <c r="M6">
        <f>VLOOKUP($C6,'EIA Consumption'!$C:$CD,M$2,FALSE)</f>
        <v/>
      </c>
      <c r="N6">
        <f>VLOOKUP($C6,'EIA Consumption'!$C:$CD,N$2,FALSE)</f>
        <v/>
      </c>
      <c r="O6">
        <f>VLOOKUP($C6,'EIA Consumption'!$C:$CD,O$2,FALSE)</f>
        <v/>
      </c>
      <c r="P6">
        <f>VLOOKUP($C6,'EIA Consumption'!$C:$CD,P$2,FALSE)</f>
        <v/>
      </c>
      <c r="Q6">
        <f>VLOOKUP($C6,'EIA Consumption'!$C:$CD,Q$2,FALSE)</f>
        <v/>
      </c>
      <c r="R6">
        <f>VLOOKUP($C6,'EIA Consumption'!$C:$CD,R$2,FALSE)</f>
        <v/>
      </c>
      <c r="S6">
        <f>VLOOKUP($C6,'EIA Consumption'!$C:$CD,S$2,FALSE)</f>
        <v/>
      </c>
      <c r="T6">
        <f>VLOOKUP($C6,'EIA Consumption'!$C:$CD,T$2,FALSE)</f>
        <v/>
      </c>
      <c r="U6">
        <f>VLOOKUP($C6,'EIA Consumption'!$C:$CD,U$2,FALSE)</f>
        <v/>
      </c>
      <c r="V6">
        <f>VLOOKUP($C6,'EIA Consumption'!$C:$CD,V$2,FALSE)</f>
        <v/>
      </c>
      <c r="W6">
        <f>VLOOKUP($C6,'EIA Consumption'!$C:$CD,W$2,FALSE)</f>
        <v/>
      </c>
      <c r="X6">
        <f>VLOOKUP($C6,'EIA Consumption'!$C:$CD,X$2,FALSE)</f>
        <v/>
      </c>
      <c r="Y6">
        <f>VLOOKUP($C6,'EIA Consumption'!$C:$CD,Y$2,FALSE)</f>
        <v/>
      </c>
      <c r="Z6">
        <f>VLOOKUP($C6,'EIA Consumption'!$C:$CD,Z$2,FALSE)</f>
        <v/>
      </c>
      <c r="AA6">
        <f>VLOOKUP($C6,'EIA Consumption'!$C:$CD,AA$2,FALSE)</f>
        <v/>
      </c>
      <c r="AB6">
        <f>VLOOKUP($C6,'EIA Consumption'!$C:$CD,AB$2,FALSE)</f>
        <v/>
      </c>
      <c r="AC6">
        <f>VLOOKUP($C6,'EIA Consumption'!$C:$CD,AC$2,FALSE)</f>
        <v/>
      </c>
      <c r="AD6">
        <f>VLOOKUP($C6,'EIA Consumption'!$C:$CD,AD$2,FALSE)</f>
        <v/>
      </c>
      <c r="AE6">
        <f>VLOOKUP($C6,'EIA Consumption'!$C:$CD,AE$2,FALSE)</f>
        <v/>
      </c>
      <c r="AF6">
        <f>VLOOKUP($C6,'EIA Consumption'!$C:$CD,AF$2,FALSE)</f>
        <v/>
      </c>
      <c r="AG6">
        <f>VLOOKUP($C6,'EIA Consumption'!$C:$CD,AG$2,FALSE)</f>
        <v/>
      </c>
      <c r="AH6">
        <f>VLOOKUP($C6,'EIA Consumption'!$C:$CD,AH$2,FALSE)</f>
        <v/>
      </c>
      <c r="AI6">
        <f>VLOOKUP($C6,'EIA Consumption'!$C:$CD,AI$2,FALSE)</f>
        <v/>
      </c>
      <c r="AJ6">
        <f>VLOOKUP($C6,'EIA Consumption'!$C:$CD,AJ$2,FALSE)</f>
        <v/>
      </c>
      <c r="AK6">
        <f>VLOOKUP($C6,'EIA Consumption'!$C:$CD,AK$2,FALSE)</f>
        <v/>
      </c>
      <c r="AL6">
        <f>VLOOKUP($C6,'EIA Consumption'!$C:$CD,AL$2,FALSE)</f>
        <v/>
      </c>
      <c r="AM6">
        <f>VLOOKUP($C6,'EIA Consumption'!$C:$CD,AM$2,FALSE)</f>
        <v/>
      </c>
      <c r="AN6">
        <f>VLOOKUP($C6,'EIA Consumption'!$C:$CD,AN$2,FALSE)</f>
        <v/>
      </c>
      <c r="AO6">
        <f>VLOOKUP($C6,'EIA Consumption'!$C:$CD,AO$2,FALSE)</f>
        <v/>
      </c>
      <c r="AP6">
        <f>VLOOKUP($C6,'EIA Consumption'!$C:$CD,AP$2,FALSE)</f>
        <v/>
      </c>
      <c r="AQ6">
        <f>VLOOKUP($C6,'EIA Consumption'!$C:$CD,AQ$2,FALSE)</f>
        <v/>
      </c>
      <c r="AR6">
        <f>VLOOKUP($C6,'EIA Consumption'!$C:$CD,AR$2,FALSE)</f>
        <v/>
      </c>
      <c r="AS6">
        <f>VLOOKUP($C6,'EIA Consumption'!$C:$CD,AS$2,FALSE)</f>
        <v/>
      </c>
      <c r="AT6">
        <f>VLOOKUP($C6,'EIA Consumption'!$C:$CD,AT$2,FALSE)</f>
        <v/>
      </c>
      <c r="AU6">
        <f>VLOOKUP($C6,'EIA Consumption'!$C:$CD,AU$2,FALSE)</f>
        <v/>
      </c>
      <c r="AV6">
        <f>VLOOKUP($C6,'EIA Consumption'!$C:$CD,AV$2,FALSE)</f>
        <v/>
      </c>
      <c r="AW6">
        <f>VLOOKUP($C6,'EIA Consumption'!$C:$CD,AW$2,FALSE)</f>
        <v/>
      </c>
      <c r="AX6">
        <f>VLOOKUP($C6,'EIA Consumption'!$C:$CD,AX$2,FALSE)</f>
        <v/>
      </c>
      <c r="AY6">
        <f>VLOOKUP($C6,'EIA Consumption'!$C:$CD,AY$2,FALSE)</f>
        <v/>
      </c>
      <c r="AZ6">
        <f>VLOOKUP($C6,'EIA Consumption'!$C:$CD,AZ$2,FALSE)</f>
        <v/>
      </c>
      <c r="BA6">
        <f>VLOOKUP($C6,'EIA Consumption'!$C:$CD,BA$2,FALSE)</f>
        <v/>
      </c>
      <c r="BB6">
        <f>VLOOKUP($C6,'EIA Consumption'!$C:$CD,BB$2,FALSE)</f>
        <v/>
      </c>
      <c r="BC6">
        <f>VLOOKUP($C6,'EIA Consumption'!$C:$CD,BC$2,FALSE)</f>
        <v/>
      </c>
      <c r="BD6">
        <f>VLOOKUP($C6,'EIA Consumption'!$C:$CD,BD$2,FALSE)</f>
        <v/>
      </c>
      <c r="BE6">
        <f>VLOOKUP($C6,'EIA Consumption'!$C:$CD,BE$2,FALSE)</f>
        <v/>
      </c>
      <c r="BF6">
        <f>VLOOKUP($C6,'EIA Consumption'!$C:$CD,BF$2,FALSE)</f>
        <v/>
      </c>
      <c r="BG6">
        <f>VLOOKUP($C6,'EIA Consumption'!$C:$CD,BG$2,FALSE)</f>
        <v/>
      </c>
      <c r="BH6">
        <f>VLOOKUP($C6,'EIA Consumption'!$C:$CD,BH$2,FALSE)</f>
        <v/>
      </c>
      <c r="BI6">
        <f>VLOOKUP($C6,'EIA Consumption'!$C:$CD,BI$2,FALSE)</f>
        <v/>
      </c>
      <c r="BJ6">
        <f>VLOOKUP($C6,'EIA Consumption'!$C:$CD,BJ$2,FALSE)</f>
        <v/>
      </c>
      <c r="BK6">
        <f>VLOOKUP($C6,'EIA Consumption'!$C:$CD,BK$2,FALSE)</f>
        <v/>
      </c>
      <c r="BL6">
        <f>VLOOKUP($C6,'EIA Consumption'!$C:$CD,BL$2,FALSE)</f>
        <v/>
      </c>
      <c r="BM6">
        <f>VLOOKUP($C6,'EIA Consumption'!$C:$CD,BM$2,FALSE)</f>
        <v/>
      </c>
      <c r="BN6">
        <f>VLOOKUP($C6,'EIA Consumption'!$C:$CD,BN$2,FALSE)</f>
        <v/>
      </c>
      <c r="BO6">
        <f>VLOOKUP($C6,'EIA Consumption'!$C:$CD,BO$2,FALSE)</f>
        <v/>
      </c>
      <c r="BP6">
        <f>VLOOKUP($C6,'EIA Consumption'!$C:$CD,BP$2,FALSE)</f>
        <v/>
      </c>
      <c r="BQ6">
        <f>VLOOKUP($C6,'EIA Consumption'!$C:$CD,BQ$2,FALSE)</f>
        <v/>
      </c>
      <c r="BR6">
        <f>VLOOKUP($C6,'EIA Consumption'!$C:$CD,BR$2,FALSE)</f>
        <v/>
      </c>
      <c r="BS6">
        <f>VLOOKUP($C6,'EIA Consumption'!$C:$CD,BS$2,FALSE)</f>
        <v/>
      </c>
      <c r="BT6">
        <f>VLOOKUP($C6,'EIA Consumption'!$C:$CD,BT$2,FALSE)</f>
        <v/>
      </c>
      <c r="BU6">
        <f>VLOOKUP($C6,'EIA Consumption'!$C:$CD,BU$2,FALSE)</f>
        <v/>
      </c>
      <c r="BV6">
        <f>VLOOKUP($C6,'EIA Consumption'!$C:$CD,BV$2,FALSE)</f>
        <v/>
      </c>
      <c r="BW6">
        <f>VLOOKUP($C6,'EIA Consumption'!$C:$CD,BW$2,FALSE)</f>
        <v/>
      </c>
      <c r="BX6">
        <f>VLOOKUP($C6,'EIA Consumption'!$C:$CD,BX$2,FALSE)</f>
        <v/>
      </c>
      <c r="BY6">
        <f>VLOOKUP($C6,'EIA Consumption'!$C:$CD,BY$2,FALSE)</f>
        <v/>
      </c>
    </row>
    <row r="7" spans="1:77">
      <c r="B7" t="s">
        <v>16</v>
      </c>
      <c r="C7" t="s">
        <v>17</v>
      </c>
      <c r="D7" t="s">
        <v>17</v>
      </c>
      <c r="E7" t="s">
        <v>15</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18</v>
      </c>
      <c r="C8" t="s">
        <v>17</v>
      </c>
      <c r="D8" t="s">
        <v>17</v>
      </c>
      <c r="E8" t="s">
        <v>15</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19</v>
      </c>
      <c r="C9" t="s">
        <v>20</v>
      </c>
      <c r="D9" t="s">
        <v>14</v>
      </c>
      <c r="E9" t="s">
        <v>15</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21</v>
      </c>
      <c r="C10" t="s">
        <v>17</v>
      </c>
      <c r="D10" t="s">
        <v>17</v>
      </c>
      <c r="E10" t="s">
        <v>15</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22</v>
      </c>
      <c r="C11" t="s">
        <v>23</v>
      </c>
      <c r="D11" t="s">
        <v>14</v>
      </c>
      <c r="E11" t="s">
        <v>15</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24</v>
      </c>
      <c r="C12" t="s">
        <v>25</v>
      </c>
      <c r="D12" t="s">
        <v>14</v>
      </c>
      <c r="E12" t="s">
        <v>15</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26</v>
      </c>
      <c r="C13" t="s">
        <v>17</v>
      </c>
      <c r="D13" t="s">
        <v>17</v>
      </c>
      <c r="E13" t="s">
        <v>15</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27</v>
      </c>
      <c r="C14" t="s">
        <v>17</v>
      </c>
      <c r="D14" t="s">
        <v>17</v>
      </c>
      <c r="E14" t="s">
        <v>15</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6" spans="1:77">
      <c r="A16" t="s">
        <v>3</v>
      </c>
    </row>
    <row r="17" spans="1:77">
      <c r="B17" t="s">
        <v>12</v>
      </c>
      <c r="C17" t="s">
        <v>28</v>
      </c>
      <c r="D17" t="s">
        <v>14</v>
      </c>
      <c r="E17" t="s">
        <v>15</v>
      </c>
      <c r="G17">
        <f>VLOOKUP($C17,'EIA Consumption'!$C:$CD,G$2,FALSE)</f>
        <v/>
      </c>
      <c r="H17">
        <f>VLOOKUP($C17,'EIA Consumption'!$C:$CD,H$2,FALSE)</f>
        <v/>
      </c>
      <c r="I17">
        <f>VLOOKUP($C17,'EIA Consumption'!$C:$CD,I$2,FALSE)</f>
        <v/>
      </c>
      <c r="J17">
        <f>VLOOKUP($C17,'EIA Consumption'!$C:$CD,J$2,FALSE)</f>
        <v/>
      </c>
      <c r="K17">
        <f>VLOOKUP($C17,'EIA Consumption'!$C:$CD,K$2,FALSE)</f>
        <v/>
      </c>
      <c r="L17">
        <f>VLOOKUP($C17,'EIA Consumption'!$C:$CD,L$2,FALSE)</f>
        <v/>
      </c>
      <c r="M17">
        <f>VLOOKUP($C17,'EIA Consumption'!$C:$CD,M$2,FALSE)</f>
        <v/>
      </c>
      <c r="N17">
        <f>VLOOKUP($C17,'EIA Consumption'!$C:$CD,N$2,FALSE)</f>
        <v/>
      </c>
      <c r="O17">
        <f>VLOOKUP($C17,'EIA Consumption'!$C:$CD,O$2,FALSE)</f>
        <v/>
      </c>
      <c r="P17">
        <f>VLOOKUP($C17,'EIA Consumption'!$C:$CD,P$2,FALSE)</f>
        <v/>
      </c>
      <c r="Q17">
        <f>VLOOKUP($C17,'EIA Consumption'!$C:$CD,Q$2,FALSE)</f>
        <v/>
      </c>
      <c r="R17">
        <f>VLOOKUP($C17,'EIA Consumption'!$C:$CD,R$2,FALSE)</f>
        <v/>
      </c>
      <c r="S17">
        <f>VLOOKUP($C17,'EIA Consumption'!$C:$CD,S$2,FALSE)</f>
        <v/>
      </c>
      <c r="T17">
        <f>VLOOKUP($C17,'EIA Consumption'!$C:$CD,T$2,FALSE)</f>
        <v/>
      </c>
      <c r="U17">
        <f>VLOOKUP($C17,'EIA Consumption'!$C:$CD,U$2,FALSE)</f>
        <v/>
      </c>
      <c r="V17">
        <f>VLOOKUP($C17,'EIA Consumption'!$C:$CD,V$2,FALSE)</f>
        <v/>
      </c>
      <c r="W17">
        <f>VLOOKUP($C17,'EIA Consumption'!$C:$CD,W$2,FALSE)</f>
        <v/>
      </c>
      <c r="X17">
        <f>VLOOKUP($C17,'EIA Consumption'!$C:$CD,X$2,FALSE)</f>
        <v/>
      </c>
      <c r="Y17">
        <f>VLOOKUP($C17,'EIA Consumption'!$C:$CD,Y$2,FALSE)</f>
        <v/>
      </c>
      <c r="Z17">
        <f>VLOOKUP($C17,'EIA Consumption'!$C:$CD,Z$2,FALSE)</f>
        <v/>
      </c>
      <c r="AA17">
        <f>VLOOKUP($C17,'EIA Consumption'!$C:$CD,AA$2,FALSE)</f>
        <v/>
      </c>
      <c r="AB17">
        <f>VLOOKUP($C17,'EIA Consumption'!$C:$CD,AB$2,FALSE)</f>
        <v/>
      </c>
      <c r="AC17">
        <f>VLOOKUP($C17,'EIA Consumption'!$C:$CD,AC$2,FALSE)</f>
        <v/>
      </c>
      <c r="AD17">
        <f>VLOOKUP($C17,'EIA Consumption'!$C:$CD,AD$2,FALSE)</f>
        <v/>
      </c>
      <c r="AE17">
        <f>VLOOKUP($C17,'EIA Consumption'!$C:$CD,AE$2,FALSE)</f>
        <v/>
      </c>
      <c r="AF17">
        <f>VLOOKUP($C17,'EIA Consumption'!$C:$CD,AF$2,FALSE)</f>
        <v/>
      </c>
      <c r="AG17">
        <f>VLOOKUP($C17,'EIA Consumption'!$C:$CD,AG$2,FALSE)</f>
        <v/>
      </c>
      <c r="AH17">
        <f>VLOOKUP($C17,'EIA Consumption'!$C:$CD,AH$2,FALSE)</f>
        <v/>
      </c>
      <c r="AI17">
        <f>VLOOKUP($C17,'EIA Consumption'!$C:$CD,AI$2,FALSE)</f>
        <v/>
      </c>
      <c r="AJ17">
        <f>VLOOKUP($C17,'EIA Consumption'!$C:$CD,AJ$2,FALSE)</f>
        <v/>
      </c>
      <c r="AK17">
        <f>VLOOKUP($C17,'EIA Consumption'!$C:$CD,AK$2,FALSE)</f>
        <v/>
      </c>
      <c r="AL17">
        <f>VLOOKUP($C17,'EIA Consumption'!$C:$CD,AL$2,FALSE)</f>
        <v/>
      </c>
      <c r="AM17">
        <f>VLOOKUP($C17,'EIA Consumption'!$C:$CD,AM$2,FALSE)</f>
        <v/>
      </c>
      <c r="AN17">
        <f>VLOOKUP($C17,'EIA Consumption'!$C:$CD,AN$2,FALSE)</f>
        <v/>
      </c>
      <c r="AO17">
        <f>VLOOKUP($C17,'EIA Consumption'!$C:$CD,AO$2,FALSE)</f>
        <v/>
      </c>
      <c r="AP17">
        <f>VLOOKUP($C17,'EIA Consumption'!$C:$CD,AP$2,FALSE)</f>
        <v/>
      </c>
      <c r="AQ17">
        <f>VLOOKUP($C17,'EIA Consumption'!$C:$CD,AQ$2,FALSE)</f>
        <v/>
      </c>
      <c r="AR17">
        <f>VLOOKUP($C17,'EIA Consumption'!$C:$CD,AR$2,FALSE)</f>
        <v/>
      </c>
      <c r="AS17">
        <f>VLOOKUP($C17,'EIA Consumption'!$C:$CD,AS$2,FALSE)</f>
        <v/>
      </c>
      <c r="AT17">
        <f>VLOOKUP($C17,'EIA Consumption'!$C:$CD,AT$2,FALSE)</f>
        <v/>
      </c>
      <c r="AU17">
        <f>VLOOKUP($C17,'EIA Consumption'!$C:$CD,AU$2,FALSE)</f>
        <v/>
      </c>
      <c r="AV17">
        <f>VLOOKUP($C17,'EIA Consumption'!$C:$CD,AV$2,FALSE)</f>
        <v/>
      </c>
      <c r="AW17">
        <f>VLOOKUP($C17,'EIA Consumption'!$C:$CD,AW$2,FALSE)</f>
        <v/>
      </c>
      <c r="AX17">
        <f>VLOOKUP($C17,'EIA Consumption'!$C:$CD,AX$2,FALSE)</f>
        <v/>
      </c>
      <c r="AY17">
        <f>VLOOKUP($C17,'EIA Consumption'!$C:$CD,AY$2,FALSE)</f>
        <v/>
      </c>
      <c r="AZ17">
        <f>VLOOKUP($C17,'EIA Consumption'!$C:$CD,AZ$2,FALSE)</f>
        <v/>
      </c>
      <c r="BA17">
        <f>VLOOKUP($C17,'EIA Consumption'!$C:$CD,BA$2,FALSE)</f>
        <v/>
      </c>
      <c r="BB17">
        <f>VLOOKUP($C17,'EIA Consumption'!$C:$CD,BB$2,FALSE)</f>
        <v/>
      </c>
      <c r="BC17">
        <f>VLOOKUP($C17,'EIA Consumption'!$C:$CD,BC$2,FALSE)</f>
        <v/>
      </c>
      <c r="BD17">
        <f>VLOOKUP($C17,'EIA Consumption'!$C:$CD,BD$2,FALSE)</f>
        <v/>
      </c>
      <c r="BE17">
        <f>VLOOKUP($C17,'EIA Consumption'!$C:$CD,BE$2,FALSE)</f>
        <v/>
      </c>
      <c r="BF17">
        <f>VLOOKUP($C17,'EIA Consumption'!$C:$CD,BF$2,FALSE)</f>
        <v/>
      </c>
      <c r="BG17">
        <f>VLOOKUP($C17,'EIA Consumption'!$C:$CD,BG$2,FALSE)</f>
        <v/>
      </c>
      <c r="BH17">
        <f>VLOOKUP($C17,'EIA Consumption'!$C:$CD,BH$2,FALSE)</f>
        <v/>
      </c>
      <c r="BI17">
        <f>VLOOKUP($C17,'EIA Consumption'!$C:$CD,BI$2,FALSE)</f>
        <v/>
      </c>
      <c r="BJ17">
        <f>VLOOKUP($C17,'EIA Consumption'!$C:$CD,BJ$2,FALSE)</f>
        <v/>
      </c>
      <c r="BK17">
        <f>VLOOKUP($C17,'EIA Consumption'!$C:$CD,BK$2,FALSE)</f>
        <v/>
      </c>
      <c r="BL17">
        <f>VLOOKUP($C17,'EIA Consumption'!$C:$CD,BL$2,FALSE)</f>
        <v/>
      </c>
      <c r="BM17">
        <f>VLOOKUP($C17,'EIA Consumption'!$C:$CD,BM$2,FALSE)</f>
        <v/>
      </c>
      <c r="BN17">
        <f>VLOOKUP($C17,'EIA Consumption'!$C:$CD,BN$2,FALSE)</f>
        <v/>
      </c>
      <c r="BO17">
        <f>VLOOKUP($C17,'EIA Consumption'!$C:$CD,BO$2,FALSE)</f>
        <v/>
      </c>
      <c r="BP17">
        <f>VLOOKUP($C17,'EIA Consumption'!$C:$CD,BP$2,FALSE)</f>
        <v/>
      </c>
      <c r="BQ17">
        <f>VLOOKUP($C17,'EIA Consumption'!$C:$CD,BQ$2,FALSE)</f>
        <v/>
      </c>
      <c r="BR17">
        <f>VLOOKUP($C17,'EIA Consumption'!$C:$CD,BR$2,FALSE)</f>
        <v/>
      </c>
      <c r="BS17">
        <f>VLOOKUP($C17,'EIA Consumption'!$C:$CD,BS$2,FALSE)</f>
        <v/>
      </c>
      <c r="BT17">
        <f>VLOOKUP($C17,'EIA Consumption'!$C:$CD,BT$2,FALSE)</f>
        <v/>
      </c>
      <c r="BU17">
        <f>VLOOKUP($C17,'EIA Consumption'!$C:$CD,BU$2,FALSE)</f>
        <v/>
      </c>
      <c r="BV17">
        <f>VLOOKUP($C17,'EIA Consumption'!$C:$CD,BV$2,FALSE)</f>
        <v/>
      </c>
      <c r="BW17">
        <f>VLOOKUP($C17,'EIA Consumption'!$C:$CD,BW$2,FALSE)</f>
        <v/>
      </c>
      <c r="BX17">
        <f>VLOOKUP($C17,'EIA Consumption'!$C:$CD,BX$2,FALSE)</f>
        <v/>
      </c>
      <c r="BY17">
        <f>VLOOKUP($C17,'EIA Consumption'!$C:$CD,BY$2,FALSE)</f>
        <v/>
      </c>
    </row>
    <row r="18" spans="1:77">
      <c r="B18" t="s">
        <v>16</v>
      </c>
      <c r="C18" t="s">
        <v>29</v>
      </c>
      <c r="D18" t="s">
        <v>14</v>
      </c>
      <c r="E18" t="s">
        <v>15</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18</v>
      </c>
      <c r="C19" t="s">
        <v>17</v>
      </c>
      <c r="D19" t="s">
        <v>17</v>
      </c>
      <c r="E19" t="s">
        <v>15</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19</v>
      </c>
      <c r="C20" t="s">
        <v>30</v>
      </c>
      <c r="D20" t="s">
        <v>14</v>
      </c>
      <c r="E20" t="s">
        <v>15</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21</v>
      </c>
      <c r="C21" t="s">
        <v>31</v>
      </c>
      <c r="D21" t="s">
        <v>14</v>
      </c>
      <c r="E21" t="s">
        <v>15</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22</v>
      </c>
      <c r="C22" t="s">
        <v>32</v>
      </c>
      <c r="D22" t="s">
        <v>14</v>
      </c>
      <c r="E22" t="s">
        <v>15</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24</v>
      </c>
      <c r="C23" t="s">
        <v>33</v>
      </c>
      <c r="D23" t="s">
        <v>14</v>
      </c>
      <c r="E23" t="s">
        <v>15</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26</v>
      </c>
      <c r="C24" t="s">
        <v>17</v>
      </c>
      <c r="D24" t="s">
        <v>17</v>
      </c>
      <c r="E24" t="s">
        <v>15</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27</v>
      </c>
      <c r="C25" t="s">
        <v>34</v>
      </c>
      <c r="D25" t="s">
        <v>14</v>
      </c>
      <c r="E25" t="s">
        <v>15</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7" spans="1:77">
      <c r="A27" t="s">
        <v>35</v>
      </c>
    </row>
    <row r="28" spans="1:77">
      <c r="A28" t="s">
        <v>36</v>
      </c>
      <c r="B28" t="s">
        <v>12</v>
      </c>
      <c r="C28" t="s">
        <v>37</v>
      </c>
      <c r="D28" t="s">
        <v>14</v>
      </c>
      <c r="E28" t="s">
        <v>15</v>
      </c>
      <c r="G28">
        <f>VLOOKUP($C28,'EIA Consumption'!$C:$CD,G$2,FALSE)</f>
        <v/>
      </c>
      <c r="H28">
        <f>VLOOKUP($C28,'EIA Consumption'!$C:$CD,H$2,FALSE)</f>
        <v/>
      </c>
      <c r="I28">
        <f>VLOOKUP($C28,'EIA Consumption'!$C:$CD,I$2,FALSE)</f>
        <v/>
      </c>
      <c r="J28">
        <f>VLOOKUP($C28,'EIA Consumption'!$C:$CD,J$2,FALSE)</f>
        <v/>
      </c>
      <c r="K28">
        <f>VLOOKUP($C28,'EIA Consumption'!$C:$CD,K$2,FALSE)</f>
        <v/>
      </c>
      <c r="L28">
        <f>VLOOKUP($C28,'EIA Consumption'!$C:$CD,L$2,FALSE)</f>
        <v/>
      </c>
      <c r="M28">
        <f>VLOOKUP($C28,'EIA Consumption'!$C:$CD,M$2,FALSE)</f>
        <v/>
      </c>
      <c r="N28">
        <f>VLOOKUP($C28,'EIA Consumption'!$C:$CD,N$2,FALSE)</f>
        <v/>
      </c>
      <c r="O28">
        <f>VLOOKUP($C28,'EIA Consumption'!$C:$CD,O$2,FALSE)</f>
        <v/>
      </c>
      <c r="P28">
        <f>VLOOKUP($C28,'EIA Consumption'!$C:$CD,P$2,FALSE)</f>
        <v/>
      </c>
      <c r="Q28">
        <f>VLOOKUP($C28,'EIA Consumption'!$C:$CD,Q$2,FALSE)</f>
        <v/>
      </c>
      <c r="R28">
        <f>VLOOKUP($C28,'EIA Consumption'!$C:$CD,R$2,FALSE)</f>
        <v/>
      </c>
      <c r="S28">
        <f>VLOOKUP($C28,'EIA Consumption'!$C:$CD,S$2,FALSE)</f>
        <v/>
      </c>
      <c r="T28">
        <f>VLOOKUP($C28,'EIA Consumption'!$C:$CD,T$2,FALSE)</f>
        <v/>
      </c>
      <c r="U28">
        <f>VLOOKUP($C28,'EIA Consumption'!$C:$CD,U$2,FALSE)</f>
        <v/>
      </c>
      <c r="V28">
        <f>VLOOKUP($C28,'EIA Consumption'!$C:$CD,V$2,FALSE)</f>
        <v/>
      </c>
      <c r="W28">
        <f>VLOOKUP($C28,'EIA Consumption'!$C:$CD,W$2,FALSE)</f>
        <v/>
      </c>
      <c r="X28">
        <f>VLOOKUP($C28,'EIA Consumption'!$C:$CD,X$2,FALSE)</f>
        <v/>
      </c>
      <c r="Y28">
        <f>VLOOKUP($C28,'EIA Consumption'!$C:$CD,Y$2,FALSE)</f>
        <v/>
      </c>
      <c r="Z28">
        <f>VLOOKUP($C28,'EIA Consumption'!$C:$CD,Z$2,FALSE)</f>
        <v/>
      </c>
      <c r="AA28">
        <f>VLOOKUP($C28,'EIA Consumption'!$C:$CD,AA$2,FALSE)</f>
        <v/>
      </c>
      <c r="AB28">
        <f>VLOOKUP($C28,'EIA Consumption'!$C:$CD,AB$2,FALSE)</f>
        <v/>
      </c>
      <c r="AC28">
        <f>VLOOKUP($C28,'EIA Consumption'!$C:$CD,AC$2,FALSE)</f>
        <v/>
      </c>
      <c r="AD28">
        <f>VLOOKUP($C28,'EIA Consumption'!$C:$CD,AD$2,FALSE)</f>
        <v/>
      </c>
      <c r="AE28">
        <f>VLOOKUP($C28,'EIA Consumption'!$C:$CD,AE$2,FALSE)</f>
        <v/>
      </c>
      <c r="AF28">
        <f>VLOOKUP($C28,'EIA Consumption'!$C:$CD,AF$2,FALSE)</f>
        <v/>
      </c>
      <c r="AG28">
        <f>VLOOKUP($C28,'EIA Consumption'!$C:$CD,AG$2,FALSE)</f>
        <v/>
      </c>
      <c r="AH28">
        <f>VLOOKUP($C28,'EIA Consumption'!$C:$CD,AH$2,FALSE)</f>
        <v/>
      </c>
      <c r="AI28">
        <f>VLOOKUP($C28,'EIA Consumption'!$C:$CD,AI$2,FALSE)</f>
        <v/>
      </c>
      <c r="AJ28">
        <f>VLOOKUP($C28,'EIA Consumption'!$C:$CD,AJ$2,FALSE)</f>
        <v/>
      </c>
      <c r="AK28">
        <f>VLOOKUP($C28,'EIA Consumption'!$C:$CD,AK$2,FALSE)</f>
        <v/>
      </c>
      <c r="AL28">
        <f>VLOOKUP($C28,'EIA Consumption'!$C:$CD,AL$2,FALSE)</f>
        <v/>
      </c>
      <c r="AM28">
        <f>VLOOKUP($C28,'EIA Consumption'!$C:$CD,AM$2,FALSE)</f>
        <v/>
      </c>
      <c r="AN28">
        <f>VLOOKUP($C28,'EIA Consumption'!$C:$CD,AN$2,FALSE)</f>
        <v/>
      </c>
      <c r="AO28">
        <f>VLOOKUP($C28,'EIA Consumption'!$C:$CD,AO$2,FALSE)</f>
        <v/>
      </c>
      <c r="AP28">
        <f>VLOOKUP($C28,'EIA Consumption'!$C:$CD,AP$2,FALSE)</f>
        <v/>
      </c>
      <c r="AQ28">
        <f>VLOOKUP($C28,'EIA Consumption'!$C:$CD,AQ$2,FALSE)</f>
        <v/>
      </c>
      <c r="AR28">
        <f>VLOOKUP($C28,'EIA Consumption'!$C:$CD,AR$2,FALSE)</f>
        <v/>
      </c>
      <c r="AS28">
        <f>VLOOKUP($C28,'EIA Consumption'!$C:$CD,AS$2,FALSE)</f>
        <v/>
      </c>
      <c r="AT28">
        <f>VLOOKUP($C28,'EIA Consumption'!$C:$CD,AT$2,FALSE)</f>
        <v/>
      </c>
      <c r="AU28">
        <f>VLOOKUP($C28,'EIA Consumption'!$C:$CD,AU$2,FALSE)</f>
        <v/>
      </c>
      <c r="AV28">
        <f>VLOOKUP($C28,'EIA Consumption'!$C:$CD,AV$2,FALSE)</f>
        <v/>
      </c>
      <c r="AW28">
        <f>VLOOKUP($C28,'EIA Consumption'!$C:$CD,AW$2,FALSE)</f>
        <v/>
      </c>
      <c r="AX28">
        <f>VLOOKUP($C28,'EIA Consumption'!$C:$CD,AX$2,FALSE)</f>
        <v/>
      </c>
      <c r="AY28">
        <f>VLOOKUP($C28,'EIA Consumption'!$C:$CD,AY$2,FALSE)</f>
        <v/>
      </c>
      <c r="AZ28">
        <f>VLOOKUP($C28,'EIA Consumption'!$C:$CD,AZ$2,FALSE)</f>
        <v/>
      </c>
      <c r="BA28">
        <f>VLOOKUP($C28,'EIA Expenditures'!$C:$CD,BA$2,FALSE)</f>
        <v/>
      </c>
      <c r="BB28">
        <f>VLOOKUP($C28,'EIA Expenditures'!$C:$CD,BB$2,FALSE)</f>
        <v/>
      </c>
      <c r="BC28">
        <f>VLOOKUP($C28,'EIA Expenditures'!$C:$CD,BC$2,FALSE)</f>
        <v/>
      </c>
      <c r="BD28">
        <f>VLOOKUP($C28,'EIA Expenditures'!$C:$CD,BD$2,FALSE)</f>
        <v/>
      </c>
      <c r="BE28">
        <f>VLOOKUP($C28,'EIA Expenditures'!$C:$CD,BE$2,FALSE)</f>
        <v/>
      </c>
      <c r="BF28">
        <f>VLOOKUP($C28,'EIA Expenditures'!$C:$CD,BF$2,FALSE)</f>
        <v/>
      </c>
      <c r="BG28">
        <f>VLOOKUP($C28,'EIA Expenditures'!$C:$CD,BG$2,FALSE)</f>
        <v/>
      </c>
      <c r="BH28">
        <f>VLOOKUP($C28,'EIA Expenditures'!$C:$CD,BH$2,FALSE)</f>
        <v/>
      </c>
      <c r="BI28">
        <f>VLOOKUP($C28,'EIA Expenditures'!$C:$CD,BI$2,FALSE)</f>
        <v/>
      </c>
      <c r="BJ28">
        <f>VLOOKUP($C28,'EIA Expenditures'!$C:$CD,BJ$2,FALSE)</f>
        <v/>
      </c>
      <c r="BK28">
        <f>VLOOKUP($C28,'EIA Expenditures'!$C:$CD,BK$2,FALSE)</f>
        <v/>
      </c>
      <c r="BL28">
        <f>VLOOKUP($C28,'EIA Expenditures'!$C:$CD,BL$2,FALSE)</f>
        <v/>
      </c>
      <c r="BM28">
        <f>VLOOKUP($C28,'EIA Expenditures'!$C:$CD,BM$2,FALSE)</f>
        <v/>
      </c>
      <c r="BN28">
        <f>VLOOKUP($C28,'EIA Expenditures'!$C:$CD,BN$2,FALSE)</f>
        <v/>
      </c>
      <c r="BO28">
        <f>VLOOKUP($C28,'EIA Expenditures'!$C:$CD,BO$2,FALSE)</f>
        <v/>
      </c>
      <c r="BP28">
        <f>VLOOKUP($C28,'EIA Expenditures'!$C:$CD,BP$2,FALSE)</f>
        <v/>
      </c>
      <c r="BQ28">
        <f>VLOOKUP($C28,'EIA Expenditures'!$C:$CD,BQ$2,FALSE)</f>
        <v/>
      </c>
      <c r="BR28">
        <f>VLOOKUP($C28,'EIA Expenditures'!$C:$CD,BR$2,FALSE)</f>
        <v/>
      </c>
      <c r="BS28">
        <f>VLOOKUP($C28,'EIA Expenditures'!$C:$CD,BS$2,FALSE)</f>
        <v/>
      </c>
      <c r="BT28">
        <f>VLOOKUP($C28,'EIA Expenditures'!$C:$CD,BT$2,FALSE)</f>
        <v/>
      </c>
      <c r="BU28">
        <f>VLOOKUP($C28,'EIA Expenditures'!$C:$CD,BU$2,FALSE)</f>
        <v/>
      </c>
      <c r="BV28">
        <f>VLOOKUP($C28,'EIA Expenditures'!$C:$CD,BV$2,FALSE)</f>
        <v/>
      </c>
      <c r="BW28">
        <f>VLOOKUP($C28,'EIA Expenditures'!$C:$CD,BW$2,FALSE)</f>
        <v/>
      </c>
      <c r="BX28">
        <f>VLOOKUP($C28,'EIA Expenditures'!$C:$CD,BX$2,FALSE)</f>
        <v/>
      </c>
      <c r="BY28">
        <f>VLOOKUP($C28,'EIA Expenditures'!$C:$CD,BY$2,FALSE)</f>
        <v/>
      </c>
    </row>
    <row r="29" spans="1:77">
      <c r="B29" t="s">
        <v>16</v>
      </c>
      <c r="C29" t="s">
        <v>38</v>
      </c>
      <c r="D29" t="s">
        <v>14</v>
      </c>
      <c r="E29" t="s">
        <v>15</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18</v>
      </c>
      <c r="C30" t="s">
        <v>17</v>
      </c>
      <c r="D30" t="s">
        <v>17</v>
      </c>
      <c r="E30" t="s">
        <v>15</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19</v>
      </c>
      <c r="C31" t="s">
        <v>39</v>
      </c>
      <c r="D31" t="s">
        <v>14</v>
      </c>
      <c r="E31" t="s">
        <v>15</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Expenditures'!$C$3:$CD$684,BA$2,FALSE)</f>
        <v/>
      </c>
      <c r="BB31">
        <f>VLOOKUP($C31,'EIA Expenditures'!$C$3:$CD$684,BB$2,FALSE)</f>
        <v/>
      </c>
      <c r="BC31">
        <f>VLOOKUP($C31,'EIA Expenditures'!$C$3:$CD$684,BC$2,FALSE)</f>
        <v/>
      </c>
      <c r="BD31">
        <f>VLOOKUP($C31,'EIA Expenditures'!$C$3:$CD$684,BD$2,FALSE)</f>
        <v/>
      </c>
      <c r="BE31">
        <f>VLOOKUP($C31,'EIA Expenditures'!$C$3:$CD$684,BE$2,FALSE)</f>
        <v/>
      </c>
      <c r="BF31">
        <f>VLOOKUP($C31,'EIA Expenditures'!$C$3:$CD$684,BF$2,FALSE)</f>
        <v/>
      </c>
      <c r="BG31">
        <f>VLOOKUP($C31,'EIA Expenditures'!$C$3:$CD$684,BG$2,FALSE)</f>
        <v/>
      </c>
      <c r="BH31">
        <f>VLOOKUP($C31,'EIA Expenditures'!$C$3:$CD$684,BH$2,FALSE)</f>
        <v/>
      </c>
      <c r="BI31">
        <f>VLOOKUP($C31,'EIA Expenditures'!$C$3:$CD$684,BI$2,FALSE)</f>
        <v/>
      </c>
      <c r="BJ31">
        <f>VLOOKUP($C31,'EIA Expenditures'!$C$3:$CD$684,BJ$2,FALSE)</f>
        <v/>
      </c>
      <c r="BK31">
        <f>VLOOKUP($C31,'EIA Expenditures'!$C$3:$CD$684,BK$2,FALSE)</f>
        <v/>
      </c>
      <c r="BL31">
        <f>VLOOKUP($C31,'EIA Expenditures'!$C$3:$CD$684,BL$2,FALSE)</f>
        <v/>
      </c>
      <c r="BM31">
        <f>VLOOKUP($C31,'EIA Expenditures'!$C$3:$CD$684,BM$2,FALSE)</f>
        <v/>
      </c>
      <c r="BN31">
        <f>VLOOKUP($C31,'EIA Expenditures'!$C$3:$CD$684,BN$2,FALSE)</f>
        <v/>
      </c>
      <c r="BO31">
        <f>VLOOKUP($C31,'EIA Expenditures'!$C$3:$CD$684,BO$2,FALSE)</f>
        <v/>
      </c>
      <c r="BP31">
        <f>VLOOKUP($C31,'EIA Expenditures'!$C$3:$CD$684,BP$2,FALSE)</f>
        <v/>
      </c>
      <c r="BQ31">
        <f>VLOOKUP($C31,'EIA Expenditures'!$C$3:$CD$684,BQ$2,FALSE)</f>
        <v/>
      </c>
      <c r="BR31">
        <f>VLOOKUP($C31,'EIA Expenditures'!$C$3:$CD$684,BR$2,FALSE)</f>
        <v/>
      </c>
      <c r="BS31">
        <f>VLOOKUP($C31,'EIA Expenditures'!$C$3:$CD$684,BS$2,FALSE)</f>
        <v/>
      </c>
      <c r="BT31">
        <f>VLOOKUP($C31,'EIA Expenditures'!$C$3:$CD$684,BT$2,FALSE)</f>
        <v/>
      </c>
      <c r="BU31">
        <f>VLOOKUP($C31,'EIA Expenditures'!$C$3:$CD$684,BU$2,FALSE)</f>
        <v/>
      </c>
      <c r="BV31">
        <f>VLOOKUP($C31,'EIA Expenditures'!$C$3:$CD$684,BV$2,FALSE)</f>
        <v/>
      </c>
      <c r="BW31">
        <f>VLOOKUP($C31,'EIA Expenditures'!$C$3:$CD$684,BW$2,FALSE)</f>
        <v/>
      </c>
      <c r="BX31">
        <f>VLOOKUP($C31,'EIA Expenditures'!$C$3:$CD$684,BX$2,FALSE)</f>
        <v/>
      </c>
      <c r="BY31">
        <f>VLOOKUP($C31,'EIA Expenditures'!$C$3:$CD$684,BY$2,FALSE)</f>
        <v/>
      </c>
    </row>
    <row r="32" spans="1:77">
      <c r="B32" t="s">
        <v>21</v>
      </c>
      <c r="C32" t="s">
        <v>40</v>
      </c>
      <c r="D32" t="s">
        <v>14</v>
      </c>
      <c r="E32" t="s">
        <v>15</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Expenditures'!$C$3:$CD$684,BA$2,FALSE)</f>
        <v/>
      </c>
      <c r="BB32">
        <f>VLOOKUP($C32,'EIA Expenditures'!$C$3:$CD$684,BB$2,FALSE)</f>
        <v/>
      </c>
      <c r="BC32">
        <f>VLOOKUP($C32,'EIA Expenditures'!$C$3:$CD$684,BC$2,FALSE)</f>
        <v/>
      </c>
      <c r="BD32">
        <f>VLOOKUP($C32,'EIA Expenditures'!$C$3:$CD$684,BD$2,FALSE)</f>
        <v/>
      </c>
      <c r="BE32">
        <f>VLOOKUP($C32,'EIA Expenditures'!$C$3:$CD$684,BE$2,FALSE)</f>
        <v/>
      </c>
      <c r="BF32">
        <f>VLOOKUP($C32,'EIA Expenditures'!$C$3:$CD$684,BF$2,FALSE)</f>
        <v/>
      </c>
      <c r="BG32">
        <f>VLOOKUP($C32,'EIA Expenditures'!$C$3:$CD$684,BG$2,FALSE)</f>
        <v/>
      </c>
      <c r="BH32">
        <f>VLOOKUP($C32,'EIA Expenditures'!$C$3:$CD$684,BH$2,FALSE)</f>
        <v/>
      </c>
      <c r="BI32">
        <f>VLOOKUP($C32,'EIA Expenditures'!$C$3:$CD$684,BI$2,FALSE)</f>
        <v/>
      </c>
      <c r="BJ32">
        <f>VLOOKUP($C32,'EIA Expenditures'!$C$3:$CD$684,BJ$2,FALSE)</f>
        <v/>
      </c>
      <c r="BK32">
        <f>VLOOKUP($C32,'EIA Expenditures'!$C$3:$CD$684,BK$2,FALSE)</f>
        <v/>
      </c>
      <c r="BL32">
        <f>VLOOKUP($C32,'EIA Expenditures'!$C$3:$CD$684,BL$2,FALSE)</f>
        <v/>
      </c>
      <c r="BM32">
        <f>VLOOKUP($C32,'EIA Expenditures'!$C$3:$CD$684,BM$2,FALSE)</f>
        <v/>
      </c>
      <c r="BN32">
        <f>VLOOKUP($C32,'EIA Expenditures'!$C$3:$CD$684,BN$2,FALSE)</f>
        <v/>
      </c>
      <c r="BO32">
        <f>VLOOKUP($C32,'EIA Expenditures'!$C$3:$CD$684,BO$2,FALSE)</f>
        <v/>
      </c>
      <c r="BP32">
        <f>VLOOKUP($C32,'EIA Expenditures'!$C$3:$CD$684,BP$2,FALSE)</f>
        <v/>
      </c>
      <c r="BQ32">
        <f>VLOOKUP($C32,'EIA Expenditures'!$C$3:$CD$684,BQ$2,FALSE)</f>
        <v/>
      </c>
      <c r="BR32">
        <f>VLOOKUP($C32,'EIA Expenditures'!$C$3:$CD$684,BR$2,FALSE)</f>
        <v/>
      </c>
      <c r="BS32">
        <f>VLOOKUP($C32,'EIA Expenditures'!$C$3:$CD$684,BS$2,FALSE)</f>
        <v/>
      </c>
      <c r="BT32">
        <f>VLOOKUP($C32,'EIA Expenditures'!$C$3:$CD$684,BT$2,FALSE)</f>
        <v/>
      </c>
      <c r="BU32">
        <f>VLOOKUP($C32,'EIA Expenditures'!$C$3:$CD$684,BU$2,FALSE)</f>
        <v/>
      </c>
      <c r="BV32">
        <f>VLOOKUP($C32,'EIA Expenditures'!$C$3:$CD$684,BV$2,FALSE)</f>
        <v/>
      </c>
      <c r="BW32">
        <f>VLOOKUP($C32,'EIA Expenditures'!$C$3:$CD$684,BW$2,FALSE)</f>
        <v/>
      </c>
      <c r="BX32">
        <f>VLOOKUP($C32,'EIA Expenditures'!$C$3:$CD$684,BX$2,FALSE)</f>
        <v/>
      </c>
      <c r="BY32">
        <f>VLOOKUP($C32,'EIA Expenditures'!$C$3:$CD$684,BY$2,FALSE)</f>
        <v/>
      </c>
    </row>
    <row r="33" spans="1:77">
      <c r="B33" t="s">
        <v>22</v>
      </c>
      <c r="C33" t="s">
        <v>41</v>
      </c>
      <c r="D33" t="s">
        <v>14</v>
      </c>
      <c r="E33" t="s">
        <v>15</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Expenditures'!$C$3:$CD$684,BA$2,FALSE)</f>
        <v/>
      </c>
      <c r="BB33">
        <f>VLOOKUP($C33,'EIA Expenditures'!$C$3:$CD$684,BB$2,FALSE)</f>
        <v/>
      </c>
      <c r="BC33">
        <f>VLOOKUP($C33,'EIA Expenditures'!$C$3:$CD$684,BC$2,FALSE)</f>
        <v/>
      </c>
      <c r="BD33">
        <f>VLOOKUP($C33,'EIA Expenditures'!$C$3:$CD$684,BD$2,FALSE)</f>
        <v/>
      </c>
      <c r="BE33">
        <f>VLOOKUP($C33,'EIA Expenditures'!$C$3:$CD$684,BE$2,FALSE)</f>
        <v/>
      </c>
      <c r="BF33">
        <f>VLOOKUP($C33,'EIA Expenditures'!$C$3:$CD$684,BF$2,FALSE)</f>
        <v/>
      </c>
      <c r="BG33">
        <f>VLOOKUP($C33,'EIA Expenditures'!$C$3:$CD$684,BG$2,FALSE)</f>
        <v/>
      </c>
      <c r="BH33">
        <f>VLOOKUP($C33,'EIA Expenditures'!$C$3:$CD$684,BH$2,FALSE)</f>
        <v/>
      </c>
      <c r="BI33">
        <f>VLOOKUP($C33,'EIA Expenditures'!$C$3:$CD$684,BI$2,FALSE)</f>
        <v/>
      </c>
      <c r="BJ33">
        <f>VLOOKUP($C33,'EIA Expenditures'!$C$3:$CD$684,BJ$2,FALSE)</f>
        <v/>
      </c>
      <c r="BK33">
        <f>VLOOKUP($C33,'EIA Expenditures'!$C$3:$CD$684,BK$2,FALSE)</f>
        <v/>
      </c>
      <c r="BL33">
        <f>VLOOKUP($C33,'EIA Expenditures'!$C$3:$CD$684,BL$2,FALSE)</f>
        <v/>
      </c>
      <c r="BM33">
        <f>VLOOKUP($C33,'EIA Expenditures'!$C$3:$CD$684,BM$2,FALSE)</f>
        <v/>
      </c>
      <c r="BN33">
        <f>VLOOKUP($C33,'EIA Expenditures'!$C$3:$CD$684,BN$2,FALSE)</f>
        <v/>
      </c>
      <c r="BO33">
        <f>VLOOKUP($C33,'EIA Expenditures'!$C$3:$CD$684,BO$2,FALSE)</f>
        <v/>
      </c>
      <c r="BP33">
        <f>VLOOKUP($C33,'EIA Expenditures'!$C$3:$CD$684,BP$2,FALSE)</f>
        <v/>
      </c>
      <c r="BQ33">
        <f>VLOOKUP($C33,'EIA Expenditures'!$C$3:$CD$684,BQ$2,FALSE)</f>
        <v/>
      </c>
      <c r="BR33">
        <f>VLOOKUP($C33,'EIA Expenditures'!$C$3:$CD$684,BR$2,FALSE)</f>
        <v/>
      </c>
      <c r="BS33">
        <f>VLOOKUP($C33,'EIA Expenditures'!$C$3:$CD$684,BS$2,FALSE)</f>
        <v/>
      </c>
      <c r="BT33">
        <f>VLOOKUP($C33,'EIA Expenditures'!$C$3:$CD$684,BT$2,FALSE)</f>
        <v/>
      </c>
      <c r="BU33">
        <f>VLOOKUP($C33,'EIA Expenditures'!$C$3:$CD$684,BU$2,FALSE)</f>
        <v/>
      </c>
      <c r="BV33">
        <f>VLOOKUP($C33,'EIA Expenditures'!$C$3:$CD$684,BV$2,FALSE)</f>
        <v/>
      </c>
      <c r="BW33">
        <f>VLOOKUP($C33,'EIA Expenditures'!$C$3:$CD$684,BW$2,FALSE)</f>
        <v/>
      </c>
      <c r="BX33">
        <f>VLOOKUP($C33,'EIA Expenditures'!$C$3:$CD$684,BX$2,FALSE)</f>
        <v/>
      </c>
      <c r="BY33">
        <f>VLOOKUP($C33,'EIA Expenditures'!$C$3:$CD$684,BY$2,FALSE)</f>
        <v/>
      </c>
    </row>
    <row r="34" spans="1:77">
      <c r="B34" t="s">
        <v>24</v>
      </c>
      <c r="C34" t="s">
        <v>42</v>
      </c>
      <c r="D34" t="s">
        <v>14</v>
      </c>
      <c r="E34" t="s">
        <v>15</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Expenditures'!$C$3:$CD$684,BA$2,FALSE)</f>
        <v/>
      </c>
      <c r="BB34">
        <f>VLOOKUP($C34,'EIA Expenditures'!$C$3:$CD$684,BB$2,FALSE)</f>
        <v/>
      </c>
      <c r="BC34">
        <f>VLOOKUP($C34,'EIA Expenditures'!$C$3:$CD$684,BC$2,FALSE)</f>
        <v/>
      </c>
      <c r="BD34">
        <f>VLOOKUP($C34,'EIA Expenditures'!$C$3:$CD$684,BD$2,FALSE)</f>
        <v/>
      </c>
      <c r="BE34">
        <f>VLOOKUP($C34,'EIA Expenditures'!$C$3:$CD$684,BE$2,FALSE)</f>
        <v/>
      </c>
      <c r="BF34">
        <f>VLOOKUP($C34,'EIA Expenditures'!$C$3:$CD$684,BF$2,FALSE)</f>
        <v/>
      </c>
      <c r="BG34">
        <f>VLOOKUP($C34,'EIA Expenditures'!$C$3:$CD$684,BG$2,FALSE)</f>
        <v/>
      </c>
      <c r="BH34">
        <f>VLOOKUP($C34,'EIA Expenditures'!$C$3:$CD$684,BH$2,FALSE)</f>
        <v/>
      </c>
      <c r="BI34">
        <f>VLOOKUP($C34,'EIA Expenditures'!$C$3:$CD$684,BI$2,FALSE)</f>
        <v/>
      </c>
      <c r="BJ34">
        <f>VLOOKUP($C34,'EIA Expenditures'!$C$3:$CD$684,BJ$2,FALSE)</f>
        <v/>
      </c>
      <c r="BK34">
        <f>VLOOKUP($C34,'EIA Expenditures'!$C$3:$CD$684,BK$2,FALSE)</f>
        <v/>
      </c>
      <c r="BL34">
        <f>VLOOKUP($C34,'EIA Expenditures'!$C$3:$CD$684,BL$2,FALSE)</f>
        <v/>
      </c>
      <c r="BM34">
        <f>VLOOKUP($C34,'EIA Expenditures'!$C$3:$CD$684,BM$2,FALSE)</f>
        <v/>
      </c>
      <c r="BN34">
        <f>VLOOKUP($C34,'EIA Expenditures'!$C$3:$CD$684,BN$2,FALSE)</f>
        <v/>
      </c>
      <c r="BO34">
        <f>VLOOKUP($C34,'EIA Expenditures'!$C$3:$CD$684,BO$2,FALSE)</f>
        <v/>
      </c>
      <c r="BP34">
        <f>VLOOKUP($C34,'EIA Expenditures'!$C$3:$CD$684,BP$2,FALSE)</f>
        <v/>
      </c>
      <c r="BQ34">
        <f>VLOOKUP($C34,'EIA Expenditures'!$C$3:$CD$684,BQ$2,FALSE)</f>
        <v/>
      </c>
      <c r="BR34">
        <f>VLOOKUP($C34,'EIA Expenditures'!$C$3:$CD$684,BR$2,FALSE)</f>
        <v/>
      </c>
      <c r="BS34">
        <f>VLOOKUP($C34,'EIA Expenditures'!$C$3:$CD$684,BS$2,FALSE)</f>
        <v/>
      </c>
      <c r="BT34">
        <f>VLOOKUP($C34,'EIA Expenditures'!$C$3:$CD$684,BT$2,FALSE)</f>
        <v/>
      </c>
      <c r="BU34">
        <f>VLOOKUP($C34,'EIA Expenditures'!$C$3:$CD$684,BU$2,FALSE)</f>
        <v/>
      </c>
      <c r="BV34">
        <f>VLOOKUP($C34,'EIA Expenditures'!$C$3:$CD$684,BV$2,FALSE)</f>
        <v/>
      </c>
      <c r="BW34">
        <f>VLOOKUP($C34,'EIA Expenditures'!$C$3:$CD$684,BW$2,FALSE)</f>
        <v/>
      </c>
      <c r="BX34">
        <f>VLOOKUP($C34,'EIA Expenditures'!$C$3:$CD$684,BX$2,FALSE)</f>
        <v/>
      </c>
      <c r="BY34">
        <f>VLOOKUP($C34,'EIA Expenditures'!$C$3:$CD$684,BY$2,FALSE)</f>
        <v/>
      </c>
    </row>
    <row r="35" spans="1:77">
      <c r="B35" t="s">
        <v>26</v>
      </c>
      <c r="C35" t="s">
        <v>17</v>
      </c>
      <c r="D35" t="s">
        <v>17</v>
      </c>
      <c r="E35" t="s">
        <v>15</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Expenditures'!$C:$CD,BA$2,FALSE)</f>
        <v/>
      </c>
      <c r="BB35">
        <f>VLOOKUP($C35,'EIA Expenditures'!$C:$CD,BB$2,FALSE)</f>
        <v/>
      </c>
      <c r="BC35">
        <f>VLOOKUP($C35,'EIA Expenditures'!$C:$CD,BC$2,FALSE)</f>
        <v/>
      </c>
      <c r="BD35">
        <f>VLOOKUP($C35,'EIA Expenditures'!$C:$CD,BD$2,FALSE)</f>
        <v/>
      </c>
      <c r="BE35">
        <f>VLOOKUP($C35,'EIA Expenditures'!$C:$CD,BE$2,FALSE)</f>
        <v/>
      </c>
      <c r="BF35">
        <f>VLOOKUP($C35,'EIA Expenditures'!$C:$CD,BF$2,FALSE)</f>
        <v/>
      </c>
      <c r="BG35">
        <f>VLOOKUP($C35,'EIA Expenditures'!$C:$CD,BG$2,FALSE)</f>
        <v/>
      </c>
      <c r="BH35">
        <f>VLOOKUP($C35,'EIA Expenditures'!$C:$CD,BH$2,FALSE)</f>
        <v/>
      </c>
      <c r="BI35">
        <f>VLOOKUP($C35,'EIA Expenditures'!$C:$CD,BI$2,FALSE)</f>
        <v/>
      </c>
      <c r="BJ35">
        <f>VLOOKUP($C35,'EIA Expenditures'!$C:$CD,BJ$2,FALSE)</f>
        <v/>
      </c>
      <c r="BK35">
        <f>VLOOKUP($C35,'EIA Expenditures'!$C:$CD,BK$2,FALSE)</f>
        <v/>
      </c>
      <c r="BL35">
        <f>VLOOKUP($C35,'EIA Expenditures'!$C:$CD,BL$2,FALSE)</f>
        <v/>
      </c>
      <c r="BM35">
        <f>VLOOKUP($C35,'EIA Expenditures'!$C:$CD,BM$2,FALSE)</f>
        <v/>
      </c>
      <c r="BN35">
        <f>VLOOKUP($C35,'EIA Expenditures'!$C:$CD,BN$2,FALSE)</f>
        <v/>
      </c>
      <c r="BO35">
        <f>VLOOKUP($C35,'EIA Expenditures'!$C:$CD,BO$2,FALSE)</f>
        <v/>
      </c>
      <c r="BP35">
        <f>VLOOKUP($C35,'EIA Expenditures'!$C:$CD,BP$2,FALSE)</f>
        <v/>
      </c>
      <c r="BQ35">
        <f>VLOOKUP($C35,'EIA Expenditures'!$C:$CD,BQ$2,FALSE)</f>
        <v/>
      </c>
      <c r="BR35">
        <f>VLOOKUP($C35,'EIA Expenditures'!$C:$CD,BR$2,FALSE)</f>
        <v/>
      </c>
      <c r="BS35">
        <f>VLOOKUP($C35,'EIA Expenditures'!$C:$CD,BS$2,FALSE)</f>
        <v/>
      </c>
      <c r="BT35">
        <f>VLOOKUP($C35,'EIA Expenditures'!$C:$CD,BT$2,FALSE)</f>
        <v/>
      </c>
      <c r="BU35">
        <f>VLOOKUP($C35,'EIA Expenditures'!$C:$CD,BU$2,FALSE)</f>
        <v/>
      </c>
      <c r="BV35">
        <f>VLOOKUP($C35,'EIA Expenditures'!$C:$CD,BV$2,FALSE)</f>
        <v/>
      </c>
      <c r="BW35">
        <f>VLOOKUP($C35,'EIA Expenditures'!$C:$CD,BW$2,FALSE)</f>
        <v/>
      </c>
      <c r="BX35">
        <f>VLOOKUP($C35,'EIA Expenditures'!$C:$CD,BX$2,FALSE)</f>
        <v/>
      </c>
      <c r="BY35">
        <f>VLOOKUP($C35,'EIA Expenditures'!$C:$CD,BY$2,FALSE)</f>
        <v/>
      </c>
    </row>
    <row r="36" spans="1:77">
      <c r="B36" t="s">
        <v>27</v>
      </c>
      <c r="C36" t="s">
        <v>43</v>
      </c>
      <c r="D36" t="s">
        <v>14</v>
      </c>
      <c r="E36" t="s">
        <v>15</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8" spans="1:77">
      <c r="A38" t="s">
        <v>5</v>
      </c>
    </row>
    <row r="39" spans="1:77">
      <c r="B39" t="s">
        <v>12</v>
      </c>
      <c r="C39" t="s">
        <v>44</v>
      </c>
      <c r="D39" t="s">
        <v>14</v>
      </c>
      <c r="E39" t="s">
        <v>15</v>
      </c>
      <c r="G39">
        <f>VLOOKUP($C39,'EIA Consumption'!$C:$CD,G$2,FALSE)</f>
        <v/>
      </c>
      <c r="H39">
        <f>VLOOKUP($C39,'EIA Consumption'!$C:$CD,H$2,FALSE)</f>
        <v/>
      </c>
      <c r="I39">
        <f>VLOOKUP($C39,'EIA Consumption'!$C:$CD,I$2,FALSE)</f>
        <v/>
      </c>
      <c r="J39">
        <f>VLOOKUP($C39,'EIA Consumption'!$C:$CD,J$2,FALSE)</f>
        <v/>
      </c>
      <c r="K39">
        <f>VLOOKUP($C39,'EIA Consumption'!$C:$CD,K$2,FALSE)</f>
        <v/>
      </c>
      <c r="L39">
        <f>VLOOKUP($C39,'EIA Consumption'!$C:$CD,L$2,FALSE)</f>
        <v/>
      </c>
      <c r="M39">
        <f>VLOOKUP($C39,'EIA Consumption'!$C:$CD,M$2,FALSE)</f>
        <v/>
      </c>
      <c r="N39">
        <f>VLOOKUP($C39,'EIA Consumption'!$C:$CD,N$2,FALSE)</f>
        <v/>
      </c>
      <c r="O39">
        <f>VLOOKUP($C39,'EIA Consumption'!$C:$CD,O$2,FALSE)</f>
        <v/>
      </c>
      <c r="P39">
        <f>VLOOKUP($C39,'EIA Consumption'!$C:$CD,P$2,FALSE)</f>
        <v/>
      </c>
      <c r="Q39">
        <f>VLOOKUP($C39,'EIA Consumption'!$C:$CD,Q$2,FALSE)</f>
        <v/>
      </c>
      <c r="R39">
        <f>VLOOKUP($C39,'EIA Consumption'!$C:$CD,R$2,FALSE)</f>
        <v/>
      </c>
      <c r="S39">
        <f>VLOOKUP($C39,'EIA Consumption'!$C:$CD,S$2,FALSE)</f>
        <v/>
      </c>
      <c r="T39">
        <f>VLOOKUP($C39,'EIA Consumption'!$C:$CD,T$2,FALSE)</f>
        <v/>
      </c>
      <c r="U39">
        <f>VLOOKUP($C39,'EIA Consumption'!$C:$CD,U$2,FALSE)</f>
        <v/>
      </c>
      <c r="V39">
        <f>VLOOKUP($C39,'EIA Consumption'!$C:$CD,V$2,FALSE)</f>
        <v/>
      </c>
      <c r="W39">
        <f>VLOOKUP($C39,'EIA Consumption'!$C:$CD,W$2,FALSE)</f>
        <v/>
      </c>
      <c r="X39">
        <f>VLOOKUP($C39,'EIA Consumption'!$C:$CD,X$2,FALSE)</f>
        <v/>
      </c>
      <c r="Y39">
        <f>VLOOKUP($C39,'EIA Consumption'!$C:$CD,Y$2,FALSE)</f>
        <v/>
      </c>
      <c r="Z39">
        <f>VLOOKUP($C39,'EIA Consumption'!$C:$CD,Z$2,FALSE)</f>
        <v/>
      </c>
      <c r="AA39">
        <f>VLOOKUP($C39,'EIA Consumption'!$C:$CD,AA$2,FALSE)</f>
        <v/>
      </c>
      <c r="AB39">
        <f>VLOOKUP($C39,'EIA Consumption'!$C:$CD,AB$2,FALSE)</f>
        <v/>
      </c>
      <c r="AC39">
        <f>VLOOKUP($C39,'EIA Consumption'!$C:$CD,AC$2,FALSE)</f>
        <v/>
      </c>
      <c r="AD39">
        <f>VLOOKUP($C39,'EIA Consumption'!$C:$CD,AD$2,FALSE)</f>
        <v/>
      </c>
      <c r="AE39">
        <f>VLOOKUP($C39,'EIA Consumption'!$C:$CD,AE$2,FALSE)</f>
        <v/>
      </c>
      <c r="AF39">
        <f>VLOOKUP($C39,'EIA Consumption'!$C:$CD,AF$2,FALSE)</f>
        <v/>
      </c>
      <c r="AG39">
        <f>VLOOKUP($C39,'EIA Consumption'!$C:$CD,AG$2,FALSE)</f>
        <v/>
      </c>
      <c r="AH39">
        <f>VLOOKUP($C39,'EIA Consumption'!$C:$CD,AH$2,FALSE)</f>
        <v/>
      </c>
      <c r="AI39">
        <f>VLOOKUP($C39,'EIA Consumption'!$C:$CD,AI$2,FALSE)</f>
        <v/>
      </c>
      <c r="AJ39">
        <f>VLOOKUP($C39,'EIA Consumption'!$C:$CD,AJ$2,FALSE)</f>
        <v/>
      </c>
      <c r="AK39">
        <f>VLOOKUP($C39,'EIA Consumption'!$C:$CD,AK$2,FALSE)</f>
        <v/>
      </c>
      <c r="AL39">
        <f>VLOOKUP($C39,'EIA Consumption'!$C:$CD,AL$2,FALSE)</f>
        <v/>
      </c>
      <c r="AM39">
        <f>VLOOKUP($C39,'EIA Consumption'!$C:$CD,AM$2,FALSE)</f>
        <v/>
      </c>
      <c r="AN39">
        <f>VLOOKUP($C39,'EIA Consumption'!$C:$CD,AN$2,FALSE)</f>
        <v/>
      </c>
      <c r="AO39">
        <f>VLOOKUP($C39,'EIA Consumption'!$C:$CD,AO$2,FALSE)</f>
        <v/>
      </c>
      <c r="AP39">
        <f>VLOOKUP($C39,'EIA Consumption'!$C:$CD,AP$2,FALSE)</f>
        <v/>
      </c>
      <c r="AQ39">
        <f>VLOOKUP($C39,'EIA Consumption'!$C:$CD,AQ$2,FALSE)</f>
        <v/>
      </c>
      <c r="AR39">
        <f>VLOOKUP($C39,'EIA Consumption'!$C:$CD,AR$2,FALSE)</f>
        <v/>
      </c>
      <c r="AS39">
        <f>VLOOKUP($C39,'EIA Consumption'!$C:$CD,AS$2,FALSE)</f>
        <v/>
      </c>
      <c r="AT39">
        <f>VLOOKUP($C39,'EIA Consumption'!$C:$CD,AT$2,FALSE)</f>
        <v/>
      </c>
      <c r="AU39">
        <f>VLOOKUP($C39,'EIA Consumption'!$C:$CD,AU$2,FALSE)</f>
        <v/>
      </c>
      <c r="AV39">
        <f>VLOOKUP($C39,'EIA Consumption'!$C:$CD,AV$2,FALSE)</f>
        <v/>
      </c>
      <c r="AW39">
        <f>VLOOKUP($C39,'EIA Consumption'!$C:$CD,AW$2,FALSE)</f>
        <v/>
      </c>
      <c r="AX39">
        <f>VLOOKUP($C39,'EIA Consumption'!$C:$CD,AX$2,FALSE)</f>
        <v/>
      </c>
      <c r="AY39">
        <f>VLOOKUP($C39,'EIA Consumption'!$C:$CD,AY$2,FALSE)</f>
        <v/>
      </c>
      <c r="AZ39">
        <f>VLOOKUP($C39,'EIA Consumption'!$C:$CD,AZ$2,FALSE)</f>
        <v/>
      </c>
      <c r="BA39">
        <f>VLOOKUP($C39,'EIA Consumption'!$C:$CD,BA$2,FALSE)</f>
        <v/>
      </c>
      <c r="BB39">
        <f>VLOOKUP($C39,'EIA Consumption'!$C:$CD,BB$2,FALSE)</f>
        <v/>
      </c>
      <c r="BC39">
        <f>VLOOKUP($C39,'EIA Consumption'!$C:$CD,BC$2,FALSE)</f>
        <v/>
      </c>
      <c r="BD39">
        <f>VLOOKUP($C39,'EIA Consumption'!$C:$CD,BD$2,FALSE)</f>
        <v/>
      </c>
      <c r="BE39">
        <f>VLOOKUP($C39,'EIA Consumption'!$C:$CD,BE$2,FALSE)</f>
        <v/>
      </c>
      <c r="BF39">
        <f>VLOOKUP($C39,'EIA Consumption'!$C:$CD,BF$2,FALSE)</f>
        <v/>
      </c>
      <c r="BG39">
        <f>VLOOKUP($C39,'EIA Consumption'!$C:$CD,BG$2,FALSE)</f>
        <v/>
      </c>
      <c r="BH39">
        <f>VLOOKUP($C39,'EIA Consumption'!$C:$CD,BH$2,FALSE)</f>
        <v/>
      </c>
      <c r="BI39">
        <f>VLOOKUP($C39,'EIA Consumption'!$C:$CD,BI$2,FALSE)</f>
        <v/>
      </c>
      <c r="BJ39">
        <f>VLOOKUP($C39,'EIA Consumption'!$C:$CD,BJ$2,FALSE)</f>
        <v/>
      </c>
      <c r="BK39">
        <f>VLOOKUP($C39,'EIA Consumption'!$C:$CD,BK$2,FALSE)</f>
        <v/>
      </c>
      <c r="BL39">
        <f>VLOOKUP($C39,'EIA Consumption'!$C:$CD,BL$2,FALSE)</f>
        <v/>
      </c>
      <c r="BM39">
        <f>VLOOKUP($C39,'EIA Consumption'!$C:$CD,BM$2,FALSE)</f>
        <v/>
      </c>
      <c r="BN39">
        <f>VLOOKUP($C39,'EIA Consumption'!$C:$CD,BN$2,FALSE)</f>
        <v/>
      </c>
      <c r="BO39">
        <f>VLOOKUP($C39,'EIA Consumption'!$C:$CD,BO$2,FALSE)</f>
        <v/>
      </c>
      <c r="BP39">
        <f>VLOOKUP($C39,'EIA Consumption'!$C:$CD,BP$2,FALSE)</f>
        <v/>
      </c>
      <c r="BQ39">
        <f>VLOOKUP($C39,'EIA Consumption'!$C:$CD,BQ$2,FALSE)</f>
        <v/>
      </c>
      <c r="BR39">
        <f>VLOOKUP($C39,'EIA Consumption'!$C:$CD,BR$2,FALSE)</f>
        <v/>
      </c>
      <c r="BS39">
        <f>VLOOKUP($C39,'EIA Consumption'!$C:$CD,BS$2,FALSE)</f>
        <v/>
      </c>
      <c r="BT39">
        <f>VLOOKUP($C39,'EIA Consumption'!$C:$CD,BT$2,FALSE)</f>
        <v/>
      </c>
      <c r="BU39">
        <f>VLOOKUP($C39,'EIA Consumption'!$C:$CD,BU$2,FALSE)</f>
        <v/>
      </c>
      <c r="BV39">
        <f>VLOOKUP($C39,'EIA Consumption'!$C:$CD,BV$2,FALSE)</f>
        <v/>
      </c>
      <c r="BW39">
        <f>VLOOKUP($C39,'EIA Consumption'!$C:$CD,BW$2,FALSE)</f>
        <v/>
      </c>
      <c r="BX39">
        <f>VLOOKUP($C39,'EIA Consumption'!$C:$CD,BX$2,FALSE)</f>
        <v/>
      </c>
      <c r="BY39">
        <f>VLOOKUP($C39,'EIA Consumption'!$C:$CD,BY$2,FALSE)</f>
        <v/>
      </c>
    </row>
    <row r="40" spans="1:77">
      <c r="B40" t="s">
        <v>16</v>
      </c>
      <c r="C40" t="s">
        <v>45</v>
      </c>
      <c r="D40" t="s">
        <v>14</v>
      </c>
      <c r="E40" t="s">
        <v>15</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18</v>
      </c>
      <c r="C41" t="s">
        <v>17</v>
      </c>
      <c r="D41" t="s">
        <v>17</v>
      </c>
      <c r="E41" t="s">
        <v>15</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19</v>
      </c>
      <c r="C42" t="s">
        <v>46</v>
      </c>
      <c r="D42" t="s">
        <v>14</v>
      </c>
      <c r="E42" t="s">
        <v>15</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21</v>
      </c>
      <c r="C43" t="s">
        <v>47</v>
      </c>
      <c r="D43" t="s">
        <v>14</v>
      </c>
      <c r="E43" t="s">
        <v>15</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22</v>
      </c>
      <c r="C44" t="s">
        <v>48</v>
      </c>
      <c r="D44" t="s">
        <v>14</v>
      </c>
      <c r="E44" t="s">
        <v>15</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24</v>
      </c>
      <c r="C45" t="s">
        <v>49</v>
      </c>
      <c r="D45" t="s">
        <v>14</v>
      </c>
      <c r="E45" t="s">
        <v>15</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26</v>
      </c>
      <c r="C46" t="s">
        <v>17</v>
      </c>
      <c r="D46" t="s">
        <v>17</v>
      </c>
      <c r="E46" t="s">
        <v>15</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27</v>
      </c>
      <c r="C47" t="s">
        <v>50</v>
      </c>
      <c r="D47" t="s">
        <v>14</v>
      </c>
      <c r="E47" t="s">
        <v>15</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9" spans="1:77">
      <c r="A49" t="s">
        <v>6</v>
      </c>
    </row>
    <row r="50" spans="1:77">
      <c r="B50" t="s">
        <v>12</v>
      </c>
      <c r="C50" t="s">
        <v>17</v>
      </c>
      <c r="D50" t="s">
        <v>17</v>
      </c>
      <c r="E50" t="s">
        <v>15</v>
      </c>
      <c r="G50">
        <f>VLOOKUP($C50,'EIA Consumption'!$C:$CD,G$2,FALSE)</f>
        <v/>
      </c>
      <c r="H50">
        <f>VLOOKUP($C50,'EIA Consumption'!$C:$CD,H$2,FALSE)</f>
        <v/>
      </c>
      <c r="I50">
        <f>VLOOKUP($C50,'EIA Consumption'!$C:$CD,I$2,FALSE)</f>
        <v/>
      </c>
      <c r="J50">
        <f>VLOOKUP($C50,'EIA Consumption'!$C:$CD,J$2,FALSE)</f>
        <v/>
      </c>
      <c r="K50">
        <f>VLOOKUP($C50,'EIA Consumption'!$C:$CD,K$2,FALSE)</f>
        <v/>
      </c>
      <c r="L50">
        <f>VLOOKUP($C50,'EIA Consumption'!$C:$CD,L$2,FALSE)</f>
        <v/>
      </c>
      <c r="M50">
        <f>VLOOKUP($C50,'EIA Consumption'!$C:$CD,M$2,FALSE)</f>
        <v/>
      </c>
      <c r="N50">
        <f>VLOOKUP($C50,'EIA Consumption'!$C:$CD,N$2,FALSE)</f>
        <v/>
      </c>
      <c r="O50">
        <f>VLOOKUP($C50,'EIA Consumption'!$C:$CD,O$2,FALSE)</f>
        <v/>
      </c>
      <c r="P50">
        <f>VLOOKUP($C50,'EIA Consumption'!$C:$CD,P$2,FALSE)</f>
        <v/>
      </c>
      <c r="Q50">
        <f>VLOOKUP($C50,'EIA Consumption'!$C:$CD,Q$2,FALSE)</f>
        <v/>
      </c>
      <c r="R50">
        <f>VLOOKUP($C50,'EIA Consumption'!$C:$CD,R$2,FALSE)</f>
        <v/>
      </c>
      <c r="S50">
        <f>VLOOKUP($C50,'EIA Consumption'!$C:$CD,S$2,FALSE)</f>
        <v/>
      </c>
      <c r="T50">
        <f>VLOOKUP($C50,'EIA Consumption'!$C:$CD,T$2,FALSE)</f>
        <v/>
      </c>
      <c r="U50">
        <f>VLOOKUP($C50,'EIA Consumption'!$C:$CD,U$2,FALSE)</f>
        <v/>
      </c>
      <c r="V50">
        <f>VLOOKUP($C50,'EIA Consumption'!$C:$CD,V$2,FALSE)</f>
        <v/>
      </c>
      <c r="W50">
        <f>VLOOKUP($C50,'EIA Consumption'!$C:$CD,W$2,FALSE)</f>
        <v/>
      </c>
      <c r="X50">
        <f>VLOOKUP($C50,'EIA Consumption'!$C:$CD,X$2,FALSE)</f>
        <v/>
      </c>
      <c r="Y50">
        <f>VLOOKUP($C50,'EIA Consumption'!$C:$CD,Y$2,FALSE)</f>
        <v/>
      </c>
      <c r="Z50">
        <f>VLOOKUP($C50,'EIA Consumption'!$C:$CD,Z$2,FALSE)</f>
        <v/>
      </c>
      <c r="AA50">
        <f>VLOOKUP($C50,'EIA Consumption'!$C:$CD,AA$2,FALSE)</f>
        <v/>
      </c>
      <c r="AB50">
        <f>VLOOKUP($C50,'EIA Consumption'!$C:$CD,AB$2,FALSE)</f>
        <v/>
      </c>
      <c r="AC50">
        <f>VLOOKUP($C50,'EIA Consumption'!$C:$CD,AC$2,FALSE)</f>
        <v/>
      </c>
      <c r="AD50">
        <f>VLOOKUP($C50,'EIA Consumption'!$C:$CD,AD$2,FALSE)</f>
        <v/>
      </c>
      <c r="AE50">
        <f>VLOOKUP($C50,'EIA Consumption'!$C:$CD,AE$2,FALSE)</f>
        <v/>
      </c>
      <c r="AF50">
        <f>VLOOKUP($C50,'EIA Consumption'!$C:$CD,AF$2,FALSE)</f>
        <v/>
      </c>
      <c r="AG50">
        <f>VLOOKUP($C50,'EIA Consumption'!$C:$CD,AG$2,FALSE)</f>
        <v/>
      </c>
      <c r="AH50">
        <f>VLOOKUP($C50,'EIA Consumption'!$C:$CD,AH$2,FALSE)</f>
        <v/>
      </c>
      <c r="AI50">
        <f>VLOOKUP($C50,'EIA Consumption'!$C:$CD,AI$2,FALSE)</f>
        <v/>
      </c>
      <c r="AJ50">
        <f>VLOOKUP($C50,'EIA Consumption'!$C:$CD,AJ$2,FALSE)</f>
        <v/>
      </c>
      <c r="AK50">
        <f>VLOOKUP($C50,'EIA Consumption'!$C:$CD,AK$2,FALSE)</f>
        <v/>
      </c>
      <c r="AL50">
        <f>VLOOKUP($C50,'EIA Consumption'!$C:$CD,AL$2,FALSE)</f>
        <v/>
      </c>
      <c r="AM50">
        <f>VLOOKUP($C50,'EIA Consumption'!$C:$CD,AM$2,FALSE)</f>
        <v/>
      </c>
      <c r="AN50">
        <f>VLOOKUP($C50,'EIA Consumption'!$C:$CD,AN$2,FALSE)</f>
        <v/>
      </c>
      <c r="AO50">
        <f>VLOOKUP($C50,'EIA Consumption'!$C:$CD,AO$2,FALSE)</f>
        <v/>
      </c>
      <c r="AP50">
        <f>VLOOKUP($C50,'EIA Consumption'!$C:$CD,AP$2,FALSE)</f>
        <v/>
      </c>
      <c r="AQ50">
        <f>VLOOKUP($C50,'EIA Consumption'!$C:$CD,AQ$2,FALSE)</f>
        <v/>
      </c>
      <c r="AR50">
        <f>VLOOKUP($C50,'EIA Consumption'!$C:$CD,AR$2,FALSE)</f>
        <v/>
      </c>
      <c r="AS50">
        <f>VLOOKUP($C50,'EIA Consumption'!$C:$CD,AS$2,FALSE)</f>
        <v/>
      </c>
      <c r="AT50">
        <f>VLOOKUP($C50,'EIA Consumption'!$C:$CD,AT$2,FALSE)</f>
        <v/>
      </c>
      <c r="AU50">
        <f>VLOOKUP($C50,'EIA Consumption'!$C:$CD,AU$2,FALSE)</f>
        <v/>
      </c>
      <c r="AV50">
        <f>VLOOKUP($C50,'EIA Consumption'!$C:$CD,AV$2,FALSE)</f>
        <v/>
      </c>
      <c r="AW50">
        <f>VLOOKUP($C50,'EIA Consumption'!$C:$CD,AW$2,FALSE)</f>
        <v/>
      </c>
      <c r="AX50">
        <f>VLOOKUP($C50,'EIA Consumption'!$C:$CD,AX$2,FALSE)</f>
        <v/>
      </c>
      <c r="AY50">
        <f>VLOOKUP($C50,'EIA Consumption'!$C:$CD,AY$2,FALSE)</f>
        <v/>
      </c>
      <c r="AZ50">
        <f>VLOOKUP($C50,'EIA Consumption'!$C:$CD,AZ$2,FALSE)</f>
        <v/>
      </c>
      <c r="BA50">
        <f>VLOOKUP($C50,'EIA Consumption'!$C:$CD,BA$2,FALSE)</f>
        <v/>
      </c>
      <c r="BB50">
        <f>VLOOKUP($C50,'EIA Consumption'!$C:$CD,BB$2,FALSE)</f>
        <v/>
      </c>
      <c r="BC50">
        <f>VLOOKUP($C50,'EIA Consumption'!$C:$CD,BC$2,FALSE)</f>
        <v/>
      </c>
      <c r="BD50">
        <f>VLOOKUP($C50,'EIA Consumption'!$C:$CD,BD$2,FALSE)</f>
        <v/>
      </c>
      <c r="BE50">
        <f>VLOOKUP($C50,'EIA Consumption'!$C:$CD,BE$2,FALSE)</f>
        <v/>
      </c>
      <c r="BF50">
        <f>VLOOKUP($C50,'EIA Consumption'!$C:$CD,BF$2,FALSE)</f>
        <v/>
      </c>
      <c r="BG50">
        <f>VLOOKUP($C50,'EIA Consumption'!$C:$CD,BG$2,FALSE)</f>
        <v/>
      </c>
      <c r="BH50">
        <f>VLOOKUP($C50,'EIA Consumption'!$C:$CD,BH$2,FALSE)</f>
        <v/>
      </c>
      <c r="BI50">
        <f>VLOOKUP($C50,'EIA Consumption'!$C:$CD,BI$2,FALSE)</f>
        <v/>
      </c>
      <c r="BJ50">
        <f>VLOOKUP($C50,'EIA Consumption'!$C:$CD,BJ$2,FALSE)</f>
        <v/>
      </c>
      <c r="BK50">
        <f>VLOOKUP($C50,'EIA Consumption'!$C:$CD,BK$2,FALSE)</f>
        <v/>
      </c>
      <c r="BL50">
        <f>VLOOKUP($C50,'EIA Consumption'!$C:$CD,BL$2,FALSE)</f>
        <v/>
      </c>
      <c r="BM50">
        <f>VLOOKUP($C50,'EIA Consumption'!$C:$CD,BM$2,FALSE)</f>
        <v/>
      </c>
      <c r="BN50">
        <f>VLOOKUP($C50,'EIA Consumption'!$C:$CD,BN$2,FALSE)</f>
        <v/>
      </c>
      <c r="BO50">
        <f>VLOOKUP($C50,'EIA Consumption'!$C:$CD,BO$2,FALSE)</f>
        <v/>
      </c>
      <c r="BP50">
        <f>VLOOKUP($C50,'EIA Consumption'!$C:$CD,BP$2,FALSE)</f>
        <v/>
      </c>
      <c r="BQ50">
        <f>VLOOKUP($C50,'EIA Consumption'!$C:$CD,BQ$2,FALSE)</f>
        <v/>
      </c>
      <c r="BR50">
        <f>VLOOKUP($C50,'EIA Consumption'!$C:$CD,BR$2,FALSE)</f>
        <v/>
      </c>
      <c r="BS50">
        <f>VLOOKUP($C50,'EIA Consumption'!$C:$CD,BS$2,FALSE)</f>
        <v/>
      </c>
      <c r="BT50">
        <f>VLOOKUP($C50,'EIA Consumption'!$C:$CD,BT$2,FALSE)</f>
        <v/>
      </c>
      <c r="BU50">
        <f>VLOOKUP($C50,'EIA Consumption'!$C:$CD,BU$2,FALSE)</f>
        <v/>
      </c>
      <c r="BV50">
        <f>VLOOKUP($C50,'EIA Consumption'!$C:$CD,BV$2,FALSE)</f>
        <v/>
      </c>
      <c r="BW50">
        <f>VLOOKUP($C50,'EIA Consumption'!$C:$CD,BW$2,FALSE)</f>
        <v/>
      </c>
      <c r="BX50">
        <f>VLOOKUP($C50,'EIA Consumption'!$C:$CD,BX$2,FALSE)</f>
        <v/>
      </c>
      <c r="BY50">
        <f>VLOOKUP($C50,'EIA Consumption'!$C:$CD,BY$2,FALSE)</f>
        <v/>
      </c>
    </row>
    <row r="51" spans="1:77">
      <c r="B51" t="s">
        <v>16</v>
      </c>
      <c r="C51" t="s">
        <v>17</v>
      </c>
      <c r="D51" t="s">
        <v>17</v>
      </c>
      <c r="E51" t="s">
        <v>15</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18</v>
      </c>
      <c r="C52" t="s">
        <v>51</v>
      </c>
      <c r="D52" t="s">
        <v>14</v>
      </c>
      <c r="E52" t="s">
        <v>15</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19</v>
      </c>
      <c r="C53" t="s">
        <v>17</v>
      </c>
      <c r="D53" t="s">
        <v>17</v>
      </c>
      <c r="E53" t="s">
        <v>15</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21</v>
      </c>
      <c r="C54" t="s">
        <v>17</v>
      </c>
      <c r="D54" t="s">
        <v>17</v>
      </c>
      <c r="E54" t="s">
        <v>15</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22</v>
      </c>
      <c r="C55" t="s">
        <v>17</v>
      </c>
      <c r="D55" t="s">
        <v>17</v>
      </c>
      <c r="E55" t="s">
        <v>15</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24</v>
      </c>
      <c r="C56" t="s">
        <v>17</v>
      </c>
      <c r="D56" t="s">
        <v>17</v>
      </c>
      <c r="E56" t="s">
        <v>15</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26</v>
      </c>
      <c r="C57" t="s">
        <v>17</v>
      </c>
      <c r="D57" t="s">
        <v>17</v>
      </c>
      <c r="E57" t="s">
        <v>15</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27</v>
      </c>
      <c r="C58" t="s">
        <v>17</v>
      </c>
      <c r="D58" t="s">
        <v>17</v>
      </c>
      <c r="E58" t="s">
        <v>15</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60" spans="1:77">
      <c r="A60" t="s">
        <v>7</v>
      </c>
      <c r="C60" t="s">
        <v>52</v>
      </c>
    </row>
    <row r="61" spans="1:77">
      <c r="B61" t="s">
        <v>12</v>
      </c>
    </row>
    <row r="62" spans="1:77">
      <c r="B62" t="s">
        <v>16</v>
      </c>
    </row>
    <row r="63" spans="1:77">
      <c r="B63" t="s">
        <v>18</v>
      </c>
    </row>
    <row r="64" spans="1:77">
      <c r="B64" t="s">
        <v>19</v>
      </c>
    </row>
    <row r="65" spans="1:77">
      <c r="B65" t="s">
        <v>21</v>
      </c>
    </row>
    <row r="66" spans="1:77">
      <c r="B66" t="s">
        <v>22</v>
      </c>
    </row>
    <row r="67" spans="1:77">
      <c r="B67" t="s">
        <v>24</v>
      </c>
    </row>
    <row r="68" spans="1:77">
      <c r="B68" t="s">
        <v>26</v>
      </c>
    </row>
    <row r="69" spans="1:77">
      <c r="B69" t="s">
        <v>27</v>
      </c>
    </row>
    <row r="71" spans="1:77">
      <c r="A71" t="s">
        <v>8</v>
      </c>
    </row>
    <row r="72" spans="1:77">
      <c r="B72" t="s">
        <v>12</v>
      </c>
      <c r="C72" t="s">
        <v>53</v>
      </c>
      <c r="D72" t="s">
        <v>14</v>
      </c>
      <c r="E72" t="s">
        <v>15</v>
      </c>
      <c r="G72">
        <f>VLOOKUP($C72,'EIA Consumption'!$C:$CD,'Dashboard M4 Price Annual'!G$2,FALSE)</f>
        <v/>
      </c>
      <c r="H72">
        <f>VLOOKUP($C72,'EIA Consumption'!$C:$CD,'Dashboard M4 Price Annual'!H$2,FALSE)</f>
        <v/>
      </c>
      <c r="I72">
        <f>VLOOKUP($C72,'EIA Consumption'!$C:$CD,'Dashboard M4 Price Annual'!I$2,FALSE)</f>
        <v/>
      </c>
      <c r="J72">
        <f>VLOOKUP($C72,'EIA Consumption'!$C:$CD,'Dashboard M4 Price Annual'!J$2,FALSE)</f>
        <v/>
      </c>
      <c r="K72">
        <f>VLOOKUP($C72,'EIA Consumption'!$C:$CD,'Dashboard M4 Price Annual'!K$2,FALSE)</f>
        <v/>
      </c>
      <c r="L72">
        <f>VLOOKUP($C72,'EIA Consumption'!$C:$CD,'Dashboard M4 Price Annual'!L$2,FALSE)</f>
        <v/>
      </c>
      <c r="M72">
        <f>VLOOKUP($C72,'EIA Consumption'!$C:$CD,'Dashboard M4 Price Annual'!M$2,FALSE)</f>
        <v/>
      </c>
      <c r="N72">
        <f>VLOOKUP($C72,'EIA Consumption'!$C:$CD,'Dashboard M4 Price Annual'!N$2,FALSE)</f>
        <v/>
      </c>
      <c r="O72">
        <f>VLOOKUP($C72,'EIA Consumption'!$C:$CD,'Dashboard M4 Price Annual'!O$2,FALSE)</f>
        <v/>
      </c>
      <c r="P72">
        <f>VLOOKUP($C72,'EIA Consumption'!$C:$CD,'Dashboard M4 Price Annual'!P$2,FALSE)</f>
        <v/>
      </c>
      <c r="Q72">
        <f>VLOOKUP($C72,'EIA Consumption'!$C:$CD,'Dashboard M4 Price Annual'!Q$2,FALSE)</f>
        <v/>
      </c>
      <c r="R72">
        <f>VLOOKUP($C72,'EIA Consumption'!$C:$CD,'Dashboard M4 Price Annual'!R$2,FALSE)</f>
        <v/>
      </c>
      <c r="S72">
        <f>VLOOKUP($C72,'EIA Consumption'!$C:$CD,'Dashboard M4 Price Annual'!S$2,FALSE)</f>
        <v/>
      </c>
      <c r="T72">
        <f>VLOOKUP($C72,'EIA Consumption'!$C:$CD,'Dashboard M4 Price Annual'!T$2,FALSE)</f>
        <v/>
      </c>
      <c r="U72">
        <f>VLOOKUP($C72,'EIA Consumption'!$C:$CD,'Dashboard M4 Price Annual'!U$2,FALSE)</f>
        <v/>
      </c>
      <c r="V72">
        <f>VLOOKUP($C72,'EIA Consumption'!$C:$CD,'Dashboard M4 Price Annual'!V$2,FALSE)</f>
        <v/>
      </c>
      <c r="W72">
        <f>VLOOKUP($C72,'EIA Consumption'!$C:$CD,'Dashboard M4 Price Annual'!W$2,FALSE)</f>
        <v/>
      </c>
      <c r="X72">
        <f>VLOOKUP($C72,'EIA Consumption'!$C:$CD,'Dashboard M4 Price Annual'!X$2,FALSE)</f>
        <v/>
      </c>
      <c r="Y72">
        <f>VLOOKUP($C72,'EIA Consumption'!$C:$CD,'Dashboard M4 Price Annual'!Y$2,FALSE)</f>
        <v/>
      </c>
      <c r="Z72">
        <f>VLOOKUP($C72,'EIA Consumption'!$C:$CD,'Dashboard M4 Price Annual'!Z$2,FALSE)</f>
        <v/>
      </c>
      <c r="AA72">
        <f>VLOOKUP($C72,'EIA Consumption'!$C:$CD,'Dashboard M4 Price Annual'!AA$2,FALSE)</f>
        <v/>
      </c>
      <c r="AB72">
        <f>VLOOKUP($C72,'EIA Consumption'!$C:$CD,'Dashboard M4 Price Annual'!AB$2,FALSE)</f>
        <v/>
      </c>
      <c r="AC72">
        <f>VLOOKUP($C72,'EIA Consumption'!$C:$CD,'Dashboard M4 Price Annual'!AC$2,FALSE)</f>
        <v/>
      </c>
      <c r="AD72">
        <f>VLOOKUP($C72,'EIA Consumption'!$C:$CD,'Dashboard M4 Price Annual'!AD$2,FALSE)</f>
        <v/>
      </c>
      <c r="AE72">
        <f>VLOOKUP($C72,'EIA Consumption'!$C:$CD,'Dashboard M4 Price Annual'!AE$2,FALSE)</f>
        <v/>
      </c>
      <c r="AF72">
        <f>VLOOKUP($C72,'EIA Consumption'!$C:$CD,'Dashboard M4 Price Annual'!AF$2,FALSE)</f>
        <v/>
      </c>
      <c r="AG72">
        <f>VLOOKUP($C72,'EIA Consumption'!$C:$CD,'Dashboard M4 Price Annual'!AG$2,FALSE)</f>
        <v/>
      </c>
      <c r="AH72">
        <f>VLOOKUP($C72,'EIA Consumption'!$C:$CD,'Dashboard M4 Price Annual'!AH$2,FALSE)</f>
        <v/>
      </c>
      <c r="AI72">
        <f>VLOOKUP($C72,'EIA Consumption'!$C:$CD,'Dashboard M4 Price Annual'!AI$2,FALSE)</f>
        <v/>
      </c>
      <c r="AJ72">
        <f>VLOOKUP($C72,'EIA Consumption'!$C:$CD,'Dashboard M4 Price Annual'!AJ$2,FALSE)</f>
        <v/>
      </c>
      <c r="AK72">
        <f>VLOOKUP($C72,'EIA Consumption'!$C:$CD,'Dashboard M4 Price Annual'!AK$2,FALSE)</f>
        <v/>
      </c>
      <c r="AL72">
        <f>VLOOKUP($C72,'EIA Consumption'!$C:$CD,'Dashboard M4 Price Annual'!AL$2,FALSE)</f>
        <v/>
      </c>
      <c r="AM72">
        <f>VLOOKUP($C72,'EIA Consumption'!$C:$CD,'Dashboard M4 Price Annual'!AM$2,FALSE)</f>
        <v/>
      </c>
      <c r="AN72">
        <f>VLOOKUP($C72,'EIA Consumption'!$C:$CD,'Dashboard M4 Price Annual'!AN$2,FALSE)</f>
        <v/>
      </c>
      <c r="AO72">
        <f>VLOOKUP($C72,'EIA Consumption'!$C:$CD,'Dashboard M4 Price Annual'!AO$2,FALSE)</f>
        <v/>
      </c>
      <c r="AP72">
        <f>VLOOKUP($C72,'EIA Consumption'!$C:$CD,'Dashboard M4 Price Annual'!AP$2,FALSE)</f>
        <v/>
      </c>
      <c r="AQ72">
        <f>VLOOKUP($C72,'EIA Consumption'!$C:$CD,'Dashboard M4 Price Annual'!AQ$2,FALSE)</f>
        <v/>
      </c>
      <c r="AR72">
        <f>VLOOKUP($C72,'EIA Consumption'!$C:$CD,'Dashboard M4 Price Annual'!AR$2,FALSE)</f>
        <v/>
      </c>
      <c r="AS72">
        <f>VLOOKUP($C72,'EIA Consumption'!$C:$CD,'Dashboard M4 Price Annual'!AS$2,FALSE)</f>
        <v/>
      </c>
      <c r="AT72">
        <f>VLOOKUP($C72,'EIA Consumption'!$C:$CD,'Dashboard M4 Price Annual'!AT$2,FALSE)</f>
        <v/>
      </c>
      <c r="AU72">
        <f>VLOOKUP($C72,'EIA Consumption'!$C:$CD,'Dashboard M4 Price Annual'!AU$2,FALSE)</f>
        <v/>
      </c>
      <c r="AV72">
        <f>VLOOKUP($C72,'EIA Consumption'!$C:$CD,'Dashboard M4 Price Annual'!AV$2,FALSE)</f>
        <v/>
      </c>
      <c r="AW72">
        <f>VLOOKUP($C72,'EIA Consumption'!$C:$CD,'Dashboard M4 Price Annual'!AW$2,FALSE)</f>
        <v/>
      </c>
      <c r="AX72">
        <f>VLOOKUP($C72,'EIA Consumption'!$C:$CD,'Dashboard M4 Price Annual'!AX$2,FALSE)</f>
        <v/>
      </c>
      <c r="AY72">
        <f>VLOOKUP($C72,'EIA Consumption'!$C:$CD,'Dashboard M4 Price Annual'!AY$2,FALSE)</f>
        <v/>
      </c>
      <c r="AZ72">
        <f>VLOOKUP($C72,'EIA Consumption'!$C:$CD,'Dashboard M4 Price Annual'!AZ$2,FALSE)</f>
        <v/>
      </c>
      <c r="BA72">
        <f>BA50+BA39+BA28+BA17+BA6</f>
        <v/>
      </c>
      <c r="BB72">
        <f>BB50+BB39+BB28+BB17+BB6</f>
        <v/>
      </c>
      <c r="BC72">
        <f>BC50+BC39+BC28+BC17+BC6</f>
        <v/>
      </c>
      <c r="BD72">
        <f>BD50+BD39+BD28+BD17+BD6</f>
        <v/>
      </c>
      <c r="BE72">
        <f>BE50+BE39+BE28+BE17+BE6</f>
        <v/>
      </c>
      <c r="BF72">
        <f>BF50+BF39+BF28+BF17+BF6</f>
        <v/>
      </c>
      <c r="BG72">
        <f>BG50+BG39+BG28+BG17+BG6</f>
        <v/>
      </c>
      <c r="BH72">
        <f>BH50+BH39+BH28+BH17+BH6</f>
        <v/>
      </c>
      <c r="BI72">
        <f>BI50+BI39+BI28+BI17+BI6</f>
        <v/>
      </c>
      <c r="BJ72">
        <f>BJ50+BJ39+BJ28+BJ17+BJ6</f>
        <v/>
      </c>
      <c r="BK72">
        <f>BK50+BK39+BK28+BK17+BK6</f>
        <v/>
      </c>
      <c r="BL72">
        <f>BL50+BL39+BL28+BL17+BL6</f>
        <v/>
      </c>
      <c r="BM72">
        <f>BM50+BM39+BM28+BM17+BM6</f>
        <v/>
      </c>
      <c r="BN72">
        <f>BN50+BN39+BN28+BN17+BN6</f>
        <v/>
      </c>
      <c r="BO72">
        <f>BO50+BO39+BO28+BO17+BO6</f>
        <v/>
      </c>
      <c r="BP72">
        <f>BP50+BP39+BP28+BP17+BP6</f>
        <v/>
      </c>
      <c r="BQ72">
        <f>BQ50+BQ39+BQ28+BQ17+BQ6</f>
        <v/>
      </c>
      <c r="BR72">
        <f>BR50+BR39+BR28+BR17+BR6</f>
        <v/>
      </c>
      <c r="BS72">
        <f>BS50+BS39+BS28+BS17+BS6</f>
        <v/>
      </c>
      <c r="BT72">
        <f>BT50+BT39+BT28+BT17+BT6</f>
        <v/>
      </c>
      <c r="BU72">
        <f>BU50+BU39+BU28+BU17+BU6</f>
        <v/>
      </c>
      <c r="BV72">
        <f>BV50+BV39+BV28+BV17+BV6</f>
        <v/>
      </c>
      <c r="BW72">
        <f>BW50+BW39+BW28+BW17+BW6</f>
        <v/>
      </c>
      <c r="BX72">
        <f>BX50+BX39+BX28+BX17+BX6</f>
        <v/>
      </c>
      <c r="BY72">
        <f>BY50+BY39+BY28+BY17+BY6</f>
        <v/>
      </c>
    </row>
    <row r="73" spans="1:77">
      <c r="B73" t="s">
        <v>16</v>
      </c>
      <c r="C73" t="s">
        <v>54</v>
      </c>
      <c r="D73" t="s">
        <v>14</v>
      </c>
      <c r="E73" t="s">
        <v>15</v>
      </c>
      <c r="G73">
        <f>VLOOKUP($C73,'EIA Consumption'!$C:$CD,'Dashboard M4 Price Annual'!G$2,FALSE)</f>
        <v/>
      </c>
      <c r="H73">
        <f>VLOOKUP($C73,'EIA Consumption'!$C:$CD,'Dashboard M4 Price Annual'!H$2,FALSE)</f>
        <v/>
      </c>
      <c r="I73">
        <f>VLOOKUP($C73,'EIA Consumption'!$C:$CD,'Dashboard M4 Price Annual'!I$2,FALSE)</f>
        <v/>
      </c>
      <c r="J73">
        <f>VLOOKUP($C73,'EIA Consumption'!$C:$CD,'Dashboard M4 Price Annual'!J$2,FALSE)</f>
        <v/>
      </c>
      <c r="K73">
        <f>VLOOKUP($C73,'EIA Consumption'!$C:$CD,'Dashboard M4 Price Annual'!K$2,FALSE)</f>
        <v/>
      </c>
      <c r="L73">
        <f>VLOOKUP($C73,'EIA Consumption'!$C:$CD,'Dashboard M4 Price Annual'!L$2,FALSE)</f>
        <v/>
      </c>
      <c r="M73">
        <f>VLOOKUP($C73,'EIA Consumption'!$C:$CD,'Dashboard M4 Price Annual'!M$2,FALSE)</f>
        <v/>
      </c>
      <c r="N73">
        <f>VLOOKUP($C73,'EIA Consumption'!$C:$CD,'Dashboard M4 Price Annual'!N$2,FALSE)</f>
        <v/>
      </c>
      <c r="O73">
        <f>VLOOKUP($C73,'EIA Consumption'!$C:$CD,'Dashboard M4 Price Annual'!O$2,FALSE)</f>
        <v/>
      </c>
      <c r="P73">
        <f>VLOOKUP($C73,'EIA Consumption'!$C:$CD,'Dashboard M4 Price Annual'!P$2,FALSE)</f>
        <v/>
      </c>
      <c r="Q73">
        <f>VLOOKUP($C73,'EIA Consumption'!$C:$CD,'Dashboard M4 Price Annual'!Q$2,FALSE)</f>
        <v/>
      </c>
      <c r="R73">
        <f>VLOOKUP($C73,'EIA Consumption'!$C:$CD,'Dashboard M4 Price Annual'!R$2,FALSE)</f>
        <v/>
      </c>
      <c r="S73">
        <f>VLOOKUP($C73,'EIA Consumption'!$C:$CD,'Dashboard M4 Price Annual'!S$2,FALSE)</f>
        <v/>
      </c>
      <c r="T73">
        <f>VLOOKUP($C73,'EIA Consumption'!$C:$CD,'Dashboard M4 Price Annual'!T$2,FALSE)</f>
        <v/>
      </c>
      <c r="U73">
        <f>VLOOKUP($C73,'EIA Consumption'!$C:$CD,'Dashboard M4 Price Annual'!U$2,FALSE)</f>
        <v/>
      </c>
      <c r="V73">
        <f>VLOOKUP($C73,'EIA Consumption'!$C:$CD,'Dashboard M4 Price Annual'!V$2,FALSE)</f>
        <v/>
      </c>
      <c r="W73">
        <f>VLOOKUP($C73,'EIA Consumption'!$C:$CD,'Dashboard M4 Price Annual'!W$2,FALSE)</f>
        <v/>
      </c>
      <c r="X73">
        <f>VLOOKUP($C73,'EIA Consumption'!$C:$CD,'Dashboard M4 Price Annual'!X$2,FALSE)</f>
        <v/>
      </c>
      <c r="Y73">
        <f>VLOOKUP($C73,'EIA Consumption'!$C:$CD,'Dashboard M4 Price Annual'!Y$2,FALSE)</f>
        <v/>
      </c>
      <c r="Z73">
        <f>VLOOKUP($C73,'EIA Consumption'!$C:$CD,'Dashboard M4 Price Annual'!Z$2,FALSE)</f>
        <v/>
      </c>
      <c r="AA73">
        <f>VLOOKUP($C73,'EIA Consumption'!$C:$CD,'Dashboard M4 Price Annual'!AA$2,FALSE)</f>
        <v/>
      </c>
      <c r="AB73">
        <f>VLOOKUP($C73,'EIA Consumption'!$C:$CD,'Dashboard M4 Price Annual'!AB$2,FALSE)</f>
        <v/>
      </c>
      <c r="AC73">
        <f>VLOOKUP($C73,'EIA Consumption'!$C:$CD,'Dashboard M4 Price Annual'!AC$2,FALSE)</f>
        <v/>
      </c>
      <c r="AD73">
        <f>VLOOKUP($C73,'EIA Consumption'!$C:$CD,'Dashboard M4 Price Annual'!AD$2,FALSE)</f>
        <v/>
      </c>
      <c r="AE73">
        <f>VLOOKUP($C73,'EIA Consumption'!$C:$CD,'Dashboard M4 Price Annual'!AE$2,FALSE)</f>
        <v/>
      </c>
      <c r="AF73">
        <f>VLOOKUP($C73,'EIA Consumption'!$C:$CD,'Dashboard M4 Price Annual'!AF$2,FALSE)</f>
        <v/>
      </c>
      <c r="AG73">
        <f>VLOOKUP($C73,'EIA Consumption'!$C:$CD,'Dashboard M4 Price Annual'!AG$2,FALSE)</f>
        <v/>
      </c>
      <c r="AH73">
        <f>VLOOKUP($C73,'EIA Consumption'!$C:$CD,'Dashboard M4 Price Annual'!AH$2,FALSE)</f>
        <v/>
      </c>
      <c r="AI73">
        <f>VLOOKUP($C73,'EIA Consumption'!$C:$CD,'Dashboard M4 Price Annual'!AI$2,FALSE)</f>
        <v/>
      </c>
      <c r="AJ73">
        <f>VLOOKUP($C73,'EIA Consumption'!$C:$CD,'Dashboard M4 Price Annual'!AJ$2,FALSE)</f>
        <v/>
      </c>
      <c r="AK73">
        <f>VLOOKUP($C73,'EIA Consumption'!$C:$CD,'Dashboard M4 Price Annual'!AK$2,FALSE)</f>
        <v/>
      </c>
      <c r="AL73">
        <f>VLOOKUP($C73,'EIA Consumption'!$C:$CD,'Dashboard M4 Price Annual'!AL$2,FALSE)</f>
        <v/>
      </c>
      <c r="AM73">
        <f>VLOOKUP($C73,'EIA Consumption'!$C:$CD,'Dashboard M4 Price Annual'!AM$2,FALSE)</f>
        <v/>
      </c>
      <c r="AN73">
        <f>VLOOKUP($C73,'EIA Consumption'!$C:$CD,'Dashboard M4 Price Annual'!AN$2,FALSE)</f>
        <v/>
      </c>
      <c r="AO73">
        <f>VLOOKUP($C73,'EIA Consumption'!$C:$CD,'Dashboard M4 Price Annual'!AO$2,FALSE)</f>
        <v/>
      </c>
      <c r="AP73">
        <f>VLOOKUP($C73,'EIA Consumption'!$C:$CD,'Dashboard M4 Price Annual'!AP$2,FALSE)</f>
        <v/>
      </c>
      <c r="AQ73">
        <f>VLOOKUP($C73,'EIA Consumption'!$C:$CD,'Dashboard M4 Price Annual'!AQ$2,FALSE)</f>
        <v/>
      </c>
      <c r="AR73">
        <f>VLOOKUP($C73,'EIA Consumption'!$C:$CD,'Dashboard M4 Price Annual'!AR$2,FALSE)</f>
        <v/>
      </c>
      <c r="AS73">
        <f>VLOOKUP($C73,'EIA Consumption'!$C:$CD,'Dashboard M4 Price Annual'!AS$2,FALSE)</f>
        <v/>
      </c>
      <c r="AT73">
        <f>VLOOKUP($C73,'EIA Consumption'!$C:$CD,'Dashboard M4 Price Annual'!AT$2,FALSE)</f>
        <v/>
      </c>
      <c r="AU73">
        <f>VLOOKUP($C73,'EIA Consumption'!$C:$CD,'Dashboard M4 Price Annual'!AU$2,FALSE)</f>
        <v/>
      </c>
      <c r="AV73">
        <f>VLOOKUP($C73,'EIA Consumption'!$C:$CD,'Dashboard M4 Price Annual'!AV$2,FALSE)</f>
        <v/>
      </c>
      <c r="AW73">
        <f>VLOOKUP($C73,'EIA Consumption'!$C:$CD,'Dashboard M4 Price Annual'!AW$2,FALSE)</f>
        <v/>
      </c>
      <c r="AX73">
        <f>VLOOKUP($C73,'EIA Consumption'!$C:$CD,'Dashboard M4 Price Annual'!AX$2,FALSE)</f>
        <v/>
      </c>
      <c r="AY73">
        <f>VLOOKUP($C73,'EIA Consumption'!$C:$CD,'Dashboard M4 Price Annual'!AY$2,FALSE)</f>
        <v/>
      </c>
      <c r="AZ73">
        <f>VLOOKUP($C73,'EIA Consumption'!$C:$CD,'Dashboard M4 Price Annual'!AZ$2,FALSE)</f>
        <v/>
      </c>
      <c r="BA73">
        <f>BA51+BA40+BA29+BA18+BA7</f>
        <v/>
      </c>
      <c r="BB73">
        <f>BB51+BB40+BB29+BB18+BB7</f>
        <v/>
      </c>
      <c r="BC73">
        <f>BC51+BC40+BC29+BC18+BC7</f>
        <v/>
      </c>
      <c r="BD73">
        <f>BD51+BD40+BD29+BD18+BD7</f>
        <v/>
      </c>
      <c r="BE73">
        <f>BE51+BE40+BE29+BE18+BE7</f>
        <v/>
      </c>
      <c r="BF73">
        <f>BF51+BF40+BF29+BF18+BF7</f>
        <v/>
      </c>
      <c r="BG73">
        <f>BG51+BG40+BG29+BG18+BG7</f>
        <v/>
      </c>
      <c r="BH73">
        <f>BH51+BH40+BH29+BH18+BH7</f>
        <v/>
      </c>
      <c r="BI73">
        <f>BI51+BI40+BI29+BI18+BI7</f>
        <v/>
      </c>
      <c r="BJ73">
        <f>BJ51+BJ40+BJ29+BJ18+BJ7</f>
        <v/>
      </c>
      <c r="BK73">
        <f>BK51+BK40+BK29+BK18+BK7</f>
        <v/>
      </c>
      <c r="BL73">
        <f>BL51+BL40+BL29+BL18+BL7</f>
        <v/>
      </c>
      <c r="BM73">
        <f>BM51+BM40+BM29+BM18+BM7</f>
        <v/>
      </c>
      <c r="BN73">
        <f>BN51+BN40+BN29+BN18+BN7</f>
        <v/>
      </c>
      <c r="BO73">
        <f>BO51+BO40+BO29+BO18+BO7</f>
        <v/>
      </c>
      <c r="BP73">
        <f>BP51+BP40+BP29+BP18+BP7</f>
        <v/>
      </c>
      <c r="BQ73">
        <f>BQ51+BQ40+BQ29+BQ18+BQ7</f>
        <v/>
      </c>
      <c r="BR73">
        <f>BR51+BR40+BR29+BR18+BR7</f>
        <v/>
      </c>
      <c r="BS73">
        <f>BS51+BS40+BS29+BS18+BS7</f>
        <v/>
      </c>
      <c r="BT73">
        <f>BT51+BT40+BT29+BT18+BT7</f>
        <v/>
      </c>
      <c r="BU73">
        <f>BU51+BU40+BU29+BU18+BU7</f>
        <v/>
      </c>
      <c r="BV73">
        <f>BV51+BV40+BV29+BV18+BV7</f>
        <v/>
      </c>
      <c r="BW73">
        <f>BW51+BW40+BW29+BW18+BW7</f>
        <v/>
      </c>
      <c r="BX73">
        <f>BX51+BX40+BX29+BX18+BX7</f>
        <v/>
      </c>
      <c r="BY73">
        <f>BY51+BY40+BY29+BY18+BY7</f>
        <v/>
      </c>
    </row>
    <row r="74" spans="1:77">
      <c r="B74" t="s">
        <v>18</v>
      </c>
      <c r="C74" t="s">
        <v>55</v>
      </c>
      <c r="D74" t="s">
        <v>14</v>
      </c>
      <c r="E74" t="s">
        <v>15</v>
      </c>
      <c r="G74">
        <f>VLOOKUP($C74,'EIA Consumption'!$C:$CD,'Dashboard M4 Price Annual'!G$2,FALSE)</f>
        <v/>
      </c>
      <c r="H74">
        <f>VLOOKUP($C74,'EIA Consumption'!$C:$CD,'Dashboard M4 Price Annual'!H$2,FALSE)</f>
        <v/>
      </c>
      <c r="I74">
        <f>VLOOKUP($C74,'EIA Consumption'!$C:$CD,'Dashboard M4 Price Annual'!I$2,FALSE)</f>
        <v/>
      </c>
      <c r="J74">
        <f>VLOOKUP($C74,'EIA Consumption'!$C:$CD,'Dashboard M4 Price Annual'!J$2,FALSE)</f>
        <v/>
      </c>
      <c r="K74">
        <f>VLOOKUP($C74,'EIA Consumption'!$C:$CD,'Dashboard M4 Price Annual'!K$2,FALSE)</f>
        <v/>
      </c>
      <c r="L74">
        <f>VLOOKUP($C74,'EIA Consumption'!$C:$CD,'Dashboard M4 Price Annual'!L$2,FALSE)</f>
        <v/>
      </c>
      <c r="M74">
        <f>VLOOKUP($C74,'EIA Consumption'!$C:$CD,'Dashboard M4 Price Annual'!M$2,FALSE)</f>
        <v/>
      </c>
      <c r="N74">
        <f>VLOOKUP($C74,'EIA Consumption'!$C:$CD,'Dashboard M4 Price Annual'!N$2,FALSE)</f>
        <v/>
      </c>
      <c r="O74">
        <f>VLOOKUP($C74,'EIA Consumption'!$C:$CD,'Dashboard M4 Price Annual'!O$2,FALSE)</f>
        <v/>
      </c>
      <c r="P74">
        <f>VLOOKUP($C74,'EIA Consumption'!$C:$CD,'Dashboard M4 Price Annual'!P$2,FALSE)</f>
        <v/>
      </c>
      <c r="Q74">
        <f>VLOOKUP($C74,'EIA Consumption'!$C:$CD,'Dashboard M4 Price Annual'!Q$2,FALSE)</f>
        <v/>
      </c>
      <c r="R74">
        <f>VLOOKUP($C74,'EIA Consumption'!$C:$CD,'Dashboard M4 Price Annual'!R$2,FALSE)</f>
        <v/>
      </c>
      <c r="S74">
        <f>VLOOKUP($C74,'EIA Consumption'!$C:$CD,'Dashboard M4 Price Annual'!S$2,FALSE)</f>
        <v/>
      </c>
      <c r="T74">
        <f>VLOOKUP($C74,'EIA Consumption'!$C:$CD,'Dashboard M4 Price Annual'!T$2,FALSE)</f>
        <v/>
      </c>
      <c r="U74">
        <f>VLOOKUP($C74,'EIA Consumption'!$C:$CD,'Dashboard M4 Price Annual'!U$2,FALSE)</f>
        <v/>
      </c>
      <c r="V74">
        <f>VLOOKUP($C74,'EIA Consumption'!$C:$CD,'Dashboard M4 Price Annual'!V$2,FALSE)</f>
        <v/>
      </c>
      <c r="W74">
        <f>VLOOKUP($C74,'EIA Consumption'!$C:$CD,'Dashboard M4 Price Annual'!W$2,FALSE)</f>
        <v/>
      </c>
      <c r="X74">
        <f>VLOOKUP($C74,'EIA Consumption'!$C:$CD,'Dashboard M4 Price Annual'!X$2,FALSE)</f>
        <v/>
      </c>
      <c r="Y74">
        <f>VLOOKUP($C74,'EIA Consumption'!$C:$CD,'Dashboard M4 Price Annual'!Y$2,FALSE)</f>
        <v/>
      </c>
      <c r="Z74">
        <f>VLOOKUP($C74,'EIA Consumption'!$C:$CD,'Dashboard M4 Price Annual'!Z$2,FALSE)</f>
        <v/>
      </c>
      <c r="AA74">
        <f>VLOOKUP($C74,'EIA Consumption'!$C:$CD,'Dashboard M4 Price Annual'!AA$2,FALSE)</f>
        <v/>
      </c>
      <c r="AB74">
        <f>VLOOKUP($C74,'EIA Consumption'!$C:$CD,'Dashboard M4 Price Annual'!AB$2,FALSE)</f>
        <v/>
      </c>
      <c r="AC74">
        <f>VLOOKUP($C74,'EIA Consumption'!$C:$CD,'Dashboard M4 Price Annual'!AC$2,FALSE)</f>
        <v/>
      </c>
      <c r="AD74">
        <f>VLOOKUP($C74,'EIA Consumption'!$C:$CD,'Dashboard M4 Price Annual'!AD$2,FALSE)</f>
        <v/>
      </c>
      <c r="AE74">
        <f>VLOOKUP($C74,'EIA Consumption'!$C:$CD,'Dashboard M4 Price Annual'!AE$2,FALSE)</f>
        <v/>
      </c>
      <c r="AF74">
        <f>VLOOKUP($C74,'EIA Consumption'!$C:$CD,'Dashboard M4 Price Annual'!AF$2,FALSE)</f>
        <v/>
      </c>
      <c r="AG74">
        <f>VLOOKUP($C74,'EIA Consumption'!$C:$CD,'Dashboard M4 Price Annual'!AG$2,FALSE)</f>
        <v/>
      </c>
      <c r="AH74">
        <f>VLOOKUP($C74,'EIA Consumption'!$C:$CD,'Dashboard M4 Price Annual'!AH$2,FALSE)</f>
        <v/>
      </c>
      <c r="AI74">
        <f>VLOOKUP($C74,'EIA Consumption'!$C:$CD,'Dashboard M4 Price Annual'!AI$2,FALSE)</f>
        <v/>
      </c>
      <c r="AJ74">
        <f>VLOOKUP($C74,'EIA Consumption'!$C:$CD,'Dashboard M4 Price Annual'!AJ$2,FALSE)</f>
        <v/>
      </c>
      <c r="AK74">
        <f>VLOOKUP($C74,'EIA Consumption'!$C:$CD,'Dashboard M4 Price Annual'!AK$2,FALSE)</f>
        <v/>
      </c>
      <c r="AL74">
        <f>VLOOKUP($C74,'EIA Consumption'!$C:$CD,'Dashboard M4 Price Annual'!AL$2,FALSE)</f>
        <v/>
      </c>
      <c r="AM74">
        <f>VLOOKUP($C74,'EIA Consumption'!$C:$CD,'Dashboard M4 Price Annual'!AM$2,FALSE)</f>
        <v/>
      </c>
      <c r="AN74">
        <f>VLOOKUP($C74,'EIA Consumption'!$C:$CD,'Dashboard M4 Price Annual'!AN$2,FALSE)</f>
        <v/>
      </c>
      <c r="AO74">
        <f>VLOOKUP($C74,'EIA Consumption'!$C:$CD,'Dashboard M4 Price Annual'!AO$2,FALSE)</f>
        <v/>
      </c>
      <c r="AP74">
        <f>VLOOKUP($C74,'EIA Consumption'!$C:$CD,'Dashboard M4 Price Annual'!AP$2,FALSE)</f>
        <v/>
      </c>
      <c r="AQ74">
        <f>VLOOKUP($C74,'EIA Consumption'!$C:$CD,'Dashboard M4 Price Annual'!AQ$2,FALSE)</f>
        <v/>
      </c>
      <c r="AR74">
        <f>VLOOKUP($C74,'EIA Consumption'!$C:$CD,'Dashboard M4 Price Annual'!AR$2,FALSE)</f>
        <v/>
      </c>
      <c r="AS74">
        <f>VLOOKUP($C74,'EIA Consumption'!$C:$CD,'Dashboard M4 Price Annual'!AS$2,FALSE)</f>
        <v/>
      </c>
      <c r="AT74">
        <f>VLOOKUP($C74,'EIA Consumption'!$C:$CD,'Dashboard M4 Price Annual'!AT$2,FALSE)</f>
        <v/>
      </c>
      <c r="AU74">
        <f>VLOOKUP($C74,'EIA Consumption'!$C:$CD,'Dashboard M4 Price Annual'!AU$2,FALSE)</f>
        <v/>
      </c>
      <c r="AV74">
        <f>VLOOKUP($C74,'EIA Consumption'!$C:$CD,'Dashboard M4 Price Annual'!AV$2,FALSE)</f>
        <v/>
      </c>
      <c r="AW74">
        <f>VLOOKUP($C74,'EIA Consumption'!$C:$CD,'Dashboard M4 Price Annual'!AW$2,FALSE)</f>
        <v/>
      </c>
      <c r="AX74">
        <f>VLOOKUP($C74,'EIA Consumption'!$C:$CD,'Dashboard M4 Price Annual'!AX$2,FALSE)</f>
        <v/>
      </c>
      <c r="AY74">
        <f>VLOOKUP($C74,'EIA Consumption'!$C:$CD,'Dashboard M4 Price Annual'!AY$2,FALSE)</f>
        <v/>
      </c>
      <c r="AZ74">
        <f>VLOOKUP($C74,'EIA Consumption'!$C:$CD,'Dashboard M4 Price Annual'!AZ$2,FALSE)</f>
        <v/>
      </c>
      <c r="BA74">
        <f>BA52+BA41+BA30+BA19+BA8</f>
        <v/>
      </c>
      <c r="BB74">
        <f>BB52+BB41+BB30+BB19+BB8</f>
        <v/>
      </c>
      <c r="BC74">
        <f>BC52+BC41+BC30+BC19+BC8</f>
        <v/>
      </c>
      <c r="BD74">
        <f>BD52+BD41+BD30+BD19+BD8</f>
        <v/>
      </c>
      <c r="BE74">
        <f>BE52+BE41+BE30+BE19+BE8</f>
        <v/>
      </c>
      <c r="BF74">
        <f>BF52+BF41+BF30+BF19+BF8</f>
        <v/>
      </c>
      <c r="BG74">
        <f>BG52+BG41+BG30+BG19+BG8</f>
        <v/>
      </c>
      <c r="BH74">
        <f>BH52+BH41+BH30+BH19+BH8</f>
        <v/>
      </c>
      <c r="BI74">
        <f>BI52+BI41+BI30+BI19+BI8</f>
        <v/>
      </c>
      <c r="BJ74">
        <f>BJ52+BJ41+BJ30+BJ19+BJ8</f>
        <v/>
      </c>
      <c r="BK74">
        <f>BK52+BK41+BK30+BK19+BK8</f>
        <v/>
      </c>
      <c r="BL74">
        <f>BL52+BL41+BL30+BL19+BL8</f>
        <v/>
      </c>
      <c r="BM74">
        <f>BM52+BM41+BM30+BM19+BM8</f>
        <v/>
      </c>
      <c r="BN74">
        <f>BN52+BN41+BN30+BN19+BN8</f>
        <v/>
      </c>
      <c r="BO74">
        <f>BO52+BO41+BO30+BO19+BO8</f>
        <v/>
      </c>
      <c r="BP74">
        <f>BP52+BP41+BP30+BP19+BP8</f>
        <v/>
      </c>
      <c r="BQ74">
        <f>BQ52+BQ41+BQ30+BQ19+BQ8</f>
        <v/>
      </c>
      <c r="BR74">
        <f>BR52+BR41+BR30+BR19+BR8</f>
        <v/>
      </c>
      <c r="BS74">
        <f>BS52+BS41+BS30+BS19+BS8</f>
        <v/>
      </c>
      <c r="BT74">
        <f>BT52+BT41+BT30+BT19+BT8</f>
        <v/>
      </c>
      <c r="BU74">
        <f>BU52+BU41+BU30+BU19+BU8</f>
        <v/>
      </c>
      <c r="BV74">
        <f>BV52+BV41+BV30+BV19+BV8</f>
        <v/>
      </c>
      <c r="BW74">
        <f>BW52+BW41+BW30+BW19+BW8</f>
        <v/>
      </c>
      <c r="BX74">
        <f>BX52+BX41+BX30+BX19+BX8</f>
        <v/>
      </c>
      <c r="BY74">
        <f>BY52+BY41+BY30+BY19+BY8</f>
        <v/>
      </c>
    </row>
    <row r="75" spans="1:77">
      <c r="B75" t="s">
        <v>19</v>
      </c>
      <c r="C75" t="s">
        <v>56</v>
      </c>
      <c r="D75" t="s">
        <v>14</v>
      </c>
      <c r="E75" t="s">
        <v>15</v>
      </c>
      <c r="G75">
        <f>VLOOKUP($C75,'EIA Consumption'!$C:$CD,'Dashboard M4 Price Annual'!G$2,FALSE)</f>
        <v/>
      </c>
      <c r="H75">
        <f>VLOOKUP($C75,'EIA Consumption'!$C:$CD,'Dashboard M4 Price Annual'!H$2,FALSE)</f>
        <v/>
      </c>
      <c r="I75">
        <f>VLOOKUP($C75,'EIA Consumption'!$C:$CD,'Dashboard M4 Price Annual'!I$2,FALSE)</f>
        <v/>
      </c>
      <c r="J75">
        <f>VLOOKUP($C75,'EIA Consumption'!$C:$CD,'Dashboard M4 Price Annual'!J$2,FALSE)</f>
        <v/>
      </c>
      <c r="K75">
        <f>VLOOKUP($C75,'EIA Consumption'!$C:$CD,'Dashboard M4 Price Annual'!K$2,FALSE)</f>
        <v/>
      </c>
      <c r="L75">
        <f>VLOOKUP($C75,'EIA Consumption'!$C:$CD,'Dashboard M4 Price Annual'!L$2,FALSE)</f>
        <v/>
      </c>
      <c r="M75">
        <f>VLOOKUP($C75,'EIA Consumption'!$C:$CD,'Dashboard M4 Price Annual'!M$2,FALSE)</f>
        <v/>
      </c>
      <c r="N75">
        <f>VLOOKUP($C75,'EIA Consumption'!$C:$CD,'Dashboard M4 Price Annual'!N$2,FALSE)</f>
        <v/>
      </c>
      <c r="O75">
        <f>VLOOKUP($C75,'EIA Consumption'!$C:$CD,'Dashboard M4 Price Annual'!O$2,FALSE)</f>
        <v/>
      </c>
      <c r="P75">
        <f>VLOOKUP($C75,'EIA Consumption'!$C:$CD,'Dashboard M4 Price Annual'!P$2,FALSE)</f>
        <v/>
      </c>
      <c r="Q75">
        <f>VLOOKUP($C75,'EIA Consumption'!$C:$CD,'Dashboard M4 Price Annual'!Q$2,FALSE)</f>
        <v/>
      </c>
      <c r="R75">
        <f>VLOOKUP($C75,'EIA Consumption'!$C:$CD,'Dashboard M4 Price Annual'!R$2,FALSE)</f>
        <v/>
      </c>
      <c r="S75">
        <f>VLOOKUP($C75,'EIA Consumption'!$C:$CD,'Dashboard M4 Price Annual'!S$2,FALSE)</f>
        <v/>
      </c>
      <c r="T75">
        <f>VLOOKUP($C75,'EIA Consumption'!$C:$CD,'Dashboard M4 Price Annual'!T$2,FALSE)</f>
        <v/>
      </c>
      <c r="U75">
        <f>VLOOKUP($C75,'EIA Consumption'!$C:$CD,'Dashboard M4 Price Annual'!U$2,FALSE)</f>
        <v/>
      </c>
      <c r="V75">
        <f>VLOOKUP($C75,'EIA Consumption'!$C:$CD,'Dashboard M4 Price Annual'!V$2,FALSE)</f>
        <v/>
      </c>
      <c r="W75">
        <f>VLOOKUP($C75,'EIA Consumption'!$C:$CD,'Dashboard M4 Price Annual'!W$2,FALSE)</f>
        <v/>
      </c>
      <c r="X75">
        <f>VLOOKUP($C75,'EIA Consumption'!$C:$CD,'Dashboard M4 Price Annual'!X$2,FALSE)</f>
        <v/>
      </c>
      <c r="Y75">
        <f>VLOOKUP($C75,'EIA Consumption'!$C:$CD,'Dashboard M4 Price Annual'!Y$2,FALSE)</f>
        <v/>
      </c>
      <c r="Z75">
        <f>VLOOKUP($C75,'EIA Consumption'!$C:$CD,'Dashboard M4 Price Annual'!Z$2,FALSE)</f>
        <v/>
      </c>
      <c r="AA75">
        <f>VLOOKUP($C75,'EIA Consumption'!$C:$CD,'Dashboard M4 Price Annual'!AA$2,FALSE)</f>
        <v/>
      </c>
      <c r="AB75">
        <f>VLOOKUP($C75,'EIA Consumption'!$C:$CD,'Dashboard M4 Price Annual'!AB$2,FALSE)</f>
        <v/>
      </c>
      <c r="AC75">
        <f>VLOOKUP($C75,'EIA Consumption'!$C:$CD,'Dashboard M4 Price Annual'!AC$2,FALSE)</f>
        <v/>
      </c>
      <c r="AD75">
        <f>VLOOKUP($C75,'EIA Consumption'!$C:$CD,'Dashboard M4 Price Annual'!AD$2,FALSE)</f>
        <v/>
      </c>
      <c r="AE75">
        <f>VLOOKUP($C75,'EIA Consumption'!$C:$CD,'Dashboard M4 Price Annual'!AE$2,FALSE)</f>
        <v/>
      </c>
      <c r="AF75">
        <f>VLOOKUP($C75,'EIA Consumption'!$C:$CD,'Dashboard M4 Price Annual'!AF$2,FALSE)</f>
        <v/>
      </c>
      <c r="AG75">
        <f>VLOOKUP($C75,'EIA Consumption'!$C:$CD,'Dashboard M4 Price Annual'!AG$2,FALSE)</f>
        <v/>
      </c>
      <c r="AH75">
        <f>VLOOKUP($C75,'EIA Consumption'!$C:$CD,'Dashboard M4 Price Annual'!AH$2,FALSE)</f>
        <v/>
      </c>
      <c r="AI75">
        <f>VLOOKUP($C75,'EIA Consumption'!$C:$CD,'Dashboard M4 Price Annual'!AI$2,FALSE)</f>
        <v/>
      </c>
      <c r="AJ75">
        <f>VLOOKUP($C75,'EIA Consumption'!$C:$CD,'Dashboard M4 Price Annual'!AJ$2,FALSE)</f>
        <v/>
      </c>
      <c r="AK75">
        <f>VLOOKUP($C75,'EIA Consumption'!$C:$CD,'Dashboard M4 Price Annual'!AK$2,FALSE)</f>
        <v/>
      </c>
      <c r="AL75">
        <f>VLOOKUP($C75,'EIA Consumption'!$C:$CD,'Dashboard M4 Price Annual'!AL$2,FALSE)</f>
        <v/>
      </c>
      <c r="AM75">
        <f>VLOOKUP($C75,'EIA Consumption'!$C:$CD,'Dashboard M4 Price Annual'!AM$2,FALSE)</f>
        <v/>
      </c>
      <c r="AN75">
        <f>VLOOKUP($C75,'EIA Consumption'!$C:$CD,'Dashboard M4 Price Annual'!AN$2,FALSE)</f>
        <v/>
      </c>
      <c r="AO75">
        <f>VLOOKUP($C75,'EIA Consumption'!$C:$CD,'Dashboard M4 Price Annual'!AO$2,FALSE)</f>
        <v/>
      </c>
      <c r="AP75">
        <f>VLOOKUP($C75,'EIA Consumption'!$C:$CD,'Dashboard M4 Price Annual'!AP$2,FALSE)</f>
        <v/>
      </c>
      <c r="AQ75">
        <f>VLOOKUP($C75,'EIA Consumption'!$C:$CD,'Dashboard M4 Price Annual'!AQ$2,FALSE)</f>
        <v/>
      </c>
      <c r="AR75">
        <f>VLOOKUP($C75,'EIA Consumption'!$C:$CD,'Dashboard M4 Price Annual'!AR$2,FALSE)</f>
        <v/>
      </c>
      <c r="AS75">
        <f>VLOOKUP($C75,'EIA Consumption'!$C:$CD,'Dashboard M4 Price Annual'!AS$2,FALSE)</f>
        <v/>
      </c>
      <c r="AT75">
        <f>VLOOKUP($C75,'EIA Consumption'!$C:$CD,'Dashboard M4 Price Annual'!AT$2,FALSE)</f>
        <v/>
      </c>
      <c r="AU75">
        <f>VLOOKUP($C75,'EIA Consumption'!$C:$CD,'Dashboard M4 Price Annual'!AU$2,FALSE)</f>
        <v/>
      </c>
      <c r="AV75">
        <f>VLOOKUP($C75,'EIA Consumption'!$C:$CD,'Dashboard M4 Price Annual'!AV$2,FALSE)</f>
        <v/>
      </c>
      <c r="AW75">
        <f>VLOOKUP($C75,'EIA Consumption'!$C:$CD,'Dashboard M4 Price Annual'!AW$2,FALSE)</f>
        <v/>
      </c>
      <c r="AX75">
        <f>VLOOKUP($C75,'EIA Consumption'!$C:$CD,'Dashboard M4 Price Annual'!AX$2,FALSE)</f>
        <v/>
      </c>
      <c r="AY75">
        <f>VLOOKUP($C75,'EIA Consumption'!$C:$CD,'Dashboard M4 Price Annual'!AY$2,FALSE)</f>
        <v/>
      </c>
      <c r="AZ75">
        <f>VLOOKUP($C75,'EIA Consumption'!$C:$CD,'Dashboard M4 Price Annual'!AZ$2,FALSE)</f>
        <v/>
      </c>
      <c r="BA75">
        <f>BA53+BA42+BA31+BA20+BA9</f>
        <v/>
      </c>
      <c r="BB75">
        <f>BB53+BB42+BB31+BB20+BB9</f>
        <v/>
      </c>
      <c r="BC75">
        <f>BC53+BC42+BC31+BC20+BC9</f>
        <v/>
      </c>
      <c r="BD75">
        <f>BD53+BD42+BD31+BD20+BD9</f>
        <v/>
      </c>
      <c r="BE75">
        <f>BE53+BE42+BE31+BE20+BE9</f>
        <v/>
      </c>
      <c r="BF75">
        <f>BF53+BF42+BF31+BF20+BF9</f>
        <v/>
      </c>
      <c r="BG75">
        <f>BG53+BG42+BG31+BG20+BG9</f>
        <v/>
      </c>
      <c r="BH75">
        <f>BH53+BH42+BH31+BH20+BH9</f>
        <v/>
      </c>
      <c r="BI75">
        <f>BI53+BI42+BI31+BI20+BI9</f>
        <v/>
      </c>
      <c r="BJ75">
        <f>BJ53+BJ42+BJ31+BJ20+BJ9</f>
        <v/>
      </c>
      <c r="BK75">
        <f>BK53+BK42+BK31+BK20+BK9</f>
        <v/>
      </c>
      <c r="BL75">
        <f>BL53+BL42+BL31+BL20+BL9</f>
        <v/>
      </c>
      <c r="BM75">
        <f>BM53+BM42+BM31+BM20+BM9</f>
        <v/>
      </c>
      <c r="BN75">
        <f>BN53+BN42+BN31+BN20+BN9</f>
        <v/>
      </c>
      <c r="BO75">
        <f>BO53+BO42+BO31+BO20+BO9</f>
        <v/>
      </c>
      <c r="BP75">
        <f>BP53+BP42+BP31+BP20+BP9</f>
        <v/>
      </c>
      <c r="BQ75">
        <f>BQ53+BQ42+BQ31+BQ20+BQ9</f>
        <v/>
      </c>
      <c r="BR75">
        <f>BR53+BR42+BR31+BR20+BR9</f>
        <v/>
      </c>
      <c r="BS75">
        <f>BS53+BS42+BS31+BS20+BS9</f>
        <v/>
      </c>
      <c r="BT75">
        <f>BT53+BT42+BT31+BT20+BT9</f>
        <v/>
      </c>
      <c r="BU75">
        <f>BU53+BU42+BU31+BU20+BU9</f>
        <v/>
      </c>
      <c r="BV75">
        <f>BV53+BV42+BV31+BV20+BV9</f>
        <v/>
      </c>
      <c r="BW75">
        <f>BW53+BW42+BW31+BW20+BW9</f>
        <v/>
      </c>
      <c r="BX75">
        <f>BX53+BX42+BX31+BX20+BX9</f>
        <v/>
      </c>
      <c r="BY75">
        <f>BY53+BY42+BY31+BY20+BY9</f>
        <v/>
      </c>
    </row>
    <row r="76" spans="1:77">
      <c r="B76" t="s">
        <v>21</v>
      </c>
      <c r="C76" t="s">
        <v>57</v>
      </c>
      <c r="D76" t="s">
        <v>14</v>
      </c>
      <c r="E76" t="s">
        <v>15</v>
      </c>
      <c r="G76">
        <f>VLOOKUP($C76,'EIA Consumption'!$C:$CD,'Dashboard M4 Price Annual'!G$2,FALSE)</f>
        <v/>
      </c>
      <c r="H76">
        <f>VLOOKUP($C76,'EIA Consumption'!$C:$CD,'Dashboard M4 Price Annual'!H$2,FALSE)</f>
        <v/>
      </c>
      <c r="I76">
        <f>VLOOKUP($C76,'EIA Consumption'!$C:$CD,'Dashboard M4 Price Annual'!I$2,FALSE)</f>
        <v/>
      </c>
      <c r="J76">
        <f>VLOOKUP($C76,'EIA Consumption'!$C:$CD,'Dashboard M4 Price Annual'!J$2,FALSE)</f>
        <v/>
      </c>
      <c r="K76">
        <f>VLOOKUP($C76,'EIA Consumption'!$C:$CD,'Dashboard M4 Price Annual'!K$2,FALSE)</f>
        <v/>
      </c>
      <c r="L76">
        <f>VLOOKUP($C76,'EIA Consumption'!$C:$CD,'Dashboard M4 Price Annual'!L$2,FALSE)</f>
        <v/>
      </c>
      <c r="M76">
        <f>VLOOKUP($C76,'EIA Consumption'!$C:$CD,'Dashboard M4 Price Annual'!M$2,FALSE)</f>
        <v/>
      </c>
      <c r="N76">
        <f>VLOOKUP($C76,'EIA Consumption'!$C:$CD,'Dashboard M4 Price Annual'!N$2,FALSE)</f>
        <v/>
      </c>
      <c r="O76">
        <f>VLOOKUP($C76,'EIA Consumption'!$C:$CD,'Dashboard M4 Price Annual'!O$2,FALSE)</f>
        <v/>
      </c>
      <c r="P76">
        <f>VLOOKUP($C76,'EIA Consumption'!$C:$CD,'Dashboard M4 Price Annual'!P$2,FALSE)</f>
        <v/>
      </c>
      <c r="Q76">
        <f>VLOOKUP($C76,'EIA Consumption'!$C:$CD,'Dashboard M4 Price Annual'!Q$2,FALSE)</f>
        <v/>
      </c>
      <c r="R76">
        <f>VLOOKUP($C76,'EIA Consumption'!$C:$CD,'Dashboard M4 Price Annual'!R$2,FALSE)</f>
        <v/>
      </c>
      <c r="S76">
        <f>VLOOKUP($C76,'EIA Consumption'!$C:$CD,'Dashboard M4 Price Annual'!S$2,FALSE)</f>
        <v/>
      </c>
      <c r="T76">
        <f>VLOOKUP($C76,'EIA Consumption'!$C:$CD,'Dashboard M4 Price Annual'!T$2,FALSE)</f>
        <v/>
      </c>
      <c r="U76">
        <f>VLOOKUP($C76,'EIA Consumption'!$C:$CD,'Dashboard M4 Price Annual'!U$2,FALSE)</f>
        <v/>
      </c>
      <c r="V76">
        <f>VLOOKUP($C76,'EIA Consumption'!$C:$CD,'Dashboard M4 Price Annual'!V$2,FALSE)</f>
        <v/>
      </c>
      <c r="W76">
        <f>VLOOKUP($C76,'EIA Consumption'!$C:$CD,'Dashboard M4 Price Annual'!W$2,FALSE)</f>
        <v/>
      </c>
      <c r="X76">
        <f>VLOOKUP($C76,'EIA Consumption'!$C:$CD,'Dashboard M4 Price Annual'!X$2,FALSE)</f>
        <v/>
      </c>
      <c r="Y76">
        <f>VLOOKUP($C76,'EIA Consumption'!$C:$CD,'Dashboard M4 Price Annual'!Y$2,FALSE)</f>
        <v/>
      </c>
      <c r="Z76">
        <f>VLOOKUP($C76,'EIA Consumption'!$C:$CD,'Dashboard M4 Price Annual'!Z$2,FALSE)</f>
        <v/>
      </c>
      <c r="AA76">
        <f>VLOOKUP($C76,'EIA Consumption'!$C:$CD,'Dashboard M4 Price Annual'!AA$2,FALSE)</f>
        <v/>
      </c>
      <c r="AB76">
        <f>VLOOKUP($C76,'EIA Consumption'!$C:$CD,'Dashboard M4 Price Annual'!AB$2,FALSE)</f>
        <v/>
      </c>
      <c r="AC76">
        <f>VLOOKUP($C76,'EIA Consumption'!$C:$CD,'Dashboard M4 Price Annual'!AC$2,FALSE)</f>
        <v/>
      </c>
      <c r="AD76">
        <f>VLOOKUP($C76,'EIA Consumption'!$C:$CD,'Dashboard M4 Price Annual'!AD$2,FALSE)</f>
        <v/>
      </c>
      <c r="AE76">
        <f>VLOOKUP($C76,'EIA Consumption'!$C:$CD,'Dashboard M4 Price Annual'!AE$2,FALSE)</f>
        <v/>
      </c>
      <c r="AF76">
        <f>VLOOKUP($C76,'EIA Consumption'!$C:$CD,'Dashboard M4 Price Annual'!AF$2,FALSE)</f>
        <v/>
      </c>
      <c r="AG76">
        <f>VLOOKUP($C76,'EIA Consumption'!$C:$CD,'Dashboard M4 Price Annual'!AG$2,FALSE)</f>
        <v/>
      </c>
      <c r="AH76">
        <f>VLOOKUP($C76,'EIA Consumption'!$C:$CD,'Dashboard M4 Price Annual'!AH$2,FALSE)</f>
        <v/>
      </c>
      <c r="AI76">
        <f>VLOOKUP($C76,'EIA Consumption'!$C:$CD,'Dashboard M4 Price Annual'!AI$2,FALSE)</f>
        <v/>
      </c>
      <c r="AJ76">
        <f>VLOOKUP($C76,'EIA Consumption'!$C:$CD,'Dashboard M4 Price Annual'!AJ$2,FALSE)</f>
        <v/>
      </c>
      <c r="AK76">
        <f>VLOOKUP($C76,'EIA Consumption'!$C:$CD,'Dashboard M4 Price Annual'!AK$2,FALSE)</f>
        <v/>
      </c>
      <c r="AL76">
        <f>VLOOKUP($C76,'EIA Consumption'!$C:$CD,'Dashboard M4 Price Annual'!AL$2,FALSE)</f>
        <v/>
      </c>
      <c r="AM76">
        <f>VLOOKUP($C76,'EIA Consumption'!$C:$CD,'Dashboard M4 Price Annual'!AM$2,FALSE)</f>
        <v/>
      </c>
      <c r="AN76">
        <f>VLOOKUP($C76,'EIA Consumption'!$C:$CD,'Dashboard M4 Price Annual'!AN$2,FALSE)</f>
        <v/>
      </c>
      <c r="AO76">
        <f>VLOOKUP($C76,'EIA Consumption'!$C:$CD,'Dashboard M4 Price Annual'!AO$2,FALSE)</f>
        <v/>
      </c>
      <c r="AP76">
        <f>VLOOKUP($C76,'EIA Consumption'!$C:$CD,'Dashboard M4 Price Annual'!AP$2,FALSE)</f>
        <v/>
      </c>
      <c r="AQ76">
        <f>VLOOKUP($C76,'EIA Consumption'!$C:$CD,'Dashboard M4 Price Annual'!AQ$2,FALSE)</f>
        <v/>
      </c>
      <c r="AR76">
        <f>VLOOKUP($C76,'EIA Consumption'!$C:$CD,'Dashboard M4 Price Annual'!AR$2,FALSE)</f>
        <v/>
      </c>
      <c r="AS76">
        <f>VLOOKUP($C76,'EIA Consumption'!$C:$CD,'Dashboard M4 Price Annual'!AS$2,FALSE)</f>
        <v/>
      </c>
      <c r="AT76">
        <f>VLOOKUP($C76,'EIA Consumption'!$C:$CD,'Dashboard M4 Price Annual'!AT$2,FALSE)</f>
        <v/>
      </c>
      <c r="AU76">
        <f>VLOOKUP($C76,'EIA Consumption'!$C:$CD,'Dashboard M4 Price Annual'!AU$2,FALSE)</f>
        <v/>
      </c>
      <c r="AV76">
        <f>VLOOKUP($C76,'EIA Consumption'!$C:$CD,'Dashboard M4 Price Annual'!AV$2,FALSE)</f>
        <v/>
      </c>
      <c r="AW76">
        <f>VLOOKUP($C76,'EIA Consumption'!$C:$CD,'Dashboard M4 Price Annual'!AW$2,FALSE)</f>
        <v/>
      </c>
      <c r="AX76">
        <f>VLOOKUP($C76,'EIA Consumption'!$C:$CD,'Dashboard M4 Price Annual'!AX$2,FALSE)</f>
        <v/>
      </c>
      <c r="AY76">
        <f>VLOOKUP($C76,'EIA Consumption'!$C:$CD,'Dashboard M4 Price Annual'!AY$2,FALSE)</f>
        <v/>
      </c>
      <c r="AZ76">
        <f>VLOOKUP($C76,'EIA Consumption'!$C:$CD,'Dashboard M4 Price Annual'!AZ$2,FALSE)</f>
        <v/>
      </c>
      <c r="BA76">
        <f>BA54+BA43+BA32+BA21+BA10</f>
        <v/>
      </c>
      <c r="BB76">
        <f>BB54+BB43+BB32+BB21+BB10</f>
        <v/>
      </c>
      <c r="BC76">
        <f>BC54+BC43+BC32+BC21+BC10</f>
        <v/>
      </c>
      <c r="BD76">
        <f>BD54+BD43+BD32+BD21+BD10</f>
        <v/>
      </c>
      <c r="BE76">
        <f>BE54+BE43+BE32+BE21+BE10</f>
        <v/>
      </c>
      <c r="BF76">
        <f>BF54+BF43+BF32+BF21+BF10</f>
        <v/>
      </c>
      <c r="BG76">
        <f>BG54+BG43+BG32+BG21+BG10</f>
        <v/>
      </c>
      <c r="BH76">
        <f>BH54+BH43+BH32+BH21+BH10</f>
        <v/>
      </c>
      <c r="BI76">
        <f>BI54+BI43+BI32+BI21+BI10</f>
        <v/>
      </c>
      <c r="BJ76">
        <f>BJ54+BJ43+BJ32+BJ21+BJ10</f>
        <v/>
      </c>
      <c r="BK76">
        <f>BK54+BK43+BK32+BK21+BK10</f>
        <v/>
      </c>
      <c r="BL76">
        <f>BL54+BL43+BL32+BL21+BL10</f>
        <v/>
      </c>
      <c r="BM76">
        <f>BM54+BM43+BM32+BM21+BM10</f>
        <v/>
      </c>
      <c r="BN76">
        <f>BN54+BN43+BN32+BN21+BN10</f>
        <v/>
      </c>
      <c r="BO76">
        <f>BO54+BO43+BO32+BO21+BO10</f>
        <v/>
      </c>
      <c r="BP76">
        <f>BP54+BP43+BP32+BP21+BP10</f>
        <v/>
      </c>
      <c r="BQ76">
        <f>BQ54+BQ43+BQ32+BQ21+BQ10</f>
        <v/>
      </c>
      <c r="BR76">
        <f>BR54+BR43+BR32+BR21+BR10</f>
        <v/>
      </c>
      <c r="BS76">
        <f>BS54+BS43+BS32+BS21+BS10</f>
        <v/>
      </c>
      <c r="BT76">
        <f>BT54+BT43+BT32+BT21+BT10</f>
        <v/>
      </c>
      <c r="BU76">
        <f>BU54+BU43+BU32+BU21+BU10</f>
        <v/>
      </c>
      <c r="BV76">
        <f>BV54+BV43+BV32+BV21+BV10</f>
        <v/>
      </c>
      <c r="BW76">
        <f>BW54+BW43+BW32+BW21+BW10</f>
        <v/>
      </c>
      <c r="BX76">
        <f>BX54+BX43+BX32+BX21+BX10</f>
        <v/>
      </c>
      <c r="BY76">
        <f>BY54+BY43+BY32+BY21+BY10</f>
        <v/>
      </c>
    </row>
    <row r="77" spans="1:77">
      <c r="B77" t="s">
        <v>22</v>
      </c>
      <c r="C77" t="s">
        <v>58</v>
      </c>
      <c r="D77" t="s">
        <v>14</v>
      </c>
      <c r="E77" t="s">
        <v>15</v>
      </c>
      <c r="G77">
        <f>VLOOKUP($C77,'EIA Consumption'!$C:$CD,'Dashboard M4 Price Annual'!G$2,FALSE)</f>
        <v/>
      </c>
      <c r="H77">
        <f>VLOOKUP($C77,'EIA Consumption'!$C:$CD,'Dashboard M4 Price Annual'!H$2,FALSE)</f>
        <v/>
      </c>
      <c r="I77">
        <f>VLOOKUP($C77,'EIA Consumption'!$C:$CD,'Dashboard M4 Price Annual'!I$2,FALSE)</f>
        <v/>
      </c>
      <c r="J77">
        <f>VLOOKUP($C77,'EIA Consumption'!$C:$CD,'Dashboard M4 Price Annual'!J$2,FALSE)</f>
        <v/>
      </c>
      <c r="K77">
        <f>VLOOKUP($C77,'EIA Consumption'!$C:$CD,'Dashboard M4 Price Annual'!K$2,FALSE)</f>
        <v/>
      </c>
      <c r="L77">
        <f>VLOOKUP($C77,'EIA Consumption'!$C:$CD,'Dashboard M4 Price Annual'!L$2,FALSE)</f>
        <v/>
      </c>
      <c r="M77">
        <f>VLOOKUP($C77,'EIA Consumption'!$C:$CD,'Dashboard M4 Price Annual'!M$2,FALSE)</f>
        <v/>
      </c>
      <c r="N77">
        <f>VLOOKUP($C77,'EIA Consumption'!$C:$CD,'Dashboard M4 Price Annual'!N$2,FALSE)</f>
        <v/>
      </c>
      <c r="O77">
        <f>VLOOKUP($C77,'EIA Consumption'!$C:$CD,'Dashboard M4 Price Annual'!O$2,FALSE)</f>
        <v/>
      </c>
      <c r="P77">
        <f>VLOOKUP($C77,'EIA Consumption'!$C:$CD,'Dashboard M4 Price Annual'!P$2,FALSE)</f>
        <v/>
      </c>
      <c r="Q77">
        <f>VLOOKUP($C77,'EIA Consumption'!$C:$CD,'Dashboard M4 Price Annual'!Q$2,FALSE)</f>
        <v/>
      </c>
      <c r="R77">
        <f>VLOOKUP($C77,'EIA Consumption'!$C:$CD,'Dashboard M4 Price Annual'!R$2,FALSE)</f>
        <v/>
      </c>
      <c r="S77">
        <f>VLOOKUP($C77,'EIA Consumption'!$C:$CD,'Dashboard M4 Price Annual'!S$2,FALSE)</f>
        <v/>
      </c>
      <c r="T77">
        <f>VLOOKUP($C77,'EIA Consumption'!$C:$CD,'Dashboard M4 Price Annual'!T$2,FALSE)</f>
        <v/>
      </c>
      <c r="U77">
        <f>VLOOKUP($C77,'EIA Consumption'!$C:$CD,'Dashboard M4 Price Annual'!U$2,FALSE)</f>
        <v/>
      </c>
      <c r="V77">
        <f>VLOOKUP($C77,'EIA Consumption'!$C:$CD,'Dashboard M4 Price Annual'!V$2,FALSE)</f>
        <v/>
      </c>
      <c r="W77">
        <f>VLOOKUP($C77,'EIA Consumption'!$C:$CD,'Dashboard M4 Price Annual'!W$2,FALSE)</f>
        <v/>
      </c>
      <c r="X77">
        <f>VLOOKUP($C77,'EIA Consumption'!$C:$CD,'Dashboard M4 Price Annual'!X$2,FALSE)</f>
        <v/>
      </c>
      <c r="Y77">
        <f>VLOOKUP($C77,'EIA Consumption'!$C:$CD,'Dashboard M4 Price Annual'!Y$2,FALSE)</f>
        <v/>
      </c>
      <c r="Z77">
        <f>VLOOKUP($C77,'EIA Consumption'!$C:$CD,'Dashboard M4 Price Annual'!Z$2,FALSE)</f>
        <v/>
      </c>
      <c r="AA77">
        <f>VLOOKUP($C77,'EIA Consumption'!$C:$CD,'Dashboard M4 Price Annual'!AA$2,FALSE)</f>
        <v/>
      </c>
      <c r="AB77">
        <f>VLOOKUP($C77,'EIA Consumption'!$C:$CD,'Dashboard M4 Price Annual'!AB$2,FALSE)</f>
        <v/>
      </c>
      <c r="AC77">
        <f>VLOOKUP($C77,'EIA Consumption'!$C:$CD,'Dashboard M4 Price Annual'!AC$2,FALSE)</f>
        <v/>
      </c>
      <c r="AD77">
        <f>VLOOKUP($C77,'EIA Consumption'!$C:$CD,'Dashboard M4 Price Annual'!AD$2,FALSE)</f>
        <v/>
      </c>
      <c r="AE77">
        <f>VLOOKUP($C77,'EIA Consumption'!$C:$CD,'Dashboard M4 Price Annual'!AE$2,FALSE)</f>
        <v/>
      </c>
      <c r="AF77">
        <f>VLOOKUP($C77,'EIA Consumption'!$C:$CD,'Dashboard M4 Price Annual'!AF$2,FALSE)</f>
        <v/>
      </c>
      <c r="AG77">
        <f>VLOOKUP($C77,'EIA Consumption'!$C:$CD,'Dashboard M4 Price Annual'!AG$2,FALSE)</f>
        <v/>
      </c>
      <c r="AH77">
        <f>VLOOKUP($C77,'EIA Consumption'!$C:$CD,'Dashboard M4 Price Annual'!AH$2,FALSE)</f>
        <v/>
      </c>
      <c r="AI77">
        <f>VLOOKUP($C77,'EIA Consumption'!$C:$CD,'Dashboard M4 Price Annual'!AI$2,FALSE)</f>
        <v/>
      </c>
      <c r="AJ77">
        <f>VLOOKUP($C77,'EIA Consumption'!$C:$CD,'Dashboard M4 Price Annual'!AJ$2,FALSE)</f>
        <v/>
      </c>
      <c r="AK77">
        <f>VLOOKUP($C77,'EIA Consumption'!$C:$CD,'Dashboard M4 Price Annual'!AK$2,FALSE)</f>
        <v/>
      </c>
      <c r="AL77">
        <f>VLOOKUP($C77,'EIA Consumption'!$C:$CD,'Dashboard M4 Price Annual'!AL$2,FALSE)</f>
        <v/>
      </c>
      <c r="AM77">
        <f>VLOOKUP($C77,'EIA Consumption'!$C:$CD,'Dashboard M4 Price Annual'!AM$2,FALSE)</f>
        <v/>
      </c>
      <c r="AN77">
        <f>VLOOKUP($C77,'EIA Consumption'!$C:$CD,'Dashboard M4 Price Annual'!AN$2,FALSE)</f>
        <v/>
      </c>
      <c r="AO77">
        <f>VLOOKUP($C77,'EIA Consumption'!$C:$CD,'Dashboard M4 Price Annual'!AO$2,FALSE)</f>
        <v/>
      </c>
      <c r="AP77">
        <f>VLOOKUP($C77,'EIA Consumption'!$C:$CD,'Dashboard M4 Price Annual'!AP$2,FALSE)</f>
        <v/>
      </c>
      <c r="AQ77">
        <f>VLOOKUP($C77,'EIA Consumption'!$C:$CD,'Dashboard M4 Price Annual'!AQ$2,FALSE)</f>
        <v/>
      </c>
      <c r="AR77">
        <f>VLOOKUP($C77,'EIA Consumption'!$C:$CD,'Dashboard M4 Price Annual'!AR$2,FALSE)</f>
        <v/>
      </c>
      <c r="AS77">
        <f>VLOOKUP($C77,'EIA Consumption'!$C:$CD,'Dashboard M4 Price Annual'!AS$2,FALSE)</f>
        <v/>
      </c>
      <c r="AT77">
        <f>VLOOKUP($C77,'EIA Consumption'!$C:$CD,'Dashboard M4 Price Annual'!AT$2,FALSE)</f>
        <v/>
      </c>
      <c r="AU77">
        <f>VLOOKUP($C77,'EIA Consumption'!$C:$CD,'Dashboard M4 Price Annual'!AU$2,FALSE)</f>
        <v/>
      </c>
      <c r="AV77">
        <f>VLOOKUP($C77,'EIA Consumption'!$C:$CD,'Dashboard M4 Price Annual'!AV$2,FALSE)</f>
        <v/>
      </c>
      <c r="AW77">
        <f>VLOOKUP($C77,'EIA Consumption'!$C:$CD,'Dashboard M4 Price Annual'!AW$2,FALSE)</f>
        <v/>
      </c>
      <c r="AX77">
        <f>VLOOKUP($C77,'EIA Consumption'!$C:$CD,'Dashboard M4 Price Annual'!AX$2,FALSE)</f>
        <v/>
      </c>
      <c r="AY77">
        <f>VLOOKUP($C77,'EIA Consumption'!$C:$CD,'Dashboard M4 Price Annual'!AY$2,FALSE)</f>
        <v/>
      </c>
      <c r="AZ77">
        <f>VLOOKUP($C77,'EIA Consumption'!$C:$CD,'Dashboard M4 Price Annual'!AZ$2,FALSE)</f>
        <v/>
      </c>
      <c r="BA77">
        <f>BA55+BA44+BA33+BA22+BA11</f>
        <v/>
      </c>
      <c r="BB77">
        <f>BB55+BB44+BB33+BB22+BB11</f>
        <v/>
      </c>
      <c r="BC77">
        <f>BC55+BC44+BC33+BC22+BC11</f>
        <v/>
      </c>
      <c r="BD77">
        <f>BD55+BD44+BD33+BD22+BD11</f>
        <v/>
      </c>
      <c r="BE77">
        <f>BE55+BE44+BE33+BE22+BE11</f>
        <v/>
      </c>
      <c r="BF77">
        <f>BF55+BF44+BF33+BF22+BF11</f>
        <v/>
      </c>
      <c r="BG77">
        <f>BG55+BG44+BG33+BG22+BG11</f>
        <v/>
      </c>
      <c r="BH77">
        <f>BH55+BH44+BH33+BH22+BH11</f>
        <v/>
      </c>
      <c r="BI77">
        <f>BI55+BI44+BI33+BI22+BI11</f>
        <v/>
      </c>
      <c r="BJ77">
        <f>BJ55+BJ44+BJ33+BJ22+BJ11</f>
        <v/>
      </c>
      <c r="BK77">
        <f>BK55+BK44+BK33+BK22+BK11</f>
        <v/>
      </c>
      <c r="BL77">
        <f>BL55+BL44+BL33+BL22+BL11</f>
        <v/>
      </c>
      <c r="BM77">
        <f>BM55+BM44+BM33+BM22+BM11</f>
        <v/>
      </c>
      <c r="BN77">
        <f>BN55+BN44+BN33+BN22+BN11</f>
        <v/>
      </c>
      <c r="BO77">
        <f>BO55+BO44+BO33+BO22+BO11</f>
        <v/>
      </c>
      <c r="BP77">
        <f>BP55+BP44+BP33+BP22+BP11</f>
        <v/>
      </c>
      <c r="BQ77">
        <f>BQ55+BQ44+BQ33+BQ22+BQ11</f>
        <v/>
      </c>
      <c r="BR77">
        <f>BR55+BR44+BR33+BR22+BR11</f>
        <v/>
      </c>
      <c r="BS77">
        <f>BS55+BS44+BS33+BS22+BS11</f>
        <v/>
      </c>
      <c r="BT77">
        <f>BT55+BT44+BT33+BT22+BT11</f>
        <v/>
      </c>
      <c r="BU77">
        <f>BU55+BU44+BU33+BU22+BU11</f>
        <v/>
      </c>
      <c r="BV77">
        <f>BV55+BV44+BV33+BV22+BV11</f>
        <v/>
      </c>
      <c r="BW77">
        <f>BW55+BW44+BW33+BW22+BW11</f>
        <v/>
      </c>
      <c r="BX77">
        <f>BX55+BX44+BX33+BX22+BX11</f>
        <v/>
      </c>
      <c r="BY77">
        <f>BY55+BY44+BY33+BY22+BY11</f>
        <v/>
      </c>
    </row>
    <row r="78" spans="1:77">
      <c r="B78" t="s">
        <v>24</v>
      </c>
      <c r="C78" t="s">
        <v>59</v>
      </c>
      <c r="D78" t="s">
        <v>14</v>
      </c>
      <c r="E78" t="s">
        <v>15</v>
      </c>
      <c r="G78">
        <f>VLOOKUP($C78,'EIA Consumption'!$C:$CD,'Dashboard M4 Price Annual'!G$2,FALSE)</f>
        <v/>
      </c>
      <c r="H78">
        <f>VLOOKUP($C78,'EIA Consumption'!$C:$CD,'Dashboard M4 Price Annual'!H$2,FALSE)</f>
        <v/>
      </c>
      <c r="I78">
        <f>VLOOKUP($C78,'EIA Consumption'!$C:$CD,'Dashboard M4 Price Annual'!I$2,FALSE)</f>
        <v/>
      </c>
      <c r="J78">
        <f>VLOOKUP($C78,'EIA Consumption'!$C:$CD,'Dashboard M4 Price Annual'!J$2,FALSE)</f>
        <v/>
      </c>
      <c r="K78">
        <f>VLOOKUP($C78,'EIA Consumption'!$C:$CD,'Dashboard M4 Price Annual'!K$2,FALSE)</f>
        <v/>
      </c>
      <c r="L78">
        <f>VLOOKUP($C78,'EIA Consumption'!$C:$CD,'Dashboard M4 Price Annual'!L$2,FALSE)</f>
        <v/>
      </c>
      <c r="M78">
        <f>VLOOKUP($C78,'EIA Consumption'!$C:$CD,'Dashboard M4 Price Annual'!M$2,FALSE)</f>
        <v/>
      </c>
      <c r="N78">
        <f>VLOOKUP($C78,'EIA Consumption'!$C:$CD,'Dashboard M4 Price Annual'!N$2,FALSE)</f>
        <v/>
      </c>
      <c r="O78">
        <f>VLOOKUP($C78,'EIA Consumption'!$C:$CD,'Dashboard M4 Price Annual'!O$2,FALSE)</f>
        <v/>
      </c>
      <c r="P78">
        <f>VLOOKUP($C78,'EIA Consumption'!$C:$CD,'Dashboard M4 Price Annual'!P$2,FALSE)</f>
        <v/>
      </c>
      <c r="Q78">
        <f>VLOOKUP($C78,'EIA Consumption'!$C:$CD,'Dashboard M4 Price Annual'!Q$2,FALSE)</f>
        <v/>
      </c>
      <c r="R78">
        <f>VLOOKUP($C78,'EIA Consumption'!$C:$CD,'Dashboard M4 Price Annual'!R$2,FALSE)</f>
        <v/>
      </c>
      <c r="S78">
        <f>VLOOKUP($C78,'EIA Consumption'!$C:$CD,'Dashboard M4 Price Annual'!S$2,FALSE)</f>
        <v/>
      </c>
      <c r="T78">
        <f>VLOOKUP($C78,'EIA Consumption'!$C:$CD,'Dashboard M4 Price Annual'!T$2,FALSE)</f>
        <v/>
      </c>
      <c r="U78">
        <f>VLOOKUP($C78,'EIA Consumption'!$C:$CD,'Dashboard M4 Price Annual'!U$2,FALSE)</f>
        <v/>
      </c>
      <c r="V78">
        <f>VLOOKUP($C78,'EIA Consumption'!$C:$CD,'Dashboard M4 Price Annual'!V$2,FALSE)</f>
        <v/>
      </c>
      <c r="W78">
        <f>VLOOKUP($C78,'EIA Consumption'!$C:$CD,'Dashboard M4 Price Annual'!W$2,FALSE)</f>
        <v/>
      </c>
      <c r="X78">
        <f>VLOOKUP($C78,'EIA Consumption'!$C:$CD,'Dashboard M4 Price Annual'!X$2,FALSE)</f>
        <v/>
      </c>
      <c r="Y78">
        <f>VLOOKUP($C78,'EIA Consumption'!$C:$CD,'Dashboard M4 Price Annual'!Y$2,FALSE)</f>
        <v/>
      </c>
      <c r="Z78">
        <f>VLOOKUP($C78,'EIA Consumption'!$C:$CD,'Dashboard M4 Price Annual'!Z$2,FALSE)</f>
        <v/>
      </c>
      <c r="AA78">
        <f>VLOOKUP($C78,'EIA Consumption'!$C:$CD,'Dashboard M4 Price Annual'!AA$2,FALSE)</f>
        <v/>
      </c>
      <c r="AB78">
        <f>VLOOKUP($C78,'EIA Consumption'!$C:$CD,'Dashboard M4 Price Annual'!AB$2,FALSE)</f>
        <v/>
      </c>
      <c r="AC78">
        <f>VLOOKUP($C78,'EIA Consumption'!$C:$CD,'Dashboard M4 Price Annual'!AC$2,FALSE)</f>
        <v/>
      </c>
      <c r="AD78">
        <f>VLOOKUP($C78,'EIA Consumption'!$C:$CD,'Dashboard M4 Price Annual'!AD$2,FALSE)</f>
        <v/>
      </c>
      <c r="AE78">
        <f>VLOOKUP($C78,'EIA Consumption'!$C:$CD,'Dashboard M4 Price Annual'!AE$2,FALSE)</f>
        <v/>
      </c>
      <c r="AF78">
        <f>VLOOKUP($C78,'EIA Consumption'!$C:$CD,'Dashboard M4 Price Annual'!AF$2,FALSE)</f>
        <v/>
      </c>
      <c r="AG78">
        <f>VLOOKUP($C78,'EIA Consumption'!$C:$CD,'Dashboard M4 Price Annual'!AG$2,FALSE)</f>
        <v/>
      </c>
      <c r="AH78">
        <f>VLOOKUP($C78,'EIA Consumption'!$C:$CD,'Dashboard M4 Price Annual'!AH$2,FALSE)</f>
        <v/>
      </c>
      <c r="AI78">
        <f>VLOOKUP($C78,'EIA Consumption'!$C:$CD,'Dashboard M4 Price Annual'!AI$2,FALSE)</f>
        <v/>
      </c>
      <c r="AJ78">
        <f>VLOOKUP($C78,'EIA Consumption'!$C:$CD,'Dashboard M4 Price Annual'!AJ$2,FALSE)</f>
        <v/>
      </c>
      <c r="AK78">
        <f>VLOOKUP($C78,'EIA Consumption'!$C:$CD,'Dashboard M4 Price Annual'!AK$2,FALSE)</f>
        <v/>
      </c>
      <c r="AL78">
        <f>VLOOKUP($C78,'EIA Consumption'!$C:$CD,'Dashboard M4 Price Annual'!AL$2,FALSE)</f>
        <v/>
      </c>
      <c r="AM78">
        <f>VLOOKUP($C78,'EIA Consumption'!$C:$CD,'Dashboard M4 Price Annual'!AM$2,FALSE)</f>
        <v/>
      </c>
      <c r="AN78">
        <f>VLOOKUP($C78,'EIA Consumption'!$C:$CD,'Dashboard M4 Price Annual'!AN$2,FALSE)</f>
        <v/>
      </c>
      <c r="AO78">
        <f>VLOOKUP($C78,'EIA Consumption'!$C:$CD,'Dashboard M4 Price Annual'!AO$2,FALSE)</f>
        <v/>
      </c>
      <c r="AP78">
        <f>VLOOKUP($C78,'EIA Consumption'!$C:$CD,'Dashboard M4 Price Annual'!AP$2,FALSE)</f>
        <v/>
      </c>
      <c r="AQ78">
        <f>VLOOKUP($C78,'EIA Consumption'!$C:$CD,'Dashboard M4 Price Annual'!AQ$2,FALSE)</f>
        <v/>
      </c>
      <c r="AR78">
        <f>VLOOKUP($C78,'EIA Consumption'!$C:$CD,'Dashboard M4 Price Annual'!AR$2,FALSE)</f>
        <v/>
      </c>
      <c r="AS78">
        <f>VLOOKUP($C78,'EIA Consumption'!$C:$CD,'Dashboard M4 Price Annual'!AS$2,FALSE)</f>
        <v/>
      </c>
      <c r="AT78">
        <f>VLOOKUP($C78,'EIA Consumption'!$C:$CD,'Dashboard M4 Price Annual'!AT$2,FALSE)</f>
        <v/>
      </c>
      <c r="AU78">
        <f>VLOOKUP($C78,'EIA Consumption'!$C:$CD,'Dashboard M4 Price Annual'!AU$2,FALSE)</f>
        <v/>
      </c>
      <c r="AV78">
        <f>VLOOKUP($C78,'EIA Consumption'!$C:$CD,'Dashboard M4 Price Annual'!AV$2,FALSE)</f>
        <v/>
      </c>
      <c r="AW78">
        <f>VLOOKUP($C78,'EIA Consumption'!$C:$CD,'Dashboard M4 Price Annual'!AW$2,FALSE)</f>
        <v/>
      </c>
      <c r="AX78">
        <f>VLOOKUP($C78,'EIA Consumption'!$C:$CD,'Dashboard M4 Price Annual'!AX$2,FALSE)</f>
        <v/>
      </c>
      <c r="AY78">
        <f>VLOOKUP($C78,'EIA Consumption'!$C:$CD,'Dashboard M4 Price Annual'!AY$2,FALSE)</f>
        <v/>
      </c>
      <c r="AZ78">
        <f>VLOOKUP($C78,'EIA Consumption'!$C:$CD,'Dashboard M4 Price Annual'!AZ$2,FALSE)</f>
        <v/>
      </c>
      <c r="BA78">
        <f>BA56+BA45+BA34+BA23+BA12</f>
        <v/>
      </c>
      <c r="BB78">
        <f>BB56+BB45+BB34+BB23+BB12</f>
        <v/>
      </c>
      <c r="BC78">
        <f>BC56+BC45+BC34+BC23+BC12</f>
        <v/>
      </c>
      <c r="BD78">
        <f>BD56+BD45+BD34+BD23+BD12</f>
        <v/>
      </c>
      <c r="BE78">
        <f>BE56+BE45+BE34+BE23+BE12</f>
        <v/>
      </c>
      <c r="BF78">
        <f>BF56+BF45+BF34+BF23+BF12</f>
        <v/>
      </c>
      <c r="BG78">
        <f>BG56+BG45+BG34+BG23+BG12</f>
        <v/>
      </c>
      <c r="BH78">
        <f>BH56+BH45+BH34+BH23+BH12</f>
        <v/>
      </c>
      <c r="BI78">
        <f>BI56+BI45+BI34+BI23+BI12</f>
        <v/>
      </c>
      <c r="BJ78">
        <f>BJ56+BJ45+BJ34+BJ23+BJ12</f>
        <v/>
      </c>
      <c r="BK78">
        <f>BK56+BK45+BK34+BK23+BK12</f>
        <v/>
      </c>
      <c r="BL78">
        <f>BL56+BL45+BL34+BL23+BL12</f>
        <v/>
      </c>
      <c r="BM78">
        <f>BM56+BM45+BM34+BM23+BM12</f>
        <v/>
      </c>
      <c r="BN78">
        <f>BN56+BN45+BN34+BN23+BN12</f>
        <v/>
      </c>
      <c r="BO78">
        <f>BO56+BO45+BO34+BO23+BO12</f>
        <v/>
      </c>
      <c r="BP78">
        <f>BP56+BP45+BP34+BP23+BP12</f>
        <v/>
      </c>
      <c r="BQ78">
        <f>BQ56+BQ45+BQ34+BQ23+BQ12</f>
        <v/>
      </c>
      <c r="BR78">
        <f>BR56+BR45+BR34+BR23+BR12</f>
        <v/>
      </c>
      <c r="BS78">
        <f>BS56+BS45+BS34+BS23+BS12</f>
        <v/>
      </c>
      <c r="BT78">
        <f>BT56+BT45+BT34+BT23+BT12</f>
        <v/>
      </c>
      <c r="BU78">
        <f>BU56+BU45+BU34+BU23+BU12</f>
        <v/>
      </c>
      <c r="BV78">
        <f>BV56+BV45+BV34+BV23+BV12</f>
        <v/>
      </c>
      <c r="BW78">
        <f>BW56+BW45+BW34+BW23+BW12</f>
        <v/>
      </c>
      <c r="BX78">
        <f>BX56+BX45+BX34+BX23+BX12</f>
        <v/>
      </c>
      <c r="BY78">
        <f>BY56+BY45+BY34+BY23+BY12</f>
        <v/>
      </c>
    </row>
    <row r="79" spans="1:77">
      <c r="B79" t="s">
        <v>26</v>
      </c>
      <c r="C79" t="s">
        <v>60</v>
      </c>
      <c r="G79">
        <f>G57+G46+G35+G24+G13</f>
        <v/>
      </c>
      <c r="H79">
        <f>H57+H46+H35+H24+H13</f>
        <v/>
      </c>
      <c r="I79">
        <f>I57+I46+I35+I24+I13</f>
        <v/>
      </c>
      <c r="J79">
        <f>J57+J46+J35+J24+J13</f>
        <v/>
      </c>
      <c r="K79">
        <f>K57+K46+K35+K24+K13</f>
        <v/>
      </c>
      <c r="L79">
        <f>L57+L46+L35+L24+L13</f>
        <v/>
      </c>
      <c r="M79">
        <f>M57+M46+M35+M24+M13</f>
        <v/>
      </c>
      <c r="N79">
        <f>N57+N46+N35+N24+N13</f>
        <v/>
      </c>
      <c r="O79">
        <f>O57+O46+O35+O24+O13</f>
        <v/>
      </c>
      <c r="P79">
        <f>P57+P46+P35+P24+P13</f>
        <v/>
      </c>
      <c r="Q79">
        <f>Q57+Q46+Q35+Q24+Q13</f>
        <v/>
      </c>
      <c r="R79">
        <f>R57+R46+R35+R24+R13</f>
        <v/>
      </c>
      <c r="S79">
        <f>S57+S46+S35+S24+S13</f>
        <v/>
      </c>
      <c r="T79">
        <f>T57+T46+T35+T24+T13</f>
        <v/>
      </c>
      <c r="U79">
        <f>U57+U46+U35+U24+U13</f>
        <v/>
      </c>
      <c r="V79">
        <f>V57+V46+V35+V24+V13</f>
        <v/>
      </c>
      <c r="W79">
        <f>W57+W46+W35+W24+W13</f>
        <v/>
      </c>
      <c r="X79">
        <f>X57+X46+X35+X24+X13</f>
        <v/>
      </c>
      <c r="Y79">
        <f>Y57+Y46+Y35+Y24+Y13</f>
        <v/>
      </c>
      <c r="Z79">
        <f>Z57+Z46+Z35+Z24+Z13</f>
        <v/>
      </c>
      <c r="AA79">
        <f>AA57+AA46+AA35+AA24+AA13</f>
        <v/>
      </c>
      <c r="AB79">
        <f>AB57+AB46+AB35+AB24+AB13</f>
        <v/>
      </c>
      <c r="AC79">
        <f>AC57+AC46+AC35+AC24+AC13</f>
        <v/>
      </c>
      <c r="AD79">
        <f>AD57+AD46+AD35+AD24+AD13</f>
        <v/>
      </c>
      <c r="AE79">
        <f>AE57+AE46+AE35+AE24+AE13</f>
        <v/>
      </c>
      <c r="AF79">
        <f>AF57+AF46+AF35+AF24+AF13</f>
        <v/>
      </c>
      <c r="AG79">
        <f>AG57+AG46+AG35+AG24+AG13</f>
        <v/>
      </c>
      <c r="AH79">
        <f>AH57+AH46+AH35+AH24+AH13</f>
        <v/>
      </c>
      <c r="AI79">
        <f>AI57+AI46+AI35+AI24+AI13</f>
        <v/>
      </c>
      <c r="AJ79">
        <f>AJ57+AJ46+AJ35+AJ24+AJ13</f>
        <v/>
      </c>
      <c r="AK79">
        <f>AK57+AK46+AK35+AK24+AK13</f>
        <v/>
      </c>
      <c r="AL79">
        <f>AL57+AL46+AL35+AL24+AL13</f>
        <v/>
      </c>
      <c r="AM79">
        <f>AM57+AM46+AM35+AM24+AM13</f>
        <v/>
      </c>
      <c r="AN79">
        <f>AN57+AN46+AN35+AN24+AN13</f>
        <v/>
      </c>
      <c r="AO79">
        <f>AO57+AO46+AO35+AO24+AO13</f>
        <v/>
      </c>
      <c r="AP79">
        <f>AP57+AP46+AP35+AP24+AP13</f>
        <v/>
      </c>
      <c r="AQ79">
        <f>AQ57+AQ46+AQ35+AQ24+AQ13</f>
        <v/>
      </c>
      <c r="AR79">
        <f>AR57+AR46+AR35+AR24+AR13</f>
        <v/>
      </c>
      <c r="AS79">
        <f>AS57+AS46+AS35+AS24+AS13</f>
        <v/>
      </c>
      <c r="AT79">
        <f>AT57+AT46+AT35+AT24+AT13</f>
        <v/>
      </c>
      <c r="AU79">
        <f>AU57+AU46+AU35+AU24+AU13</f>
        <v/>
      </c>
      <c r="AV79">
        <f>AV57+AV46+AV35+AV24+AV13</f>
        <v/>
      </c>
      <c r="AW79">
        <f>AW57+AW46+AW35+AW24+AW13</f>
        <v/>
      </c>
      <c r="AX79">
        <f>AX57+AX46+AX35+AX24+AX13</f>
        <v/>
      </c>
      <c r="AY79">
        <f>AY57+AY46+AY35+AY24+AY13</f>
        <v/>
      </c>
      <c r="AZ79">
        <f>AZ57+AZ46+AZ35+AZ24+AZ13</f>
        <v/>
      </c>
      <c r="BA79">
        <f>BA57+BA46+BA35+BA24+BA13</f>
        <v/>
      </c>
      <c r="BB79">
        <f>BB57+BB46+BB35+BB24+BB13</f>
        <v/>
      </c>
      <c r="BC79">
        <f>BC57+BC46+BC35+BC24+BC13</f>
        <v/>
      </c>
      <c r="BD79">
        <f>BD57+BD46+BD35+BD24+BD13</f>
        <v/>
      </c>
      <c r="BE79">
        <f>BE57+BE46+BE35+BE24+BE13</f>
        <v/>
      </c>
      <c r="BF79">
        <f>BF57+BF46+BF35+BF24+BF13</f>
        <v/>
      </c>
      <c r="BG79">
        <f>BG57+BG46+BG35+BG24+BG13</f>
        <v/>
      </c>
      <c r="BH79">
        <f>BH57+BH46+BH35+BH24+BH13</f>
        <v/>
      </c>
      <c r="BI79">
        <f>BI57+BI46+BI35+BI24+BI13</f>
        <v/>
      </c>
      <c r="BJ79">
        <f>BJ57+BJ46+BJ35+BJ24+BJ13</f>
        <v/>
      </c>
      <c r="BK79">
        <f>BK57+BK46+BK35+BK24+BK13</f>
        <v/>
      </c>
      <c r="BL79">
        <f>BL57+BL46+BL35+BL24+BL13</f>
        <v/>
      </c>
      <c r="BM79">
        <f>BM57+BM46+BM35+BM24+BM13</f>
        <v/>
      </c>
      <c r="BN79">
        <f>BN57+BN46+BN35+BN24+BN13</f>
        <v/>
      </c>
      <c r="BO79">
        <f>BO57+BO46+BO35+BO24+BO13</f>
        <v/>
      </c>
      <c r="BP79">
        <f>BP57+BP46+BP35+BP24+BP13</f>
        <v/>
      </c>
      <c r="BQ79">
        <f>BQ57+BQ46+BQ35+BQ24+BQ13</f>
        <v/>
      </c>
      <c r="BR79">
        <f>BR57+BR46+BR35+BR24+BR13</f>
        <v/>
      </c>
      <c r="BS79">
        <f>BS57+BS46+BS35+BS24+BS13</f>
        <v/>
      </c>
      <c r="BT79">
        <f>BT57+BT46+BT35+BT24+BT13</f>
        <v/>
      </c>
      <c r="BU79">
        <f>BU57+BU46+BU35+BU24+BU13</f>
        <v/>
      </c>
      <c r="BV79">
        <f>BV57+BV46+BV35+BV24+BV13</f>
        <v/>
      </c>
      <c r="BW79">
        <f>BW57+BW46+BW35+BW24+BW13</f>
        <v/>
      </c>
      <c r="BX79">
        <f>BX57+BX46+BX35+BX24+BX13</f>
        <v/>
      </c>
      <c r="BY79">
        <f>BY57+BY46+BY35+BY24+BY13</f>
        <v/>
      </c>
    </row>
    <row r="80" spans="1:77">
      <c r="B80" t="s">
        <v>27</v>
      </c>
      <c r="C80" t="s">
        <v>61</v>
      </c>
      <c r="E80" t="s">
        <v>15</v>
      </c>
      <c r="G80">
        <f>VLOOKUP($C80,'EIA Consumption'!$C:$CD,'Dashboard M4 Price Annual'!G$2,FALSE)</f>
        <v/>
      </c>
      <c r="H80">
        <f>VLOOKUP($C80,'EIA Consumption'!$C:$CD,'Dashboard M4 Price Annual'!H$2,FALSE)</f>
        <v/>
      </c>
      <c r="I80">
        <f>VLOOKUP($C80,'EIA Consumption'!$C:$CD,'Dashboard M4 Price Annual'!I$2,FALSE)</f>
        <v/>
      </c>
      <c r="J80">
        <f>VLOOKUP($C80,'EIA Consumption'!$C:$CD,'Dashboard M4 Price Annual'!J$2,FALSE)</f>
        <v/>
      </c>
      <c r="K80">
        <f>VLOOKUP($C80,'EIA Consumption'!$C:$CD,'Dashboard M4 Price Annual'!K$2,FALSE)</f>
        <v/>
      </c>
      <c r="L80">
        <f>VLOOKUP($C80,'EIA Consumption'!$C:$CD,'Dashboard M4 Price Annual'!L$2,FALSE)</f>
        <v/>
      </c>
      <c r="M80">
        <f>VLOOKUP($C80,'EIA Consumption'!$C:$CD,'Dashboard M4 Price Annual'!M$2,FALSE)</f>
        <v/>
      </c>
      <c r="N80">
        <f>VLOOKUP($C80,'EIA Consumption'!$C:$CD,'Dashboard M4 Price Annual'!N$2,FALSE)</f>
        <v/>
      </c>
      <c r="O80">
        <f>VLOOKUP($C80,'EIA Consumption'!$C:$CD,'Dashboard M4 Price Annual'!O$2,FALSE)</f>
        <v/>
      </c>
      <c r="P80">
        <f>VLOOKUP($C80,'EIA Consumption'!$C:$CD,'Dashboard M4 Price Annual'!P$2,FALSE)</f>
        <v/>
      </c>
      <c r="Q80">
        <f>VLOOKUP($C80,'EIA Consumption'!$C:$CD,'Dashboard M4 Price Annual'!Q$2,FALSE)</f>
        <v/>
      </c>
      <c r="R80">
        <f>VLOOKUP($C80,'EIA Consumption'!$C:$CD,'Dashboard M4 Price Annual'!R$2,FALSE)</f>
        <v/>
      </c>
      <c r="S80">
        <f>VLOOKUP($C80,'EIA Consumption'!$C:$CD,'Dashboard M4 Price Annual'!S$2,FALSE)</f>
        <v/>
      </c>
      <c r="T80">
        <f>VLOOKUP($C80,'EIA Consumption'!$C:$CD,'Dashboard M4 Price Annual'!T$2,FALSE)</f>
        <v/>
      </c>
      <c r="U80">
        <f>VLOOKUP($C80,'EIA Consumption'!$C:$CD,'Dashboard M4 Price Annual'!U$2,FALSE)</f>
        <v/>
      </c>
      <c r="V80">
        <f>VLOOKUP($C80,'EIA Consumption'!$C:$CD,'Dashboard M4 Price Annual'!V$2,FALSE)</f>
        <v/>
      </c>
      <c r="W80">
        <f>VLOOKUP($C80,'EIA Consumption'!$C:$CD,'Dashboard M4 Price Annual'!W$2,FALSE)</f>
        <v/>
      </c>
      <c r="X80">
        <f>VLOOKUP($C80,'EIA Consumption'!$C:$CD,'Dashboard M4 Price Annual'!X$2,FALSE)</f>
        <v/>
      </c>
      <c r="Y80">
        <f>VLOOKUP($C80,'EIA Consumption'!$C:$CD,'Dashboard M4 Price Annual'!Y$2,FALSE)</f>
        <v/>
      </c>
      <c r="Z80">
        <f>VLOOKUP($C80,'EIA Consumption'!$C:$CD,'Dashboard M4 Price Annual'!Z$2,FALSE)</f>
        <v/>
      </c>
      <c r="AA80">
        <f>VLOOKUP($C80,'EIA Consumption'!$C:$CD,'Dashboard M4 Price Annual'!AA$2,FALSE)</f>
        <v/>
      </c>
      <c r="AB80">
        <f>VLOOKUP($C80,'EIA Consumption'!$C:$CD,'Dashboard M4 Price Annual'!AB$2,FALSE)</f>
        <v/>
      </c>
      <c r="AC80">
        <f>VLOOKUP($C80,'EIA Consumption'!$C:$CD,'Dashboard M4 Price Annual'!AC$2,FALSE)</f>
        <v/>
      </c>
      <c r="AD80">
        <f>VLOOKUP($C80,'EIA Consumption'!$C:$CD,'Dashboard M4 Price Annual'!AD$2,FALSE)</f>
        <v/>
      </c>
      <c r="AE80">
        <f>VLOOKUP($C80,'EIA Consumption'!$C:$CD,'Dashboard M4 Price Annual'!AE$2,FALSE)</f>
        <v/>
      </c>
      <c r="AF80">
        <f>VLOOKUP($C80,'EIA Consumption'!$C:$CD,'Dashboard M4 Price Annual'!AF$2,FALSE)</f>
        <v/>
      </c>
      <c r="AG80">
        <f>VLOOKUP($C80,'EIA Consumption'!$C:$CD,'Dashboard M4 Price Annual'!AG$2,FALSE)</f>
        <v/>
      </c>
      <c r="AH80">
        <f>VLOOKUP($C80,'EIA Consumption'!$C:$CD,'Dashboard M4 Price Annual'!AH$2,FALSE)</f>
        <v/>
      </c>
      <c r="AI80">
        <f>VLOOKUP($C80,'EIA Consumption'!$C:$CD,'Dashboard M4 Price Annual'!AI$2,FALSE)</f>
        <v/>
      </c>
      <c r="AJ80">
        <f>VLOOKUP($C80,'EIA Consumption'!$C:$CD,'Dashboard M4 Price Annual'!AJ$2,FALSE)</f>
        <v/>
      </c>
      <c r="AK80">
        <f>VLOOKUP($C80,'EIA Consumption'!$C:$CD,'Dashboard M4 Price Annual'!AK$2,FALSE)</f>
        <v/>
      </c>
      <c r="AL80">
        <f>VLOOKUP($C80,'EIA Consumption'!$C:$CD,'Dashboard M4 Price Annual'!AL$2,FALSE)</f>
        <v/>
      </c>
      <c r="AM80">
        <f>VLOOKUP($C80,'EIA Consumption'!$C:$CD,'Dashboard M4 Price Annual'!AM$2,FALSE)</f>
        <v/>
      </c>
      <c r="AN80">
        <f>VLOOKUP($C80,'EIA Consumption'!$C:$CD,'Dashboard M4 Price Annual'!AN$2,FALSE)</f>
        <v/>
      </c>
      <c r="AO80">
        <f>VLOOKUP($C80,'EIA Consumption'!$C:$CD,'Dashboard M4 Price Annual'!AO$2,FALSE)</f>
        <v/>
      </c>
      <c r="AP80">
        <f>VLOOKUP($C80,'EIA Consumption'!$C:$CD,'Dashboard M4 Price Annual'!AP$2,FALSE)</f>
        <v/>
      </c>
      <c r="AQ80">
        <f>VLOOKUP($C80,'EIA Consumption'!$C:$CD,'Dashboard M4 Price Annual'!AQ$2,FALSE)</f>
        <v/>
      </c>
      <c r="AR80">
        <f>VLOOKUP($C80,'EIA Consumption'!$C:$CD,'Dashboard M4 Price Annual'!AR$2,FALSE)</f>
        <v/>
      </c>
      <c r="AS80">
        <f>VLOOKUP($C80,'EIA Consumption'!$C:$CD,'Dashboard M4 Price Annual'!AS$2,FALSE)</f>
        <v/>
      </c>
      <c r="AT80">
        <f>VLOOKUP($C80,'EIA Consumption'!$C:$CD,'Dashboard M4 Price Annual'!AT$2,FALSE)</f>
        <v/>
      </c>
      <c r="AU80">
        <f>VLOOKUP($C80,'EIA Consumption'!$C:$CD,'Dashboard M4 Price Annual'!AU$2,FALSE)</f>
        <v/>
      </c>
      <c r="AV80">
        <f>VLOOKUP($C80,'EIA Consumption'!$C:$CD,'Dashboard M4 Price Annual'!AV$2,FALSE)</f>
        <v/>
      </c>
      <c r="AW80">
        <f>VLOOKUP($C80,'EIA Consumption'!$C:$CD,'Dashboard M4 Price Annual'!AW$2,FALSE)</f>
        <v/>
      </c>
      <c r="AX80">
        <f>VLOOKUP($C80,'EIA Consumption'!$C:$CD,'Dashboard M4 Price Annual'!AX$2,FALSE)</f>
        <v/>
      </c>
      <c r="AY80">
        <f>VLOOKUP($C80,'EIA Consumption'!$C:$CD,'Dashboard M4 Price Annual'!AY$2,FALSE)</f>
        <v/>
      </c>
      <c r="AZ80">
        <f>VLOOKUP($C80,'EIA Consumption'!$C:$CD,'Dashboard M4 Price Annual'!AZ$2,FALSE)</f>
        <v/>
      </c>
      <c r="BA80">
        <f>BA58+BA47+BA36+BA25+BA14</f>
        <v/>
      </c>
      <c r="BB80">
        <f>BB58+BB47+BB36+BB25+BB14</f>
        <v/>
      </c>
      <c r="BC80">
        <f>BC58+BC47+BC36+BC25+BC14</f>
        <v/>
      </c>
      <c r="BD80">
        <f>BD58+BD47+BD36+BD25+BD14</f>
        <v/>
      </c>
      <c r="BE80">
        <f>BE58+BE47+BE36+BE25+BE14</f>
        <v/>
      </c>
      <c r="BF80">
        <f>BF58+BF47+BF36+BF25+BF14</f>
        <v/>
      </c>
      <c r="BG80">
        <f>BG58+BG47+BG36+BG25+BG14</f>
        <v/>
      </c>
      <c r="BH80">
        <f>BH58+BH47+BH36+BH25+BH14</f>
        <v/>
      </c>
      <c r="BI80">
        <f>BI58+BI47+BI36+BI25+BI14</f>
        <v/>
      </c>
      <c r="BJ80">
        <f>BJ58+BJ47+BJ36+BJ25+BJ14</f>
        <v/>
      </c>
      <c r="BK80">
        <f>BK58+BK47+BK36+BK25+BK14</f>
        <v/>
      </c>
      <c r="BL80">
        <f>BL58+BL47+BL36+BL25+BL14</f>
        <v/>
      </c>
      <c r="BM80">
        <f>BM58+BM47+BM36+BM25+BM14</f>
        <v/>
      </c>
      <c r="BN80">
        <f>BN58+BN47+BN36+BN25+BN14</f>
        <v/>
      </c>
      <c r="BO80">
        <f>BO58+BO47+BO36+BO25+BO14</f>
        <v/>
      </c>
      <c r="BP80">
        <f>BP58+BP47+BP36+BP25+BP14</f>
        <v/>
      </c>
      <c r="BQ80">
        <f>BQ58+BQ47+BQ36+BQ25+BQ14</f>
        <v/>
      </c>
      <c r="BR80">
        <f>BR58+BR47+BR36+BR25+BR14</f>
        <v/>
      </c>
      <c r="BS80">
        <f>BS58+BS47+BS36+BS25+BS14</f>
        <v/>
      </c>
      <c r="BT80">
        <f>BT58+BT47+BT36+BT25+BT14</f>
        <v/>
      </c>
      <c r="BU80">
        <f>BU58+BU47+BU36+BU25+BU14</f>
        <v/>
      </c>
      <c r="BV80">
        <f>BV58+BV47+BV36+BV25+BV14</f>
        <v/>
      </c>
      <c r="BW80">
        <f>BW58+BW47+BW36+BW25+BW14</f>
        <v/>
      </c>
      <c r="BX80">
        <f>BX58+BX47+BX36+BX25+BX14</f>
        <v/>
      </c>
      <c r="BY80">
        <f>BY58+BY47+BY36+BY25+BY14</f>
        <v/>
      </c>
    </row>
    <row r="84" spans="1:77">
      <c r="A84" t="s">
        <v>62</v>
      </c>
    </row>
    <row r="86" spans="1:77">
      <c r="A86" t="s">
        <v>2</v>
      </c>
    </row>
    <row r="87" spans="1:77">
      <c r="B87" t="s">
        <v>63</v>
      </c>
      <c r="D87" t="s">
        <v>64</v>
      </c>
      <c r="G87">
        <f>SQRT(SUMIF('Dashboard M4 Price Monthly'!$H$4:$KU$4,'Dashboard M4 Price Annual'!G$3,'Dashboard M4 Price Monthly'!$H309:$KU309))</f>
        <v/>
      </c>
      <c r="H87">
        <f>SQRT(SUMIF('Dashboard M4 Price Monthly'!$H$4:$KU$4,'Dashboard M4 Price Annual'!H$3,'Dashboard M4 Price Monthly'!$H309:$KU309))</f>
        <v/>
      </c>
      <c r="I87">
        <f>SQRT(SUMIF('Dashboard M4 Price Monthly'!$H$4:$KU$4,'Dashboard M4 Price Annual'!I$3,'Dashboard M4 Price Monthly'!$H309:$KU309))</f>
        <v/>
      </c>
      <c r="J87">
        <f>SQRT(SUMIF('Dashboard M4 Price Monthly'!$H$4:$KU$4,'Dashboard M4 Price Annual'!J$3,'Dashboard M4 Price Monthly'!$H309:$KU309))</f>
        <v/>
      </c>
      <c r="K87">
        <f>SQRT(SUMIF('Dashboard M4 Price Monthly'!$H$4:$KU$4,'Dashboard M4 Price Annual'!K$3,'Dashboard M4 Price Monthly'!$H309:$KU309))</f>
        <v/>
      </c>
      <c r="L87">
        <f>SQRT(SUMIF('Dashboard M4 Price Monthly'!$H$4:$KU$4,'Dashboard M4 Price Annual'!L$3,'Dashboard M4 Price Monthly'!$H309:$KU309))</f>
        <v/>
      </c>
      <c r="M87">
        <f>SQRT(SUMIF('Dashboard M4 Price Monthly'!$H$4:$KU$4,'Dashboard M4 Price Annual'!M$3,'Dashboard M4 Price Monthly'!$H309:$KU309))</f>
        <v/>
      </c>
      <c r="N87">
        <f>SQRT(SUMIF('Dashboard M4 Price Monthly'!$H$4:$KU$4,'Dashboard M4 Price Annual'!N$3,'Dashboard M4 Price Monthly'!$H309:$KU309))</f>
        <v/>
      </c>
      <c r="O87">
        <f>SQRT(SUMIF('Dashboard M4 Price Monthly'!$H$4:$KU$4,'Dashboard M4 Price Annual'!O$3,'Dashboard M4 Price Monthly'!$H309:$KU309))</f>
        <v/>
      </c>
      <c r="P87">
        <f>SQRT(SUMIF('Dashboard M4 Price Monthly'!$H$4:$KU$4,'Dashboard M4 Price Annual'!P$3,'Dashboard M4 Price Monthly'!$H309:$KU309))</f>
        <v/>
      </c>
      <c r="Q87">
        <f>SQRT(SUMIF('Dashboard M4 Price Monthly'!$H$4:$KU$4,'Dashboard M4 Price Annual'!Q$3,'Dashboard M4 Price Monthly'!$H309:$KU309))</f>
        <v/>
      </c>
      <c r="R87">
        <f>SQRT(SUMIF('Dashboard M4 Price Monthly'!$H$4:$KU$4,'Dashboard M4 Price Annual'!R$3,'Dashboard M4 Price Monthly'!$H309:$KU309))</f>
        <v/>
      </c>
      <c r="S87">
        <f>SQRT(SUMIF('Dashboard M4 Price Monthly'!$H$4:$KU$4,'Dashboard M4 Price Annual'!S$3,'Dashboard M4 Price Monthly'!$H309:$KU309))</f>
        <v/>
      </c>
      <c r="T87">
        <f>SQRT(SUMIF('Dashboard M4 Price Monthly'!$H$4:$KU$4,'Dashboard M4 Price Annual'!T$3,'Dashboard M4 Price Monthly'!$H309:$KU309))</f>
        <v/>
      </c>
      <c r="U87">
        <f>SQRT(SUMIF('Dashboard M4 Price Monthly'!$H$4:$KU$4,'Dashboard M4 Price Annual'!U$3,'Dashboard M4 Price Monthly'!$H309:$KU309))</f>
        <v/>
      </c>
      <c r="V87">
        <f>SQRT(SUMIF('Dashboard M4 Price Monthly'!$H$4:$KU$4,'Dashboard M4 Price Annual'!V$3,'Dashboard M4 Price Monthly'!$H309:$KU309))</f>
        <v/>
      </c>
      <c r="W87">
        <f>SQRT(SUMIF('Dashboard M4 Price Monthly'!$H$4:$KU$4,'Dashboard M4 Price Annual'!W$3,'Dashboard M4 Price Monthly'!$H309:$KU309))</f>
        <v/>
      </c>
      <c r="X87">
        <f>SQRT(SUMIF('Dashboard M4 Price Monthly'!$H$4:$KU$4,'Dashboard M4 Price Annual'!X$3,'Dashboard M4 Price Monthly'!$H309:$KU309))</f>
        <v/>
      </c>
      <c r="Y87">
        <f>SQRT(SUMIF('Dashboard M4 Price Monthly'!$H$4:$KU$4,'Dashboard M4 Price Annual'!Y$3,'Dashboard M4 Price Monthly'!$H309:$KU309))</f>
        <v/>
      </c>
      <c r="Z87">
        <f>SQRT(SUMIF('Dashboard M4 Price Monthly'!$H$4:$KU$4,'Dashboard M4 Price Annual'!Z$3,'Dashboard M4 Price Monthly'!$H309:$KU309))</f>
        <v/>
      </c>
      <c r="AA87">
        <f>SQRT(SUMIF('Dashboard M4 Price Monthly'!$H$4:$KU$4,'Dashboard M4 Price Annual'!AA$3,'Dashboard M4 Price Monthly'!$H309:$KU309))</f>
        <v/>
      </c>
      <c r="AB87">
        <f>SQRT(SUMIF('Dashboard M4 Price Monthly'!$H$4:$KU$4,'Dashboard M4 Price Annual'!AB$3,'Dashboard M4 Price Monthly'!$H309:$KU309))</f>
        <v/>
      </c>
      <c r="AC87">
        <f>SQRT(SUMIF('Dashboard M4 Price Monthly'!$H$4:$KU$4,'Dashboard M4 Price Annual'!AC$3,'Dashboard M4 Price Monthly'!$H309:$KU309))</f>
        <v/>
      </c>
      <c r="AD87">
        <f>SQRT(SUMIF('Dashboard M4 Price Monthly'!$H$4:$KU$4,'Dashboard M4 Price Annual'!AD$3,'Dashboard M4 Price Monthly'!$H309:$KU309))</f>
        <v/>
      </c>
      <c r="AE87">
        <f>SQRT(SUMIF('Dashboard M4 Price Monthly'!$H$4:$KU$4,'Dashboard M4 Price Annual'!AE$3,'Dashboard M4 Price Monthly'!$H309:$KU309))</f>
        <v/>
      </c>
      <c r="AF87">
        <f>SQRT(SUMIF('Dashboard M4 Price Monthly'!$H$4:$KU$4,'Dashboard M4 Price Annual'!AF$3,'Dashboard M4 Price Monthly'!$H309:$KU309))</f>
        <v/>
      </c>
      <c r="AG87">
        <f>SQRT(SUMIF('Dashboard M4 Price Monthly'!$H$4:$KU$4,'Dashboard M4 Price Annual'!AG$3,'Dashboard M4 Price Monthly'!$H309:$KU309))</f>
        <v/>
      </c>
      <c r="AH87">
        <f>SQRT(SUMIF('Dashboard M4 Price Monthly'!$H$4:$KU$4,'Dashboard M4 Price Annual'!AH$3,'Dashboard M4 Price Monthly'!$H309:$KU309))</f>
        <v/>
      </c>
      <c r="AI87">
        <f>SQRT(SUMIF('Dashboard M4 Price Monthly'!$H$4:$KU$4,'Dashboard M4 Price Annual'!AI$3,'Dashboard M4 Price Monthly'!$H309:$KU309))</f>
        <v/>
      </c>
      <c r="AJ87">
        <f>SQRT(SUMIF('Dashboard M4 Price Monthly'!$H$4:$KU$4,'Dashboard M4 Price Annual'!AJ$3,'Dashboard M4 Price Monthly'!$H309:$KU309))</f>
        <v/>
      </c>
      <c r="AK87">
        <f>SQRT(SUMIF('Dashboard M4 Price Monthly'!$H$4:$KU$4,'Dashboard M4 Price Annual'!AK$3,'Dashboard M4 Price Monthly'!$H309:$KU309))</f>
        <v/>
      </c>
      <c r="AL87">
        <f>SQRT(SUMIF('Dashboard M4 Price Monthly'!$H$4:$KU$4,'Dashboard M4 Price Annual'!AL$3,'Dashboard M4 Price Monthly'!$H309:$KU309))</f>
        <v/>
      </c>
      <c r="AM87">
        <f>SQRT(SUMIF('Dashboard M4 Price Monthly'!$H$4:$KU$4,'Dashboard M4 Price Annual'!AM$3,'Dashboard M4 Price Monthly'!$H309:$KU309))</f>
        <v/>
      </c>
      <c r="AN87">
        <f>SQRT(SUMIF('Dashboard M4 Price Monthly'!$H$4:$KU$4,'Dashboard M4 Price Annual'!AN$3,'Dashboard M4 Price Monthly'!$H309:$KU309))</f>
        <v/>
      </c>
      <c r="AO87">
        <f>SQRT(SUMIF('Dashboard M4 Price Monthly'!$H$4:$KU$4,'Dashboard M4 Price Annual'!AO$3,'Dashboard M4 Price Monthly'!$H309:$KU309))</f>
        <v/>
      </c>
      <c r="AP87">
        <f>SQRT(SUMIF('Dashboard M4 Price Monthly'!$H$4:$KU$4,'Dashboard M4 Price Annual'!AP$3,'Dashboard M4 Price Monthly'!$H309:$KU309))</f>
        <v/>
      </c>
      <c r="AQ87">
        <f>SQRT(SUMIF('Dashboard M4 Price Monthly'!$H$4:$KU$4,'Dashboard M4 Price Annual'!AQ$3,'Dashboard M4 Price Monthly'!$H309:$KU309))</f>
        <v/>
      </c>
      <c r="AR87">
        <f>SQRT(SUMIF('Dashboard M4 Price Monthly'!$H$4:$KU$4,'Dashboard M4 Price Annual'!AR$3,'Dashboard M4 Price Monthly'!$H309:$KU309))</f>
        <v/>
      </c>
      <c r="AS87">
        <f>SQRT(SUMIF('Dashboard M4 Price Monthly'!$H$4:$KU$4,'Dashboard M4 Price Annual'!AS$3,'Dashboard M4 Price Monthly'!$H309:$KU309))</f>
        <v/>
      </c>
      <c r="AT87">
        <f>SQRT(SUMIF('Dashboard M4 Price Monthly'!$H$4:$KU$4,'Dashboard M4 Price Annual'!AT$3,'Dashboard M4 Price Monthly'!$H309:$KU309))</f>
        <v/>
      </c>
      <c r="AU87">
        <f>SQRT(SUMIF('Dashboard M4 Price Monthly'!$H$4:$KU$4,'Dashboard M4 Price Annual'!AU$3,'Dashboard M4 Price Monthly'!$H309:$KU309))</f>
        <v/>
      </c>
      <c r="AV87">
        <f>SQRT(SUMIF('Dashboard M4 Price Monthly'!$H$4:$KU$4,'Dashboard M4 Price Annual'!AV$3,'Dashboard M4 Price Monthly'!$H309:$KU309))</f>
        <v/>
      </c>
      <c r="AW87">
        <f>SQRT(SUMIF('Dashboard M4 Price Monthly'!$H$4:$KU$4,'Dashboard M4 Price Annual'!AW$3,'Dashboard M4 Price Monthly'!$H309:$KU309))</f>
        <v/>
      </c>
      <c r="AX87">
        <f>SQRT(SUMIF('Dashboard M4 Price Monthly'!$H$4:$KU$4,'Dashboard M4 Price Annual'!AX$3,'Dashboard M4 Price Monthly'!$H309:$KU309))</f>
        <v/>
      </c>
      <c r="AY87">
        <f>SQRT(SUMIF('Dashboard M4 Price Monthly'!$H$4:$KU$4,'Dashboard M4 Price Annual'!AY$3,'Dashboard M4 Price Monthly'!$H309:$KU309))</f>
        <v/>
      </c>
      <c r="AZ87">
        <f>SQRT(SUMIF('Dashboard M4 Price Monthly'!$H$4:$KU$4,'Dashboard M4 Price Annual'!AZ$3,'Dashboard M4 Price Monthly'!$H309:$KU309))</f>
        <v/>
      </c>
      <c r="BA87">
        <f>SQRT(SUMIF('Dashboard M4 Price Monthly'!$H$4:$KU$4,'Dashboard M4 Price Annual'!BA$3,'Dashboard M4 Price Monthly'!$H309:$KU309))</f>
        <v/>
      </c>
      <c r="BB87">
        <f>SQRT(SUMIF('Dashboard M4 Price Monthly'!$H$4:$KU$4,'Dashboard M4 Price Annual'!BB$3,'Dashboard M4 Price Monthly'!$H309:$KU309))</f>
        <v/>
      </c>
      <c r="BC87">
        <f>SQRT(SUMIF('Dashboard M4 Price Monthly'!$H$4:$KU$4,'Dashboard M4 Price Annual'!BC$3,'Dashboard M4 Price Monthly'!$H309:$KU309))</f>
        <v/>
      </c>
      <c r="BD87">
        <f>SQRT(SUMIF('Dashboard M4 Price Monthly'!$H$4:$KU$4,'Dashboard M4 Price Annual'!BD$3,'Dashboard M4 Price Monthly'!$H309:$KU309))</f>
        <v/>
      </c>
      <c r="BE87">
        <f>SQRT(SUMIF('Dashboard M4 Price Monthly'!$H$4:$KU$4,'Dashboard M4 Price Annual'!BE$3,'Dashboard M4 Price Monthly'!$H309:$KU309))</f>
        <v/>
      </c>
      <c r="BF87">
        <f>SQRT(SUMIF('Dashboard M4 Price Monthly'!$H$4:$KU$4,'Dashboard M4 Price Annual'!BF$3,'Dashboard M4 Price Monthly'!$H309:$KU309))</f>
        <v/>
      </c>
      <c r="BG87">
        <f>SQRT(SUMIF('Dashboard M4 Price Monthly'!$H$4:$KU$4,'Dashboard M4 Price Annual'!BG$3,'Dashboard M4 Price Monthly'!$H309:$KU309))</f>
        <v/>
      </c>
      <c r="BH87">
        <f>SQRT(SUMIF('Dashboard M4 Price Monthly'!$H$4:$KU$4,'Dashboard M4 Price Annual'!BH$3,'Dashboard M4 Price Monthly'!$H309:$KU309))</f>
        <v/>
      </c>
      <c r="BI87">
        <f>SQRT(SUMIF('Dashboard M4 Price Monthly'!$H$4:$KU$4,'Dashboard M4 Price Annual'!BI$3,'Dashboard M4 Price Monthly'!$H309:$KU309))</f>
        <v/>
      </c>
      <c r="BJ87">
        <f>SQRT(SUMIF('Dashboard M4 Price Monthly'!$H$4:$KU$4,'Dashboard M4 Price Annual'!BJ$3,'Dashboard M4 Price Monthly'!$H309:$KU309))</f>
        <v/>
      </c>
      <c r="BK87">
        <f>SQRT(SUMIF('Dashboard M4 Price Monthly'!$H$4:$KU$4,'Dashboard M4 Price Annual'!BK$3,'Dashboard M4 Price Monthly'!$H309:$KU309))</f>
        <v/>
      </c>
      <c r="BL87">
        <f>SQRT(SUMIF('Dashboard M4 Price Monthly'!$H$4:$KU$4,'Dashboard M4 Price Annual'!BL$3,'Dashboard M4 Price Monthly'!$H309:$KU309))</f>
        <v/>
      </c>
      <c r="BM87">
        <f>SQRT(SUMIF('Dashboard M4 Price Monthly'!$H$4:$KU$4,'Dashboard M4 Price Annual'!BM$3,'Dashboard M4 Price Monthly'!$H309:$KU309))</f>
        <v/>
      </c>
      <c r="BN87">
        <f>SQRT(SUMIF('Dashboard M4 Price Monthly'!$H$4:$KU$4,'Dashboard M4 Price Annual'!BN$3,'Dashboard M4 Price Monthly'!$H309:$KU309))</f>
        <v/>
      </c>
      <c r="BO87">
        <f>SQRT(SUMIF('Dashboard M4 Price Monthly'!$H$4:$KU$4,'Dashboard M4 Price Annual'!BO$3,'Dashboard M4 Price Monthly'!$H309:$KU309))</f>
        <v/>
      </c>
      <c r="BP87">
        <f>SQRT(SUMIF('Dashboard M4 Price Monthly'!$H$4:$KU$4,'Dashboard M4 Price Annual'!BP$3,'Dashboard M4 Price Monthly'!$H309:$KU309))</f>
        <v/>
      </c>
      <c r="BQ87">
        <f>SQRT(SUMIF('Dashboard M4 Price Monthly'!$H$4:$KU$4,'Dashboard M4 Price Annual'!BQ$3,'Dashboard M4 Price Monthly'!$H309:$KU309))</f>
        <v/>
      </c>
      <c r="BR87">
        <f>SQRT(SUMIF('Dashboard M4 Price Monthly'!$H$4:$KU$4,'Dashboard M4 Price Annual'!BR$3,'Dashboard M4 Price Monthly'!$H309:$KU309))</f>
        <v/>
      </c>
      <c r="BS87">
        <f>SQRT(SUMIF('Dashboard M4 Price Monthly'!$H$4:$KU$4,'Dashboard M4 Price Annual'!BS$3,'Dashboard M4 Price Monthly'!$H309:$KU309))</f>
        <v/>
      </c>
      <c r="BT87">
        <f>SQRT(SUMIF('Dashboard M4 Price Monthly'!$H$4:$KU$4,'Dashboard M4 Price Annual'!BT$3,'Dashboard M4 Price Monthly'!$H309:$KU309))</f>
        <v/>
      </c>
      <c r="BU87">
        <f>SQRT(SUMIF('Dashboard M4 Price Monthly'!$H$4:$KU$4,'Dashboard M4 Price Annual'!BU$3,'Dashboard M4 Price Monthly'!$H309:$KU309))</f>
        <v/>
      </c>
      <c r="BV87">
        <f>SQRT(SUMIF('Dashboard M4 Price Monthly'!$H$4:$KU$4,'Dashboard M4 Price Annual'!BV$3,'Dashboard M4 Price Monthly'!$H309:$KU309))</f>
        <v/>
      </c>
      <c r="BW87">
        <f>SQRT(SUMIF('Dashboard M4 Price Monthly'!$H$4:$KU$4,'Dashboard M4 Price Annual'!BW$3,'Dashboard M4 Price Monthly'!$H309:$KU309))</f>
        <v/>
      </c>
      <c r="BX87">
        <f>SQRT(SUMIF('Dashboard M4 Price Monthly'!$H$4:$KU$4,'Dashboard M4 Price Annual'!BX$3,'Dashboard M4 Price Monthly'!$H309:$KU309))</f>
        <v/>
      </c>
      <c r="BY87">
        <f>SQRT(SUMIF('Dashboard M4 Price Monthly'!$H$4:$KU$4,'Dashboard M4 Price Annual'!BY$3,'Dashboard M4 Price Monthly'!$H309:$KU309))</f>
        <v/>
      </c>
    </row>
    <row r="88" spans="1:77">
      <c r="A88" t="s">
        <v>3</v>
      </c>
    </row>
    <row r="89" spans="1:77">
      <c r="D89" t="s">
        <v>64</v>
      </c>
      <c r="G89">
        <f>SQRT(SUMIF('Dashboard M4 Price Monthly'!$H$4:$KU$4,'Dashboard M4 Price Annual'!G$3,'Dashboard M4 Price Monthly'!$H311:$KU311))</f>
        <v/>
      </c>
      <c r="H89">
        <f>SQRT(SUMIF('Dashboard M4 Price Monthly'!$H$4:$KU$4,'Dashboard M4 Price Annual'!H$3,'Dashboard M4 Price Monthly'!$H311:$KU311))</f>
        <v/>
      </c>
      <c r="I89">
        <f>SQRT(SUMIF('Dashboard M4 Price Monthly'!$H$4:$KU$4,'Dashboard M4 Price Annual'!I$3,'Dashboard M4 Price Monthly'!$H311:$KU311))</f>
        <v/>
      </c>
      <c r="J89">
        <f>SQRT(SUMIF('Dashboard M4 Price Monthly'!$H$4:$KU$4,'Dashboard M4 Price Annual'!J$3,'Dashboard M4 Price Monthly'!$H311:$KU311))</f>
        <v/>
      </c>
      <c r="K89">
        <f>SQRT(SUMIF('Dashboard M4 Price Monthly'!$H$4:$KU$4,'Dashboard M4 Price Annual'!K$3,'Dashboard M4 Price Monthly'!$H311:$KU311))</f>
        <v/>
      </c>
      <c r="L89">
        <f>SQRT(SUMIF('Dashboard M4 Price Monthly'!$H$4:$KU$4,'Dashboard M4 Price Annual'!L$3,'Dashboard M4 Price Monthly'!$H311:$KU311))</f>
        <v/>
      </c>
      <c r="M89">
        <f>SQRT(SUMIF('Dashboard M4 Price Monthly'!$H$4:$KU$4,'Dashboard M4 Price Annual'!M$3,'Dashboard M4 Price Monthly'!$H311:$KU311))</f>
        <v/>
      </c>
      <c r="N89">
        <f>SQRT(SUMIF('Dashboard M4 Price Monthly'!$H$4:$KU$4,'Dashboard M4 Price Annual'!N$3,'Dashboard M4 Price Monthly'!$H311:$KU311))</f>
        <v/>
      </c>
      <c r="O89">
        <f>SQRT(SUMIF('Dashboard M4 Price Monthly'!$H$4:$KU$4,'Dashboard M4 Price Annual'!O$3,'Dashboard M4 Price Monthly'!$H311:$KU311))</f>
        <v/>
      </c>
      <c r="P89">
        <f>SQRT(SUMIF('Dashboard M4 Price Monthly'!$H$4:$KU$4,'Dashboard M4 Price Annual'!P$3,'Dashboard M4 Price Monthly'!$H311:$KU311))</f>
        <v/>
      </c>
      <c r="Q89">
        <f>SQRT(SUMIF('Dashboard M4 Price Monthly'!$H$4:$KU$4,'Dashboard M4 Price Annual'!Q$3,'Dashboard M4 Price Monthly'!$H311:$KU311))</f>
        <v/>
      </c>
      <c r="R89">
        <f>SQRT(SUMIF('Dashboard M4 Price Monthly'!$H$4:$KU$4,'Dashboard M4 Price Annual'!R$3,'Dashboard M4 Price Monthly'!$H311:$KU311))</f>
        <v/>
      </c>
      <c r="S89">
        <f>SQRT(SUMIF('Dashboard M4 Price Monthly'!$H$4:$KU$4,'Dashboard M4 Price Annual'!S$3,'Dashboard M4 Price Monthly'!$H311:$KU311))</f>
        <v/>
      </c>
      <c r="T89">
        <f>SQRT(SUMIF('Dashboard M4 Price Monthly'!$H$4:$KU$4,'Dashboard M4 Price Annual'!T$3,'Dashboard M4 Price Monthly'!$H311:$KU311))</f>
        <v/>
      </c>
      <c r="U89">
        <f>SQRT(SUMIF('Dashboard M4 Price Monthly'!$H$4:$KU$4,'Dashboard M4 Price Annual'!U$3,'Dashboard M4 Price Monthly'!$H311:$KU311))</f>
        <v/>
      </c>
      <c r="V89">
        <f>SQRT(SUMIF('Dashboard M4 Price Monthly'!$H$4:$KU$4,'Dashboard M4 Price Annual'!V$3,'Dashboard M4 Price Monthly'!$H311:$KU311))</f>
        <v/>
      </c>
      <c r="W89">
        <f>SQRT(SUMIF('Dashboard M4 Price Monthly'!$H$4:$KU$4,'Dashboard M4 Price Annual'!W$3,'Dashboard M4 Price Monthly'!$H311:$KU311))</f>
        <v/>
      </c>
      <c r="X89">
        <f>SQRT(SUMIF('Dashboard M4 Price Monthly'!$H$4:$KU$4,'Dashboard M4 Price Annual'!X$3,'Dashboard M4 Price Monthly'!$H311:$KU311))</f>
        <v/>
      </c>
      <c r="Y89">
        <f>SQRT(SUMIF('Dashboard M4 Price Monthly'!$H$4:$KU$4,'Dashboard M4 Price Annual'!Y$3,'Dashboard M4 Price Monthly'!$H311:$KU311))</f>
        <v/>
      </c>
      <c r="Z89">
        <f>SQRT(SUMIF('Dashboard M4 Price Monthly'!$H$4:$KU$4,'Dashboard M4 Price Annual'!Z$3,'Dashboard M4 Price Monthly'!$H311:$KU311))</f>
        <v/>
      </c>
      <c r="AA89">
        <f>SQRT(SUMIF('Dashboard M4 Price Monthly'!$H$4:$KU$4,'Dashboard M4 Price Annual'!AA$3,'Dashboard M4 Price Monthly'!$H311:$KU311))</f>
        <v/>
      </c>
      <c r="AB89">
        <f>SQRT(SUMIF('Dashboard M4 Price Monthly'!$H$4:$KU$4,'Dashboard M4 Price Annual'!AB$3,'Dashboard M4 Price Monthly'!$H311:$KU311))</f>
        <v/>
      </c>
      <c r="AC89">
        <f>SQRT(SUMIF('Dashboard M4 Price Monthly'!$H$4:$KU$4,'Dashboard M4 Price Annual'!AC$3,'Dashboard M4 Price Monthly'!$H311:$KU311))</f>
        <v/>
      </c>
      <c r="AD89">
        <f>SQRT(SUMIF('Dashboard M4 Price Monthly'!$H$4:$KU$4,'Dashboard M4 Price Annual'!AD$3,'Dashboard M4 Price Monthly'!$H311:$KU311))</f>
        <v/>
      </c>
      <c r="AE89">
        <f>SQRT(SUMIF('Dashboard M4 Price Monthly'!$H$4:$KU$4,'Dashboard M4 Price Annual'!AE$3,'Dashboard M4 Price Monthly'!$H311:$KU311))</f>
        <v/>
      </c>
      <c r="AF89">
        <f>SQRT(SUMIF('Dashboard M4 Price Monthly'!$H$4:$KU$4,'Dashboard M4 Price Annual'!AF$3,'Dashboard M4 Price Monthly'!$H311:$KU311))</f>
        <v/>
      </c>
      <c r="AG89">
        <f>SQRT(SUMIF('Dashboard M4 Price Monthly'!$H$4:$KU$4,'Dashboard M4 Price Annual'!AG$3,'Dashboard M4 Price Monthly'!$H311:$KU311))</f>
        <v/>
      </c>
      <c r="AH89">
        <f>SQRT(SUMIF('Dashboard M4 Price Monthly'!$H$4:$KU$4,'Dashboard M4 Price Annual'!AH$3,'Dashboard M4 Price Monthly'!$H311:$KU311))</f>
        <v/>
      </c>
      <c r="AI89">
        <f>SQRT(SUMIF('Dashboard M4 Price Monthly'!$H$4:$KU$4,'Dashboard M4 Price Annual'!AI$3,'Dashboard M4 Price Monthly'!$H311:$KU311))</f>
        <v/>
      </c>
      <c r="AJ89">
        <f>SQRT(SUMIF('Dashboard M4 Price Monthly'!$H$4:$KU$4,'Dashboard M4 Price Annual'!AJ$3,'Dashboard M4 Price Monthly'!$H311:$KU311))</f>
        <v/>
      </c>
      <c r="AK89">
        <f>SQRT(SUMIF('Dashboard M4 Price Monthly'!$H$4:$KU$4,'Dashboard M4 Price Annual'!AK$3,'Dashboard M4 Price Monthly'!$H311:$KU311))</f>
        <v/>
      </c>
      <c r="AL89">
        <f>SQRT(SUMIF('Dashboard M4 Price Monthly'!$H$4:$KU$4,'Dashboard M4 Price Annual'!AL$3,'Dashboard M4 Price Monthly'!$H311:$KU311))</f>
        <v/>
      </c>
      <c r="AM89">
        <f>SQRT(SUMIF('Dashboard M4 Price Monthly'!$H$4:$KU$4,'Dashboard M4 Price Annual'!AM$3,'Dashboard M4 Price Monthly'!$H311:$KU311))</f>
        <v/>
      </c>
      <c r="AN89">
        <f>SQRT(SUMIF('Dashboard M4 Price Monthly'!$H$4:$KU$4,'Dashboard M4 Price Annual'!AN$3,'Dashboard M4 Price Monthly'!$H311:$KU311))</f>
        <v/>
      </c>
      <c r="AO89">
        <f>SQRT(SUMIF('Dashboard M4 Price Monthly'!$H$4:$KU$4,'Dashboard M4 Price Annual'!AO$3,'Dashboard M4 Price Monthly'!$H311:$KU311))</f>
        <v/>
      </c>
      <c r="AP89">
        <f>SQRT(SUMIF('Dashboard M4 Price Monthly'!$H$4:$KU$4,'Dashboard M4 Price Annual'!AP$3,'Dashboard M4 Price Monthly'!$H311:$KU311))</f>
        <v/>
      </c>
      <c r="AQ89">
        <f>SQRT(SUMIF('Dashboard M4 Price Monthly'!$H$4:$KU$4,'Dashboard M4 Price Annual'!AQ$3,'Dashboard M4 Price Monthly'!$H311:$KU311))</f>
        <v/>
      </c>
      <c r="AR89">
        <f>SQRT(SUMIF('Dashboard M4 Price Monthly'!$H$4:$KU$4,'Dashboard M4 Price Annual'!AR$3,'Dashboard M4 Price Monthly'!$H311:$KU311))</f>
        <v/>
      </c>
      <c r="AS89">
        <f>SQRT(SUMIF('Dashboard M4 Price Monthly'!$H$4:$KU$4,'Dashboard M4 Price Annual'!AS$3,'Dashboard M4 Price Monthly'!$H311:$KU311))</f>
        <v/>
      </c>
      <c r="AT89">
        <f>SQRT(SUMIF('Dashboard M4 Price Monthly'!$H$4:$KU$4,'Dashboard M4 Price Annual'!AT$3,'Dashboard M4 Price Monthly'!$H311:$KU311))</f>
        <v/>
      </c>
      <c r="AU89">
        <f>SQRT(SUMIF('Dashboard M4 Price Monthly'!$H$4:$KU$4,'Dashboard M4 Price Annual'!AU$3,'Dashboard M4 Price Monthly'!$H311:$KU311))</f>
        <v/>
      </c>
      <c r="AV89">
        <f>SQRT(SUMIF('Dashboard M4 Price Monthly'!$H$4:$KU$4,'Dashboard M4 Price Annual'!AV$3,'Dashboard M4 Price Monthly'!$H311:$KU311))</f>
        <v/>
      </c>
      <c r="AW89">
        <f>SQRT(SUMIF('Dashboard M4 Price Monthly'!$H$4:$KU$4,'Dashboard M4 Price Annual'!AW$3,'Dashboard M4 Price Monthly'!$H311:$KU311))</f>
        <v/>
      </c>
      <c r="AX89">
        <f>SQRT(SUMIF('Dashboard M4 Price Monthly'!$H$4:$KU$4,'Dashboard M4 Price Annual'!AX$3,'Dashboard M4 Price Monthly'!$H311:$KU311))</f>
        <v/>
      </c>
      <c r="AY89">
        <f>SQRT(SUMIF('Dashboard M4 Price Monthly'!$H$4:$KU$4,'Dashboard M4 Price Annual'!AY$3,'Dashboard M4 Price Monthly'!$H311:$KU311))</f>
        <v/>
      </c>
      <c r="AZ89">
        <f>SQRT(SUMIF('Dashboard M4 Price Monthly'!$H$4:$KU$4,'Dashboard M4 Price Annual'!AZ$3,'Dashboard M4 Price Monthly'!$H311:$KU311))</f>
        <v/>
      </c>
      <c r="BA89">
        <f>SQRT(SUMIF('Dashboard M4 Price Monthly'!$H$4:$KU$4,'Dashboard M4 Price Annual'!BA$3,'Dashboard M4 Price Monthly'!$H311:$KU311))</f>
        <v/>
      </c>
      <c r="BB89">
        <f>SQRT(SUMIF('Dashboard M4 Price Monthly'!$H$4:$KU$4,'Dashboard M4 Price Annual'!BB$3,'Dashboard M4 Price Monthly'!$H311:$KU311))</f>
        <v/>
      </c>
      <c r="BC89">
        <f>SQRT(SUMIF('Dashboard M4 Price Monthly'!$H$4:$KU$4,'Dashboard M4 Price Annual'!BC$3,'Dashboard M4 Price Monthly'!$H311:$KU311))</f>
        <v/>
      </c>
      <c r="BD89">
        <f>SQRT(SUMIF('Dashboard M4 Price Monthly'!$H$4:$KU$4,'Dashboard M4 Price Annual'!BD$3,'Dashboard M4 Price Monthly'!$H311:$KU311))</f>
        <v/>
      </c>
      <c r="BE89">
        <f>SQRT(SUMIF('Dashboard M4 Price Monthly'!$H$4:$KU$4,'Dashboard M4 Price Annual'!BE$3,'Dashboard M4 Price Monthly'!$H311:$KU311))</f>
        <v/>
      </c>
      <c r="BF89">
        <f>SQRT(SUMIF('Dashboard M4 Price Monthly'!$H$4:$KU$4,'Dashboard M4 Price Annual'!BF$3,'Dashboard M4 Price Monthly'!$H311:$KU311))</f>
        <v/>
      </c>
      <c r="BG89">
        <f>SQRT(SUMIF('Dashboard M4 Price Monthly'!$H$4:$KU$4,'Dashboard M4 Price Annual'!BG$3,'Dashboard M4 Price Monthly'!$H311:$KU311))</f>
        <v/>
      </c>
      <c r="BH89">
        <f>SQRT(SUMIF('Dashboard M4 Price Monthly'!$H$4:$KU$4,'Dashboard M4 Price Annual'!BH$3,'Dashboard M4 Price Monthly'!$H311:$KU311))</f>
        <v/>
      </c>
      <c r="BI89">
        <f>SQRT(SUMIF('Dashboard M4 Price Monthly'!$H$4:$KU$4,'Dashboard M4 Price Annual'!BI$3,'Dashboard M4 Price Monthly'!$H311:$KU311))</f>
        <v/>
      </c>
      <c r="BJ89">
        <f>SQRT(SUMIF('Dashboard M4 Price Monthly'!$H$4:$KU$4,'Dashboard M4 Price Annual'!BJ$3,'Dashboard M4 Price Monthly'!$H311:$KU311))</f>
        <v/>
      </c>
      <c r="BK89">
        <f>SQRT(SUMIF('Dashboard M4 Price Monthly'!$H$4:$KU$4,'Dashboard M4 Price Annual'!BK$3,'Dashboard M4 Price Monthly'!$H311:$KU311))</f>
        <v/>
      </c>
      <c r="BL89">
        <f>SQRT(SUMIF('Dashboard M4 Price Monthly'!$H$4:$KU$4,'Dashboard M4 Price Annual'!BL$3,'Dashboard M4 Price Monthly'!$H311:$KU311))</f>
        <v/>
      </c>
      <c r="BM89">
        <f>SQRT(SUMIF('Dashboard M4 Price Monthly'!$H$4:$KU$4,'Dashboard M4 Price Annual'!BM$3,'Dashboard M4 Price Monthly'!$H311:$KU311))</f>
        <v/>
      </c>
      <c r="BN89">
        <f>SQRT(SUMIF('Dashboard M4 Price Monthly'!$H$4:$KU$4,'Dashboard M4 Price Annual'!BN$3,'Dashboard M4 Price Monthly'!$H311:$KU311))</f>
        <v/>
      </c>
      <c r="BO89">
        <f>SQRT(SUMIF('Dashboard M4 Price Monthly'!$H$4:$KU$4,'Dashboard M4 Price Annual'!BO$3,'Dashboard M4 Price Monthly'!$H311:$KU311))</f>
        <v/>
      </c>
      <c r="BP89">
        <f>SQRT(SUMIF('Dashboard M4 Price Monthly'!$H$4:$KU$4,'Dashboard M4 Price Annual'!BP$3,'Dashboard M4 Price Monthly'!$H311:$KU311))</f>
        <v/>
      </c>
      <c r="BQ89">
        <f>SQRT(SUMIF('Dashboard M4 Price Monthly'!$H$4:$KU$4,'Dashboard M4 Price Annual'!BQ$3,'Dashboard M4 Price Monthly'!$H311:$KU311))</f>
        <v/>
      </c>
      <c r="BR89">
        <f>SQRT(SUMIF('Dashboard M4 Price Monthly'!$H$4:$KU$4,'Dashboard M4 Price Annual'!BR$3,'Dashboard M4 Price Monthly'!$H311:$KU311))</f>
        <v/>
      </c>
      <c r="BS89">
        <f>SQRT(SUMIF('Dashboard M4 Price Monthly'!$H$4:$KU$4,'Dashboard M4 Price Annual'!BS$3,'Dashboard M4 Price Monthly'!$H311:$KU311))</f>
        <v/>
      </c>
      <c r="BT89">
        <f>SQRT(SUMIF('Dashboard M4 Price Monthly'!$H$4:$KU$4,'Dashboard M4 Price Annual'!BT$3,'Dashboard M4 Price Monthly'!$H311:$KU311))</f>
        <v/>
      </c>
      <c r="BU89">
        <f>SQRT(SUMIF('Dashboard M4 Price Monthly'!$H$4:$KU$4,'Dashboard M4 Price Annual'!BU$3,'Dashboard M4 Price Monthly'!$H311:$KU311))</f>
        <v/>
      </c>
      <c r="BV89">
        <f>SQRT(SUMIF('Dashboard M4 Price Monthly'!$H$4:$KU$4,'Dashboard M4 Price Annual'!BV$3,'Dashboard M4 Price Monthly'!$H311:$KU311))</f>
        <v/>
      </c>
      <c r="BW89">
        <f>SQRT(SUMIF('Dashboard M4 Price Monthly'!$H$4:$KU$4,'Dashboard M4 Price Annual'!BW$3,'Dashboard M4 Price Monthly'!$H311:$KU311))</f>
        <v/>
      </c>
      <c r="BX89">
        <f>SQRT(SUMIF('Dashboard M4 Price Monthly'!$H$4:$KU$4,'Dashboard M4 Price Annual'!BX$3,'Dashboard M4 Price Monthly'!$H311:$KU311))</f>
        <v/>
      </c>
      <c r="BY89">
        <f>SQRT(SUMIF('Dashboard M4 Price Monthly'!$H$4:$KU$4,'Dashboard M4 Price Annual'!BY$3,'Dashboard M4 Price Monthly'!$H311:$KU311))</f>
        <v/>
      </c>
    </row>
    <row r="90" spans="1:77">
      <c r="A90" t="s">
        <v>35</v>
      </c>
    </row>
    <row r="91" spans="1:77">
      <c r="D91" t="s">
        <v>64</v>
      </c>
      <c r="G91">
        <f>SQRT(SUMIF('Dashboard M4 Price Monthly'!$H$4:$KU$4,'Dashboard M4 Price Annual'!G$3,'Dashboard M4 Price Monthly'!$H313:$KU313))</f>
        <v/>
      </c>
      <c r="H91">
        <f>SQRT(SUMIF('Dashboard M4 Price Monthly'!$H$4:$KU$4,'Dashboard M4 Price Annual'!H$3,'Dashboard M4 Price Monthly'!$H313:$KU313))</f>
        <v/>
      </c>
      <c r="I91">
        <f>SQRT(SUMIF('Dashboard M4 Price Monthly'!$H$4:$KU$4,'Dashboard M4 Price Annual'!I$3,'Dashboard M4 Price Monthly'!$H313:$KU313))</f>
        <v/>
      </c>
      <c r="J91">
        <f>SQRT(SUMIF('Dashboard M4 Price Monthly'!$H$4:$KU$4,'Dashboard M4 Price Annual'!J$3,'Dashboard M4 Price Monthly'!$H313:$KU313))</f>
        <v/>
      </c>
      <c r="K91">
        <f>SQRT(SUMIF('Dashboard M4 Price Monthly'!$H$4:$KU$4,'Dashboard M4 Price Annual'!K$3,'Dashboard M4 Price Monthly'!$H313:$KU313))</f>
        <v/>
      </c>
      <c r="L91">
        <f>SQRT(SUMIF('Dashboard M4 Price Monthly'!$H$4:$KU$4,'Dashboard M4 Price Annual'!L$3,'Dashboard M4 Price Monthly'!$H313:$KU313))</f>
        <v/>
      </c>
      <c r="M91">
        <f>SQRT(SUMIF('Dashboard M4 Price Monthly'!$H$4:$KU$4,'Dashboard M4 Price Annual'!M$3,'Dashboard M4 Price Monthly'!$H313:$KU313))</f>
        <v/>
      </c>
      <c r="N91">
        <f>SQRT(SUMIF('Dashboard M4 Price Monthly'!$H$4:$KU$4,'Dashboard M4 Price Annual'!N$3,'Dashboard M4 Price Monthly'!$H313:$KU313))</f>
        <v/>
      </c>
      <c r="O91">
        <f>SQRT(SUMIF('Dashboard M4 Price Monthly'!$H$4:$KU$4,'Dashboard M4 Price Annual'!O$3,'Dashboard M4 Price Monthly'!$H313:$KU313))</f>
        <v/>
      </c>
      <c r="P91">
        <f>SQRT(SUMIF('Dashboard M4 Price Monthly'!$H$4:$KU$4,'Dashboard M4 Price Annual'!P$3,'Dashboard M4 Price Monthly'!$H313:$KU313))</f>
        <v/>
      </c>
      <c r="Q91">
        <f>SQRT(SUMIF('Dashboard M4 Price Monthly'!$H$4:$KU$4,'Dashboard M4 Price Annual'!Q$3,'Dashboard M4 Price Monthly'!$H313:$KU313))</f>
        <v/>
      </c>
      <c r="R91">
        <f>SQRT(SUMIF('Dashboard M4 Price Monthly'!$H$4:$KU$4,'Dashboard M4 Price Annual'!R$3,'Dashboard M4 Price Monthly'!$H313:$KU313))</f>
        <v/>
      </c>
      <c r="S91">
        <f>SQRT(SUMIF('Dashboard M4 Price Monthly'!$H$4:$KU$4,'Dashboard M4 Price Annual'!S$3,'Dashboard M4 Price Monthly'!$H313:$KU313))</f>
        <v/>
      </c>
      <c r="T91">
        <f>SQRT(SUMIF('Dashboard M4 Price Monthly'!$H$4:$KU$4,'Dashboard M4 Price Annual'!T$3,'Dashboard M4 Price Monthly'!$H313:$KU313))</f>
        <v/>
      </c>
      <c r="U91">
        <f>SQRT(SUMIF('Dashboard M4 Price Monthly'!$H$4:$KU$4,'Dashboard M4 Price Annual'!U$3,'Dashboard M4 Price Monthly'!$H313:$KU313))</f>
        <v/>
      </c>
      <c r="V91">
        <f>SQRT(SUMIF('Dashboard M4 Price Monthly'!$H$4:$KU$4,'Dashboard M4 Price Annual'!V$3,'Dashboard M4 Price Monthly'!$H313:$KU313))</f>
        <v/>
      </c>
      <c r="W91">
        <f>SQRT(SUMIF('Dashboard M4 Price Monthly'!$H$4:$KU$4,'Dashboard M4 Price Annual'!W$3,'Dashboard M4 Price Monthly'!$H313:$KU313))</f>
        <v/>
      </c>
      <c r="X91">
        <f>SQRT(SUMIF('Dashboard M4 Price Monthly'!$H$4:$KU$4,'Dashboard M4 Price Annual'!X$3,'Dashboard M4 Price Monthly'!$H313:$KU313))</f>
        <v/>
      </c>
      <c r="Y91">
        <f>SQRT(SUMIF('Dashboard M4 Price Monthly'!$H$4:$KU$4,'Dashboard M4 Price Annual'!Y$3,'Dashboard M4 Price Monthly'!$H313:$KU313))</f>
        <v/>
      </c>
      <c r="Z91">
        <f>SQRT(SUMIF('Dashboard M4 Price Monthly'!$H$4:$KU$4,'Dashboard M4 Price Annual'!Z$3,'Dashboard M4 Price Monthly'!$H313:$KU313))</f>
        <v/>
      </c>
      <c r="AA91">
        <f>SQRT(SUMIF('Dashboard M4 Price Monthly'!$H$4:$KU$4,'Dashboard M4 Price Annual'!AA$3,'Dashboard M4 Price Monthly'!$H313:$KU313))</f>
        <v/>
      </c>
      <c r="AB91">
        <f>SQRT(SUMIF('Dashboard M4 Price Monthly'!$H$4:$KU$4,'Dashboard M4 Price Annual'!AB$3,'Dashboard M4 Price Monthly'!$H313:$KU313))</f>
        <v/>
      </c>
      <c r="AC91">
        <f>SQRT(SUMIF('Dashboard M4 Price Monthly'!$H$4:$KU$4,'Dashboard M4 Price Annual'!AC$3,'Dashboard M4 Price Monthly'!$H313:$KU313))</f>
        <v/>
      </c>
      <c r="AD91">
        <f>SQRT(SUMIF('Dashboard M4 Price Monthly'!$H$4:$KU$4,'Dashboard M4 Price Annual'!AD$3,'Dashboard M4 Price Monthly'!$H313:$KU313))</f>
        <v/>
      </c>
      <c r="AE91">
        <f>SQRT(SUMIF('Dashboard M4 Price Monthly'!$H$4:$KU$4,'Dashboard M4 Price Annual'!AE$3,'Dashboard M4 Price Monthly'!$H313:$KU313))</f>
        <v/>
      </c>
      <c r="AF91">
        <f>SQRT(SUMIF('Dashboard M4 Price Monthly'!$H$4:$KU$4,'Dashboard M4 Price Annual'!AF$3,'Dashboard M4 Price Monthly'!$H313:$KU313))</f>
        <v/>
      </c>
      <c r="AG91">
        <f>SQRT(SUMIF('Dashboard M4 Price Monthly'!$H$4:$KU$4,'Dashboard M4 Price Annual'!AG$3,'Dashboard M4 Price Monthly'!$H313:$KU313))</f>
        <v/>
      </c>
      <c r="AH91">
        <f>SQRT(SUMIF('Dashboard M4 Price Monthly'!$H$4:$KU$4,'Dashboard M4 Price Annual'!AH$3,'Dashboard M4 Price Monthly'!$H313:$KU313))</f>
        <v/>
      </c>
      <c r="AI91">
        <f>SQRT(SUMIF('Dashboard M4 Price Monthly'!$H$4:$KU$4,'Dashboard M4 Price Annual'!AI$3,'Dashboard M4 Price Monthly'!$H313:$KU313))</f>
        <v/>
      </c>
      <c r="AJ91">
        <f>SQRT(SUMIF('Dashboard M4 Price Monthly'!$H$4:$KU$4,'Dashboard M4 Price Annual'!AJ$3,'Dashboard M4 Price Monthly'!$H313:$KU313))</f>
        <v/>
      </c>
      <c r="AK91">
        <f>SQRT(SUMIF('Dashboard M4 Price Monthly'!$H$4:$KU$4,'Dashboard M4 Price Annual'!AK$3,'Dashboard M4 Price Monthly'!$H313:$KU313))</f>
        <v/>
      </c>
      <c r="AL91">
        <f>SQRT(SUMIF('Dashboard M4 Price Monthly'!$H$4:$KU$4,'Dashboard M4 Price Annual'!AL$3,'Dashboard M4 Price Monthly'!$H313:$KU313))</f>
        <v/>
      </c>
      <c r="AM91">
        <f>SQRT(SUMIF('Dashboard M4 Price Monthly'!$H$4:$KU$4,'Dashboard M4 Price Annual'!AM$3,'Dashboard M4 Price Monthly'!$H313:$KU313))</f>
        <v/>
      </c>
      <c r="AN91">
        <f>SQRT(SUMIF('Dashboard M4 Price Monthly'!$H$4:$KU$4,'Dashboard M4 Price Annual'!AN$3,'Dashboard M4 Price Monthly'!$H313:$KU313))</f>
        <v/>
      </c>
      <c r="AO91">
        <f>SQRT(SUMIF('Dashboard M4 Price Monthly'!$H$4:$KU$4,'Dashboard M4 Price Annual'!AO$3,'Dashboard M4 Price Monthly'!$H313:$KU313))</f>
        <v/>
      </c>
      <c r="AP91">
        <f>SQRT(SUMIF('Dashboard M4 Price Monthly'!$H$4:$KU$4,'Dashboard M4 Price Annual'!AP$3,'Dashboard M4 Price Monthly'!$H313:$KU313))</f>
        <v/>
      </c>
      <c r="AQ91">
        <f>SQRT(SUMIF('Dashboard M4 Price Monthly'!$H$4:$KU$4,'Dashboard M4 Price Annual'!AQ$3,'Dashboard M4 Price Monthly'!$H313:$KU313))</f>
        <v/>
      </c>
      <c r="AR91">
        <f>SQRT(SUMIF('Dashboard M4 Price Monthly'!$H$4:$KU$4,'Dashboard M4 Price Annual'!AR$3,'Dashboard M4 Price Monthly'!$H313:$KU313))</f>
        <v/>
      </c>
      <c r="AS91">
        <f>SQRT(SUMIF('Dashboard M4 Price Monthly'!$H$4:$KU$4,'Dashboard M4 Price Annual'!AS$3,'Dashboard M4 Price Monthly'!$H313:$KU313))</f>
        <v/>
      </c>
      <c r="AT91">
        <f>SQRT(SUMIF('Dashboard M4 Price Monthly'!$H$4:$KU$4,'Dashboard M4 Price Annual'!AT$3,'Dashboard M4 Price Monthly'!$H313:$KU313))</f>
        <v/>
      </c>
      <c r="AU91">
        <f>SQRT(SUMIF('Dashboard M4 Price Monthly'!$H$4:$KU$4,'Dashboard M4 Price Annual'!AU$3,'Dashboard M4 Price Monthly'!$H313:$KU313))</f>
        <v/>
      </c>
      <c r="AV91">
        <f>SQRT(SUMIF('Dashboard M4 Price Monthly'!$H$4:$KU$4,'Dashboard M4 Price Annual'!AV$3,'Dashboard M4 Price Monthly'!$H313:$KU313))</f>
        <v/>
      </c>
      <c r="AW91">
        <f>SQRT(SUMIF('Dashboard M4 Price Monthly'!$H$4:$KU$4,'Dashboard M4 Price Annual'!AW$3,'Dashboard M4 Price Monthly'!$H313:$KU313))</f>
        <v/>
      </c>
      <c r="AX91">
        <f>SQRT(SUMIF('Dashboard M4 Price Monthly'!$H$4:$KU$4,'Dashboard M4 Price Annual'!AX$3,'Dashboard M4 Price Monthly'!$H313:$KU313))</f>
        <v/>
      </c>
      <c r="AY91">
        <f>SQRT(SUMIF('Dashboard M4 Price Monthly'!$H$4:$KU$4,'Dashboard M4 Price Annual'!AY$3,'Dashboard M4 Price Monthly'!$H313:$KU313))</f>
        <v/>
      </c>
      <c r="AZ91">
        <f>SQRT(SUMIF('Dashboard M4 Price Monthly'!$H$4:$KU$4,'Dashboard M4 Price Annual'!AZ$3,'Dashboard M4 Price Monthly'!$H313:$KU313))</f>
        <v/>
      </c>
      <c r="BA91">
        <f>SQRT(SUMIF('Dashboard M4 Price Monthly'!$H$4:$KU$4,'Dashboard M4 Price Annual'!BA$3,'Dashboard M4 Price Monthly'!$H313:$KU313))</f>
        <v/>
      </c>
      <c r="BB91">
        <f>SQRT(SUMIF('Dashboard M4 Price Monthly'!$H$4:$KU$4,'Dashboard M4 Price Annual'!BB$3,'Dashboard M4 Price Monthly'!$H313:$KU313))</f>
        <v/>
      </c>
      <c r="BC91">
        <f>SQRT(SUMIF('Dashboard M4 Price Monthly'!$H$4:$KU$4,'Dashboard M4 Price Annual'!BC$3,'Dashboard M4 Price Monthly'!$H313:$KU313))</f>
        <v/>
      </c>
      <c r="BD91">
        <f>SQRT(SUMIF('Dashboard M4 Price Monthly'!$H$4:$KU$4,'Dashboard M4 Price Annual'!BD$3,'Dashboard M4 Price Monthly'!$H313:$KU313))</f>
        <v/>
      </c>
      <c r="BE91">
        <f>SQRT(SUMIF('Dashboard M4 Price Monthly'!$H$4:$KU$4,'Dashboard M4 Price Annual'!BE$3,'Dashboard M4 Price Monthly'!$H313:$KU313))</f>
        <v/>
      </c>
      <c r="BF91">
        <f>SQRT(SUMIF('Dashboard M4 Price Monthly'!$H$4:$KU$4,'Dashboard M4 Price Annual'!BF$3,'Dashboard M4 Price Monthly'!$H313:$KU313))</f>
        <v/>
      </c>
      <c r="BG91">
        <f>SQRT(SUMIF('Dashboard M4 Price Monthly'!$H$4:$KU$4,'Dashboard M4 Price Annual'!BG$3,'Dashboard M4 Price Monthly'!$H313:$KU313))</f>
        <v/>
      </c>
      <c r="BH91">
        <f>SQRT(SUMIF('Dashboard M4 Price Monthly'!$H$4:$KU$4,'Dashboard M4 Price Annual'!BH$3,'Dashboard M4 Price Monthly'!$H313:$KU313))</f>
        <v/>
      </c>
      <c r="BI91">
        <f>SQRT(SUMIF('Dashboard M4 Price Monthly'!$H$4:$KU$4,'Dashboard M4 Price Annual'!BI$3,'Dashboard M4 Price Monthly'!$H313:$KU313))</f>
        <v/>
      </c>
      <c r="BJ91">
        <f>SQRT(SUMIF('Dashboard M4 Price Monthly'!$H$4:$KU$4,'Dashboard M4 Price Annual'!BJ$3,'Dashboard M4 Price Monthly'!$H313:$KU313))</f>
        <v/>
      </c>
      <c r="BK91">
        <f>SQRT(SUMIF('Dashboard M4 Price Monthly'!$H$4:$KU$4,'Dashboard M4 Price Annual'!BK$3,'Dashboard M4 Price Monthly'!$H313:$KU313))</f>
        <v/>
      </c>
      <c r="BL91">
        <f>SQRT(SUMIF('Dashboard M4 Price Monthly'!$H$4:$KU$4,'Dashboard M4 Price Annual'!BL$3,'Dashboard M4 Price Monthly'!$H313:$KU313))</f>
        <v/>
      </c>
      <c r="BM91">
        <f>SQRT(SUMIF('Dashboard M4 Price Monthly'!$H$4:$KU$4,'Dashboard M4 Price Annual'!BM$3,'Dashboard M4 Price Monthly'!$H313:$KU313))</f>
        <v/>
      </c>
      <c r="BN91">
        <f>SQRT(SUMIF('Dashboard M4 Price Monthly'!$H$4:$KU$4,'Dashboard M4 Price Annual'!BN$3,'Dashboard M4 Price Monthly'!$H313:$KU313))</f>
        <v/>
      </c>
      <c r="BO91">
        <f>SQRT(SUMIF('Dashboard M4 Price Monthly'!$H$4:$KU$4,'Dashboard M4 Price Annual'!BO$3,'Dashboard M4 Price Monthly'!$H313:$KU313))</f>
        <v/>
      </c>
      <c r="BP91">
        <f>SQRT(SUMIF('Dashboard M4 Price Monthly'!$H$4:$KU$4,'Dashboard M4 Price Annual'!BP$3,'Dashboard M4 Price Monthly'!$H313:$KU313))</f>
        <v/>
      </c>
      <c r="BQ91">
        <f>SQRT(SUMIF('Dashboard M4 Price Monthly'!$H$4:$KU$4,'Dashboard M4 Price Annual'!BQ$3,'Dashboard M4 Price Monthly'!$H313:$KU313))</f>
        <v/>
      </c>
      <c r="BR91">
        <f>SQRT(SUMIF('Dashboard M4 Price Monthly'!$H$4:$KU$4,'Dashboard M4 Price Annual'!BR$3,'Dashboard M4 Price Monthly'!$H313:$KU313))</f>
        <v/>
      </c>
      <c r="BS91">
        <f>SQRT(SUMIF('Dashboard M4 Price Monthly'!$H$4:$KU$4,'Dashboard M4 Price Annual'!BS$3,'Dashboard M4 Price Monthly'!$H313:$KU313))</f>
        <v/>
      </c>
      <c r="BT91">
        <f>SQRT(SUMIF('Dashboard M4 Price Monthly'!$H$4:$KU$4,'Dashboard M4 Price Annual'!BT$3,'Dashboard M4 Price Monthly'!$H313:$KU313))</f>
        <v/>
      </c>
      <c r="BU91">
        <f>SQRT(SUMIF('Dashboard M4 Price Monthly'!$H$4:$KU$4,'Dashboard M4 Price Annual'!BU$3,'Dashboard M4 Price Monthly'!$H313:$KU313))</f>
        <v/>
      </c>
      <c r="BV91">
        <f>SQRT(SUMIF('Dashboard M4 Price Monthly'!$H$4:$KU$4,'Dashboard M4 Price Annual'!BV$3,'Dashboard M4 Price Monthly'!$H313:$KU313))</f>
        <v/>
      </c>
      <c r="BW91">
        <f>SQRT(SUMIF('Dashboard M4 Price Monthly'!$H$4:$KU$4,'Dashboard M4 Price Annual'!BW$3,'Dashboard M4 Price Monthly'!$H313:$KU313))</f>
        <v/>
      </c>
      <c r="BX91">
        <f>SQRT(SUMIF('Dashboard M4 Price Monthly'!$H$4:$KU$4,'Dashboard M4 Price Annual'!BX$3,'Dashboard M4 Price Monthly'!$H313:$KU313))</f>
        <v/>
      </c>
      <c r="BY91">
        <f>SQRT(SUMIF('Dashboard M4 Price Monthly'!$H$4:$KU$4,'Dashboard M4 Price Annual'!BY$3,'Dashboard M4 Price Monthly'!$H313:$KU313))</f>
        <v/>
      </c>
    </row>
    <row r="92" spans="1:77">
      <c r="A92" t="s">
        <v>5</v>
      </c>
    </row>
    <row r="93" spans="1:77">
      <c r="D93" t="s">
        <v>64</v>
      </c>
      <c r="G93">
        <f>SQRT(SUMIF('Dashboard M4 Price Monthly'!$H$4:$KU$4,'Dashboard M4 Price Annual'!G$3,'Dashboard M4 Price Monthly'!$H315:$KU315))</f>
        <v/>
      </c>
      <c r="H93">
        <f>SQRT(SUMIF('Dashboard M4 Price Monthly'!$H$4:$KU$4,'Dashboard M4 Price Annual'!H$3,'Dashboard M4 Price Monthly'!$H315:$KU315))</f>
        <v/>
      </c>
      <c r="I93">
        <f>SQRT(SUMIF('Dashboard M4 Price Monthly'!$H$4:$KU$4,'Dashboard M4 Price Annual'!I$3,'Dashboard M4 Price Monthly'!$H315:$KU315))</f>
        <v/>
      </c>
      <c r="J93">
        <f>SQRT(SUMIF('Dashboard M4 Price Monthly'!$H$4:$KU$4,'Dashboard M4 Price Annual'!J$3,'Dashboard M4 Price Monthly'!$H315:$KU315))</f>
        <v/>
      </c>
      <c r="K93">
        <f>SQRT(SUMIF('Dashboard M4 Price Monthly'!$H$4:$KU$4,'Dashboard M4 Price Annual'!K$3,'Dashboard M4 Price Monthly'!$H315:$KU315))</f>
        <v/>
      </c>
      <c r="L93">
        <f>SQRT(SUMIF('Dashboard M4 Price Monthly'!$H$4:$KU$4,'Dashboard M4 Price Annual'!L$3,'Dashboard M4 Price Monthly'!$H315:$KU315))</f>
        <v/>
      </c>
      <c r="M93">
        <f>SQRT(SUMIF('Dashboard M4 Price Monthly'!$H$4:$KU$4,'Dashboard M4 Price Annual'!M$3,'Dashboard M4 Price Monthly'!$H315:$KU315))</f>
        <v/>
      </c>
      <c r="N93">
        <f>SQRT(SUMIF('Dashboard M4 Price Monthly'!$H$4:$KU$4,'Dashboard M4 Price Annual'!N$3,'Dashboard M4 Price Monthly'!$H315:$KU315))</f>
        <v/>
      </c>
      <c r="O93">
        <f>SQRT(SUMIF('Dashboard M4 Price Monthly'!$H$4:$KU$4,'Dashboard M4 Price Annual'!O$3,'Dashboard M4 Price Monthly'!$H315:$KU315))</f>
        <v/>
      </c>
      <c r="P93">
        <f>SQRT(SUMIF('Dashboard M4 Price Monthly'!$H$4:$KU$4,'Dashboard M4 Price Annual'!P$3,'Dashboard M4 Price Monthly'!$H315:$KU315))</f>
        <v/>
      </c>
      <c r="Q93">
        <f>SQRT(SUMIF('Dashboard M4 Price Monthly'!$H$4:$KU$4,'Dashboard M4 Price Annual'!Q$3,'Dashboard M4 Price Monthly'!$H315:$KU315))</f>
        <v/>
      </c>
      <c r="R93">
        <f>SQRT(SUMIF('Dashboard M4 Price Monthly'!$H$4:$KU$4,'Dashboard M4 Price Annual'!R$3,'Dashboard M4 Price Monthly'!$H315:$KU315))</f>
        <v/>
      </c>
      <c r="S93">
        <f>SQRT(SUMIF('Dashboard M4 Price Monthly'!$H$4:$KU$4,'Dashboard M4 Price Annual'!S$3,'Dashboard M4 Price Monthly'!$H315:$KU315))</f>
        <v/>
      </c>
      <c r="T93">
        <f>SQRT(SUMIF('Dashboard M4 Price Monthly'!$H$4:$KU$4,'Dashboard M4 Price Annual'!T$3,'Dashboard M4 Price Monthly'!$H315:$KU315))</f>
        <v/>
      </c>
      <c r="U93">
        <f>SQRT(SUMIF('Dashboard M4 Price Monthly'!$H$4:$KU$4,'Dashboard M4 Price Annual'!U$3,'Dashboard M4 Price Monthly'!$H315:$KU315))</f>
        <v/>
      </c>
      <c r="V93">
        <f>SQRT(SUMIF('Dashboard M4 Price Monthly'!$H$4:$KU$4,'Dashboard M4 Price Annual'!V$3,'Dashboard M4 Price Monthly'!$H315:$KU315))</f>
        <v/>
      </c>
      <c r="W93">
        <f>SQRT(SUMIF('Dashboard M4 Price Monthly'!$H$4:$KU$4,'Dashboard M4 Price Annual'!W$3,'Dashboard M4 Price Monthly'!$H315:$KU315))</f>
        <v/>
      </c>
      <c r="X93">
        <f>SQRT(SUMIF('Dashboard M4 Price Monthly'!$H$4:$KU$4,'Dashboard M4 Price Annual'!X$3,'Dashboard M4 Price Monthly'!$H315:$KU315))</f>
        <v/>
      </c>
      <c r="Y93">
        <f>SQRT(SUMIF('Dashboard M4 Price Monthly'!$H$4:$KU$4,'Dashboard M4 Price Annual'!Y$3,'Dashboard M4 Price Monthly'!$H315:$KU315))</f>
        <v/>
      </c>
      <c r="Z93">
        <f>SQRT(SUMIF('Dashboard M4 Price Monthly'!$H$4:$KU$4,'Dashboard M4 Price Annual'!Z$3,'Dashboard M4 Price Monthly'!$H315:$KU315))</f>
        <v/>
      </c>
      <c r="AA93">
        <f>SQRT(SUMIF('Dashboard M4 Price Monthly'!$H$4:$KU$4,'Dashboard M4 Price Annual'!AA$3,'Dashboard M4 Price Monthly'!$H315:$KU315))</f>
        <v/>
      </c>
      <c r="AB93">
        <f>SQRT(SUMIF('Dashboard M4 Price Monthly'!$H$4:$KU$4,'Dashboard M4 Price Annual'!AB$3,'Dashboard M4 Price Monthly'!$H315:$KU315))</f>
        <v/>
      </c>
      <c r="AC93">
        <f>SQRT(SUMIF('Dashboard M4 Price Monthly'!$H$4:$KU$4,'Dashboard M4 Price Annual'!AC$3,'Dashboard M4 Price Monthly'!$H315:$KU315))</f>
        <v/>
      </c>
      <c r="AD93">
        <f>SQRT(SUMIF('Dashboard M4 Price Monthly'!$H$4:$KU$4,'Dashboard M4 Price Annual'!AD$3,'Dashboard M4 Price Monthly'!$H315:$KU315))</f>
        <v/>
      </c>
      <c r="AE93">
        <f>SQRT(SUMIF('Dashboard M4 Price Monthly'!$H$4:$KU$4,'Dashboard M4 Price Annual'!AE$3,'Dashboard M4 Price Monthly'!$H315:$KU315))</f>
        <v/>
      </c>
      <c r="AF93">
        <f>SQRT(SUMIF('Dashboard M4 Price Monthly'!$H$4:$KU$4,'Dashboard M4 Price Annual'!AF$3,'Dashboard M4 Price Monthly'!$H315:$KU315))</f>
        <v/>
      </c>
      <c r="AG93">
        <f>SQRT(SUMIF('Dashboard M4 Price Monthly'!$H$4:$KU$4,'Dashboard M4 Price Annual'!AG$3,'Dashboard M4 Price Monthly'!$H315:$KU315))</f>
        <v/>
      </c>
      <c r="AH93">
        <f>SQRT(SUMIF('Dashboard M4 Price Monthly'!$H$4:$KU$4,'Dashboard M4 Price Annual'!AH$3,'Dashboard M4 Price Monthly'!$H315:$KU315))</f>
        <v/>
      </c>
      <c r="AI93">
        <f>SQRT(SUMIF('Dashboard M4 Price Monthly'!$H$4:$KU$4,'Dashboard M4 Price Annual'!AI$3,'Dashboard M4 Price Monthly'!$H315:$KU315))</f>
        <v/>
      </c>
      <c r="AJ93">
        <f>SQRT(SUMIF('Dashboard M4 Price Monthly'!$H$4:$KU$4,'Dashboard M4 Price Annual'!AJ$3,'Dashboard M4 Price Monthly'!$H315:$KU315))</f>
        <v/>
      </c>
      <c r="AK93">
        <f>SQRT(SUMIF('Dashboard M4 Price Monthly'!$H$4:$KU$4,'Dashboard M4 Price Annual'!AK$3,'Dashboard M4 Price Monthly'!$H315:$KU315))</f>
        <v/>
      </c>
      <c r="AL93">
        <f>SQRT(SUMIF('Dashboard M4 Price Monthly'!$H$4:$KU$4,'Dashboard M4 Price Annual'!AL$3,'Dashboard M4 Price Monthly'!$H315:$KU315))</f>
        <v/>
      </c>
      <c r="AM93">
        <f>SQRT(SUMIF('Dashboard M4 Price Monthly'!$H$4:$KU$4,'Dashboard M4 Price Annual'!AM$3,'Dashboard M4 Price Monthly'!$H315:$KU315))</f>
        <v/>
      </c>
      <c r="AN93">
        <f>SQRT(SUMIF('Dashboard M4 Price Monthly'!$H$4:$KU$4,'Dashboard M4 Price Annual'!AN$3,'Dashboard M4 Price Monthly'!$H315:$KU315))</f>
        <v/>
      </c>
      <c r="AO93">
        <f>SQRT(SUMIF('Dashboard M4 Price Monthly'!$H$4:$KU$4,'Dashboard M4 Price Annual'!AO$3,'Dashboard M4 Price Monthly'!$H315:$KU315))</f>
        <v/>
      </c>
      <c r="AP93">
        <f>SQRT(SUMIF('Dashboard M4 Price Monthly'!$H$4:$KU$4,'Dashboard M4 Price Annual'!AP$3,'Dashboard M4 Price Monthly'!$H315:$KU315))</f>
        <v/>
      </c>
      <c r="AQ93">
        <f>SQRT(SUMIF('Dashboard M4 Price Monthly'!$H$4:$KU$4,'Dashboard M4 Price Annual'!AQ$3,'Dashboard M4 Price Monthly'!$H315:$KU315))</f>
        <v/>
      </c>
      <c r="AR93">
        <f>SQRT(SUMIF('Dashboard M4 Price Monthly'!$H$4:$KU$4,'Dashboard M4 Price Annual'!AR$3,'Dashboard M4 Price Monthly'!$H315:$KU315))</f>
        <v/>
      </c>
      <c r="AS93">
        <f>SQRT(SUMIF('Dashboard M4 Price Monthly'!$H$4:$KU$4,'Dashboard M4 Price Annual'!AS$3,'Dashboard M4 Price Monthly'!$H315:$KU315))</f>
        <v/>
      </c>
      <c r="AT93">
        <f>SQRT(SUMIF('Dashboard M4 Price Monthly'!$H$4:$KU$4,'Dashboard M4 Price Annual'!AT$3,'Dashboard M4 Price Monthly'!$H315:$KU315))</f>
        <v/>
      </c>
      <c r="AU93">
        <f>SQRT(SUMIF('Dashboard M4 Price Monthly'!$H$4:$KU$4,'Dashboard M4 Price Annual'!AU$3,'Dashboard M4 Price Monthly'!$H315:$KU315))</f>
        <v/>
      </c>
      <c r="AV93">
        <f>SQRT(SUMIF('Dashboard M4 Price Monthly'!$H$4:$KU$4,'Dashboard M4 Price Annual'!AV$3,'Dashboard M4 Price Monthly'!$H315:$KU315))</f>
        <v/>
      </c>
      <c r="AW93">
        <f>SQRT(SUMIF('Dashboard M4 Price Monthly'!$H$4:$KU$4,'Dashboard M4 Price Annual'!AW$3,'Dashboard M4 Price Monthly'!$H315:$KU315))</f>
        <v/>
      </c>
      <c r="AX93">
        <f>SQRT(SUMIF('Dashboard M4 Price Monthly'!$H$4:$KU$4,'Dashboard M4 Price Annual'!AX$3,'Dashboard M4 Price Monthly'!$H315:$KU315))</f>
        <v/>
      </c>
      <c r="AY93">
        <f>SQRT(SUMIF('Dashboard M4 Price Monthly'!$H$4:$KU$4,'Dashboard M4 Price Annual'!AY$3,'Dashboard M4 Price Monthly'!$H315:$KU315))</f>
        <v/>
      </c>
      <c r="AZ93">
        <f>SQRT(SUMIF('Dashboard M4 Price Monthly'!$H$4:$KU$4,'Dashboard M4 Price Annual'!AZ$3,'Dashboard M4 Price Monthly'!$H315:$KU315))</f>
        <v/>
      </c>
      <c r="BA93">
        <f>SQRT(SUMIF('Dashboard M4 Price Monthly'!$H$4:$KU$4,'Dashboard M4 Price Annual'!BA$3,'Dashboard M4 Price Monthly'!$H315:$KU315))</f>
        <v/>
      </c>
      <c r="BB93">
        <f>SQRT(SUMIF('Dashboard M4 Price Monthly'!$H$4:$KU$4,'Dashboard M4 Price Annual'!BB$3,'Dashboard M4 Price Monthly'!$H315:$KU315))</f>
        <v/>
      </c>
      <c r="BC93">
        <f>SQRT(SUMIF('Dashboard M4 Price Monthly'!$H$4:$KU$4,'Dashboard M4 Price Annual'!BC$3,'Dashboard M4 Price Monthly'!$H315:$KU315))</f>
        <v/>
      </c>
      <c r="BD93">
        <f>SQRT(SUMIF('Dashboard M4 Price Monthly'!$H$4:$KU$4,'Dashboard M4 Price Annual'!BD$3,'Dashboard M4 Price Monthly'!$H315:$KU315))</f>
        <v/>
      </c>
      <c r="BE93">
        <f>SQRT(SUMIF('Dashboard M4 Price Monthly'!$H$4:$KU$4,'Dashboard M4 Price Annual'!BE$3,'Dashboard M4 Price Monthly'!$H315:$KU315))</f>
        <v/>
      </c>
      <c r="BF93">
        <f>SQRT(SUMIF('Dashboard M4 Price Monthly'!$H$4:$KU$4,'Dashboard M4 Price Annual'!BF$3,'Dashboard M4 Price Monthly'!$H315:$KU315))</f>
        <v/>
      </c>
      <c r="BG93">
        <f>SQRT(SUMIF('Dashboard M4 Price Monthly'!$H$4:$KU$4,'Dashboard M4 Price Annual'!BG$3,'Dashboard M4 Price Monthly'!$H315:$KU315))</f>
        <v/>
      </c>
      <c r="BH93">
        <f>SQRT(SUMIF('Dashboard M4 Price Monthly'!$H$4:$KU$4,'Dashboard M4 Price Annual'!BH$3,'Dashboard M4 Price Monthly'!$H315:$KU315))</f>
        <v/>
      </c>
      <c r="BI93">
        <f>SQRT(SUMIF('Dashboard M4 Price Monthly'!$H$4:$KU$4,'Dashboard M4 Price Annual'!BI$3,'Dashboard M4 Price Monthly'!$H315:$KU315))</f>
        <v/>
      </c>
      <c r="BJ93">
        <f>SQRT(SUMIF('Dashboard M4 Price Monthly'!$H$4:$KU$4,'Dashboard M4 Price Annual'!BJ$3,'Dashboard M4 Price Monthly'!$H315:$KU315))</f>
        <v/>
      </c>
      <c r="BK93">
        <f>SQRT(SUMIF('Dashboard M4 Price Monthly'!$H$4:$KU$4,'Dashboard M4 Price Annual'!BK$3,'Dashboard M4 Price Monthly'!$H315:$KU315))</f>
        <v/>
      </c>
      <c r="BL93">
        <f>SQRT(SUMIF('Dashboard M4 Price Monthly'!$H$4:$KU$4,'Dashboard M4 Price Annual'!BL$3,'Dashboard M4 Price Monthly'!$H315:$KU315))</f>
        <v/>
      </c>
      <c r="BM93">
        <f>SQRT(SUMIF('Dashboard M4 Price Monthly'!$H$4:$KU$4,'Dashboard M4 Price Annual'!BM$3,'Dashboard M4 Price Monthly'!$H315:$KU315))</f>
        <v/>
      </c>
      <c r="BN93">
        <f>SQRT(SUMIF('Dashboard M4 Price Monthly'!$H$4:$KU$4,'Dashboard M4 Price Annual'!BN$3,'Dashboard M4 Price Monthly'!$H315:$KU315))</f>
        <v/>
      </c>
      <c r="BO93">
        <f>SQRT(SUMIF('Dashboard M4 Price Monthly'!$H$4:$KU$4,'Dashboard M4 Price Annual'!BO$3,'Dashboard M4 Price Monthly'!$H315:$KU315))</f>
        <v/>
      </c>
      <c r="BP93">
        <f>SQRT(SUMIF('Dashboard M4 Price Monthly'!$H$4:$KU$4,'Dashboard M4 Price Annual'!BP$3,'Dashboard M4 Price Monthly'!$H315:$KU315))</f>
        <v/>
      </c>
      <c r="BQ93">
        <f>SQRT(SUMIF('Dashboard M4 Price Monthly'!$H$4:$KU$4,'Dashboard M4 Price Annual'!BQ$3,'Dashboard M4 Price Monthly'!$H315:$KU315))</f>
        <v/>
      </c>
      <c r="BR93">
        <f>SQRT(SUMIF('Dashboard M4 Price Monthly'!$H$4:$KU$4,'Dashboard M4 Price Annual'!BR$3,'Dashboard M4 Price Monthly'!$H315:$KU315))</f>
        <v/>
      </c>
      <c r="BS93">
        <f>SQRT(SUMIF('Dashboard M4 Price Monthly'!$H$4:$KU$4,'Dashboard M4 Price Annual'!BS$3,'Dashboard M4 Price Monthly'!$H315:$KU315))</f>
        <v/>
      </c>
      <c r="BT93">
        <f>SQRT(SUMIF('Dashboard M4 Price Monthly'!$H$4:$KU$4,'Dashboard M4 Price Annual'!BT$3,'Dashboard M4 Price Monthly'!$H315:$KU315))</f>
        <v/>
      </c>
      <c r="BU93">
        <f>SQRT(SUMIF('Dashboard M4 Price Monthly'!$H$4:$KU$4,'Dashboard M4 Price Annual'!BU$3,'Dashboard M4 Price Monthly'!$H315:$KU315))</f>
        <v/>
      </c>
      <c r="BV93">
        <f>SQRT(SUMIF('Dashboard M4 Price Monthly'!$H$4:$KU$4,'Dashboard M4 Price Annual'!BV$3,'Dashboard M4 Price Monthly'!$H315:$KU315))</f>
        <v/>
      </c>
      <c r="BW93">
        <f>SQRT(SUMIF('Dashboard M4 Price Monthly'!$H$4:$KU$4,'Dashboard M4 Price Annual'!BW$3,'Dashboard M4 Price Monthly'!$H315:$KU315))</f>
        <v/>
      </c>
      <c r="BX93">
        <f>SQRT(SUMIF('Dashboard M4 Price Monthly'!$H$4:$KU$4,'Dashboard M4 Price Annual'!BX$3,'Dashboard M4 Price Monthly'!$H315:$KU315))</f>
        <v/>
      </c>
      <c r="BY93">
        <f>SQRT(SUMIF('Dashboard M4 Price Monthly'!$H$4:$KU$4,'Dashboard M4 Price Annual'!BY$3,'Dashboard M4 Price Monthly'!$H315:$KU315))</f>
        <v/>
      </c>
    </row>
    <row r="94" spans="1:77">
      <c r="A94" t="s">
        <v>6</v>
      </c>
    </row>
    <row r="95" spans="1:77">
      <c r="D95" t="s">
        <v>64</v>
      </c>
      <c r="G95">
        <f>SQRT(SUMIF('Dashboard M4 Price Monthly'!$H$4:$KU$4,'Dashboard M4 Price Annual'!G$3,'Dashboard M4 Price Monthly'!$H317:$KU317))</f>
        <v/>
      </c>
      <c r="H95">
        <f>SQRT(SUMIF('Dashboard M4 Price Monthly'!$H$4:$KU$4,'Dashboard M4 Price Annual'!H$3,'Dashboard M4 Price Monthly'!$H317:$KU317))</f>
        <v/>
      </c>
      <c r="I95">
        <f>SQRT(SUMIF('Dashboard M4 Price Monthly'!$H$4:$KU$4,'Dashboard M4 Price Annual'!I$3,'Dashboard M4 Price Monthly'!$H317:$KU317))</f>
        <v/>
      </c>
      <c r="J95">
        <f>SQRT(SUMIF('Dashboard M4 Price Monthly'!$H$4:$KU$4,'Dashboard M4 Price Annual'!J$3,'Dashboard M4 Price Monthly'!$H317:$KU317))</f>
        <v/>
      </c>
      <c r="K95">
        <f>SQRT(SUMIF('Dashboard M4 Price Monthly'!$H$4:$KU$4,'Dashboard M4 Price Annual'!K$3,'Dashboard M4 Price Monthly'!$H317:$KU317))</f>
        <v/>
      </c>
      <c r="L95">
        <f>SQRT(SUMIF('Dashboard M4 Price Monthly'!$H$4:$KU$4,'Dashboard M4 Price Annual'!L$3,'Dashboard M4 Price Monthly'!$H317:$KU317))</f>
        <v/>
      </c>
      <c r="M95">
        <f>SQRT(SUMIF('Dashboard M4 Price Monthly'!$H$4:$KU$4,'Dashboard M4 Price Annual'!M$3,'Dashboard M4 Price Monthly'!$H317:$KU317))</f>
        <v/>
      </c>
      <c r="N95">
        <f>SQRT(SUMIF('Dashboard M4 Price Monthly'!$H$4:$KU$4,'Dashboard M4 Price Annual'!N$3,'Dashboard M4 Price Monthly'!$H317:$KU317))</f>
        <v/>
      </c>
      <c r="O95">
        <f>SQRT(SUMIF('Dashboard M4 Price Monthly'!$H$4:$KU$4,'Dashboard M4 Price Annual'!O$3,'Dashboard M4 Price Monthly'!$H317:$KU317))</f>
        <v/>
      </c>
      <c r="P95">
        <f>SQRT(SUMIF('Dashboard M4 Price Monthly'!$H$4:$KU$4,'Dashboard M4 Price Annual'!P$3,'Dashboard M4 Price Monthly'!$H317:$KU317))</f>
        <v/>
      </c>
      <c r="Q95">
        <f>SQRT(SUMIF('Dashboard M4 Price Monthly'!$H$4:$KU$4,'Dashboard M4 Price Annual'!Q$3,'Dashboard M4 Price Monthly'!$H317:$KU317))</f>
        <v/>
      </c>
      <c r="R95">
        <f>SQRT(SUMIF('Dashboard M4 Price Monthly'!$H$4:$KU$4,'Dashboard M4 Price Annual'!R$3,'Dashboard M4 Price Monthly'!$H317:$KU317))</f>
        <v/>
      </c>
      <c r="S95">
        <f>SQRT(SUMIF('Dashboard M4 Price Monthly'!$H$4:$KU$4,'Dashboard M4 Price Annual'!S$3,'Dashboard M4 Price Monthly'!$H317:$KU317))</f>
        <v/>
      </c>
      <c r="T95">
        <f>SQRT(SUMIF('Dashboard M4 Price Monthly'!$H$4:$KU$4,'Dashboard M4 Price Annual'!T$3,'Dashboard M4 Price Monthly'!$H317:$KU317))</f>
        <v/>
      </c>
      <c r="U95">
        <f>SQRT(SUMIF('Dashboard M4 Price Monthly'!$H$4:$KU$4,'Dashboard M4 Price Annual'!U$3,'Dashboard M4 Price Monthly'!$H317:$KU317))</f>
        <v/>
      </c>
      <c r="V95">
        <f>SQRT(SUMIF('Dashboard M4 Price Monthly'!$H$4:$KU$4,'Dashboard M4 Price Annual'!V$3,'Dashboard M4 Price Monthly'!$H317:$KU317))</f>
        <v/>
      </c>
      <c r="W95">
        <f>SQRT(SUMIF('Dashboard M4 Price Monthly'!$H$4:$KU$4,'Dashboard M4 Price Annual'!W$3,'Dashboard M4 Price Monthly'!$H317:$KU317))</f>
        <v/>
      </c>
      <c r="X95">
        <f>SQRT(SUMIF('Dashboard M4 Price Monthly'!$H$4:$KU$4,'Dashboard M4 Price Annual'!X$3,'Dashboard M4 Price Monthly'!$H317:$KU317))</f>
        <v/>
      </c>
      <c r="Y95">
        <f>SQRT(SUMIF('Dashboard M4 Price Monthly'!$H$4:$KU$4,'Dashboard M4 Price Annual'!Y$3,'Dashboard M4 Price Monthly'!$H317:$KU317))</f>
        <v/>
      </c>
      <c r="Z95">
        <f>SQRT(SUMIF('Dashboard M4 Price Monthly'!$H$4:$KU$4,'Dashboard M4 Price Annual'!Z$3,'Dashboard M4 Price Monthly'!$H317:$KU317))</f>
        <v/>
      </c>
      <c r="AA95">
        <f>SQRT(SUMIF('Dashboard M4 Price Monthly'!$H$4:$KU$4,'Dashboard M4 Price Annual'!AA$3,'Dashboard M4 Price Monthly'!$H317:$KU317))</f>
        <v/>
      </c>
      <c r="AB95">
        <f>SQRT(SUMIF('Dashboard M4 Price Monthly'!$H$4:$KU$4,'Dashboard M4 Price Annual'!AB$3,'Dashboard M4 Price Monthly'!$H317:$KU317))</f>
        <v/>
      </c>
      <c r="AC95">
        <f>SQRT(SUMIF('Dashboard M4 Price Monthly'!$H$4:$KU$4,'Dashboard M4 Price Annual'!AC$3,'Dashboard M4 Price Monthly'!$H317:$KU317))</f>
        <v/>
      </c>
      <c r="AD95">
        <f>SQRT(SUMIF('Dashboard M4 Price Monthly'!$H$4:$KU$4,'Dashboard M4 Price Annual'!AD$3,'Dashboard M4 Price Monthly'!$H317:$KU317))</f>
        <v/>
      </c>
      <c r="AE95">
        <f>SQRT(SUMIF('Dashboard M4 Price Monthly'!$H$4:$KU$4,'Dashboard M4 Price Annual'!AE$3,'Dashboard M4 Price Monthly'!$H317:$KU317))</f>
        <v/>
      </c>
      <c r="AF95">
        <f>SQRT(SUMIF('Dashboard M4 Price Monthly'!$H$4:$KU$4,'Dashboard M4 Price Annual'!AF$3,'Dashboard M4 Price Monthly'!$H317:$KU317))</f>
        <v/>
      </c>
      <c r="AG95">
        <f>SQRT(SUMIF('Dashboard M4 Price Monthly'!$H$4:$KU$4,'Dashboard M4 Price Annual'!AG$3,'Dashboard M4 Price Monthly'!$H317:$KU317))</f>
        <v/>
      </c>
      <c r="AH95">
        <f>SQRT(SUMIF('Dashboard M4 Price Monthly'!$H$4:$KU$4,'Dashboard M4 Price Annual'!AH$3,'Dashboard M4 Price Monthly'!$H317:$KU317))</f>
        <v/>
      </c>
      <c r="AI95">
        <f>SQRT(SUMIF('Dashboard M4 Price Monthly'!$H$4:$KU$4,'Dashboard M4 Price Annual'!AI$3,'Dashboard M4 Price Monthly'!$H317:$KU317))</f>
        <v/>
      </c>
      <c r="AJ95">
        <f>SQRT(SUMIF('Dashboard M4 Price Monthly'!$H$4:$KU$4,'Dashboard M4 Price Annual'!AJ$3,'Dashboard M4 Price Monthly'!$H317:$KU317))</f>
        <v/>
      </c>
      <c r="AK95">
        <f>SQRT(SUMIF('Dashboard M4 Price Monthly'!$H$4:$KU$4,'Dashboard M4 Price Annual'!AK$3,'Dashboard M4 Price Monthly'!$H317:$KU317))</f>
        <v/>
      </c>
      <c r="AL95">
        <f>SQRT(SUMIF('Dashboard M4 Price Monthly'!$H$4:$KU$4,'Dashboard M4 Price Annual'!AL$3,'Dashboard M4 Price Monthly'!$H317:$KU317))</f>
        <v/>
      </c>
      <c r="AM95">
        <f>SQRT(SUMIF('Dashboard M4 Price Monthly'!$H$4:$KU$4,'Dashboard M4 Price Annual'!AM$3,'Dashboard M4 Price Monthly'!$H317:$KU317))</f>
        <v/>
      </c>
      <c r="AN95">
        <f>SQRT(SUMIF('Dashboard M4 Price Monthly'!$H$4:$KU$4,'Dashboard M4 Price Annual'!AN$3,'Dashboard M4 Price Monthly'!$H317:$KU317))</f>
        <v/>
      </c>
      <c r="AO95">
        <f>SQRT(SUMIF('Dashboard M4 Price Monthly'!$H$4:$KU$4,'Dashboard M4 Price Annual'!AO$3,'Dashboard M4 Price Monthly'!$H317:$KU317))</f>
        <v/>
      </c>
      <c r="AP95">
        <f>SQRT(SUMIF('Dashboard M4 Price Monthly'!$H$4:$KU$4,'Dashboard M4 Price Annual'!AP$3,'Dashboard M4 Price Monthly'!$H317:$KU317))</f>
        <v/>
      </c>
      <c r="AQ95">
        <f>SQRT(SUMIF('Dashboard M4 Price Monthly'!$H$4:$KU$4,'Dashboard M4 Price Annual'!AQ$3,'Dashboard M4 Price Monthly'!$H317:$KU317))</f>
        <v/>
      </c>
      <c r="AR95">
        <f>SQRT(SUMIF('Dashboard M4 Price Monthly'!$H$4:$KU$4,'Dashboard M4 Price Annual'!AR$3,'Dashboard M4 Price Monthly'!$H317:$KU317))</f>
        <v/>
      </c>
      <c r="AS95">
        <f>SQRT(SUMIF('Dashboard M4 Price Monthly'!$H$4:$KU$4,'Dashboard M4 Price Annual'!AS$3,'Dashboard M4 Price Monthly'!$H317:$KU317))</f>
        <v/>
      </c>
      <c r="AT95">
        <f>SQRT(SUMIF('Dashboard M4 Price Monthly'!$H$4:$KU$4,'Dashboard M4 Price Annual'!AT$3,'Dashboard M4 Price Monthly'!$H317:$KU317))</f>
        <v/>
      </c>
      <c r="AU95">
        <f>SQRT(SUMIF('Dashboard M4 Price Monthly'!$H$4:$KU$4,'Dashboard M4 Price Annual'!AU$3,'Dashboard M4 Price Monthly'!$H317:$KU317))</f>
        <v/>
      </c>
      <c r="AV95">
        <f>SQRT(SUMIF('Dashboard M4 Price Monthly'!$H$4:$KU$4,'Dashboard M4 Price Annual'!AV$3,'Dashboard M4 Price Monthly'!$H317:$KU317))</f>
        <v/>
      </c>
      <c r="AW95">
        <f>SQRT(SUMIF('Dashboard M4 Price Monthly'!$H$4:$KU$4,'Dashboard M4 Price Annual'!AW$3,'Dashboard M4 Price Monthly'!$H317:$KU317))</f>
        <v/>
      </c>
      <c r="AX95">
        <f>SQRT(SUMIF('Dashboard M4 Price Monthly'!$H$4:$KU$4,'Dashboard M4 Price Annual'!AX$3,'Dashboard M4 Price Monthly'!$H317:$KU317))</f>
        <v/>
      </c>
      <c r="AY95">
        <f>SQRT(SUMIF('Dashboard M4 Price Monthly'!$H$4:$KU$4,'Dashboard M4 Price Annual'!AY$3,'Dashboard M4 Price Monthly'!$H317:$KU317))</f>
        <v/>
      </c>
      <c r="AZ95">
        <f>SQRT(SUMIF('Dashboard M4 Price Monthly'!$H$4:$KU$4,'Dashboard M4 Price Annual'!AZ$3,'Dashboard M4 Price Monthly'!$H317:$KU317))</f>
        <v/>
      </c>
      <c r="BA95">
        <f>SQRT(SUMIF('Dashboard M4 Price Monthly'!$H$4:$KU$4,'Dashboard M4 Price Annual'!BA$3,'Dashboard M4 Price Monthly'!$H317:$KU317))</f>
        <v/>
      </c>
      <c r="BB95">
        <f>SQRT(SUMIF('Dashboard M4 Price Monthly'!$H$4:$KU$4,'Dashboard M4 Price Annual'!BB$3,'Dashboard M4 Price Monthly'!$H317:$KU317))</f>
        <v/>
      </c>
      <c r="BC95">
        <f>SQRT(SUMIF('Dashboard M4 Price Monthly'!$H$4:$KU$4,'Dashboard M4 Price Annual'!BC$3,'Dashboard M4 Price Monthly'!$H317:$KU317))</f>
        <v/>
      </c>
      <c r="BD95">
        <f>SQRT(SUMIF('Dashboard M4 Price Monthly'!$H$4:$KU$4,'Dashboard M4 Price Annual'!BD$3,'Dashboard M4 Price Monthly'!$H317:$KU317))</f>
        <v/>
      </c>
      <c r="BE95">
        <f>SQRT(SUMIF('Dashboard M4 Price Monthly'!$H$4:$KU$4,'Dashboard M4 Price Annual'!BE$3,'Dashboard M4 Price Monthly'!$H317:$KU317))</f>
        <v/>
      </c>
      <c r="BF95">
        <f>SQRT(SUMIF('Dashboard M4 Price Monthly'!$H$4:$KU$4,'Dashboard M4 Price Annual'!BF$3,'Dashboard M4 Price Monthly'!$H317:$KU317))</f>
        <v/>
      </c>
      <c r="BG95">
        <f>SQRT(SUMIF('Dashboard M4 Price Monthly'!$H$4:$KU$4,'Dashboard M4 Price Annual'!BG$3,'Dashboard M4 Price Monthly'!$H317:$KU317))</f>
        <v/>
      </c>
      <c r="BH95">
        <f>SQRT(SUMIF('Dashboard M4 Price Monthly'!$H$4:$KU$4,'Dashboard M4 Price Annual'!BH$3,'Dashboard M4 Price Monthly'!$H317:$KU317))</f>
        <v/>
      </c>
      <c r="BI95">
        <f>SQRT(SUMIF('Dashboard M4 Price Monthly'!$H$4:$KU$4,'Dashboard M4 Price Annual'!BI$3,'Dashboard M4 Price Monthly'!$H317:$KU317))</f>
        <v/>
      </c>
      <c r="BJ95">
        <f>SQRT(SUMIF('Dashboard M4 Price Monthly'!$H$4:$KU$4,'Dashboard M4 Price Annual'!BJ$3,'Dashboard M4 Price Monthly'!$H317:$KU317))</f>
        <v/>
      </c>
      <c r="BK95">
        <f>SQRT(SUMIF('Dashboard M4 Price Monthly'!$H$4:$KU$4,'Dashboard M4 Price Annual'!BK$3,'Dashboard M4 Price Monthly'!$H317:$KU317))</f>
        <v/>
      </c>
      <c r="BL95">
        <f>SQRT(SUMIF('Dashboard M4 Price Monthly'!$H$4:$KU$4,'Dashboard M4 Price Annual'!BL$3,'Dashboard M4 Price Monthly'!$H317:$KU317))</f>
        <v/>
      </c>
      <c r="BM95">
        <f>SQRT(SUMIF('Dashboard M4 Price Monthly'!$H$4:$KU$4,'Dashboard M4 Price Annual'!BM$3,'Dashboard M4 Price Monthly'!$H317:$KU317))</f>
        <v/>
      </c>
      <c r="BN95">
        <f>SQRT(SUMIF('Dashboard M4 Price Monthly'!$H$4:$KU$4,'Dashboard M4 Price Annual'!BN$3,'Dashboard M4 Price Monthly'!$H317:$KU317))</f>
        <v/>
      </c>
      <c r="BO95">
        <f>SQRT(SUMIF('Dashboard M4 Price Monthly'!$H$4:$KU$4,'Dashboard M4 Price Annual'!BO$3,'Dashboard M4 Price Monthly'!$H317:$KU317))</f>
        <v/>
      </c>
      <c r="BP95">
        <f>SQRT(SUMIF('Dashboard M4 Price Monthly'!$H$4:$KU$4,'Dashboard M4 Price Annual'!BP$3,'Dashboard M4 Price Monthly'!$H317:$KU317))</f>
        <v/>
      </c>
      <c r="BQ95">
        <f>SQRT(SUMIF('Dashboard M4 Price Monthly'!$H$4:$KU$4,'Dashboard M4 Price Annual'!BQ$3,'Dashboard M4 Price Monthly'!$H317:$KU317))</f>
        <v/>
      </c>
      <c r="BR95">
        <f>SQRT(SUMIF('Dashboard M4 Price Monthly'!$H$4:$KU$4,'Dashboard M4 Price Annual'!BR$3,'Dashboard M4 Price Monthly'!$H317:$KU317))</f>
        <v/>
      </c>
      <c r="BS95">
        <f>SQRT(SUMIF('Dashboard M4 Price Monthly'!$H$4:$KU$4,'Dashboard M4 Price Annual'!BS$3,'Dashboard M4 Price Monthly'!$H317:$KU317))</f>
        <v/>
      </c>
      <c r="BT95">
        <f>SQRT(SUMIF('Dashboard M4 Price Monthly'!$H$4:$KU$4,'Dashboard M4 Price Annual'!BT$3,'Dashboard M4 Price Monthly'!$H317:$KU317))</f>
        <v/>
      </c>
      <c r="BU95">
        <f>SQRT(SUMIF('Dashboard M4 Price Monthly'!$H$4:$KU$4,'Dashboard M4 Price Annual'!BU$3,'Dashboard M4 Price Monthly'!$H317:$KU317))</f>
        <v/>
      </c>
      <c r="BV95">
        <f>SQRT(SUMIF('Dashboard M4 Price Monthly'!$H$4:$KU$4,'Dashboard M4 Price Annual'!BV$3,'Dashboard M4 Price Monthly'!$H317:$KU317))</f>
        <v/>
      </c>
      <c r="BW95">
        <f>SQRT(SUMIF('Dashboard M4 Price Monthly'!$H$4:$KU$4,'Dashboard M4 Price Annual'!BW$3,'Dashboard M4 Price Monthly'!$H317:$KU317))</f>
        <v/>
      </c>
      <c r="BX95">
        <f>SQRT(SUMIF('Dashboard M4 Price Monthly'!$H$4:$KU$4,'Dashboard M4 Price Annual'!BX$3,'Dashboard M4 Price Monthly'!$H317:$KU317))</f>
        <v/>
      </c>
      <c r="BY95">
        <f>SQRT(SUMIF('Dashboard M4 Price Monthly'!$H$4:$KU$4,'Dashboard M4 Price Annual'!BY$3,'Dashboard M4 Price Monthly'!$H317:$KU317))</f>
        <v/>
      </c>
    </row>
    <row r="96" spans="1:77">
      <c r="A96" t="s">
        <v>7</v>
      </c>
    </row>
    <row r="97" spans="1:77">
      <c r="D97" t="s">
        <v>64</v>
      </c>
      <c r="G97">
        <f>SQRT(SUMIF('Dashboard M4 Price Monthly'!$H$4:$KU$4,'Dashboard M4 Price Annual'!G$3,'Dashboard M4 Price Monthly'!$H319:$KU319))</f>
        <v/>
      </c>
      <c r="H97">
        <f>SQRT(SUMIF('Dashboard M4 Price Monthly'!$H$4:$KU$4,'Dashboard M4 Price Annual'!H$3,'Dashboard M4 Price Monthly'!$H319:$KU319))</f>
        <v/>
      </c>
      <c r="I97">
        <f>SQRT(SUMIF('Dashboard M4 Price Monthly'!$H$4:$KU$4,'Dashboard M4 Price Annual'!I$3,'Dashboard M4 Price Monthly'!$H319:$KU319))</f>
        <v/>
      </c>
      <c r="J97">
        <f>SQRT(SUMIF('Dashboard M4 Price Monthly'!$H$4:$KU$4,'Dashboard M4 Price Annual'!J$3,'Dashboard M4 Price Monthly'!$H319:$KU319))</f>
        <v/>
      </c>
      <c r="K97">
        <f>SQRT(SUMIF('Dashboard M4 Price Monthly'!$H$4:$KU$4,'Dashboard M4 Price Annual'!K$3,'Dashboard M4 Price Monthly'!$H319:$KU319))</f>
        <v/>
      </c>
      <c r="L97">
        <f>SQRT(SUMIF('Dashboard M4 Price Monthly'!$H$4:$KU$4,'Dashboard M4 Price Annual'!L$3,'Dashboard M4 Price Monthly'!$H319:$KU319))</f>
        <v/>
      </c>
      <c r="M97">
        <f>SQRT(SUMIF('Dashboard M4 Price Monthly'!$H$4:$KU$4,'Dashboard M4 Price Annual'!M$3,'Dashboard M4 Price Monthly'!$H319:$KU319))</f>
        <v/>
      </c>
      <c r="N97">
        <f>SQRT(SUMIF('Dashboard M4 Price Monthly'!$H$4:$KU$4,'Dashboard M4 Price Annual'!N$3,'Dashboard M4 Price Monthly'!$H319:$KU319))</f>
        <v/>
      </c>
      <c r="O97">
        <f>SQRT(SUMIF('Dashboard M4 Price Monthly'!$H$4:$KU$4,'Dashboard M4 Price Annual'!O$3,'Dashboard M4 Price Monthly'!$H319:$KU319))</f>
        <v/>
      </c>
      <c r="P97">
        <f>SQRT(SUMIF('Dashboard M4 Price Monthly'!$H$4:$KU$4,'Dashboard M4 Price Annual'!P$3,'Dashboard M4 Price Monthly'!$H319:$KU319))</f>
        <v/>
      </c>
      <c r="Q97">
        <f>SQRT(SUMIF('Dashboard M4 Price Monthly'!$H$4:$KU$4,'Dashboard M4 Price Annual'!Q$3,'Dashboard M4 Price Monthly'!$H319:$KU319))</f>
        <v/>
      </c>
      <c r="R97">
        <f>SQRT(SUMIF('Dashboard M4 Price Monthly'!$H$4:$KU$4,'Dashboard M4 Price Annual'!R$3,'Dashboard M4 Price Monthly'!$H319:$KU319))</f>
        <v/>
      </c>
      <c r="S97">
        <f>SQRT(SUMIF('Dashboard M4 Price Monthly'!$H$4:$KU$4,'Dashboard M4 Price Annual'!S$3,'Dashboard M4 Price Monthly'!$H319:$KU319))</f>
        <v/>
      </c>
      <c r="T97">
        <f>SQRT(SUMIF('Dashboard M4 Price Monthly'!$H$4:$KU$4,'Dashboard M4 Price Annual'!T$3,'Dashboard M4 Price Monthly'!$H319:$KU319))</f>
        <v/>
      </c>
      <c r="U97">
        <f>SQRT(SUMIF('Dashboard M4 Price Monthly'!$H$4:$KU$4,'Dashboard M4 Price Annual'!U$3,'Dashboard M4 Price Monthly'!$H319:$KU319))</f>
        <v/>
      </c>
      <c r="V97">
        <f>SQRT(SUMIF('Dashboard M4 Price Monthly'!$H$4:$KU$4,'Dashboard M4 Price Annual'!V$3,'Dashboard M4 Price Monthly'!$H319:$KU319))</f>
        <v/>
      </c>
      <c r="W97">
        <f>SQRT(SUMIF('Dashboard M4 Price Monthly'!$H$4:$KU$4,'Dashboard M4 Price Annual'!W$3,'Dashboard M4 Price Monthly'!$H319:$KU319))</f>
        <v/>
      </c>
      <c r="X97">
        <f>SQRT(SUMIF('Dashboard M4 Price Monthly'!$H$4:$KU$4,'Dashboard M4 Price Annual'!X$3,'Dashboard M4 Price Monthly'!$H319:$KU319))</f>
        <v/>
      </c>
      <c r="Y97">
        <f>SQRT(SUMIF('Dashboard M4 Price Monthly'!$H$4:$KU$4,'Dashboard M4 Price Annual'!Y$3,'Dashboard M4 Price Monthly'!$H319:$KU319))</f>
        <v/>
      </c>
      <c r="Z97">
        <f>SQRT(SUMIF('Dashboard M4 Price Monthly'!$H$4:$KU$4,'Dashboard M4 Price Annual'!Z$3,'Dashboard M4 Price Monthly'!$H319:$KU319))</f>
        <v/>
      </c>
      <c r="AA97">
        <f>SQRT(SUMIF('Dashboard M4 Price Monthly'!$H$4:$KU$4,'Dashboard M4 Price Annual'!AA$3,'Dashboard M4 Price Monthly'!$H319:$KU319))</f>
        <v/>
      </c>
      <c r="AB97">
        <f>SQRT(SUMIF('Dashboard M4 Price Monthly'!$H$4:$KU$4,'Dashboard M4 Price Annual'!AB$3,'Dashboard M4 Price Monthly'!$H319:$KU319))</f>
        <v/>
      </c>
      <c r="AC97">
        <f>SQRT(SUMIF('Dashboard M4 Price Monthly'!$H$4:$KU$4,'Dashboard M4 Price Annual'!AC$3,'Dashboard M4 Price Monthly'!$H319:$KU319))</f>
        <v/>
      </c>
      <c r="AD97">
        <f>SQRT(SUMIF('Dashboard M4 Price Monthly'!$H$4:$KU$4,'Dashboard M4 Price Annual'!AD$3,'Dashboard M4 Price Monthly'!$H319:$KU319))</f>
        <v/>
      </c>
      <c r="AE97">
        <f>SQRT(SUMIF('Dashboard M4 Price Monthly'!$H$4:$KU$4,'Dashboard M4 Price Annual'!AE$3,'Dashboard M4 Price Monthly'!$H319:$KU319))</f>
        <v/>
      </c>
      <c r="AF97">
        <f>SQRT(SUMIF('Dashboard M4 Price Monthly'!$H$4:$KU$4,'Dashboard M4 Price Annual'!AF$3,'Dashboard M4 Price Monthly'!$H319:$KU319))</f>
        <v/>
      </c>
      <c r="AG97">
        <f>SQRT(SUMIF('Dashboard M4 Price Monthly'!$H$4:$KU$4,'Dashboard M4 Price Annual'!AG$3,'Dashboard M4 Price Monthly'!$H319:$KU319))</f>
        <v/>
      </c>
      <c r="AH97">
        <f>SQRT(SUMIF('Dashboard M4 Price Monthly'!$H$4:$KU$4,'Dashboard M4 Price Annual'!AH$3,'Dashboard M4 Price Monthly'!$H319:$KU319))</f>
        <v/>
      </c>
      <c r="AI97">
        <f>SQRT(SUMIF('Dashboard M4 Price Monthly'!$H$4:$KU$4,'Dashboard M4 Price Annual'!AI$3,'Dashboard M4 Price Monthly'!$H319:$KU319))</f>
        <v/>
      </c>
      <c r="AJ97">
        <f>SQRT(SUMIF('Dashboard M4 Price Monthly'!$H$4:$KU$4,'Dashboard M4 Price Annual'!AJ$3,'Dashboard M4 Price Monthly'!$H319:$KU319))</f>
        <v/>
      </c>
      <c r="AK97">
        <f>SQRT(SUMIF('Dashboard M4 Price Monthly'!$H$4:$KU$4,'Dashboard M4 Price Annual'!AK$3,'Dashboard M4 Price Monthly'!$H319:$KU319))</f>
        <v/>
      </c>
      <c r="AL97">
        <f>SQRT(SUMIF('Dashboard M4 Price Monthly'!$H$4:$KU$4,'Dashboard M4 Price Annual'!AL$3,'Dashboard M4 Price Monthly'!$H319:$KU319))</f>
        <v/>
      </c>
      <c r="AM97">
        <f>SQRT(SUMIF('Dashboard M4 Price Monthly'!$H$4:$KU$4,'Dashboard M4 Price Annual'!AM$3,'Dashboard M4 Price Monthly'!$H319:$KU319))</f>
        <v/>
      </c>
      <c r="AN97">
        <f>SQRT(SUMIF('Dashboard M4 Price Monthly'!$H$4:$KU$4,'Dashboard M4 Price Annual'!AN$3,'Dashboard M4 Price Monthly'!$H319:$KU319))</f>
        <v/>
      </c>
      <c r="AO97">
        <f>SQRT(SUMIF('Dashboard M4 Price Monthly'!$H$4:$KU$4,'Dashboard M4 Price Annual'!AO$3,'Dashboard M4 Price Monthly'!$H319:$KU319))</f>
        <v/>
      </c>
      <c r="AP97">
        <f>SQRT(SUMIF('Dashboard M4 Price Monthly'!$H$4:$KU$4,'Dashboard M4 Price Annual'!AP$3,'Dashboard M4 Price Monthly'!$H319:$KU319))</f>
        <v/>
      </c>
      <c r="AQ97">
        <f>SQRT(SUMIF('Dashboard M4 Price Monthly'!$H$4:$KU$4,'Dashboard M4 Price Annual'!AQ$3,'Dashboard M4 Price Monthly'!$H319:$KU319))</f>
        <v/>
      </c>
      <c r="AR97">
        <f>SQRT(SUMIF('Dashboard M4 Price Monthly'!$H$4:$KU$4,'Dashboard M4 Price Annual'!AR$3,'Dashboard M4 Price Monthly'!$H319:$KU319))</f>
        <v/>
      </c>
      <c r="AS97">
        <f>SQRT(SUMIF('Dashboard M4 Price Monthly'!$H$4:$KU$4,'Dashboard M4 Price Annual'!AS$3,'Dashboard M4 Price Monthly'!$H319:$KU319))</f>
        <v/>
      </c>
      <c r="AT97">
        <f>SQRT(SUMIF('Dashboard M4 Price Monthly'!$H$4:$KU$4,'Dashboard M4 Price Annual'!AT$3,'Dashboard M4 Price Monthly'!$H319:$KU319))</f>
        <v/>
      </c>
      <c r="AU97">
        <f>SQRT(SUMIF('Dashboard M4 Price Monthly'!$H$4:$KU$4,'Dashboard M4 Price Annual'!AU$3,'Dashboard M4 Price Monthly'!$H319:$KU319))</f>
        <v/>
      </c>
      <c r="AV97">
        <f>SQRT(SUMIF('Dashboard M4 Price Monthly'!$H$4:$KU$4,'Dashboard M4 Price Annual'!AV$3,'Dashboard M4 Price Monthly'!$H319:$KU319))</f>
        <v/>
      </c>
      <c r="AW97">
        <f>SQRT(SUMIF('Dashboard M4 Price Monthly'!$H$4:$KU$4,'Dashboard M4 Price Annual'!AW$3,'Dashboard M4 Price Monthly'!$H319:$KU319))</f>
        <v/>
      </c>
      <c r="AX97">
        <f>SQRT(SUMIF('Dashboard M4 Price Monthly'!$H$4:$KU$4,'Dashboard M4 Price Annual'!AX$3,'Dashboard M4 Price Monthly'!$H319:$KU319))</f>
        <v/>
      </c>
      <c r="AY97">
        <f>SQRT(SUMIF('Dashboard M4 Price Monthly'!$H$4:$KU$4,'Dashboard M4 Price Annual'!AY$3,'Dashboard M4 Price Monthly'!$H319:$KU319))</f>
        <v/>
      </c>
      <c r="AZ97">
        <f>SQRT(SUMIF('Dashboard M4 Price Monthly'!$H$4:$KU$4,'Dashboard M4 Price Annual'!AZ$3,'Dashboard M4 Price Monthly'!$H319:$KU319))</f>
        <v/>
      </c>
      <c r="BA97">
        <f>SQRT(SUMIF('Dashboard M4 Price Monthly'!$H$4:$KU$4,'Dashboard M4 Price Annual'!BA$3,'Dashboard M4 Price Monthly'!$H319:$KU319))</f>
        <v/>
      </c>
      <c r="BB97">
        <f>SQRT(SUMIF('Dashboard M4 Price Monthly'!$H$4:$KU$4,'Dashboard M4 Price Annual'!BB$3,'Dashboard M4 Price Monthly'!$H319:$KU319))</f>
        <v/>
      </c>
      <c r="BC97">
        <f>SQRT(SUMIF('Dashboard M4 Price Monthly'!$H$4:$KU$4,'Dashboard M4 Price Annual'!BC$3,'Dashboard M4 Price Monthly'!$H319:$KU319))</f>
        <v/>
      </c>
      <c r="BD97">
        <f>SQRT(SUMIF('Dashboard M4 Price Monthly'!$H$4:$KU$4,'Dashboard M4 Price Annual'!BD$3,'Dashboard M4 Price Monthly'!$H319:$KU319))</f>
        <v/>
      </c>
      <c r="BE97">
        <f>SQRT(SUMIF('Dashboard M4 Price Monthly'!$H$4:$KU$4,'Dashboard M4 Price Annual'!BE$3,'Dashboard M4 Price Monthly'!$H319:$KU319))</f>
        <v/>
      </c>
      <c r="BF97">
        <f>SQRT(SUMIF('Dashboard M4 Price Monthly'!$H$4:$KU$4,'Dashboard M4 Price Annual'!BF$3,'Dashboard M4 Price Monthly'!$H319:$KU319))</f>
        <v/>
      </c>
      <c r="BG97">
        <f>SQRT(SUMIF('Dashboard M4 Price Monthly'!$H$4:$KU$4,'Dashboard M4 Price Annual'!BG$3,'Dashboard M4 Price Monthly'!$H319:$KU319))</f>
        <v/>
      </c>
      <c r="BH97">
        <f>SQRT(SUMIF('Dashboard M4 Price Monthly'!$H$4:$KU$4,'Dashboard M4 Price Annual'!BH$3,'Dashboard M4 Price Monthly'!$H319:$KU319))</f>
        <v/>
      </c>
      <c r="BI97">
        <f>SQRT(SUMIF('Dashboard M4 Price Monthly'!$H$4:$KU$4,'Dashboard M4 Price Annual'!BI$3,'Dashboard M4 Price Monthly'!$H319:$KU319))</f>
        <v/>
      </c>
      <c r="BJ97">
        <f>SQRT(SUMIF('Dashboard M4 Price Monthly'!$H$4:$KU$4,'Dashboard M4 Price Annual'!BJ$3,'Dashboard M4 Price Monthly'!$H319:$KU319))</f>
        <v/>
      </c>
      <c r="BK97">
        <f>SQRT(SUMIF('Dashboard M4 Price Monthly'!$H$4:$KU$4,'Dashboard M4 Price Annual'!BK$3,'Dashboard M4 Price Monthly'!$H319:$KU319))</f>
        <v/>
      </c>
      <c r="BL97">
        <f>SQRT(SUMIF('Dashboard M4 Price Monthly'!$H$4:$KU$4,'Dashboard M4 Price Annual'!BL$3,'Dashboard M4 Price Monthly'!$H319:$KU319))</f>
        <v/>
      </c>
      <c r="BM97">
        <f>SQRT(SUMIF('Dashboard M4 Price Monthly'!$H$4:$KU$4,'Dashboard M4 Price Annual'!BM$3,'Dashboard M4 Price Monthly'!$H319:$KU319))</f>
        <v/>
      </c>
      <c r="BN97">
        <f>SQRT(SUMIF('Dashboard M4 Price Monthly'!$H$4:$KU$4,'Dashboard M4 Price Annual'!BN$3,'Dashboard M4 Price Monthly'!$H319:$KU319))</f>
        <v/>
      </c>
      <c r="BO97">
        <f>SQRT(SUMIF('Dashboard M4 Price Monthly'!$H$4:$KU$4,'Dashboard M4 Price Annual'!BO$3,'Dashboard M4 Price Monthly'!$H319:$KU319))</f>
        <v/>
      </c>
      <c r="BP97">
        <f>SQRT(SUMIF('Dashboard M4 Price Monthly'!$H$4:$KU$4,'Dashboard M4 Price Annual'!BP$3,'Dashboard M4 Price Monthly'!$H319:$KU319))</f>
        <v/>
      </c>
      <c r="BQ97">
        <f>SQRT(SUMIF('Dashboard M4 Price Monthly'!$H$4:$KU$4,'Dashboard M4 Price Annual'!BQ$3,'Dashboard M4 Price Monthly'!$H319:$KU319))</f>
        <v/>
      </c>
      <c r="BR97">
        <f>SQRT(SUMIF('Dashboard M4 Price Monthly'!$H$4:$KU$4,'Dashboard M4 Price Annual'!BR$3,'Dashboard M4 Price Monthly'!$H319:$KU319))</f>
        <v/>
      </c>
      <c r="BS97">
        <f>SQRT(SUMIF('Dashboard M4 Price Monthly'!$H$4:$KU$4,'Dashboard M4 Price Annual'!BS$3,'Dashboard M4 Price Monthly'!$H319:$KU319))</f>
        <v/>
      </c>
      <c r="BT97">
        <f>SQRT(SUMIF('Dashboard M4 Price Monthly'!$H$4:$KU$4,'Dashboard M4 Price Annual'!BT$3,'Dashboard M4 Price Monthly'!$H319:$KU319))</f>
        <v/>
      </c>
      <c r="BU97">
        <f>SQRT(SUMIF('Dashboard M4 Price Monthly'!$H$4:$KU$4,'Dashboard M4 Price Annual'!BU$3,'Dashboard M4 Price Monthly'!$H319:$KU319))</f>
        <v/>
      </c>
      <c r="BV97">
        <f>SQRT(SUMIF('Dashboard M4 Price Monthly'!$H$4:$KU$4,'Dashboard M4 Price Annual'!BV$3,'Dashboard M4 Price Monthly'!$H319:$KU319))</f>
        <v/>
      </c>
      <c r="BW97">
        <f>SQRT(SUMIF('Dashboard M4 Price Monthly'!$H$4:$KU$4,'Dashboard M4 Price Annual'!BW$3,'Dashboard M4 Price Monthly'!$H319:$KU319))</f>
        <v/>
      </c>
      <c r="BX97">
        <f>SQRT(SUMIF('Dashboard M4 Price Monthly'!$H$4:$KU$4,'Dashboard M4 Price Annual'!BX$3,'Dashboard M4 Price Monthly'!$H319:$KU319))</f>
        <v/>
      </c>
      <c r="BY97">
        <f>SQRT(SUMIF('Dashboard M4 Price Monthly'!$H$4:$KU$4,'Dashboard M4 Price Annual'!BY$3,'Dashboard M4 Price Monthly'!$H319:$KU319))</f>
        <v/>
      </c>
    </row>
    <row r="98" spans="1:77">
      <c r="A98" t="s">
        <v>8</v>
      </c>
    </row>
    <row r="99" spans="1:77">
      <c r="B99" t="s">
        <v>12</v>
      </c>
      <c r="D99" t="s">
        <v>64</v>
      </c>
      <c r="G99">
        <f>(G47-G74)^2</f>
        <v/>
      </c>
      <c r="H99">
        <f>(H47-H74)^2</f>
        <v/>
      </c>
      <c r="I99">
        <f>(I47-I74)^2</f>
        <v/>
      </c>
      <c r="J99">
        <f>(J47-J74)^2</f>
        <v/>
      </c>
      <c r="K99">
        <f>(K47-K74)^2</f>
        <v/>
      </c>
      <c r="L99">
        <f>(L47-L74)^2</f>
        <v/>
      </c>
      <c r="M99">
        <f>(M47-M74)^2</f>
        <v/>
      </c>
      <c r="N99">
        <f>(N47-N74)^2</f>
        <v/>
      </c>
      <c r="O99">
        <f>(O47-O74)^2</f>
        <v/>
      </c>
      <c r="P99">
        <f>(P47-P74)^2</f>
        <v/>
      </c>
      <c r="Q99">
        <f>(Q47-Q74)^2</f>
        <v/>
      </c>
      <c r="R99">
        <f>(R47-R74)^2</f>
        <v/>
      </c>
      <c r="S99">
        <f>(S47-S74)^2</f>
        <v/>
      </c>
      <c r="T99">
        <f>(T47-T74)^2</f>
        <v/>
      </c>
      <c r="U99">
        <f>(U47-U74)^2</f>
        <v/>
      </c>
      <c r="V99">
        <f>(V47-V74)^2</f>
        <v/>
      </c>
      <c r="W99">
        <f>(W47-W74)^2</f>
        <v/>
      </c>
      <c r="X99">
        <f>(X47-X74)^2</f>
        <v/>
      </c>
      <c r="Y99">
        <f>(Y47-Y74)^2</f>
        <v/>
      </c>
      <c r="Z99">
        <f>(Z47-Z74)^2</f>
        <v/>
      </c>
      <c r="AA99">
        <f>(AA47-AA74)^2</f>
        <v/>
      </c>
      <c r="AB99">
        <f>(AB47-AB74)^2</f>
        <v/>
      </c>
      <c r="AC99">
        <f>(AC47-AC74)^2</f>
        <v/>
      </c>
      <c r="AD99">
        <f>(AD47-AD74)^2</f>
        <v/>
      </c>
      <c r="AE99">
        <f>(AE47-AE74)^2</f>
        <v/>
      </c>
      <c r="AF99">
        <f>(AF47-AF74)^2</f>
        <v/>
      </c>
      <c r="AG99">
        <f>(AG47-AG74)^2</f>
        <v/>
      </c>
      <c r="AH99">
        <f>(AH47-AH74)^2</f>
        <v/>
      </c>
      <c r="AI99">
        <f>(AI47-AI74)^2</f>
        <v/>
      </c>
      <c r="AJ99">
        <f>(AJ47-AJ74)^2</f>
        <v/>
      </c>
      <c r="AK99">
        <f>(AK47-AK74)^2</f>
        <v/>
      </c>
      <c r="AL99">
        <f>(AL47-AL74)^2</f>
        <v/>
      </c>
      <c r="AM99">
        <f>(AM47-AM74)^2</f>
        <v/>
      </c>
      <c r="AN99">
        <f>(AN47-AN74)^2</f>
        <v/>
      </c>
      <c r="AO99">
        <f>(AO47-AO74)^2</f>
        <v/>
      </c>
      <c r="AP99">
        <f>(AP47-AP74)^2</f>
        <v/>
      </c>
      <c r="AQ99">
        <f>(AQ47-AQ74)^2</f>
        <v/>
      </c>
      <c r="AR99">
        <f>(AR47-AR74)^2</f>
        <v/>
      </c>
      <c r="AS99">
        <f>(AS47-AS74)^2</f>
        <v/>
      </c>
      <c r="AT99">
        <f>(AT47-AT74)^2</f>
        <v/>
      </c>
      <c r="AU99">
        <f>(AU47-AU74)^2</f>
        <v/>
      </c>
      <c r="AV99">
        <f>(AV47-AV74)^2</f>
        <v/>
      </c>
      <c r="AW99">
        <f>(AW47-AW74)^2</f>
        <v/>
      </c>
      <c r="AX99">
        <f>(AX47-AX74)^2</f>
        <v/>
      </c>
      <c r="AY99">
        <f>(AY47-AY74)^2</f>
        <v/>
      </c>
      <c r="AZ99">
        <f>(AZ47-AZ74)^2</f>
        <v/>
      </c>
      <c r="BA99">
        <f>SQRT(SUMIF('Dashboard M4 Price Monthly'!$H$4:$KU$4,'Dashboard M4 Price Annual'!BA$3,'Dashboard M4 Price Monthly'!$H322:$KU322))</f>
        <v/>
      </c>
      <c r="BB99">
        <f>SQRT(SUMIF('Dashboard M4 Price Monthly'!$H$4:$KU$4,'Dashboard M4 Price Annual'!BB$3,'Dashboard M4 Price Monthly'!$H322:$KU322))</f>
        <v/>
      </c>
      <c r="BC99">
        <f>SQRT(SUMIF('Dashboard M4 Price Monthly'!$H$4:$KU$4,'Dashboard M4 Price Annual'!BC$3,'Dashboard M4 Price Monthly'!$H322:$KU322))</f>
        <v/>
      </c>
      <c r="BD99">
        <f>SQRT(SUMIF('Dashboard M4 Price Monthly'!$H$4:$KU$4,'Dashboard M4 Price Annual'!BD$3,'Dashboard M4 Price Monthly'!$H322:$KU322))</f>
        <v/>
      </c>
      <c r="BE99">
        <f>SQRT(SUMIF('Dashboard M4 Price Monthly'!$H$4:$KU$4,'Dashboard M4 Price Annual'!BE$3,'Dashboard M4 Price Monthly'!$H322:$KU322))</f>
        <v/>
      </c>
      <c r="BF99">
        <f>SQRT(SUMIF('Dashboard M4 Price Monthly'!$H$4:$KU$4,'Dashboard M4 Price Annual'!BF$3,'Dashboard M4 Price Monthly'!$H322:$KU322))</f>
        <v/>
      </c>
      <c r="BG99">
        <f>SQRT(SUMIF('Dashboard M4 Price Monthly'!$H$4:$KU$4,'Dashboard M4 Price Annual'!BG$3,'Dashboard M4 Price Monthly'!$H322:$KU322))</f>
        <v/>
      </c>
      <c r="BH99">
        <f>SQRT(SUMIF('Dashboard M4 Price Monthly'!$H$4:$KU$4,'Dashboard M4 Price Annual'!BH$3,'Dashboard M4 Price Monthly'!$H322:$KU322))</f>
        <v/>
      </c>
      <c r="BI99">
        <f>SQRT(SUMIF('Dashboard M4 Price Monthly'!$H$4:$KU$4,'Dashboard M4 Price Annual'!BI$3,'Dashboard M4 Price Monthly'!$H322:$KU322))</f>
        <v/>
      </c>
      <c r="BJ99">
        <f>SQRT(SUMIF('Dashboard M4 Price Monthly'!$H$4:$KU$4,'Dashboard M4 Price Annual'!BJ$3,'Dashboard M4 Price Monthly'!$H322:$KU322))</f>
        <v/>
      </c>
      <c r="BK99">
        <f>SQRT(SUMIF('Dashboard M4 Price Monthly'!$H$4:$KU$4,'Dashboard M4 Price Annual'!BK$3,'Dashboard M4 Price Monthly'!$H322:$KU322))</f>
        <v/>
      </c>
      <c r="BL99">
        <f>SQRT(SUMIF('Dashboard M4 Price Monthly'!$H$4:$KU$4,'Dashboard M4 Price Annual'!BL$3,'Dashboard M4 Price Monthly'!$H322:$KU322))</f>
        <v/>
      </c>
      <c r="BM99">
        <f>SQRT(SUMIF('Dashboard M4 Price Monthly'!$H$4:$KU$4,'Dashboard M4 Price Annual'!BM$3,'Dashboard M4 Price Monthly'!$H322:$KU322))</f>
        <v/>
      </c>
      <c r="BN99">
        <f>SQRT(SUMIF('Dashboard M4 Price Monthly'!$H$4:$KU$4,'Dashboard M4 Price Annual'!BN$3,'Dashboard M4 Price Monthly'!$H322:$KU322))</f>
        <v/>
      </c>
      <c r="BO99">
        <f>SQRT(SUMIF('Dashboard M4 Price Monthly'!$H$4:$KU$4,'Dashboard M4 Price Annual'!BO$3,'Dashboard M4 Price Monthly'!$H322:$KU322))</f>
        <v/>
      </c>
      <c r="BP99">
        <f>SQRT(SUMIF('Dashboard M4 Price Monthly'!$H$4:$KU$4,'Dashboard M4 Price Annual'!BP$3,'Dashboard M4 Price Monthly'!$H322:$KU322))</f>
        <v/>
      </c>
      <c r="BQ99">
        <f>SQRT(SUMIF('Dashboard M4 Price Monthly'!$H$4:$KU$4,'Dashboard M4 Price Annual'!BQ$3,'Dashboard M4 Price Monthly'!$H322:$KU322))</f>
        <v/>
      </c>
      <c r="BR99">
        <f>SQRT(SUMIF('Dashboard M4 Price Monthly'!$H$4:$KU$4,'Dashboard M4 Price Annual'!BR$3,'Dashboard M4 Price Monthly'!$H322:$KU322))</f>
        <v/>
      </c>
      <c r="BS99">
        <f>SQRT(SUMIF('Dashboard M4 Price Monthly'!$H$4:$KU$4,'Dashboard M4 Price Annual'!BS$3,'Dashboard M4 Price Monthly'!$H322:$KU322))</f>
        <v/>
      </c>
      <c r="BT99">
        <f>SQRT(SUMIF('Dashboard M4 Price Monthly'!$H$4:$KU$4,'Dashboard M4 Price Annual'!BT$3,'Dashboard M4 Price Monthly'!$H322:$KU322))</f>
        <v/>
      </c>
      <c r="BU99">
        <f>SQRT(SUMIF('Dashboard M4 Price Monthly'!$H$4:$KU$4,'Dashboard M4 Price Annual'!BU$3,'Dashboard M4 Price Monthly'!$H322:$KU322))</f>
        <v/>
      </c>
      <c r="BV99">
        <f>SQRT(SUMIF('Dashboard M4 Price Monthly'!$H$4:$KU$4,'Dashboard M4 Price Annual'!BV$3,'Dashboard M4 Price Monthly'!$H322:$KU322))</f>
        <v/>
      </c>
      <c r="BW99">
        <f>SQRT(SUMIF('Dashboard M4 Price Monthly'!$H$4:$KU$4,'Dashboard M4 Price Annual'!BW$3,'Dashboard M4 Price Monthly'!$H322:$KU322))</f>
        <v/>
      </c>
      <c r="BX99">
        <f>SQRT(SUMIF('Dashboard M4 Price Monthly'!$H$4:$KU$4,'Dashboard M4 Price Annual'!BX$3,'Dashboard M4 Price Monthly'!$H322:$KU322))</f>
        <v/>
      </c>
      <c r="BY99">
        <f>SQRT(SUMIF('Dashboard M4 Price Monthly'!$H$4:$KU$4,'Dashboard M4 Price Annual'!BY$3,'Dashboard M4 Price Monthly'!$H322:$KU322))</f>
        <v/>
      </c>
    </row>
    <row r="100" spans="1:77">
      <c r="B100" t="s">
        <v>16</v>
      </c>
      <c r="D100" t="s">
        <v>64</v>
      </c>
      <c r="G100">
        <f>(G48-G75)^2</f>
        <v/>
      </c>
      <c r="H100">
        <f>(H48-H75)^2</f>
        <v/>
      </c>
      <c r="I100">
        <f>(I48-I75)^2</f>
        <v/>
      </c>
      <c r="J100">
        <f>(J48-J75)^2</f>
        <v/>
      </c>
      <c r="K100">
        <f>(K48-K75)^2</f>
        <v/>
      </c>
      <c r="L100">
        <f>(L48-L75)^2</f>
        <v/>
      </c>
      <c r="M100">
        <f>(M48-M75)^2</f>
        <v/>
      </c>
      <c r="N100">
        <f>(N48-N75)^2</f>
        <v/>
      </c>
      <c r="O100">
        <f>(O48-O75)^2</f>
        <v/>
      </c>
      <c r="P100">
        <f>(P48-P75)^2</f>
        <v/>
      </c>
      <c r="Q100">
        <f>(Q48-Q75)^2</f>
        <v/>
      </c>
      <c r="R100">
        <f>(R48-R75)^2</f>
        <v/>
      </c>
      <c r="S100">
        <f>(S48-S75)^2</f>
        <v/>
      </c>
      <c r="T100">
        <f>(T48-T75)^2</f>
        <v/>
      </c>
      <c r="U100">
        <f>(U48-U75)^2</f>
        <v/>
      </c>
      <c r="V100">
        <f>(V48-V75)^2</f>
        <v/>
      </c>
      <c r="W100">
        <f>(W48-W75)^2</f>
        <v/>
      </c>
      <c r="X100">
        <f>(X48-X75)^2</f>
        <v/>
      </c>
      <c r="Y100">
        <f>(Y48-Y75)^2</f>
        <v/>
      </c>
      <c r="Z100">
        <f>(Z48-Z75)^2</f>
        <v/>
      </c>
      <c r="AA100">
        <f>(AA48-AA75)^2</f>
        <v/>
      </c>
      <c r="AB100">
        <f>(AB48-AB75)^2</f>
        <v/>
      </c>
      <c r="AC100">
        <f>(AC48-AC75)^2</f>
        <v/>
      </c>
      <c r="AD100">
        <f>(AD48-AD75)^2</f>
        <v/>
      </c>
      <c r="AE100">
        <f>(AE48-AE75)^2</f>
        <v/>
      </c>
      <c r="AF100">
        <f>(AF48-AF75)^2</f>
        <v/>
      </c>
      <c r="AG100">
        <f>(AG48-AG75)^2</f>
        <v/>
      </c>
      <c r="AH100">
        <f>(AH48-AH75)^2</f>
        <v/>
      </c>
      <c r="AI100">
        <f>(AI48-AI75)^2</f>
        <v/>
      </c>
      <c r="AJ100">
        <f>(AJ48-AJ75)^2</f>
        <v/>
      </c>
      <c r="AK100">
        <f>(AK48-AK75)^2</f>
        <v/>
      </c>
      <c r="AL100">
        <f>(AL48-AL75)^2</f>
        <v/>
      </c>
      <c r="AM100">
        <f>(AM48-AM75)^2</f>
        <v/>
      </c>
      <c r="AN100">
        <f>(AN48-AN75)^2</f>
        <v/>
      </c>
      <c r="AO100">
        <f>(AO48-AO75)^2</f>
        <v/>
      </c>
      <c r="AP100">
        <f>(AP48-AP75)^2</f>
        <v/>
      </c>
      <c r="AQ100">
        <f>(AQ48-AQ75)^2</f>
        <v/>
      </c>
      <c r="AR100">
        <f>(AR48-AR75)^2</f>
        <v/>
      </c>
      <c r="AS100">
        <f>(AS48-AS75)^2</f>
        <v/>
      </c>
      <c r="AT100">
        <f>(AT48-AT75)^2</f>
        <v/>
      </c>
      <c r="AU100">
        <f>(AU48-AU75)^2</f>
        <v/>
      </c>
      <c r="AV100">
        <f>(AV48-AV75)^2</f>
        <v/>
      </c>
      <c r="AW100">
        <f>(AW48-AW75)^2</f>
        <v/>
      </c>
      <c r="AX100">
        <f>(AX48-AX75)^2</f>
        <v/>
      </c>
      <c r="AY100">
        <f>(AY48-AY75)^2</f>
        <v/>
      </c>
      <c r="AZ100">
        <f>(AZ48-AZ75)^2</f>
        <v/>
      </c>
      <c r="BA100">
        <f>SQRT(SUMIF('Dashboard M4 Price Monthly'!$H$4:$KU$4,'Dashboard M4 Price Annual'!BA$3,'Dashboard M4 Price Monthly'!$H323:$KU323))</f>
        <v/>
      </c>
      <c r="BB100">
        <f>SQRT(SUMIF('Dashboard M4 Price Monthly'!$H$4:$KU$4,'Dashboard M4 Price Annual'!BB$3,'Dashboard M4 Price Monthly'!$H323:$KU323))</f>
        <v/>
      </c>
      <c r="BC100">
        <f>SQRT(SUMIF('Dashboard M4 Price Monthly'!$H$4:$KU$4,'Dashboard M4 Price Annual'!BC$3,'Dashboard M4 Price Monthly'!$H323:$KU323))</f>
        <v/>
      </c>
      <c r="BD100">
        <f>SQRT(SUMIF('Dashboard M4 Price Monthly'!$H$4:$KU$4,'Dashboard M4 Price Annual'!BD$3,'Dashboard M4 Price Monthly'!$H323:$KU323))</f>
        <v/>
      </c>
      <c r="BE100">
        <f>SQRT(SUMIF('Dashboard M4 Price Monthly'!$H$4:$KU$4,'Dashboard M4 Price Annual'!BE$3,'Dashboard M4 Price Monthly'!$H323:$KU323))</f>
        <v/>
      </c>
      <c r="BF100">
        <f>SQRT(SUMIF('Dashboard M4 Price Monthly'!$H$4:$KU$4,'Dashboard M4 Price Annual'!BF$3,'Dashboard M4 Price Monthly'!$H323:$KU323))</f>
        <v/>
      </c>
      <c r="BG100">
        <f>SQRT(SUMIF('Dashboard M4 Price Monthly'!$H$4:$KU$4,'Dashboard M4 Price Annual'!BG$3,'Dashboard M4 Price Monthly'!$H323:$KU323))</f>
        <v/>
      </c>
      <c r="BH100">
        <f>SQRT(SUMIF('Dashboard M4 Price Monthly'!$H$4:$KU$4,'Dashboard M4 Price Annual'!BH$3,'Dashboard M4 Price Monthly'!$H323:$KU323))</f>
        <v/>
      </c>
      <c r="BI100">
        <f>SQRT(SUMIF('Dashboard M4 Price Monthly'!$H$4:$KU$4,'Dashboard M4 Price Annual'!BI$3,'Dashboard M4 Price Monthly'!$H323:$KU323))</f>
        <v/>
      </c>
      <c r="BJ100">
        <f>SQRT(SUMIF('Dashboard M4 Price Monthly'!$H$4:$KU$4,'Dashboard M4 Price Annual'!BJ$3,'Dashboard M4 Price Monthly'!$H323:$KU323))</f>
        <v/>
      </c>
      <c r="BK100">
        <f>SQRT(SUMIF('Dashboard M4 Price Monthly'!$H$4:$KU$4,'Dashboard M4 Price Annual'!BK$3,'Dashboard M4 Price Monthly'!$H323:$KU323))</f>
        <v/>
      </c>
      <c r="BL100">
        <f>SQRT(SUMIF('Dashboard M4 Price Monthly'!$H$4:$KU$4,'Dashboard M4 Price Annual'!BL$3,'Dashboard M4 Price Monthly'!$H323:$KU323))</f>
        <v/>
      </c>
      <c r="BM100">
        <f>SQRT(SUMIF('Dashboard M4 Price Monthly'!$H$4:$KU$4,'Dashboard M4 Price Annual'!BM$3,'Dashboard M4 Price Monthly'!$H323:$KU323))</f>
        <v/>
      </c>
      <c r="BN100">
        <f>SQRT(SUMIF('Dashboard M4 Price Monthly'!$H$4:$KU$4,'Dashboard M4 Price Annual'!BN$3,'Dashboard M4 Price Monthly'!$H323:$KU323))</f>
        <v/>
      </c>
      <c r="BO100">
        <f>SQRT(SUMIF('Dashboard M4 Price Monthly'!$H$4:$KU$4,'Dashboard M4 Price Annual'!BO$3,'Dashboard M4 Price Monthly'!$H323:$KU323))</f>
        <v/>
      </c>
      <c r="BP100">
        <f>SQRT(SUMIF('Dashboard M4 Price Monthly'!$H$4:$KU$4,'Dashboard M4 Price Annual'!BP$3,'Dashboard M4 Price Monthly'!$H323:$KU323))</f>
        <v/>
      </c>
      <c r="BQ100">
        <f>SQRT(SUMIF('Dashboard M4 Price Monthly'!$H$4:$KU$4,'Dashboard M4 Price Annual'!BQ$3,'Dashboard M4 Price Monthly'!$H323:$KU323))</f>
        <v/>
      </c>
      <c r="BR100">
        <f>SQRT(SUMIF('Dashboard M4 Price Monthly'!$H$4:$KU$4,'Dashboard M4 Price Annual'!BR$3,'Dashboard M4 Price Monthly'!$H323:$KU323))</f>
        <v/>
      </c>
      <c r="BS100">
        <f>SQRT(SUMIF('Dashboard M4 Price Monthly'!$H$4:$KU$4,'Dashboard M4 Price Annual'!BS$3,'Dashboard M4 Price Monthly'!$H323:$KU323))</f>
        <v/>
      </c>
      <c r="BT100">
        <f>SQRT(SUMIF('Dashboard M4 Price Monthly'!$H$4:$KU$4,'Dashboard M4 Price Annual'!BT$3,'Dashboard M4 Price Monthly'!$H323:$KU323))</f>
        <v/>
      </c>
      <c r="BU100">
        <f>SQRT(SUMIF('Dashboard M4 Price Monthly'!$H$4:$KU$4,'Dashboard M4 Price Annual'!BU$3,'Dashboard M4 Price Monthly'!$H323:$KU323))</f>
        <v/>
      </c>
      <c r="BV100">
        <f>SQRT(SUMIF('Dashboard M4 Price Monthly'!$H$4:$KU$4,'Dashboard M4 Price Annual'!BV$3,'Dashboard M4 Price Monthly'!$H323:$KU323))</f>
        <v/>
      </c>
      <c r="BW100">
        <f>SQRT(SUMIF('Dashboard M4 Price Monthly'!$H$4:$KU$4,'Dashboard M4 Price Annual'!BW$3,'Dashboard M4 Price Monthly'!$H323:$KU323))</f>
        <v/>
      </c>
      <c r="BX100">
        <f>SQRT(SUMIF('Dashboard M4 Price Monthly'!$H$4:$KU$4,'Dashboard M4 Price Annual'!BX$3,'Dashboard M4 Price Monthly'!$H323:$KU323))</f>
        <v/>
      </c>
      <c r="BY100">
        <f>SQRT(SUMIF('Dashboard M4 Price Monthly'!$H$4:$KU$4,'Dashboard M4 Price Annual'!BY$3,'Dashboard M4 Price Monthly'!$H323:$KU323))</f>
        <v/>
      </c>
    </row>
    <row r="101" spans="1:77">
      <c r="B101" t="s">
        <v>18</v>
      </c>
      <c r="D101" t="s">
        <v>64</v>
      </c>
      <c r="G101">
        <f>(G49-G76)^2</f>
        <v/>
      </c>
      <c r="H101">
        <f>(H49-H76)^2</f>
        <v/>
      </c>
      <c r="I101">
        <f>(I49-I76)^2</f>
        <v/>
      </c>
      <c r="J101">
        <f>(J49-J76)^2</f>
        <v/>
      </c>
      <c r="K101">
        <f>(K49-K76)^2</f>
        <v/>
      </c>
      <c r="L101">
        <f>(L49-L76)^2</f>
        <v/>
      </c>
      <c r="M101">
        <f>(M49-M76)^2</f>
        <v/>
      </c>
      <c r="N101">
        <f>(N49-N76)^2</f>
        <v/>
      </c>
      <c r="O101">
        <f>(O49-O76)^2</f>
        <v/>
      </c>
      <c r="P101">
        <f>(P49-P76)^2</f>
        <v/>
      </c>
      <c r="Q101">
        <f>(Q49-Q76)^2</f>
        <v/>
      </c>
      <c r="R101">
        <f>(R49-R76)^2</f>
        <v/>
      </c>
      <c r="S101">
        <f>(S49-S76)^2</f>
        <v/>
      </c>
      <c r="T101">
        <f>(T49-T76)^2</f>
        <v/>
      </c>
      <c r="U101">
        <f>(U49-U76)^2</f>
        <v/>
      </c>
      <c r="V101">
        <f>(V49-V76)^2</f>
        <v/>
      </c>
      <c r="W101">
        <f>(W49-W76)^2</f>
        <v/>
      </c>
      <c r="X101">
        <f>(X49-X76)^2</f>
        <v/>
      </c>
      <c r="Y101">
        <f>(Y49-Y76)^2</f>
        <v/>
      </c>
      <c r="Z101">
        <f>(Z49-Z76)^2</f>
        <v/>
      </c>
      <c r="AA101">
        <f>(AA49-AA76)^2</f>
        <v/>
      </c>
      <c r="AB101">
        <f>(AB49-AB76)^2</f>
        <v/>
      </c>
      <c r="AC101">
        <f>(AC49-AC76)^2</f>
        <v/>
      </c>
      <c r="AD101">
        <f>(AD49-AD76)^2</f>
        <v/>
      </c>
      <c r="AE101">
        <f>(AE49-AE76)^2</f>
        <v/>
      </c>
      <c r="AF101">
        <f>(AF49-AF76)^2</f>
        <v/>
      </c>
      <c r="AG101">
        <f>(AG49-AG76)^2</f>
        <v/>
      </c>
      <c r="AH101">
        <f>(AH49-AH76)^2</f>
        <v/>
      </c>
      <c r="AI101">
        <f>(AI49-AI76)^2</f>
        <v/>
      </c>
      <c r="AJ101">
        <f>(AJ49-AJ76)^2</f>
        <v/>
      </c>
      <c r="AK101">
        <f>(AK49-AK76)^2</f>
        <v/>
      </c>
      <c r="AL101">
        <f>(AL49-AL76)^2</f>
        <v/>
      </c>
      <c r="AM101">
        <f>(AM49-AM76)^2</f>
        <v/>
      </c>
      <c r="AN101">
        <f>(AN49-AN76)^2</f>
        <v/>
      </c>
      <c r="AO101">
        <f>(AO49-AO76)^2</f>
        <v/>
      </c>
      <c r="AP101">
        <f>(AP49-AP76)^2</f>
        <v/>
      </c>
      <c r="AQ101">
        <f>(AQ49-AQ76)^2</f>
        <v/>
      </c>
      <c r="AR101">
        <f>(AR49-AR76)^2</f>
        <v/>
      </c>
      <c r="AS101">
        <f>(AS49-AS76)^2</f>
        <v/>
      </c>
      <c r="AT101">
        <f>(AT49-AT76)^2</f>
        <v/>
      </c>
      <c r="AU101">
        <f>(AU49-AU76)^2</f>
        <v/>
      </c>
      <c r="AV101">
        <f>(AV49-AV76)^2</f>
        <v/>
      </c>
      <c r="AW101">
        <f>(AW49-AW76)^2</f>
        <v/>
      </c>
      <c r="AX101">
        <f>(AX49-AX76)^2</f>
        <v/>
      </c>
      <c r="AY101">
        <f>(AY49-AY76)^2</f>
        <v/>
      </c>
      <c r="AZ101">
        <f>(AZ49-AZ76)^2</f>
        <v/>
      </c>
      <c r="BA101">
        <f>SQRT(SUMIF('Dashboard M4 Price Monthly'!$H$4:$KU$4,'Dashboard M4 Price Annual'!BA$3,'Dashboard M4 Price Monthly'!$H324:$KU324))</f>
        <v/>
      </c>
      <c r="BB101">
        <f>SQRT(SUMIF('Dashboard M4 Price Monthly'!$H$4:$KU$4,'Dashboard M4 Price Annual'!BB$3,'Dashboard M4 Price Monthly'!$H324:$KU324))</f>
        <v/>
      </c>
      <c r="BC101">
        <f>SQRT(SUMIF('Dashboard M4 Price Monthly'!$H$4:$KU$4,'Dashboard M4 Price Annual'!BC$3,'Dashboard M4 Price Monthly'!$H324:$KU324))</f>
        <v/>
      </c>
      <c r="BD101">
        <f>SQRT(SUMIF('Dashboard M4 Price Monthly'!$H$4:$KU$4,'Dashboard M4 Price Annual'!BD$3,'Dashboard M4 Price Monthly'!$H324:$KU324))</f>
        <v/>
      </c>
      <c r="BE101">
        <f>SQRT(SUMIF('Dashboard M4 Price Monthly'!$H$4:$KU$4,'Dashboard M4 Price Annual'!BE$3,'Dashboard M4 Price Monthly'!$H324:$KU324))</f>
        <v/>
      </c>
      <c r="BF101">
        <f>SQRT(SUMIF('Dashboard M4 Price Monthly'!$H$4:$KU$4,'Dashboard M4 Price Annual'!BF$3,'Dashboard M4 Price Monthly'!$H324:$KU324))</f>
        <v/>
      </c>
      <c r="BG101">
        <f>SQRT(SUMIF('Dashboard M4 Price Monthly'!$H$4:$KU$4,'Dashboard M4 Price Annual'!BG$3,'Dashboard M4 Price Monthly'!$H324:$KU324))</f>
        <v/>
      </c>
      <c r="BH101">
        <f>SQRT(SUMIF('Dashboard M4 Price Monthly'!$H$4:$KU$4,'Dashboard M4 Price Annual'!BH$3,'Dashboard M4 Price Monthly'!$H324:$KU324))</f>
        <v/>
      </c>
      <c r="BI101">
        <f>SQRT(SUMIF('Dashboard M4 Price Monthly'!$H$4:$KU$4,'Dashboard M4 Price Annual'!BI$3,'Dashboard M4 Price Monthly'!$H324:$KU324))</f>
        <v/>
      </c>
      <c r="BJ101">
        <f>SQRT(SUMIF('Dashboard M4 Price Monthly'!$H$4:$KU$4,'Dashboard M4 Price Annual'!BJ$3,'Dashboard M4 Price Monthly'!$H324:$KU324))</f>
        <v/>
      </c>
      <c r="BK101">
        <f>SQRT(SUMIF('Dashboard M4 Price Monthly'!$H$4:$KU$4,'Dashboard M4 Price Annual'!BK$3,'Dashboard M4 Price Monthly'!$H324:$KU324))</f>
        <v/>
      </c>
      <c r="BL101">
        <f>SQRT(SUMIF('Dashboard M4 Price Monthly'!$H$4:$KU$4,'Dashboard M4 Price Annual'!BL$3,'Dashboard M4 Price Monthly'!$H324:$KU324))</f>
        <v/>
      </c>
      <c r="BM101">
        <f>SQRT(SUMIF('Dashboard M4 Price Monthly'!$H$4:$KU$4,'Dashboard M4 Price Annual'!BM$3,'Dashboard M4 Price Monthly'!$H324:$KU324))</f>
        <v/>
      </c>
      <c r="BN101">
        <f>SQRT(SUMIF('Dashboard M4 Price Monthly'!$H$4:$KU$4,'Dashboard M4 Price Annual'!BN$3,'Dashboard M4 Price Monthly'!$H324:$KU324))</f>
        <v/>
      </c>
      <c r="BO101">
        <f>SQRT(SUMIF('Dashboard M4 Price Monthly'!$H$4:$KU$4,'Dashboard M4 Price Annual'!BO$3,'Dashboard M4 Price Monthly'!$H324:$KU324))</f>
        <v/>
      </c>
      <c r="BP101">
        <f>SQRT(SUMIF('Dashboard M4 Price Monthly'!$H$4:$KU$4,'Dashboard M4 Price Annual'!BP$3,'Dashboard M4 Price Monthly'!$H324:$KU324))</f>
        <v/>
      </c>
      <c r="BQ101">
        <f>SQRT(SUMIF('Dashboard M4 Price Monthly'!$H$4:$KU$4,'Dashboard M4 Price Annual'!BQ$3,'Dashboard M4 Price Monthly'!$H324:$KU324))</f>
        <v/>
      </c>
      <c r="BR101">
        <f>SQRT(SUMIF('Dashboard M4 Price Monthly'!$H$4:$KU$4,'Dashboard M4 Price Annual'!BR$3,'Dashboard M4 Price Monthly'!$H324:$KU324))</f>
        <v/>
      </c>
      <c r="BS101">
        <f>SQRT(SUMIF('Dashboard M4 Price Monthly'!$H$4:$KU$4,'Dashboard M4 Price Annual'!BS$3,'Dashboard M4 Price Monthly'!$H324:$KU324))</f>
        <v/>
      </c>
      <c r="BT101">
        <f>SQRT(SUMIF('Dashboard M4 Price Monthly'!$H$4:$KU$4,'Dashboard M4 Price Annual'!BT$3,'Dashboard M4 Price Monthly'!$H324:$KU324))</f>
        <v/>
      </c>
      <c r="BU101">
        <f>SQRT(SUMIF('Dashboard M4 Price Monthly'!$H$4:$KU$4,'Dashboard M4 Price Annual'!BU$3,'Dashboard M4 Price Monthly'!$H324:$KU324))</f>
        <v/>
      </c>
      <c r="BV101">
        <f>SQRT(SUMIF('Dashboard M4 Price Monthly'!$H$4:$KU$4,'Dashboard M4 Price Annual'!BV$3,'Dashboard M4 Price Monthly'!$H324:$KU324))</f>
        <v/>
      </c>
      <c r="BW101">
        <f>SQRT(SUMIF('Dashboard M4 Price Monthly'!$H$4:$KU$4,'Dashboard M4 Price Annual'!BW$3,'Dashboard M4 Price Monthly'!$H324:$KU324))</f>
        <v/>
      </c>
      <c r="BX101">
        <f>SQRT(SUMIF('Dashboard M4 Price Monthly'!$H$4:$KU$4,'Dashboard M4 Price Annual'!BX$3,'Dashboard M4 Price Monthly'!$H324:$KU324))</f>
        <v/>
      </c>
      <c r="BY101">
        <f>SQRT(SUMIF('Dashboard M4 Price Monthly'!$H$4:$KU$4,'Dashboard M4 Price Annual'!BY$3,'Dashboard M4 Price Monthly'!$H324:$KU324))</f>
        <v/>
      </c>
    </row>
    <row r="102" spans="1:77">
      <c r="B102" t="s">
        <v>19</v>
      </c>
      <c r="D102" t="s">
        <v>64</v>
      </c>
      <c r="G102">
        <f>(G50-G77)^2</f>
        <v/>
      </c>
      <c r="H102">
        <f>(H50-H77)^2</f>
        <v/>
      </c>
      <c r="I102">
        <f>(I50-I77)^2</f>
        <v/>
      </c>
      <c r="J102">
        <f>(J50-J77)^2</f>
        <v/>
      </c>
      <c r="K102">
        <f>(K50-K77)^2</f>
        <v/>
      </c>
      <c r="L102">
        <f>(L50-L77)^2</f>
        <v/>
      </c>
      <c r="M102">
        <f>(M50-M77)^2</f>
        <v/>
      </c>
      <c r="N102">
        <f>(N50-N77)^2</f>
        <v/>
      </c>
      <c r="O102">
        <f>(O50-O77)^2</f>
        <v/>
      </c>
      <c r="P102">
        <f>(P50-P77)^2</f>
        <v/>
      </c>
      <c r="Q102">
        <f>(Q50-Q77)^2</f>
        <v/>
      </c>
      <c r="R102">
        <f>(R50-R77)^2</f>
        <v/>
      </c>
      <c r="S102">
        <f>(S50-S77)^2</f>
        <v/>
      </c>
      <c r="T102">
        <f>(T50-T77)^2</f>
        <v/>
      </c>
      <c r="U102">
        <f>(U50-U77)^2</f>
        <v/>
      </c>
      <c r="V102">
        <f>(V50-V77)^2</f>
        <v/>
      </c>
      <c r="W102">
        <f>(W50-W77)^2</f>
        <v/>
      </c>
      <c r="X102">
        <f>(X50-X77)^2</f>
        <v/>
      </c>
      <c r="Y102">
        <f>(Y50-Y77)^2</f>
        <v/>
      </c>
      <c r="Z102">
        <f>(Z50-Z77)^2</f>
        <v/>
      </c>
      <c r="AA102">
        <f>(AA50-AA77)^2</f>
        <v/>
      </c>
      <c r="AB102">
        <f>(AB50-AB77)^2</f>
        <v/>
      </c>
      <c r="AC102">
        <f>(AC50-AC77)^2</f>
        <v/>
      </c>
      <c r="AD102">
        <f>(AD50-AD77)^2</f>
        <v/>
      </c>
      <c r="AE102">
        <f>(AE50-AE77)^2</f>
        <v/>
      </c>
      <c r="AF102">
        <f>(AF50-AF77)^2</f>
        <v/>
      </c>
      <c r="AG102">
        <f>(AG50-AG77)^2</f>
        <v/>
      </c>
      <c r="AH102">
        <f>(AH50-AH77)^2</f>
        <v/>
      </c>
      <c r="AI102">
        <f>(AI50-AI77)^2</f>
        <v/>
      </c>
      <c r="AJ102">
        <f>(AJ50-AJ77)^2</f>
        <v/>
      </c>
      <c r="AK102">
        <f>(AK50-AK77)^2</f>
        <v/>
      </c>
      <c r="AL102">
        <f>(AL50-AL77)^2</f>
        <v/>
      </c>
      <c r="AM102">
        <f>(AM50-AM77)^2</f>
        <v/>
      </c>
      <c r="AN102">
        <f>(AN50-AN77)^2</f>
        <v/>
      </c>
      <c r="AO102">
        <f>(AO50-AO77)^2</f>
        <v/>
      </c>
      <c r="AP102">
        <f>(AP50-AP77)^2</f>
        <v/>
      </c>
      <c r="AQ102">
        <f>(AQ50-AQ77)^2</f>
        <v/>
      </c>
      <c r="AR102">
        <f>(AR50-AR77)^2</f>
        <v/>
      </c>
      <c r="AS102">
        <f>(AS50-AS77)^2</f>
        <v/>
      </c>
      <c r="AT102">
        <f>(AT50-AT77)^2</f>
        <v/>
      </c>
      <c r="AU102">
        <f>(AU50-AU77)^2</f>
        <v/>
      </c>
      <c r="AV102">
        <f>(AV50-AV77)^2</f>
        <v/>
      </c>
      <c r="AW102">
        <f>(AW50-AW77)^2</f>
        <v/>
      </c>
      <c r="AX102">
        <f>(AX50-AX77)^2</f>
        <v/>
      </c>
      <c r="AY102">
        <f>(AY50-AY77)^2</f>
        <v/>
      </c>
      <c r="AZ102">
        <f>(AZ50-AZ77)^2</f>
        <v/>
      </c>
      <c r="BA102">
        <f>SQRT(SUMIF('Dashboard M4 Price Monthly'!$H$4:$KU$4,'Dashboard M4 Price Annual'!BA$3,'Dashboard M4 Price Monthly'!$H325:$KU325))</f>
        <v/>
      </c>
      <c r="BB102">
        <f>SQRT(SUMIF('Dashboard M4 Price Monthly'!$H$4:$KU$4,'Dashboard M4 Price Annual'!BB$3,'Dashboard M4 Price Monthly'!$H325:$KU325))</f>
        <v/>
      </c>
      <c r="BC102">
        <f>SQRT(SUMIF('Dashboard M4 Price Monthly'!$H$4:$KU$4,'Dashboard M4 Price Annual'!BC$3,'Dashboard M4 Price Monthly'!$H325:$KU325))</f>
        <v/>
      </c>
      <c r="BD102">
        <f>SQRT(SUMIF('Dashboard M4 Price Monthly'!$H$4:$KU$4,'Dashboard M4 Price Annual'!BD$3,'Dashboard M4 Price Monthly'!$H325:$KU325))</f>
        <v/>
      </c>
      <c r="BE102">
        <f>SQRT(SUMIF('Dashboard M4 Price Monthly'!$H$4:$KU$4,'Dashboard M4 Price Annual'!BE$3,'Dashboard M4 Price Monthly'!$H325:$KU325))</f>
        <v/>
      </c>
      <c r="BF102">
        <f>SQRT(SUMIF('Dashboard M4 Price Monthly'!$H$4:$KU$4,'Dashboard M4 Price Annual'!BF$3,'Dashboard M4 Price Monthly'!$H325:$KU325))</f>
        <v/>
      </c>
      <c r="BG102">
        <f>SQRT(SUMIF('Dashboard M4 Price Monthly'!$H$4:$KU$4,'Dashboard M4 Price Annual'!BG$3,'Dashboard M4 Price Monthly'!$H325:$KU325))</f>
        <v/>
      </c>
      <c r="BH102">
        <f>SQRT(SUMIF('Dashboard M4 Price Monthly'!$H$4:$KU$4,'Dashboard M4 Price Annual'!BH$3,'Dashboard M4 Price Monthly'!$H325:$KU325))</f>
        <v/>
      </c>
      <c r="BI102">
        <f>SQRT(SUMIF('Dashboard M4 Price Monthly'!$H$4:$KU$4,'Dashboard M4 Price Annual'!BI$3,'Dashboard M4 Price Monthly'!$H325:$KU325))</f>
        <v/>
      </c>
      <c r="BJ102">
        <f>SQRT(SUMIF('Dashboard M4 Price Monthly'!$H$4:$KU$4,'Dashboard M4 Price Annual'!BJ$3,'Dashboard M4 Price Monthly'!$H325:$KU325))</f>
        <v/>
      </c>
      <c r="BK102">
        <f>SQRT(SUMIF('Dashboard M4 Price Monthly'!$H$4:$KU$4,'Dashboard M4 Price Annual'!BK$3,'Dashboard M4 Price Monthly'!$H325:$KU325))</f>
        <v/>
      </c>
      <c r="BL102">
        <f>SQRT(SUMIF('Dashboard M4 Price Monthly'!$H$4:$KU$4,'Dashboard M4 Price Annual'!BL$3,'Dashboard M4 Price Monthly'!$H325:$KU325))</f>
        <v/>
      </c>
      <c r="BM102">
        <f>SQRT(SUMIF('Dashboard M4 Price Monthly'!$H$4:$KU$4,'Dashboard M4 Price Annual'!BM$3,'Dashboard M4 Price Monthly'!$H325:$KU325))</f>
        <v/>
      </c>
      <c r="BN102">
        <f>SQRT(SUMIF('Dashboard M4 Price Monthly'!$H$4:$KU$4,'Dashboard M4 Price Annual'!BN$3,'Dashboard M4 Price Monthly'!$H325:$KU325))</f>
        <v/>
      </c>
      <c r="BO102">
        <f>SQRT(SUMIF('Dashboard M4 Price Monthly'!$H$4:$KU$4,'Dashboard M4 Price Annual'!BO$3,'Dashboard M4 Price Monthly'!$H325:$KU325))</f>
        <v/>
      </c>
      <c r="BP102">
        <f>SQRT(SUMIF('Dashboard M4 Price Monthly'!$H$4:$KU$4,'Dashboard M4 Price Annual'!BP$3,'Dashboard M4 Price Monthly'!$H325:$KU325))</f>
        <v/>
      </c>
      <c r="BQ102">
        <f>SQRT(SUMIF('Dashboard M4 Price Monthly'!$H$4:$KU$4,'Dashboard M4 Price Annual'!BQ$3,'Dashboard M4 Price Monthly'!$H325:$KU325))</f>
        <v/>
      </c>
      <c r="BR102">
        <f>SQRT(SUMIF('Dashboard M4 Price Monthly'!$H$4:$KU$4,'Dashboard M4 Price Annual'!BR$3,'Dashboard M4 Price Monthly'!$H325:$KU325))</f>
        <v/>
      </c>
      <c r="BS102">
        <f>SQRT(SUMIF('Dashboard M4 Price Monthly'!$H$4:$KU$4,'Dashboard M4 Price Annual'!BS$3,'Dashboard M4 Price Monthly'!$H325:$KU325))</f>
        <v/>
      </c>
      <c r="BT102">
        <f>SQRT(SUMIF('Dashboard M4 Price Monthly'!$H$4:$KU$4,'Dashboard M4 Price Annual'!BT$3,'Dashboard M4 Price Monthly'!$H325:$KU325))</f>
        <v/>
      </c>
      <c r="BU102">
        <f>SQRT(SUMIF('Dashboard M4 Price Monthly'!$H$4:$KU$4,'Dashboard M4 Price Annual'!BU$3,'Dashboard M4 Price Monthly'!$H325:$KU325))</f>
        <v/>
      </c>
      <c r="BV102">
        <f>SQRT(SUMIF('Dashboard M4 Price Monthly'!$H$4:$KU$4,'Dashboard M4 Price Annual'!BV$3,'Dashboard M4 Price Monthly'!$H325:$KU325))</f>
        <v/>
      </c>
      <c r="BW102">
        <f>SQRT(SUMIF('Dashboard M4 Price Monthly'!$H$4:$KU$4,'Dashboard M4 Price Annual'!BW$3,'Dashboard M4 Price Monthly'!$H325:$KU325))</f>
        <v/>
      </c>
      <c r="BX102">
        <f>SQRT(SUMIF('Dashboard M4 Price Monthly'!$H$4:$KU$4,'Dashboard M4 Price Annual'!BX$3,'Dashboard M4 Price Monthly'!$H325:$KU325))</f>
        <v/>
      </c>
      <c r="BY102">
        <f>SQRT(SUMIF('Dashboard M4 Price Monthly'!$H$4:$KU$4,'Dashboard M4 Price Annual'!BY$3,'Dashboard M4 Price Monthly'!$H325:$KU325))</f>
        <v/>
      </c>
    </row>
    <row r="103" spans="1:77">
      <c r="B103" t="s">
        <v>21</v>
      </c>
      <c r="D103" t="s">
        <v>64</v>
      </c>
      <c r="G103">
        <f>(G51-G78)^2</f>
        <v/>
      </c>
      <c r="H103">
        <f>(H51-H78)^2</f>
        <v/>
      </c>
      <c r="I103">
        <f>(I51-I78)^2</f>
        <v/>
      </c>
      <c r="J103">
        <f>(J51-J78)^2</f>
        <v/>
      </c>
      <c r="K103">
        <f>(K51-K78)^2</f>
        <v/>
      </c>
      <c r="L103">
        <f>(L51-L78)^2</f>
        <v/>
      </c>
      <c r="M103">
        <f>(M51-M78)^2</f>
        <v/>
      </c>
      <c r="N103">
        <f>(N51-N78)^2</f>
        <v/>
      </c>
      <c r="O103">
        <f>(O51-O78)^2</f>
        <v/>
      </c>
      <c r="P103">
        <f>(P51-P78)^2</f>
        <v/>
      </c>
      <c r="Q103">
        <f>(Q51-Q78)^2</f>
        <v/>
      </c>
      <c r="R103">
        <f>(R51-R78)^2</f>
        <v/>
      </c>
      <c r="S103">
        <f>(S51-S78)^2</f>
        <v/>
      </c>
      <c r="T103">
        <f>(T51-T78)^2</f>
        <v/>
      </c>
      <c r="U103">
        <f>(U51-U78)^2</f>
        <v/>
      </c>
      <c r="V103">
        <f>(V51-V78)^2</f>
        <v/>
      </c>
      <c r="W103">
        <f>(W51-W78)^2</f>
        <v/>
      </c>
      <c r="X103">
        <f>(X51-X78)^2</f>
        <v/>
      </c>
      <c r="Y103">
        <f>(Y51-Y78)^2</f>
        <v/>
      </c>
      <c r="Z103">
        <f>(Z51-Z78)^2</f>
        <v/>
      </c>
      <c r="AA103">
        <f>(AA51-AA78)^2</f>
        <v/>
      </c>
      <c r="AB103">
        <f>(AB51-AB78)^2</f>
        <v/>
      </c>
      <c r="AC103">
        <f>(AC51-AC78)^2</f>
        <v/>
      </c>
      <c r="AD103">
        <f>(AD51-AD78)^2</f>
        <v/>
      </c>
      <c r="AE103">
        <f>(AE51-AE78)^2</f>
        <v/>
      </c>
      <c r="AF103">
        <f>(AF51-AF78)^2</f>
        <v/>
      </c>
      <c r="AG103">
        <f>(AG51-AG78)^2</f>
        <v/>
      </c>
      <c r="AH103">
        <f>(AH51-AH78)^2</f>
        <v/>
      </c>
      <c r="AI103">
        <f>(AI51-AI78)^2</f>
        <v/>
      </c>
      <c r="AJ103">
        <f>(AJ51-AJ78)^2</f>
        <v/>
      </c>
      <c r="AK103">
        <f>(AK51-AK78)^2</f>
        <v/>
      </c>
      <c r="AL103">
        <f>(AL51-AL78)^2</f>
        <v/>
      </c>
      <c r="AM103">
        <f>(AM51-AM78)^2</f>
        <v/>
      </c>
      <c r="AN103">
        <f>(AN51-AN78)^2</f>
        <v/>
      </c>
      <c r="AO103">
        <f>(AO51-AO78)^2</f>
        <v/>
      </c>
      <c r="AP103">
        <f>(AP51-AP78)^2</f>
        <v/>
      </c>
      <c r="AQ103">
        <f>(AQ51-AQ78)^2</f>
        <v/>
      </c>
      <c r="AR103">
        <f>(AR51-AR78)^2</f>
        <v/>
      </c>
      <c r="AS103">
        <f>(AS51-AS78)^2</f>
        <v/>
      </c>
      <c r="AT103">
        <f>(AT51-AT78)^2</f>
        <v/>
      </c>
      <c r="AU103">
        <f>(AU51-AU78)^2</f>
        <v/>
      </c>
      <c r="AV103">
        <f>(AV51-AV78)^2</f>
        <v/>
      </c>
      <c r="AW103">
        <f>(AW51-AW78)^2</f>
        <v/>
      </c>
      <c r="AX103">
        <f>(AX51-AX78)^2</f>
        <v/>
      </c>
      <c r="AY103">
        <f>(AY51-AY78)^2</f>
        <v/>
      </c>
      <c r="AZ103">
        <f>(AZ51-AZ78)^2</f>
        <v/>
      </c>
      <c r="BA103">
        <f>SQRT(SUMIF('Dashboard M4 Price Monthly'!$H$4:$KU$4,'Dashboard M4 Price Annual'!BA$3,'Dashboard M4 Price Monthly'!$H326:$KU326))</f>
        <v/>
      </c>
      <c r="BB103">
        <f>SQRT(SUMIF('Dashboard M4 Price Monthly'!$H$4:$KU$4,'Dashboard M4 Price Annual'!BB$3,'Dashboard M4 Price Monthly'!$H326:$KU326))</f>
        <v/>
      </c>
      <c r="BC103">
        <f>SQRT(SUMIF('Dashboard M4 Price Monthly'!$H$4:$KU$4,'Dashboard M4 Price Annual'!BC$3,'Dashboard M4 Price Monthly'!$H326:$KU326))</f>
        <v/>
      </c>
      <c r="BD103">
        <f>SQRT(SUMIF('Dashboard M4 Price Monthly'!$H$4:$KU$4,'Dashboard M4 Price Annual'!BD$3,'Dashboard M4 Price Monthly'!$H326:$KU326))</f>
        <v/>
      </c>
      <c r="BE103">
        <f>SQRT(SUMIF('Dashboard M4 Price Monthly'!$H$4:$KU$4,'Dashboard M4 Price Annual'!BE$3,'Dashboard M4 Price Monthly'!$H326:$KU326))</f>
        <v/>
      </c>
      <c r="BF103">
        <f>SQRT(SUMIF('Dashboard M4 Price Monthly'!$H$4:$KU$4,'Dashboard M4 Price Annual'!BF$3,'Dashboard M4 Price Monthly'!$H326:$KU326))</f>
        <v/>
      </c>
      <c r="BG103">
        <f>SQRT(SUMIF('Dashboard M4 Price Monthly'!$H$4:$KU$4,'Dashboard M4 Price Annual'!BG$3,'Dashboard M4 Price Monthly'!$H326:$KU326))</f>
        <v/>
      </c>
      <c r="BH103">
        <f>SQRT(SUMIF('Dashboard M4 Price Monthly'!$H$4:$KU$4,'Dashboard M4 Price Annual'!BH$3,'Dashboard M4 Price Monthly'!$H326:$KU326))</f>
        <v/>
      </c>
      <c r="BI103">
        <f>SQRT(SUMIF('Dashboard M4 Price Monthly'!$H$4:$KU$4,'Dashboard M4 Price Annual'!BI$3,'Dashboard M4 Price Monthly'!$H326:$KU326))</f>
        <v/>
      </c>
      <c r="BJ103">
        <f>SQRT(SUMIF('Dashboard M4 Price Monthly'!$H$4:$KU$4,'Dashboard M4 Price Annual'!BJ$3,'Dashboard M4 Price Monthly'!$H326:$KU326))</f>
        <v/>
      </c>
      <c r="BK103">
        <f>SQRT(SUMIF('Dashboard M4 Price Monthly'!$H$4:$KU$4,'Dashboard M4 Price Annual'!BK$3,'Dashboard M4 Price Monthly'!$H326:$KU326))</f>
        <v/>
      </c>
      <c r="BL103">
        <f>SQRT(SUMIF('Dashboard M4 Price Monthly'!$H$4:$KU$4,'Dashboard M4 Price Annual'!BL$3,'Dashboard M4 Price Monthly'!$H326:$KU326))</f>
        <v/>
      </c>
      <c r="BM103">
        <f>SQRT(SUMIF('Dashboard M4 Price Monthly'!$H$4:$KU$4,'Dashboard M4 Price Annual'!BM$3,'Dashboard M4 Price Monthly'!$H326:$KU326))</f>
        <v/>
      </c>
      <c r="BN103">
        <f>SQRT(SUMIF('Dashboard M4 Price Monthly'!$H$4:$KU$4,'Dashboard M4 Price Annual'!BN$3,'Dashboard M4 Price Monthly'!$H326:$KU326))</f>
        <v/>
      </c>
      <c r="BO103">
        <f>SQRT(SUMIF('Dashboard M4 Price Monthly'!$H$4:$KU$4,'Dashboard M4 Price Annual'!BO$3,'Dashboard M4 Price Monthly'!$H326:$KU326))</f>
        <v/>
      </c>
      <c r="BP103">
        <f>SQRT(SUMIF('Dashboard M4 Price Monthly'!$H$4:$KU$4,'Dashboard M4 Price Annual'!BP$3,'Dashboard M4 Price Monthly'!$H326:$KU326))</f>
        <v/>
      </c>
      <c r="BQ103">
        <f>SQRT(SUMIF('Dashboard M4 Price Monthly'!$H$4:$KU$4,'Dashboard M4 Price Annual'!BQ$3,'Dashboard M4 Price Monthly'!$H326:$KU326))</f>
        <v/>
      </c>
      <c r="BR103">
        <f>SQRT(SUMIF('Dashboard M4 Price Monthly'!$H$4:$KU$4,'Dashboard M4 Price Annual'!BR$3,'Dashboard M4 Price Monthly'!$H326:$KU326))</f>
        <v/>
      </c>
      <c r="BS103">
        <f>SQRT(SUMIF('Dashboard M4 Price Monthly'!$H$4:$KU$4,'Dashboard M4 Price Annual'!BS$3,'Dashboard M4 Price Monthly'!$H326:$KU326))</f>
        <v/>
      </c>
      <c r="BT103">
        <f>SQRT(SUMIF('Dashboard M4 Price Monthly'!$H$4:$KU$4,'Dashboard M4 Price Annual'!BT$3,'Dashboard M4 Price Monthly'!$H326:$KU326))</f>
        <v/>
      </c>
      <c r="BU103">
        <f>SQRT(SUMIF('Dashboard M4 Price Monthly'!$H$4:$KU$4,'Dashboard M4 Price Annual'!BU$3,'Dashboard M4 Price Monthly'!$H326:$KU326))</f>
        <v/>
      </c>
      <c r="BV103">
        <f>SQRT(SUMIF('Dashboard M4 Price Monthly'!$H$4:$KU$4,'Dashboard M4 Price Annual'!BV$3,'Dashboard M4 Price Monthly'!$H326:$KU326))</f>
        <v/>
      </c>
      <c r="BW103">
        <f>SQRT(SUMIF('Dashboard M4 Price Monthly'!$H$4:$KU$4,'Dashboard M4 Price Annual'!BW$3,'Dashboard M4 Price Monthly'!$H326:$KU326))</f>
        <v/>
      </c>
      <c r="BX103">
        <f>SQRT(SUMIF('Dashboard M4 Price Monthly'!$H$4:$KU$4,'Dashboard M4 Price Annual'!BX$3,'Dashboard M4 Price Monthly'!$H326:$KU326))</f>
        <v/>
      </c>
      <c r="BY103">
        <f>SQRT(SUMIF('Dashboard M4 Price Monthly'!$H$4:$KU$4,'Dashboard M4 Price Annual'!BY$3,'Dashboard M4 Price Monthly'!$H326:$KU326))</f>
        <v/>
      </c>
    </row>
    <row r="104" spans="1:77">
      <c r="B104" t="s">
        <v>22</v>
      </c>
      <c r="D104" t="s">
        <v>64</v>
      </c>
      <c r="G104">
        <f>(G52-G79)^2</f>
        <v/>
      </c>
      <c r="H104">
        <f>(H52-H79)^2</f>
        <v/>
      </c>
      <c r="I104">
        <f>(I52-I79)^2</f>
        <v/>
      </c>
      <c r="J104">
        <f>(J52-J79)^2</f>
        <v/>
      </c>
      <c r="K104">
        <f>(K52-K79)^2</f>
        <v/>
      </c>
      <c r="L104">
        <f>(L52-L79)^2</f>
        <v/>
      </c>
      <c r="M104">
        <f>(M52-M79)^2</f>
        <v/>
      </c>
      <c r="N104">
        <f>(N52-N79)^2</f>
        <v/>
      </c>
      <c r="O104">
        <f>(O52-O79)^2</f>
        <v/>
      </c>
      <c r="P104">
        <f>(P52-P79)^2</f>
        <v/>
      </c>
      <c r="Q104">
        <f>(Q52-Q79)^2</f>
        <v/>
      </c>
      <c r="R104">
        <f>(R52-R79)^2</f>
        <v/>
      </c>
      <c r="S104">
        <f>(S52-S79)^2</f>
        <v/>
      </c>
      <c r="T104">
        <f>(T52-T79)^2</f>
        <v/>
      </c>
      <c r="U104">
        <f>(U52-U79)^2</f>
        <v/>
      </c>
      <c r="V104">
        <f>(V52-V79)^2</f>
        <v/>
      </c>
      <c r="W104">
        <f>(W52-W79)^2</f>
        <v/>
      </c>
      <c r="X104">
        <f>(X52-X79)^2</f>
        <v/>
      </c>
      <c r="Y104">
        <f>(Y52-Y79)^2</f>
        <v/>
      </c>
      <c r="Z104">
        <f>(Z52-Z79)^2</f>
        <v/>
      </c>
      <c r="AA104">
        <f>(AA52-AA79)^2</f>
        <v/>
      </c>
      <c r="AB104">
        <f>(AB52-AB79)^2</f>
        <v/>
      </c>
      <c r="AC104">
        <f>(AC52-AC79)^2</f>
        <v/>
      </c>
      <c r="AD104">
        <f>(AD52-AD79)^2</f>
        <v/>
      </c>
      <c r="AE104">
        <f>(AE52-AE79)^2</f>
        <v/>
      </c>
      <c r="AF104">
        <f>(AF52-AF79)^2</f>
        <v/>
      </c>
      <c r="AG104">
        <f>(AG52-AG79)^2</f>
        <v/>
      </c>
      <c r="AH104">
        <f>(AH52-AH79)^2</f>
        <v/>
      </c>
      <c r="AI104">
        <f>(AI52-AI79)^2</f>
        <v/>
      </c>
      <c r="AJ104">
        <f>(AJ52-AJ79)^2</f>
        <v/>
      </c>
      <c r="AK104">
        <f>(AK52-AK79)^2</f>
        <v/>
      </c>
      <c r="AL104">
        <f>(AL52-AL79)^2</f>
        <v/>
      </c>
      <c r="AM104">
        <f>(AM52-AM79)^2</f>
        <v/>
      </c>
      <c r="AN104">
        <f>(AN52-AN79)^2</f>
        <v/>
      </c>
      <c r="AO104">
        <f>(AO52-AO79)^2</f>
        <v/>
      </c>
      <c r="AP104">
        <f>(AP52-AP79)^2</f>
        <v/>
      </c>
      <c r="AQ104">
        <f>(AQ52-AQ79)^2</f>
        <v/>
      </c>
      <c r="AR104">
        <f>(AR52-AR79)^2</f>
        <v/>
      </c>
      <c r="AS104">
        <f>(AS52-AS79)^2</f>
        <v/>
      </c>
      <c r="AT104">
        <f>(AT52-AT79)^2</f>
        <v/>
      </c>
      <c r="AU104">
        <f>(AU52-AU79)^2</f>
        <v/>
      </c>
      <c r="AV104">
        <f>(AV52-AV79)^2</f>
        <v/>
      </c>
      <c r="AW104">
        <f>(AW52-AW79)^2</f>
        <v/>
      </c>
      <c r="AX104">
        <f>(AX52-AX79)^2</f>
        <v/>
      </c>
      <c r="AY104">
        <f>(AY52-AY79)^2</f>
        <v/>
      </c>
      <c r="AZ104">
        <f>(AZ52-AZ79)^2</f>
        <v/>
      </c>
      <c r="BA104">
        <f>SQRT(SUMIF('Dashboard M4 Price Monthly'!$H$4:$KU$4,'Dashboard M4 Price Annual'!BA$3,'Dashboard M4 Price Monthly'!$H327:$KU327))</f>
        <v/>
      </c>
      <c r="BB104">
        <f>SQRT(SUMIF('Dashboard M4 Price Monthly'!$H$4:$KU$4,'Dashboard M4 Price Annual'!BB$3,'Dashboard M4 Price Monthly'!$H327:$KU327))</f>
        <v/>
      </c>
      <c r="BC104">
        <f>SQRT(SUMIF('Dashboard M4 Price Monthly'!$H$4:$KU$4,'Dashboard M4 Price Annual'!BC$3,'Dashboard M4 Price Monthly'!$H327:$KU327))</f>
        <v/>
      </c>
      <c r="BD104">
        <f>SQRT(SUMIF('Dashboard M4 Price Monthly'!$H$4:$KU$4,'Dashboard M4 Price Annual'!BD$3,'Dashboard M4 Price Monthly'!$H327:$KU327))</f>
        <v/>
      </c>
      <c r="BE104">
        <f>SQRT(SUMIF('Dashboard M4 Price Monthly'!$H$4:$KU$4,'Dashboard M4 Price Annual'!BE$3,'Dashboard M4 Price Monthly'!$H327:$KU327))</f>
        <v/>
      </c>
      <c r="BF104">
        <f>SQRT(SUMIF('Dashboard M4 Price Monthly'!$H$4:$KU$4,'Dashboard M4 Price Annual'!BF$3,'Dashboard M4 Price Monthly'!$H327:$KU327))</f>
        <v/>
      </c>
      <c r="BG104">
        <f>SQRT(SUMIF('Dashboard M4 Price Monthly'!$H$4:$KU$4,'Dashboard M4 Price Annual'!BG$3,'Dashboard M4 Price Monthly'!$H327:$KU327))</f>
        <v/>
      </c>
      <c r="BH104">
        <f>SQRT(SUMIF('Dashboard M4 Price Monthly'!$H$4:$KU$4,'Dashboard M4 Price Annual'!BH$3,'Dashboard M4 Price Monthly'!$H327:$KU327))</f>
        <v/>
      </c>
      <c r="BI104">
        <f>SQRT(SUMIF('Dashboard M4 Price Monthly'!$H$4:$KU$4,'Dashboard M4 Price Annual'!BI$3,'Dashboard M4 Price Monthly'!$H327:$KU327))</f>
        <v/>
      </c>
      <c r="BJ104">
        <f>SQRT(SUMIF('Dashboard M4 Price Monthly'!$H$4:$KU$4,'Dashboard M4 Price Annual'!BJ$3,'Dashboard M4 Price Monthly'!$H327:$KU327))</f>
        <v/>
      </c>
      <c r="BK104">
        <f>SQRT(SUMIF('Dashboard M4 Price Monthly'!$H$4:$KU$4,'Dashboard M4 Price Annual'!BK$3,'Dashboard M4 Price Monthly'!$H327:$KU327))</f>
        <v/>
      </c>
      <c r="BL104">
        <f>SQRT(SUMIF('Dashboard M4 Price Monthly'!$H$4:$KU$4,'Dashboard M4 Price Annual'!BL$3,'Dashboard M4 Price Monthly'!$H327:$KU327))</f>
        <v/>
      </c>
      <c r="BM104">
        <f>SQRT(SUMIF('Dashboard M4 Price Monthly'!$H$4:$KU$4,'Dashboard M4 Price Annual'!BM$3,'Dashboard M4 Price Monthly'!$H327:$KU327))</f>
        <v/>
      </c>
      <c r="BN104">
        <f>SQRT(SUMIF('Dashboard M4 Price Monthly'!$H$4:$KU$4,'Dashboard M4 Price Annual'!BN$3,'Dashboard M4 Price Monthly'!$H327:$KU327))</f>
        <v/>
      </c>
      <c r="BO104">
        <f>SQRT(SUMIF('Dashboard M4 Price Monthly'!$H$4:$KU$4,'Dashboard M4 Price Annual'!BO$3,'Dashboard M4 Price Monthly'!$H327:$KU327))</f>
        <v/>
      </c>
      <c r="BP104">
        <f>SQRT(SUMIF('Dashboard M4 Price Monthly'!$H$4:$KU$4,'Dashboard M4 Price Annual'!BP$3,'Dashboard M4 Price Monthly'!$H327:$KU327))</f>
        <v/>
      </c>
      <c r="BQ104">
        <f>SQRT(SUMIF('Dashboard M4 Price Monthly'!$H$4:$KU$4,'Dashboard M4 Price Annual'!BQ$3,'Dashboard M4 Price Monthly'!$H327:$KU327))</f>
        <v/>
      </c>
      <c r="BR104">
        <f>SQRT(SUMIF('Dashboard M4 Price Monthly'!$H$4:$KU$4,'Dashboard M4 Price Annual'!BR$3,'Dashboard M4 Price Monthly'!$H327:$KU327))</f>
        <v/>
      </c>
      <c r="BS104">
        <f>SQRT(SUMIF('Dashboard M4 Price Monthly'!$H$4:$KU$4,'Dashboard M4 Price Annual'!BS$3,'Dashboard M4 Price Monthly'!$H327:$KU327))</f>
        <v/>
      </c>
      <c r="BT104">
        <f>SQRT(SUMIF('Dashboard M4 Price Monthly'!$H$4:$KU$4,'Dashboard M4 Price Annual'!BT$3,'Dashboard M4 Price Monthly'!$H327:$KU327))</f>
        <v/>
      </c>
      <c r="BU104">
        <f>SQRT(SUMIF('Dashboard M4 Price Monthly'!$H$4:$KU$4,'Dashboard M4 Price Annual'!BU$3,'Dashboard M4 Price Monthly'!$H327:$KU327))</f>
        <v/>
      </c>
      <c r="BV104">
        <f>SQRT(SUMIF('Dashboard M4 Price Monthly'!$H$4:$KU$4,'Dashboard M4 Price Annual'!BV$3,'Dashboard M4 Price Monthly'!$H327:$KU327))</f>
        <v/>
      </c>
      <c r="BW104">
        <f>SQRT(SUMIF('Dashboard M4 Price Monthly'!$H$4:$KU$4,'Dashboard M4 Price Annual'!BW$3,'Dashboard M4 Price Monthly'!$H327:$KU327))</f>
        <v/>
      </c>
      <c r="BX104">
        <f>SQRT(SUMIF('Dashboard M4 Price Monthly'!$H$4:$KU$4,'Dashboard M4 Price Annual'!BX$3,'Dashboard M4 Price Monthly'!$H327:$KU327))</f>
        <v/>
      </c>
      <c r="BY104">
        <f>SQRT(SUMIF('Dashboard M4 Price Monthly'!$H$4:$KU$4,'Dashboard M4 Price Annual'!BY$3,'Dashboard M4 Price Monthly'!$H327:$KU327))</f>
        <v/>
      </c>
    </row>
    <row r="105" spans="1:77">
      <c r="B105" t="s">
        <v>24</v>
      </c>
      <c r="D105" t="s">
        <v>64</v>
      </c>
      <c r="G105">
        <f>(G53-G80)^2</f>
        <v/>
      </c>
      <c r="H105">
        <f>(H53-H80)^2</f>
        <v/>
      </c>
      <c r="I105">
        <f>(I53-I80)^2</f>
        <v/>
      </c>
      <c r="J105">
        <f>(J53-J80)^2</f>
        <v/>
      </c>
      <c r="K105">
        <f>(K53-K80)^2</f>
        <v/>
      </c>
      <c r="L105">
        <f>(L53-L80)^2</f>
        <v/>
      </c>
      <c r="M105">
        <f>(M53-M80)^2</f>
        <v/>
      </c>
      <c r="N105">
        <f>(N53-N80)^2</f>
        <v/>
      </c>
      <c r="O105">
        <f>(O53-O80)^2</f>
        <v/>
      </c>
      <c r="P105">
        <f>(P53-P80)^2</f>
        <v/>
      </c>
      <c r="Q105">
        <f>(Q53-Q80)^2</f>
        <v/>
      </c>
      <c r="R105">
        <f>(R53-R80)^2</f>
        <v/>
      </c>
      <c r="S105">
        <f>(S53-S80)^2</f>
        <v/>
      </c>
      <c r="T105">
        <f>(T53-T80)^2</f>
        <v/>
      </c>
      <c r="U105">
        <f>(U53-U80)^2</f>
        <v/>
      </c>
      <c r="V105">
        <f>(V53-V80)^2</f>
        <v/>
      </c>
      <c r="W105">
        <f>(W53-W80)^2</f>
        <v/>
      </c>
      <c r="X105">
        <f>(X53-X80)^2</f>
        <v/>
      </c>
      <c r="Y105">
        <f>(Y53-Y80)^2</f>
        <v/>
      </c>
      <c r="Z105">
        <f>(Z53-Z80)^2</f>
        <v/>
      </c>
      <c r="AA105">
        <f>(AA53-AA80)^2</f>
        <v/>
      </c>
      <c r="AB105">
        <f>(AB53-AB80)^2</f>
        <v/>
      </c>
      <c r="AC105">
        <f>(AC53-AC80)^2</f>
        <v/>
      </c>
      <c r="AD105">
        <f>(AD53-AD80)^2</f>
        <v/>
      </c>
      <c r="AE105">
        <f>(AE53-AE80)^2</f>
        <v/>
      </c>
      <c r="AF105">
        <f>(AF53-AF80)^2</f>
        <v/>
      </c>
      <c r="AG105">
        <f>(AG53-AG80)^2</f>
        <v/>
      </c>
      <c r="AH105">
        <f>(AH53-AH80)^2</f>
        <v/>
      </c>
      <c r="AI105">
        <f>(AI53-AI80)^2</f>
        <v/>
      </c>
      <c r="AJ105">
        <f>(AJ53-AJ80)^2</f>
        <v/>
      </c>
      <c r="AK105">
        <f>(AK53-AK80)^2</f>
        <v/>
      </c>
      <c r="AL105">
        <f>(AL53-AL80)^2</f>
        <v/>
      </c>
      <c r="AM105">
        <f>(AM53-AM80)^2</f>
        <v/>
      </c>
      <c r="AN105">
        <f>(AN53-AN80)^2</f>
        <v/>
      </c>
      <c r="AO105">
        <f>(AO53-AO80)^2</f>
        <v/>
      </c>
      <c r="AP105">
        <f>(AP53-AP80)^2</f>
        <v/>
      </c>
      <c r="AQ105">
        <f>(AQ53-AQ80)^2</f>
        <v/>
      </c>
      <c r="AR105">
        <f>(AR53-AR80)^2</f>
        <v/>
      </c>
      <c r="AS105">
        <f>(AS53-AS80)^2</f>
        <v/>
      </c>
      <c r="AT105">
        <f>(AT53-AT80)^2</f>
        <v/>
      </c>
      <c r="AU105">
        <f>(AU53-AU80)^2</f>
        <v/>
      </c>
      <c r="AV105">
        <f>(AV53-AV80)^2</f>
        <v/>
      </c>
      <c r="AW105">
        <f>(AW53-AW80)^2</f>
        <v/>
      </c>
      <c r="AX105">
        <f>(AX53-AX80)^2</f>
        <v/>
      </c>
      <c r="AY105">
        <f>(AY53-AY80)^2</f>
        <v/>
      </c>
      <c r="AZ105">
        <f>(AZ53-AZ80)^2</f>
        <v/>
      </c>
      <c r="BA105">
        <f>SQRT(SUMIF('Dashboard M4 Price Monthly'!$H$4:$KU$4,'Dashboard M4 Price Annual'!BA$3,'Dashboard M4 Price Monthly'!$H328:$KU328))</f>
        <v/>
      </c>
      <c r="BB105">
        <f>SQRT(SUMIF('Dashboard M4 Price Monthly'!$H$4:$KU$4,'Dashboard M4 Price Annual'!BB$3,'Dashboard M4 Price Monthly'!$H328:$KU328))</f>
        <v/>
      </c>
      <c r="BC105">
        <f>SQRT(SUMIF('Dashboard M4 Price Monthly'!$H$4:$KU$4,'Dashboard M4 Price Annual'!BC$3,'Dashboard M4 Price Monthly'!$H328:$KU328))</f>
        <v/>
      </c>
      <c r="BD105">
        <f>SQRT(SUMIF('Dashboard M4 Price Monthly'!$H$4:$KU$4,'Dashboard M4 Price Annual'!BD$3,'Dashboard M4 Price Monthly'!$H328:$KU328))</f>
        <v/>
      </c>
      <c r="BE105">
        <f>SQRT(SUMIF('Dashboard M4 Price Monthly'!$H$4:$KU$4,'Dashboard M4 Price Annual'!BE$3,'Dashboard M4 Price Monthly'!$H328:$KU328))</f>
        <v/>
      </c>
      <c r="BF105">
        <f>SQRT(SUMIF('Dashboard M4 Price Monthly'!$H$4:$KU$4,'Dashboard M4 Price Annual'!BF$3,'Dashboard M4 Price Monthly'!$H328:$KU328))</f>
        <v/>
      </c>
      <c r="BG105">
        <f>SQRT(SUMIF('Dashboard M4 Price Monthly'!$H$4:$KU$4,'Dashboard M4 Price Annual'!BG$3,'Dashboard M4 Price Monthly'!$H328:$KU328))</f>
        <v/>
      </c>
      <c r="BH105">
        <f>SQRT(SUMIF('Dashboard M4 Price Monthly'!$H$4:$KU$4,'Dashboard M4 Price Annual'!BH$3,'Dashboard M4 Price Monthly'!$H328:$KU328))</f>
        <v/>
      </c>
      <c r="BI105">
        <f>SQRT(SUMIF('Dashboard M4 Price Monthly'!$H$4:$KU$4,'Dashboard M4 Price Annual'!BI$3,'Dashboard M4 Price Monthly'!$H328:$KU328))</f>
        <v/>
      </c>
      <c r="BJ105">
        <f>SQRT(SUMIF('Dashboard M4 Price Monthly'!$H$4:$KU$4,'Dashboard M4 Price Annual'!BJ$3,'Dashboard M4 Price Monthly'!$H328:$KU328))</f>
        <v/>
      </c>
      <c r="BK105">
        <f>SQRT(SUMIF('Dashboard M4 Price Monthly'!$H$4:$KU$4,'Dashboard M4 Price Annual'!BK$3,'Dashboard M4 Price Monthly'!$H328:$KU328))</f>
        <v/>
      </c>
      <c r="BL105">
        <f>SQRT(SUMIF('Dashboard M4 Price Monthly'!$H$4:$KU$4,'Dashboard M4 Price Annual'!BL$3,'Dashboard M4 Price Monthly'!$H328:$KU328))</f>
        <v/>
      </c>
      <c r="BM105">
        <f>SQRT(SUMIF('Dashboard M4 Price Monthly'!$H$4:$KU$4,'Dashboard M4 Price Annual'!BM$3,'Dashboard M4 Price Monthly'!$H328:$KU328))</f>
        <v/>
      </c>
      <c r="BN105">
        <f>SQRT(SUMIF('Dashboard M4 Price Monthly'!$H$4:$KU$4,'Dashboard M4 Price Annual'!BN$3,'Dashboard M4 Price Monthly'!$H328:$KU328))</f>
        <v/>
      </c>
      <c r="BO105">
        <f>SQRT(SUMIF('Dashboard M4 Price Monthly'!$H$4:$KU$4,'Dashboard M4 Price Annual'!BO$3,'Dashboard M4 Price Monthly'!$H328:$KU328))</f>
        <v/>
      </c>
      <c r="BP105">
        <f>SQRT(SUMIF('Dashboard M4 Price Monthly'!$H$4:$KU$4,'Dashboard M4 Price Annual'!BP$3,'Dashboard M4 Price Monthly'!$H328:$KU328))</f>
        <v/>
      </c>
      <c r="BQ105">
        <f>SQRT(SUMIF('Dashboard M4 Price Monthly'!$H$4:$KU$4,'Dashboard M4 Price Annual'!BQ$3,'Dashboard M4 Price Monthly'!$H328:$KU328))</f>
        <v/>
      </c>
      <c r="BR105">
        <f>SQRT(SUMIF('Dashboard M4 Price Monthly'!$H$4:$KU$4,'Dashboard M4 Price Annual'!BR$3,'Dashboard M4 Price Monthly'!$H328:$KU328))</f>
        <v/>
      </c>
      <c r="BS105">
        <f>SQRT(SUMIF('Dashboard M4 Price Monthly'!$H$4:$KU$4,'Dashboard M4 Price Annual'!BS$3,'Dashboard M4 Price Monthly'!$H328:$KU328))</f>
        <v/>
      </c>
      <c r="BT105">
        <f>SQRT(SUMIF('Dashboard M4 Price Monthly'!$H$4:$KU$4,'Dashboard M4 Price Annual'!BT$3,'Dashboard M4 Price Monthly'!$H328:$KU328))</f>
        <v/>
      </c>
      <c r="BU105">
        <f>SQRT(SUMIF('Dashboard M4 Price Monthly'!$H$4:$KU$4,'Dashboard M4 Price Annual'!BU$3,'Dashboard M4 Price Monthly'!$H328:$KU328))</f>
        <v/>
      </c>
      <c r="BV105">
        <f>SQRT(SUMIF('Dashboard M4 Price Monthly'!$H$4:$KU$4,'Dashboard M4 Price Annual'!BV$3,'Dashboard M4 Price Monthly'!$H328:$KU328))</f>
        <v/>
      </c>
      <c r="BW105">
        <f>SQRT(SUMIF('Dashboard M4 Price Monthly'!$H$4:$KU$4,'Dashboard M4 Price Annual'!BW$3,'Dashboard M4 Price Monthly'!$H328:$KU328))</f>
        <v/>
      </c>
      <c r="BX105">
        <f>SQRT(SUMIF('Dashboard M4 Price Monthly'!$H$4:$KU$4,'Dashboard M4 Price Annual'!BX$3,'Dashboard M4 Price Monthly'!$H328:$KU328))</f>
        <v/>
      </c>
      <c r="BY105">
        <f>SQRT(SUMIF('Dashboard M4 Price Monthly'!$H$4:$KU$4,'Dashboard M4 Price Annual'!BY$3,'Dashboard M4 Price Monthly'!$H328:$KU328))</f>
        <v/>
      </c>
    </row>
    <row r="106" spans="1:77">
      <c r="B106" t="s">
        <v>26</v>
      </c>
      <c r="D106" t="s">
        <v>64</v>
      </c>
      <c r="G106">
        <f>(G54-G81)^2</f>
        <v/>
      </c>
      <c r="H106">
        <f>(H54-H81)^2</f>
        <v/>
      </c>
      <c r="I106">
        <f>(I54-I81)^2</f>
        <v/>
      </c>
      <c r="J106">
        <f>(J54-J81)^2</f>
        <v/>
      </c>
      <c r="K106">
        <f>(K54-K81)^2</f>
        <v/>
      </c>
      <c r="L106">
        <f>(L54-L81)^2</f>
        <v/>
      </c>
      <c r="M106">
        <f>(M54-M81)^2</f>
        <v/>
      </c>
      <c r="N106">
        <f>(N54-N81)^2</f>
        <v/>
      </c>
      <c r="O106">
        <f>(O54-O81)^2</f>
        <v/>
      </c>
      <c r="P106">
        <f>(P54-P81)^2</f>
        <v/>
      </c>
      <c r="Q106">
        <f>(Q54-Q81)^2</f>
        <v/>
      </c>
      <c r="R106">
        <f>(R54-R81)^2</f>
        <v/>
      </c>
      <c r="S106">
        <f>(S54-S81)^2</f>
        <v/>
      </c>
      <c r="T106">
        <f>(T54-T81)^2</f>
        <v/>
      </c>
      <c r="U106">
        <f>(U54-U81)^2</f>
        <v/>
      </c>
      <c r="V106">
        <f>(V54-V81)^2</f>
        <v/>
      </c>
      <c r="W106">
        <f>(W54-W81)^2</f>
        <v/>
      </c>
      <c r="X106">
        <f>(X54-X81)^2</f>
        <v/>
      </c>
      <c r="Y106">
        <f>(Y54-Y81)^2</f>
        <v/>
      </c>
      <c r="Z106">
        <f>(Z54-Z81)^2</f>
        <v/>
      </c>
      <c r="AA106">
        <f>(AA54-AA81)^2</f>
        <v/>
      </c>
      <c r="AB106">
        <f>(AB54-AB81)^2</f>
        <v/>
      </c>
      <c r="AC106">
        <f>(AC54-AC81)^2</f>
        <v/>
      </c>
      <c r="AD106">
        <f>(AD54-AD81)^2</f>
        <v/>
      </c>
      <c r="AE106">
        <f>(AE54-AE81)^2</f>
        <v/>
      </c>
      <c r="AF106">
        <f>(AF54-AF81)^2</f>
        <v/>
      </c>
      <c r="AG106">
        <f>(AG54-AG81)^2</f>
        <v/>
      </c>
      <c r="AH106">
        <f>(AH54-AH81)^2</f>
        <v/>
      </c>
      <c r="AI106">
        <f>(AI54-AI81)^2</f>
        <v/>
      </c>
      <c r="AJ106">
        <f>(AJ54-AJ81)^2</f>
        <v/>
      </c>
      <c r="AK106">
        <f>(AK54-AK81)^2</f>
        <v/>
      </c>
      <c r="AL106">
        <f>(AL54-AL81)^2</f>
        <v/>
      </c>
      <c r="AM106">
        <f>(AM54-AM81)^2</f>
        <v/>
      </c>
      <c r="AN106">
        <f>(AN54-AN81)^2</f>
        <v/>
      </c>
      <c r="AO106">
        <f>(AO54-AO81)^2</f>
        <v/>
      </c>
      <c r="AP106">
        <f>(AP54-AP81)^2</f>
        <v/>
      </c>
      <c r="AQ106">
        <f>(AQ54-AQ81)^2</f>
        <v/>
      </c>
      <c r="AR106">
        <f>(AR54-AR81)^2</f>
        <v/>
      </c>
      <c r="AS106">
        <f>(AS54-AS81)^2</f>
        <v/>
      </c>
      <c r="AT106">
        <f>(AT54-AT81)^2</f>
        <v/>
      </c>
      <c r="AU106">
        <f>(AU54-AU81)^2</f>
        <v/>
      </c>
      <c r="AV106">
        <f>(AV54-AV81)^2</f>
        <v/>
      </c>
      <c r="AW106">
        <f>(AW54-AW81)^2</f>
        <v/>
      </c>
      <c r="AX106">
        <f>(AX54-AX81)^2</f>
        <v/>
      </c>
      <c r="AY106">
        <f>(AY54-AY81)^2</f>
        <v/>
      </c>
      <c r="AZ106">
        <f>(AZ54-AZ81)^2</f>
        <v/>
      </c>
      <c r="BA106">
        <f>SQRT(SUMIF('Dashboard M4 Price Monthly'!$H$4:$KU$4,'Dashboard M4 Price Annual'!BA$3,'Dashboard M4 Price Monthly'!$H329:$KU329))</f>
        <v/>
      </c>
      <c r="BB106">
        <f>SQRT(SUMIF('Dashboard M4 Price Monthly'!$H$4:$KU$4,'Dashboard M4 Price Annual'!BB$3,'Dashboard M4 Price Monthly'!$H329:$KU329))</f>
        <v/>
      </c>
      <c r="BC106">
        <f>SQRT(SUMIF('Dashboard M4 Price Monthly'!$H$4:$KU$4,'Dashboard M4 Price Annual'!BC$3,'Dashboard M4 Price Monthly'!$H329:$KU329))</f>
        <v/>
      </c>
      <c r="BD106">
        <f>SQRT(SUMIF('Dashboard M4 Price Monthly'!$H$4:$KU$4,'Dashboard M4 Price Annual'!BD$3,'Dashboard M4 Price Monthly'!$H329:$KU329))</f>
        <v/>
      </c>
      <c r="BE106">
        <f>SQRT(SUMIF('Dashboard M4 Price Monthly'!$H$4:$KU$4,'Dashboard M4 Price Annual'!BE$3,'Dashboard M4 Price Monthly'!$H329:$KU329))</f>
        <v/>
      </c>
      <c r="BF106">
        <f>SQRT(SUMIF('Dashboard M4 Price Monthly'!$H$4:$KU$4,'Dashboard M4 Price Annual'!BF$3,'Dashboard M4 Price Monthly'!$H329:$KU329))</f>
        <v/>
      </c>
      <c r="BG106">
        <f>SQRT(SUMIF('Dashboard M4 Price Monthly'!$H$4:$KU$4,'Dashboard M4 Price Annual'!BG$3,'Dashboard M4 Price Monthly'!$H329:$KU329))</f>
        <v/>
      </c>
      <c r="BH106">
        <f>SQRT(SUMIF('Dashboard M4 Price Monthly'!$H$4:$KU$4,'Dashboard M4 Price Annual'!BH$3,'Dashboard M4 Price Monthly'!$H329:$KU329))</f>
        <v/>
      </c>
      <c r="BI106">
        <f>SQRT(SUMIF('Dashboard M4 Price Monthly'!$H$4:$KU$4,'Dashboard M4 Price Annual'!BI$3,'Dashboard M4 Price Monthly'!$H329:$KU329))</f>
        <v/>
      </c>
      <c r="BJ106">
        <f>SQRT(SUMIF('Dashboard M4 Price Monthly'!$H$4:$KU$4,'Dashboard M4 Price Annual'!BJ$3,'Dashboard M4 Price Monthly'!$H329:$KU329))</f>
        <v/>
      </c>
      <c r="BK106">
        <f>SQRT(SUMIF('Dashboard M4 Price Monthly'!$H$4:$KU$4,'Dashboard M4 Price Annual'!BK$3,'Dashboard M4 Price Monthly'!$H329:$KU329))</f>
        <v/>
      </c>
      <c r="BL106">
        <f>SQRT(SUMIF('Dashboard M4 Price Monthly'!$H$4:$KU$4,'Dashboard M4 Price Annual'!BL$3,'Dashboard M4 Price Monthly'!$H329:$KU329))</f>
        <v/>
      </c>
      <c r="BM106">
        <f>SQRT(SUMIF('Dashboard M4 Price Monthly'!$H$4:$KU$4,'Dashboard M4 Price Annual'!BM$3,'Dashboard M4 Price Monthly'!$H329:$KU329))</f>
        <v/>
      </c>
      <c r="BN106">
        <f>SQRT(SUMIF('Dashboard M4 Price Monthly'!$H$4:$KU$4,'Dashboard M4 Price Annual'!BN$3,'Dashboard M4 Price Monthly'!$H329:$KU329))</f>
        <v/>
      </c>
      <c r="BO106">
        <f>SQRT(SUMIF('Dashboard M4 Price Monthly'!$H$4:$KU$4,'Dashboard M4 Price Annual'!BO$3,'Dashboard M4 Price Monthly'!$H329:$KU329))</f>
        <v/>
      </c>
      <c r="BP106">
        <f>SQRT(SUMIF('Dashboard M4 Price Monthly'!$H$4:$KU$4,'Dashboard M4 Price Annual'!BP$3,'Dashboard M4 Price Monthly'!$H329:$KU329))</f>
        <v/>
      </c>
      <c r="BQ106">
        <f>SQRT(SUMIF('Dashboard M4 Price Monthly'!$H$4:$KU$4,'Dashboard M4 Price Annual'!BQ$3,'Dashboard M4 Price Monthly'!$H329:$KU329))</f>
        <v/>
      </c>
      <c r="BR106">
        <f>SQRT(SUMIF('Dashboard M4 Price Monthly'!$H$4:$KU$4,'Dashboard M4 Price Annual'!BR$3,'Dashboard M4 Price Monthly'!$H329:$KU329))</f>
        <v/>
      </c>
      <c r="BS106">
        <f>SQRT(SUMIF('Dashboard M4 Price Monthly'!$H$4:$KU$4,'Dashboard M4 Price Annual'!BS$3,'Dashboard M4 Price Monthly'!$H329:$KU329))</f>
        <v/>
      </c>
      <c r="BT106">
        <f>SQRT(SUMIF('Dashboard M4 Price Monthly'!$H$4:$KU$4,'Dashboard M4 Price Annual'!BT$3,'Dashboard M4 Price Monthly'!$H329:$KU329))</f>
        <v/>
      </c>
      <c r="BU106">
        <f>SQRT(SUMIF('Dashboard M4 Price Monthly'!$H$4:$KU$4,'Dashboard M4 Price Annual'!BU$3,'Dashboard M4 Price Monthly'!$H329:$KU329))</f>
        <v/>
      </c>
      <c r="BV106">
        <f>SQRT(SUMIF('Dashboard M4 Price Monthly'!$H$4:$KU$4,'Dashboard M4 Price Annual'!BV$3,'Dashboard M4 Price Monthly'!$H329:$KU329))</f>
        <v/>
      </c>
      <c r="BW106">
        <f>SQRT(SUMIF('Dashboard M4 Price Monthly'!$H$4:$KU$4,'Dashboard M4 Price Annual'!BW$3,'Dashboard M4 Price Monthly'!$H329:$KU329))</f>
        <v/>
      </c>
      <c r="BX106">
        <f>SQRT(SUMIF('Dashboard M4 Price Monthly'!$H$4:$KU$4,'Dashboard M4 Price Annual'!BX$3,'Dashboard M4 Price Monthly'!$H329:$KU329))</f>
        <v/>
      </c>
      <c r="BY106">
        <f>SQRT(SUMIF('Dashboard M4 Price Monthly'!$H$4:$KU$4,'Dashboard M4 Price Annual'!BY$3,'Dashboard M4 Price Monthly'!$H329:$KU329))</f>
        <v/>
      </c>
    </row>
    <row r="107" spans="1:77">
      <c r="B107" t="s">
        <v>27</v>
      </c>
      <c r="D107" t="s">
        <v>64</v>
      </c>
      <c r="G107">
        <f>(G55-G82)^2</f>
        <v/>
      </c>
      <c r="H107">
        <f>(H55-H82)^2</f>
        <v/>
      </c>
      <c r="I107">
        <f>(I55-I82)^2</f>
        <v/>
      </c>
      <c r="J107">
        <f>(J55-J82)^2</f>
        <v/>
      </c>
      <c r="K107">
        <f>(K55-K82)^2</f>
        <v/>
      </c>
      <c r="L107">
        <f>(L55-L82)^2</f>
        <v/>
      </c>
      <c r="M107">
        <f>(M55-M82)^2</f>
        <v/>
      </c>
      <c r="N107">
        <f>(N55-N82)^2</f>
        <v/>
      </c>
      <c r="O107">
        <f>(O55-O82)^2</f>
        <v/>
      </c>
      <c r="P107">
        <f>(P55-P82)^2</f>
        <v/>
      </c>
      <c r="Q107">
        <f>(Q55-Q82)^2</f>
        <v/>
      </c>
      <c r="R107">
        <f>(R55-R82)^2</f>
        <v/>
      </c>
      <c r="S107">
        <f>(S55-S82)^2</f>
        <v/>
      </c>
      <c r="T107">
        <f>(T55-T82)^2</f>
        <v/>
      </c>
      <c r="U107">
        <f>(U55-U82)^2</f>
        <v/>
      </c>
      <c r="V107">
        <f>(V55-V82)^2</f>
        <v/>
      </c>
      <c r="W107">
        <f>(W55-W82)^2</f>
        <v/>
      </c>
      <c r="X107">
        <f>(X55-X82)^2</f>
        <v/>
      </c>
      <c r="Y107">
        <f>(Y55-Y82)^2</f>
        <v/>
      </c>
      <c r="Z107">
        <f>(Z55-Z82)^2</f>
        <v/>
      </c>
      <c r="AA107">
        <f>(AA55-AA82)^2</f>
        <v/>
      </c>
      <c r="AB107">
        <f>(AB55-AB82)^2</f>
        <v/>
      </c>
      <c r="AC107">
        <f>(AC55-AC82)^2</f>
        <v/>
      </c>
      <c r="AD107">
        <f>(AD55-AD82)^2</f>
        <v/>
      </c>
      <c r="AE107">
        <f>(AE55-AE82)^2</f>
        <v/>
      </c>
      <c r="AF107">
        <f>(AF55-AF82)^2</f>
        <v/>
      </c>
      <c r="AG107">
        <f>(AG55-AG82)^2</f>
        <v/>
      </c>
      <c r="AH107">
        <f>(AH55-AH82)^2</f>
        <v/>
      </c>
      <c r="AI107">
        <f>(AI55-AI82)^2</f>
        <v/>
      </c>
      <c r="AJ107">
        <f>(AJ55-AJ82)^2</f>
        <v/>
      </c>
      <c r="AK107">
        <f>(AK55-AK82)^2</f>
        <v/>
      </c>
      <c r="AL107">
        <f>(AL55-AL82)^2</f>
        <v/>
      </c>
      <c r="AM107">
        <f>(AM55-AM82)^2</f>
        <v/>
      </c>
      <c r="AN107">
        <f>(AN55-AN82)^2</f>
        <v/>
      </c>
      <c r="AO107">
        <f>(AO55-AO82)^2</f>
        <v/>
      </c>
      <c r="AP107">
        <f>(AP55-AP82)^2</f>
        <v/>
      </c>
      <c r="AQ107">
        <f>(AQ55-AQ82)^2</f>
        <v/>
      </c>
      <c r="AR107">
        <f>(AR55-AR82)^2</f>
        <v/>
      </c>
      <c r="AS107">
        <f>(AS55-AS82)^2</f>
        <v/>
      </c>
      <c r="AT107">
        <f>(AT55-AT82)^2</f>
        <v/>
      </c>
      <c r="AU107">
        <f>(AU55-AU82)^2</f>
        <v/>
      </c>
      <c r="AV107">
        <f>(AV55-AV82)^2</f>
        <v/>
      </c>
      <c r="AW107">
        <f>(AW55-AW82)^2</f>
        <v/>
      </c>
      <c r="AX107">
        <f>(AX55-AX82)^2</f>
        <v/>
      </c>
      <c r="AY107">
        <f>(AY55-AY82)^2</f>
        <v/>
      </c>
      <c r="AZ107">
        <f>(AZ55-AZ82)^2</f>
        <v/>
      </c>
      <c r="BA107">
        <f>SQRT(SUMIF('Dashboard M4 Price Monthly'!$H$4:$KU$4,'Dashboard M4 Price Annual'!BA$3,'Dashboard M4 Price Monthly'!$H330:$KU330))</f>
        <v/>
      </c>
      <c r="BB107">
        <f>SQRT(SUMIF('Dashboard M4 Price Monthly'!$H$4:$KU$4,'Dashboard M4 Price Annual'!BB$3,'Dashboard M4 Price Monthly'!$H330:$KU330))</f>
        <v/>
      </c>
      <c r="BC107">
        <f>SQRT(SUMIF('Dashboard M4 Price Monthly'!$H$4:$KU$4,'Dashboard M4 Price Annual'!BC$3,'Dashboard M4 Price Monthly'!$H330:$KU330))</f>
        <v/>
      </c>
      <c r="BD107">
        <f>SQRT(SUMIF('Dashboard M4 Price Monthly'!$H$4:$KU$4,'Dashboard M4 Price Annual'!BD$3,'Dashboard M4 Price Monthly'!$H330:$KU330))</f>
        <v/>
      </c>
      <c r="BE107">
        <f>SQRT(SUMIF('Dashboard M4 Price Monthly'!$H$4:$KU$4,'Dashboard M4 Price Annual'!BE$3,'Dashboard M4 Price Monthly'!$H330:$KU330))</f>
        <v/>
      </c>
      <c r="BF107">
        <f>SQRT(SUMIF('Dashboard M4 Price Monthly'!$H$4:$KU$4,'Dashboard M4 Price Annual'!BF$3,'Dashboard M4 Price Monthly'!$H330:$KU330))</f>
        <v/>
      </c>
      <c r="BG107">
        <f>SQRT(SUMIF('Dashboard M4 Price Monthly'!$H$4:$KU$4,'Dashboard M4 Price Annual'!BG$3,'Dashboard M4 Price Monthly'!$H330:$KU330))</f>
        <v/>
      </c>
      <c r="BH107">
        <f>SQRT(SUMIF('Dashboard M4 Price Monthly'!$H$4:$KU$4,'Dashboard M4 Price Annual'!BH$3,'Dashboard M4 Price Monthly'!$H330:$KU330))</f>
        <v/>
      </c>
      <c r="BI107">
        <f>SQRT(SUMIF('Dashboard M4 Price Monthly'!$H$4:$KU$4,'Dashboard M4 Price Annual'!BI$3,'Dashboard M4 Price Monthly'!$H330:$KU330))</f>
        <v/>
      </c>
      <c r="BJ107">
        <f>SQRT(SUMIF('Dashboard M4 Price Monthly'!$H$4:$KU$4,'Dashboard M4 Price Annual'!BJ$3,'Dashboard M4 Price Monthly'!$H330:$KU330))</f>
        <v/>
      </c>
      <c r="BK107">
        <f>SQRT(SUMIF('Dashboard M4 Price Monthly'!$H$4:$KU$4,'Dashboard M4 Price Annual'!BK$3,'Dashboard M4 Price Monthly'!$H330:$KU330))</f>
        <v/>
      </c>
      <c r="BL107">
        <f>SQRT(SUMIF('Dashboard M4 Price Monthly'!$H$4:$KU$4,'Dashboard M4 Price Annual'!BL$3,'Dashboard M4 Price Monthly'!$H330:$KU330))</f>
        <v/>
      </c>
      <c r="BM107">
        <f>SQRT(SUMIF('Dashboard M4 Price Monthly'!$H$4:$KU$4,'Dashboard M4 Price Annual'!BM$3,'Dashboard M4 Price Monthly'!$H330:$KU330))</f>
        <v/>
      </c>
      <c r="BN107">
        <f>SQRT(SUMIF('Dashboard M4 Price Monthly'!$H$4:$KU$4,'Dashboard M4 Price Annual'!BN$3,'Dashboard M4 Price Monthly'!$H330:$KU330))</f>
        <v/>
      </c>
      <c r="BO107">
        <f>SQRT(SUMIF('Dashboard M4 Price Monthly'!$H$4:$KU$4,'Dashboard M4 Price Annual'!BO$3,'Dashboard M4 Price Monthly'!$H330:$KU330))</f>
        <v/>
      </c>
      <c r="BP107">
        <f>SQRT(SUMIF('Dashboard M4 Price Monthly'!$H$4:$KU$4,'Dashboard M4 Price Annual'!BP$3,'Dashboard M4 Price Monthly'!$H330:$KU330))</f>
        <v/>
      </c>
      <c r="BQ107">
        <f>SQRT(SUMIF('Dashboard M4 Price Monthly'!$H$4:$KU$4,'Dashboard M4 Price Annual'!BQ$3,'Dashboard M4 Price Monthly'!$H330:$KU330))</f>
        <v/>
      </c>
      <c r="BR107">
        <f>SQRT(SUMIF('Dashboard M4 Price Monthly'!$H$4:$KU$4,'Dashboard M4 Price Annual'!BR$3,'Dashboard M4 Price Monthly'!$H330:$KU330))</f>
        <v/>
      </c>
      <c r="BS107">
        <f>SQRT(SUMIF('Dashboard M4 Price Monthly'!$H$4:$KU$4,'Dashboard M4 Price Annual'!BS$3,'Dashboard M4 Price Monthly'!$H330:$KU330))</f>
        <v/>
      </c>
      <c r="BT107">
        <f>SQRT(SUMIF('Dashboard M4 Price Monthly'!$H$4:$KU$4,'Dashboard M4 Price Annual'!BT$3,'Dashboard M4 Price Monthly'!$H330:$KU330))</f>
        <v/>
      </c>
      <c r="BU107">
        <f>SQRT(SUMIF('Dashboard M4 Price Monthly'!$H$4:$KU$4,'Dashboard M4 Price Annual'!BU$3,'Dashboard M4 Price Monthly'!$H330:$KU330))</f>
        <v/>
      </c>
      <c r="BV107">
        <f>SQRT(SUMIF('Dashboard M4 Price Monthly'!$H$4:$KU$4,'Dashboard M4 Price Annual'!BV$3,'Dashboard M4 Price Monthly'!$H330:$KU330))</f>
        <v/>
      </c>
      <c r="BW107">
        <f>SQRT(SUMIF('Dashboard M4 Price Monthly'!$H$4:$KU$4,'Dashboard M4 Price Annual'!BW$3,'Dashboard M4 Price Monthly'!$H330:$KU330))</f>
        <v/>
      </c>
      <c r="BX107">
        <f>SQRT(SUMIF('Dashboard M4 Price Monthly'!$H$4:$KU$4,'Dashboard M4 Price Annual'!BX$3,'Dashboard M4 Price Monthly'!$H330:$KU330))</f>
        <v/>
      </c>
      <c r="BY107">
        <f>SQRT(SUMIF('Dashboard M4 Price Monthly'!$H$4:$KU$4,'Dashboard M4 Price Annual'!BY$3,'Dashboard M4 Price Monthly'!$H330:$KU330))</f>
        <v/>
      </c>
    </row>
    <row r="108" spans="1:77">
      <c r="B108" t="s">
        <v>63</v>
      </c>
      <c r="D108" t="s">
        <v>64</v>
      </c>
      <c r="G108">
        <f>SQRT(SUMIF('Dashboard M4 Price Monthly'!$H$4:$KU$4,'Dashboard M4 Price Annual'!G$3,'Dashboard M4 Price Monthly'!$H321:$KU321))</f>
        <v/>
      </c>
      <c r="H108">
        <f>SQRT(SUMIF('Dashboard M4 Price Monthly'!$H$4:$KU$4,'Dashboard M4 Price Annual'!H$3,'Dashboard M4 Price Monthly'!$H321:$KU321))</f>
        <v/>
      </c>
      <c r="I108">
        <f>SQRT(SUMIF('Dashboard M4 Price Monthly'!$H$4:$KU$4,'Dashboard M4 Price Annual'!I$3,'Dashboard M4 Price Monthly'!$H321:$KU321))</f>
        <v/>
      </c>
      <c r="J108">
        <f>SQRT(SUMIF('Dashboard M4 Price Monthly'!$H$4:$KU$4,'Dashboard M4 Price Annual'!J$3,'Dashboard M4 Price Monthly'!$H321:$KU321))</f>
        <v/>
      </c>
      <c r="K108">
        <f>SQRT(SUMIF('Dashboard M4 Price Monthly'!$H$4:$KU$4,'Dashboard M4 Price Annual'!K$3,'Dashboard M4 Price Monthly'!$H321:$KU321))</f>
        <v/>
      </c>
      <c r="L108">
        <f>SQRT(SUMIF('Dashboard M4 Price Monthly'!$H$4:$KU$4,'Dashboard M4 Price Annual'!L$3,'Dashboard M4 Price Monthly'!$H321:$KU321))</f>
        <v/>
      </c>
      <c r="M108">
        <f>SQRT(SUMIF('Dashboard M4 Price Monthly'!$H$4:$KU$4,'Dashboard M4 Price Annual'!M$3,'Dashboard M4 Price Monthly'!$H321:$KU321))</f>
        <v/>
      </c>
      <c r="N108">
        <f>SQRT(SUMIF('Dashboard M4 Price Monthly'!$H$4:$KU$4,'Dashboard M4 Price Annual'!N$3,'Dashboard M4 Price Monthly'!$H321:$KU321))</f>
        <v/>
      </c>
      <c r="O108">
        <f>SQRT(SUMIF('Dashboard M4 Price Monthly'!$H$4:$KU$4,'Dashboard M4 Price Annual'!O$3,'Dashboard M4 Price Monthly'!$H321:$KU321))</f>
        <v/>
      </c>
      <c r="P108">
        <f>SQRT(SUMIF('Dashboard M4 Price Monthly'!$H$4:$KU$4,'Dashboard M4 Price Annual'!P$3,'Dashboard M4 Price Monthly'!$H321:$KU321))</f>
        <v/>
      </c>
      <c r="Q108">
        <f>SQRT(SUMIF('Dashboard M4 Price Monthly'!$H$4:$KU$4,'Dashboard M4 Price Annual'!Q$3,'Dashboard M4 Price Monthly'!$H321:$KU321))</f>
        <v/>
      </c>
      <c r="R108">
        <f>SQRT(SUMIF('Dashboard M4 Price Monthly'!$H$4:$KU$4,'Dashboard M4 Price Annual'!R$3,'Dashboard M4 Price Monthly'!$H321:$KU321))</f>
        <v/>
      </c>
      <c r="S108">
        <f>SQRT(SUMIF('Dashboard M4 Price Monthly'!$H$4:$KU$4,'Dashboard M4 Price Annual'!S$3,'Dashboard M4 Price Monthly'!$H321:$KU321))</f>
        <v/>
      </c>
      <c r="T108">
        <f>SQRT(SUMIF('Dashboard M4 Price Monthly'!$H$4:$KU$4,'Dashboard M4 Price Annual'!T$3,'Dashboard M4 Price Monthly'!$H321:$KU321))</f>
        <v/>
      </c>
      <c r="U108">
        <f>SQRT(SUMIF('Dashboard M4 Price Monthly'!$H$4:$KU$4,'Dashboard M4 Price Annual'!U$3,'Dashboard M4 Price Monthly'!$H321:$KU321))</f>
        <v/>
      </c>
      <c r="V108">
        <f>SQRT(SUMIF('Dashboard M4 Price Monthly'!$H$4:$KU$4,'Dashboard M4 Price Annual'!V$3,'Dashboard M4 Price Monthly'!$H321:$KU321))</f>
        <v/>
      </c>
      <c r="W108">
        <f>SQRT(SUMIF('Dashboard M4 Price Monthly'!$H$4:$KU$4,'Dashboard M4 Price Annual'!W$3,'Dashboard M4 Price Monthly'!$H321:$KU321))</f>
        <v/>
      </c>
      <c r="X108">
        <f>SQRT(SUMIF('Dashboard M4 Price Monthly'!$H$4:$KU$4,'Dashboard M4 Price Annual'!X$3,'Dashboard M4 Price Monthly'!$H321:$KU321))</f>
        <v/>
      </c>
      <c r="Y108">
        <f>SQRT(SUMIF('Dashboard M4 Price Monthly'!$H$4:$KU$4,'Dashboard M4 Price Annual'!Y$3,'Dashboard M4 Price Monthly'!$H321:$KU321))</f>
        <v/>
      </c>
      <c r="Z108">
        <f>SQRT(SUMIF('Dashboard M4 Price Monthly'!$H$4:$KU$4,'Dashboard M4 Price Annual'!Z$3,'Dashboard M4 Price Monthly'!$H321:$KU321))</f>
        <v/>
      </c>
      <c r="AA108">
        <f>SQRT(SUMIF('Dashboard M4 Price Monthly'!$H$4:$KU$4,'Dashboard M4 Price Annual'!AA$3,'Dashboard M4 Price Monthly'!$H321:$KU321))</f>
        <v/>
      </c>
      <c r="AB108">
        <f>SQRT(SUMIF('Dashboard M4 Price Monthly'!$H$4:$KU$4,'Dashboard M4 Price Annual'!AB$3,'Dashboard M4 Price Monthly'!$H321:$KU321))</f>
        <v/>
      </c>
      <c r="AC108">
        <f>SQRT(SUMIF('Dashboard M4 Price Monthly'!$H$4:$KU$4,'Dashboard M4 Price Annual'!AC$3,'Dashboard M4 Price Monthly'!$H321:$KU321))</f>
        <v/>
      </c>
      <c r="AD108">
        <f>SQRT(SUMIF('Dashboard M4 Price Monthly'!$H$4:$KU$4,'Dashboard M4 Price Annual'!AD$3,'Dashboard M4 Price Monthly'!$H321:$KU321))</f>
        <v/>
      </c>
      <c r="AE108">
        <f>SQRT(SUMIF('Dashboard M4 Price Monthly'!$H$4:$KU$4,'Dashboard M4 Price Annual'!AE$3,'Dashboard M4 Price Monthly'!$H321:$KU321))</f>
        <v/>
      </c>
      <c r="AF108">
        <f>SQRT(SUMIF('Dashboard M4 Price Monthly'!$H$4:$KU$4,'Dashboard M4 Price Annual'!AF$3,'Dashboard M4 Price Monthly'!$H321:$KU321))</f>
        <v/>
      </c>
      <c r="AG108">
        <f>SQRT(SUMIF('Dashboard M4 Price Monthly'!$H$4:$KU$4,'Dashboard M4 Price Annual'!AG$3,'Dashboard M4 Price Monthly'!$H321:$KU321))</f>
        <v/>
      </c>
      <c r="AH108">
        <f>SQRT(SUMIF('Dashboard M4 Price Monthly'!$H$4:$KU$4,'Dashboard M4 Price Annual'!AH$3,'Dashboard M4 Price Monthly'!$H321:$KU321))</f>
        <v/>
      </c>
      <c r="AI108">
        <f>SQRT(SUMIF('Dashboard M4 Price Monthly'!$H$4:$KU$4,'Dashboard M4 Price Annual'!AI$3,'Dashboard M4 Price Monthly'!$H321:$KU321))</f>
        <v/>
      </c>
      <c r="AJ108">
        <f>SQRT(SUMIF('Dashboard M4 Price Monthly'!$H$4:$KU$4,'Dashboard M4 Price Annual'!AJ$3,'Dashboard M4 Price Monthly'!$H321:$KU321))</f>
        <v/>
      </c>
      <c r="AK108">
        <f>SQRT(SUMIF('Dashboard M4 Price Monthly'!$H$4:$KU$4,'Dashboard M4 Price Annual'!AK$3,'Dashboard M4 Price Monthly'!$H321:$KU321))</f>
        <v/>
      </c>
      <c r="AL108">
        <f>SQRT(SUMIF('Dashboard M4 Price Monthly'!$H$4:$KU$4,'Dashboard M4 Price Annual'!AL$3,'Dashboard M4 Price Monthly'!$H321:$KU321))</f>
        <v/>
      </c>
      <c r="AM108">
        <f>SQRT(SUMIF('Dashboard M4 Price Monthly'!$H$4:$KU$4,'Dashboard M4 Price Annual'!AM$3,'Dashboard M4 Price Monthly'!$H321:$KU321))</f>
        <v/>
      </c>
      <c r="AN108">
        <f>SQRT(SUMIF('Dashboard M4 Price Monthly'!$H$4:$KU$4,'Dashboard M4 Price Annual'!AN$3,'Dashboard M4 Price Monthly'!$H321:$KU321))</f>
        <v/>
      </c>
      <c r="AO108">
        <f>SQRT(SUMIF('Dashboard M4 Price Monthly'!$H$4:$KU$4,'Dashboard M4 Price Annual'!AO$3,'Dashboard M4 Price Monthly'!$H321:$KU321))</f>
        <v/>
      </c>
      <c r="AP108">
        <f>SQRT(SUMIF('Dashboard M4 Price Monthly'!$H$4:$KU$4,'Dashboard M4 Price Annual'!AP$3,'Dashboard M4 Price Monthly'!$H321:$KU321))</f>
        <v/>
      </c>
      <c r="AQ108">
        <f>SQRT(SUMIF('Dashboard M4 Price Monthly'!$H$4:$KU$4,'Dashboard M4 Price Annual'!AQ$3,'Dashboard M4 Price Monthly'!$H321:$KU321))</f>
        <v/>
      </c>
      <c r="AR108">
        <f>SQRT(SUMIF('Dashboard M4 Price Monthly'!$H$4:$KU$4,'Dashboard M4 Price Annual'!AR$3,'Dashboard M4 Price Monthly'!$H321:$KU321))</f>
        <v/>
      </c>
      <c r="AS108">
        <f>SQRT(SUMIF('Dashboard M4 Price Monthly'!$H$4:$KU$4,'Dashboard M4 Price Annual'!AS$3,'Dashboard M4 Price Monthly'!$H321:$KU321))</f>
        <v/>
      </c>
      <c r="AT108">
        <f>SQRT(SUMIF('Dashboard M4 Price Monthly'!$H$4:$KU$4,'Dashboard M4 Price Annual'!AT$3,'Dashboard M4 Price Monthly'!$H321:$KU321))</f>
        <v/>
      </c>
      <c r="AU108">
        <f>SQRT(SUMIF('Dashboard M4 Price Monthly'!$H$4:$KU$4,'Dashboard M4 Price Annual'!AU$3,'Dashboard M4 Price Monthly'!$H321:$KU321))</f>
        <v/>
      </c>
      <c r="AV108">
        <f>SQRT(SUMIF('Dashboard M4 Price Monthly'!$H$4:$KU$4,'Dashboard M4 Price Annual'!AV$3,'Dashboard M4 Price Monthly'!$H321:$KU321))</f>
        <v/>
      </c>
      <c r="AW108">
        <f>SQRT(SUMIF('Dashboard M4 Price Monthly'!$H$4:$KU$4,'Dashboard M4 Price Annual'!AW$3,'Dashboard M4 Price Monthly'!$H321:$KU321))</f>
        <v/>
      </c>
      <c r="AX108">
        <f>SQRT(SUMIF('Dashboard M4 Price Monthly'!$H$4:$KU$4,'Dashboard M4 Price Annual'!AX$3,'Dashboard M4 Price Monthly'!$H321:$KU321))</f>
        <v/>
      </c>
      <c r="AY108">
        <f>SQRT(SUMIF('Dashboard M4 Price Monthly'!$H$4:$KU$4,'Dashboard M4 Price Annual'!AY$3,'Dashboard M4 Price Monthly'!$H321:$KU321))</f>
        <v/>
      </c>
      <c r="AZ108">
        <f>SQRT(SUMIF('Dashboard M4 Price Monthly'!$H$4:$KU$4,'Dashboard M4 Price Annual'!AZ$3,'Dashboard M4 Price Monthly'!$H321:$KU321))</f>
        <v/>
      </c>
      <c r="BA108">
        <f>SQRT(SUMIF('Dashboard M4 Price Monthly'!$H$4:$KU$4,'Dashboard M4 Price Annual'!BA$3,'Dashboard M4 Price Monthly'!$H321:$KU321))</f>
        <v/>
      </c>
      <c r="BB108">
        <f>SQRT(SUMIF('Dashboard M4 Price Monthly'!$H$4:$KU$4,'Dashboard M4 Price Annual'!BB$3,'Dashboard M4 Price Monthly'!$H321:$KU321))</f>
        <v/>
      </c>
      <c r="BC108">
        <f>SQRT(SUMIF('Dashboard M4 Price Monthly'!$H$4:$KU$4,'Dashboard M4 Price Annual'!BC$3,'Dashboard M4 Price Monthly'!$H321:$KU321))</f>
        <v/>
      </c>
      <c r="BD108">
        <f>SQRT(SUMIF('Dashboard M4 Price Monthly'!$H$4:$KU$4,'Dashboard M4 Price Annual'!BD$3,'Dashboard M4 Price Monthly'!$H321:$KU321))</f>
        <v/>
      </c>
      <c r="BE108">
        <f>SQRT(SUMIF('Dashboard M4 Price Monthly'!$H$4:$KU$4,'Dashboard M4 Price Annual'!BE$3,'Dashboard M4 Price Monthly'!$H321:$KU321))</f>
        <v/>
      </c>
      <c r="BF108">
        <f>SQRT(SUMIF('Dashboard M4 Price Monthly'!$H$4:$KU$4,'Dashboard M4 Price Annual'!BF$3,'Dashboard M4 Price Monthly'!$H321:$KU321))</f>
        <v/>
      </c>
      <c r="BG108">
        <f>SQRT(SUMIF('Dashboard M4 Price Monthly'!$H$4:$KU$4,'Dashboard M4 Price Annual'!BG$3,'Dashboard M4 Price Monthly'!$H321:$KU321))</f>
        <v/>
      </c>
      <c r="BH108">
        <f>SQRT(SUMIF('Dashboard M4 Price Monthly'!$H$4:$KU$4,'Dashboard M4 Price Annual'!BH$3,'Dashboard M4 Price Monthly'!$H321:$KU321))</f>
        <v/>
      </c>
      <c r="BI108">
        <f>SQRT(SUMIF('Dashboard M4 Price Monthly'!$H$4:$KU$4,'Dashboard M4 Price Annual'!BI$3,'Dashboard M4 Price Monthly'!$H321:$KU321))</f>
        <v/>
      </c>
      <c r="BJ108">
        <f>SQRT(SUMIF('Dashboard M4 Price Monthly'!$H$4:$KU$4,'Dashboard M4 Price Annual'!BJ$3,'Dashboard M4 Price Monthly'!$H321:$KU321))</f>
        <v/>
      </c>
      <c r="BK108">
        <f>SQRT(SUMIF('Dashboard M4 Price Monthly'!$H$4:$KU$4,'Dashboard M4 Price Annual'!BK$3,'Dashboard M4 Price Monthly'!$H321:$KU321))</f>
        <v/>
      </c>
      <c r="BL108">
        <f>SQRT(SUMIF('Dashboard M4 Price Monthly'!$H$4:$KU$4,'Dashboard M4 Price Annual'!BL$3,'Dashboard M4 Price Monthly'!$H321:$KU321))</f>
        <v/>
      </c>
      <c r="BM108">
        <f>SQRT(SUMIF('Dashboard M4 Price Monthly'!$H$4:$KU$4,'Dashboard M4 Price Annual'!BM$3,'Dashboard M4 Price Monthly'!$H321:$KU321))</f>
        <v/>
      </c>
      <c r="BN108">
        <f>SQRT(SUMIF('Dashboard M4 Price Monthly'!$H$4:$KU$4,'Dashboard M4 Price Annual'!BN$3,'Dashboard M4 Price Monthly'!$H321:$KU321))</f>
        <v/>
      </c>
      <c r="BO108">
        <f>SQRT(SUMIF('Dashboard M4 Price Monthly'!$H$4:$KU$4,'Dashboard M4 Price Annual'!BO$3,'Dashboard M4 Price Monthly'!$H321:$KU321))</f>
        <v/>
      </c>
      <c r="BP108">
        <f>SQRT(SUMIF('Dashboard M4 Price Monthly'!$H$4:$KU$4,'Dashboard M4 Price Annual'!BP$3,'Dashboard M4 Price Monthly'!$H321:$KU321))</f>
        <v/>
      </c>
      <c r="BQ108">
        <f>SQRT(SUMIF('Dashboard M4 Price Monthly'!$H$4:$KU$4,'Dashboard M4 Price Annual'!BQ$3,'Dashboard M4 Price Monthly'!$H321:$KU321))</f>
        <v/>
      </c>
      <c r="BR108">
        <f>SQRT(SUMIF('Dashboard M4 Price Monthly'!$H$4:$KU$4,'Dashboard M4 Price Annual'!BR$3,'Dashboard M4 Price Monthly'!$H321:$KU321))</f>
        <v/>
      </c>
      <c r="BS108">
        <f>SQRT(SUMIF('Dashboard M4 Price Monthly'!$H$4:$KU$4,'Dashboard M4 Price Annual'!BS$3,'Dashboard M4 Price Monthly'!$H321:$KU321))</f>
        <v/>
      </c>
      <c r="BT108">
        <f>SQRT(SUMIF('Dashboard M4 Price Monthly'!$H$4:$KU$4,'Dashboard M4 Price Annual'!BT$3,'Dashboard M4 Price Monthly'!$H321:$KU321))</f>
        <v/>
      </c>
      <c r="BU108">
        <f>SQRT(SUMIF('Dashboard M4 Price Monthly'!$H$4:$KU$4,'Dashboard M4 Price Annual'!BU$3,'Dashboard M4 Price Monthly'!$H321:$KU321))</f>
        <v/>
      </c>
      <c r="BV108">
        <f>SQRT(SUMIF('Dashboard M4 Price Monthly'!$H$4:$KU$4,'Dashboard M4 Price Annual'!BV$3,'Dashboard M4 Price Monthly'!$H321:$KU321))</f>
        <v/>
      </c>
      <c r="BW108">
        <f>SQRT(SUMIF('Dashboard M4 Price Monthly'!$H$4:$KU$4,'Dashboard M4 Price Annual'!BW$3,'Dashboard M4 Price Monthly'!$H321:$KU321))</f>
        <v/>
      </c>
      <c r="BX108">
        <f>SQRT(SUMIF('Dashboard M4 Price Monthly'!$H$4:$KU$4,'Dashboard M4 Price Annual'!BX$3,'Dashboard M4 Price Monthly'!$H321:$KU321))</f>
        <v/>
      </c>
      <c r="BY108">
        <f>SQRT(SUMIF('Dashboard M4 Price Monthly'!$H$4:$KU$4,'Dashboard M4 Price Annual'!BY$3,'Dashboard M4 Price Monthly'!$H321:$KU321))</f>
        <v/>
      </c>
    </row>
    <row r="110" spans="1:77">
      <c r="A110" t="s">
        <v>65</v>
      </c>
    </row>
    <row r="112" spans="1:77">
      <c r="A112" t="s">
        <v>2</v>
      </c>
    </row>
    <row r="113" spans="1:77">
      <c r="B113" t="s">
        <v>63</v>
      </c>
      <c r="D113" t="s">
        <v>64</v>
      </c>
      <c r="G113">
        <f>NA()</f>
        <v/>
      </c>
      <c r="H113">
        <f>NA()</f>
        <v/>
      </c>
      <c r="I113">
        <f>NA()</f>
        <v/>
      </c>
      <c r="J113">
        <f>NA()</f>
        <v/>
      </c>
      <c r="K113">
        <f>NA()</f>
        <v/>
      </c>
      <c r="L113">
        <f>NA()</f>
        <v/>
      </c>
      <c r="M113">
        <f>NA()</f>
        <v/>
      </c>
      <c r="N113">
        <f>NA()</f>
        <v/>
      </c>
      <c r="O113">
        <f>NA()</f>
        <v/>
      </c>
      <c r="P113">
        <f>NA()</f>
        <v/>
      </c>
      <c r="Q113">
        <f>NA()</f>
        <v/>
      </c>
      <c r="R113">
        <f>NA()</f>
        <v/>
      </c>
      <c r="S113">
        <f>NA()</f>
        <v/>
      </c>
      <c r="T113">
        <f>NA()</f>
        <v/>
      </c>
      <c r="U113">
        <f>NA()</f>
        <v/>
      </c>
      <c r="V113">
        <f>NA()</f>
        <v/>
      </c>
      <c r="W113">
        <f>NA()</f>
        <v/>
      </c>
      <c r="X113">
        <f>NA()</f>
        <v/>
      </c>
      <c r="Y113">
        <f>NA()</f>
        <v/>
      </c>
      <c r="Z113">
        <f>NA()</f>
        <v/>
      </c>
      <c r="AA113">
        <f>NA()</f>
        <v/>
      </c>
      <c r="AB113">
        <f>NA()</f>
        <v/>
      </c>
      <c r="AC113">
        <f>NA()</f>
        <v/>
      </c>
      <c r="AD113">
        <f>NA()</f>
        <v/>
      </c>
      <c r="AE113">
        <f>NA()</f>
        <v/>
      </c>
      <c r="AF113">
        <f>NA()</f>
        <v/>
      </c>
      <c r="AG113">
        <f>NA()</f>
        <v/>
      </c>
      <c r="AH113">
        <f>NA()</f>
        <v/>
      </c>
      <c r="AI113">
        <f>NA()</f>
        <v/>
      </c>
      <c r="AJ113">
        <f>NA()</f>
        <v/>
      </c>
      <c r="AK113">
        <f>NA()</f>
        <v/>
      </c>
      <c r="AL113">
        <f>NA()</f>
        <v/>
      </c>
      <c r="AM113">
        <f>NA()</f>
        <v/>
      </c>
      <c r="AN113">
        <f>NA()</f>
        <v/>
      </c>
      <c r="AO113">
        <f>NA()</f>
        <v/>
      </c>
      <c r="AP113">
        <f>NA()</f>
        <v/>
      </c>
      <c r="AQ113">
        <f>NA()</f>
        <v/>
      </c>
      <c r="AR113">
        <f>NA()</f>
        <v/>
      </c>
      <c r="AS113">
        <f>NA()</f>
        <v/>
      </c>
      <c r="AT113">
        <f>NA()</f>
        <v/>
      </c>
      <c r="AU113">
        <f>NA()</f>
        <v/>
      </c>
      <c r="AV113">
        <f>NA()</f>
        <v/>
      </c>
      <c r="AW113">
        <f>NA()</f>
        <v/>
      </c>
      <c r="AX113">
        <f>NA()</f>
        <v/>
      </c>
      <c r="AY113">
        <f>NA()</f>
        <v/>
      </c>
      <c r="AZ113">
        <f>NA()</f>
        <v/>
      </c>
      <c r="BA113">
        <f>BA87/AVERAGEIF('Dashboard M4 Price Monthly'!$H$4:$KU$4,'Dashboard M4 Price Annual'!BA$3,'Dashboard M4 Price Monthly'!$H283:$KU283)</f>
        <v/>
      </c>
      <c r="BB113">
        <f>BB87/AVERAGEIF('Dashboard M4 Price Monthly'!$H$4:$KU$4,'Dashboard M4 Price Annual'!BB$3,'Dashboard M4 Price Monthly'!$H283:$KU283)</f>
        <v/>
      </c>
      <c r="BC113">
        <f>BC87/AVERAGEIF('Dashboard M4 Price Monthly'!$H$4:$KU$4,'Dashboard M4 Price Annual'!BC$3,'Dashboard M4 Price Monthly'!$H283:$KU283)</f>
        <v/>
      </c>
      <c r="BD113">
        <f>BD87/AVERAGEIF('Dashboard M4 Price Monthly'!$H$4:$KU$4,'Dashboard M4 Price Annual'!BD$3,'Dashboard M4 Price Monthly'!$H283:$KU283)</f>
        <v/>
      </c>
      <c r="BE113">
        <f>BE87/AVERAGEIF('Dashboard M4 Price Monthly'!$H$4:$KU$4,'Dashboard M4 Price Annual'!BE$3,'Dashboard M4 Price Monthly'!$H283:$KU283)</f>
        <v/>
      </c>
      <c r="BF113">
        <f>BF87/AVERAGEIF('Dashboard M4 Price Monthly'!$H$4:$KU$4,'Dashboard M4 Price Annual'!BF$3,'Dashboard M4 Price Monthly'!$H283:$KU283)</f>
        <v/>
      </c>
      <c r="BG113">
        <f>BG87/AVERAGEIF('Dashboard M4 Price Monthly'!$H$4:$KU$4,'Dashboard M4 Price Annual'!BG$3,'Dashboard M4 Price Monthly'!$H283:$KU283)</f>
        <v/>
      </c>
      <c r="BH113">
        <f>BH87/AVERAGEIF('Dashboard M4 Price Monthly'!$H$4:$KU$4,'Dashboard M4 Price Annual'!BH$3,'Dashboard M4 Price Monthly'!$H283:$KU283)</f>
        <v/>
      </c>
      <c r="BI113">
        <f>BI87/AVERAGEIF('Dashboard M4 Price Monthly'!$H$4:$KU$4,'Dashboard M4 Price Annual'!BI$3,'Dashboard M4 Price Monthly'!$H283:$KU283)</f>
        <v/>
      </c>
      <c r="BJ113">
        <f>BJ87/AVERAGEIF('Dashboard M4 Price Monthly'!$H$4:$KU$4,'Dashboard M4 Price Annual'!BJ$3,'Dashboard M4 Price Monthly'!$H283:$KU283)</f>
        <v/>
      </c>
      <c r="BK113">
        <f>BK87/AVERAGEIF('Dashboard M4 Price Monthly'!$H$4:$KU$4,'Dashboard M4 Price Annual'!BK$3,'Dashboard M4 Price Monthly'!$H283:$KU283)</f>
        <v/>
      </c>
      <c r="BL113">
        <f>BL87/AVERAGEIF('Dashboard M4 Price Monthly'!$H$4:$KU$4,'Dashboard M4 Price Annual'!BL$3,'Dashboard M4 Price Monthly'!$H283:$KU283)</f>
        <v/>
      </c>
      <c r="BM113">
        <f>BM87/AVERAGEIF('Dashboard M4 Price Monthly'!$H$4:$KU$4,'Dashboard M4 Price Annual'!BM$3,'Dashboard M4 Price Monthly'!$H283:$KU283)</f>
        <v/>
      </c>
      <c r="BN113">
        <f>BN87/AVERAGEIF('Dashboard M4 Price Monthly'!$H$4:$KU$4,'Dashboard M4 Price Annual'!BN$3,'Dashboard M4 Price Monthly'!$H283:$KU283)</f>
        <v/>
      </c>
      <c r="BO113">
        <f>BO87/AVERAGEIF('Dashboard M4 Price Monthly'!$H$4:$KU$4,'Dashboard M4 Price Annual'!BO$3,'Dashboard M4 Price Monthly'!$H283:$KU283)</f>
        <v/>
      </c>
      <c r="BP113">
        <f>BP87/AVERAGEIF('Dashboard M4 Price Monthly'!$H$4:$KU$4,'Dashboard M4 Price Annual'!BP$3,'Dashboard M4 Price Monthly'!$H283:$KU283)</f>
        <v/>
      </c>
      <c r="BQ113">
        <f>BQ87/AVERAGEIF('Dashboard M4 Price Monthly'!$H$4:$KU$4,'Dashboard M4 Price Annual'!BQ$3,'Dashboard M4 Price Monthly'!$H283:$KU283)</f>
        <v/>
      </c>
      <c r="BR113">
        <f>BR87/AVERAGEIF('Dashboard M4 Price Monthly'!$H$4:$KU$4,'Dashboard M4 Price Annual'!BR$3,'Dashboard M4 Price Monthly'!$H283:$KU283)</f>
        <v/>
      </c>
      <c r="BS113">
        <f>BS87/AVERAGEIF('Dashboard M4 Price Monthly'!$H$4:$KU$4,'Dashboard M4 Price Annual'!BS$3,'Dashboard M4 Price Monthly'!$H283:$KU283)</f>
        <v/>
      </c>
      <c r="BT113">
        <f>BT87/AVERAGEIF('Dashboard M4 Price Monthly'!$H$4:$KU$4,'Dashboard M4 Price Annual'!BT$3,'Dashboard M4 Price Monthly'!$H283:$KU283)</f>
        <v/>
      </c>
      <c r="BU113">
        <f>BU87/AVERAGEIF('Dashboard M4 Price Monthly'!$H$4:$KU$4,'Dashboard M4 Price Annual'!BU$3,'Dashboard M4 Price Monthly'!$H283:$KU283)</f>
        <v/>
      </c>
      <c r="BV113">
        <f>BV87/AVERAGEIF('Dashboard M4 Price Monthly'!$H$4:$KU$4,'Dashboard M4 Price Annual'!BV$3,'Dashboard M4 Price Monthly'!$H283:$KU283)</f>
        <v/>
      </c>
      <c r="BW113">
        <f>BW87/AVERAGEIF('Dashboard M4 Price Monthly'!$H$4:$KU$4,'Dashboard M4 Price Annual'!BW$3,'Dashboard M4 Price Monthly'!$H283:$KU283)</f>
        <v/>
      </c>
      <c r="BX113">
        <f>BX87/AVERAGEIF('Dashboard M4 Price Monthly'!$H$4:$KU$4,'Dashboard M4 Price Annual'!BX$3,'Dashboard M4 Price Monthly'!$H283:$KU283)</f>
        <v/>
      </c>
      <c r="BY113">
        <f>BY87/AVERAGEIF('Dashboard M4 Price Monthly'!$H$4:$KU$4,'Dashboard M4 Price Annual'!BY$3,'Dashboard M4 Price Monthly'!$H283:$KU283)</f>
        <v/>
      </c>
    </row>
    <row r="114" spans="1:77">
      <c r="A114" t="s">
        <v>3</v>
      </c>
    </row>
    <row r="115" spans="1:77">
      <c r="D115" t="s">
        <v>64</v>
      </c>
      <c r="G115">
        <f>NA()</f>
        <v/>
      </c>
      <c r="H115">
        <f>NA()</f>
        <v/>
      </c>
      <c r="I115">
        <f>NA()</f>
        <v/>
      </c>
      <c r="J115">
        <f>NA()</f>
        <v/>
      </c>
      <c r="K115">
        <f>NA()</f>
        <v/>
      </c>
      <c r="L115">
        <f>NA()</f>
        <v/>
      </c>
      <c r="M115">
        <f>NA()</f>
        <v/>
      </c>
      <c r="N115">
        <f>NA()</f>
        <v/>
      </c>
      <c r="O115">
        <f>NA()</f>
        <v/>
      </c>
      <c r="P115">
        <f>NA()</f>
        <v/>
      </c>
      <c r="Q115">
        <f>NA()</f>
        <v/>
      </c>
      <c r="R115">
        <f>NA()</f>
        <v/>
      </c>
      <c r="S115">
        <f>NA()</f>
        <v/>
      </c>
      <c r="T115">
        <f>NA()</f>
        <v/>
      </c>
      <c r="U115">
        <f>NA()</f>
        <v/>
      </c>
      <c r="V115">
        <f>NA()</f>
        <v/>
      </c>
      <c r="W115">
        <f>NA()</f>
        <v/>
      </c>
      <c r="X115">
        <f>NA()</f>
        <v/>
      </c>
      <c r="Y115">
        <f>NA()</f>
        <v/>
      </c>
      <c r="Z115">
        <f>NA()</f>
        <v/>
      </c>
      <c r="AA115">
        <f>NA()</f>
        <v/>
      </c>
      <c r="AB115">
        <f>NA()</f>
        <v/>
      </c>
      <c r="AC115">
        <f>NA()</f>
        <v/>
      </c>
      <c r="AD115">
        <f>NA()</f>
        <v/>
      </c>
      <c r="AE115">
        <f>NA()</f>
        <v/>
      </c>
      <c r="AF115">
        <f>NA()</f>
        <v/>
      </c>
      <c r="AG115">
        <f>NA()</f>
        <v/>
      </c>
      <c r="AH115">
        <f>NA()</f>
        <v/>
      </c>
      <c r="AI115">
        <f>NA()</f>
        <v/>
      </c>
      <c r="AJ115">
        <f>NA()</f>
        <v/>
      </c>
      <c r="AK115">
        <f>NA()</f>
        <v/>
      </c>
      <c r="AL115">
        <f>NA()</f>
        <v/>
      </c>
      <c r="AM115">
        <f>NA()</f>
        <v/>
      </c>
      <c r="AN115">
        <f>NA()</f>
        <v/>
      </c>
      <c r="AO115">
        <f>NA()</f>
        <v/>
      </c>
      <c r="AP115">
        <f>NA()</f>
        <v/>
      </c>
      <c r="AQ115">
        <f>NA()</f>
        <v/>
      </c>
      <c r="AR115">
        <f>NA()</f>
        <v/>
      </c>
      <c r="AS115">
        <f>NA()</f>
        <v/>
      </c>
      <c r="AT115">
        <f>NA()</f>
        <v/>
      </c>
      <c r="AU115">
        <f>NA()</f>
        <v/>
      </c>
      <c r="AV115">
        <f>NA()</f>
        <v/>
      </c>
      <c r="AW115">
        <f>NA()</f>
        <v/>
      </c>
      <c r="AX115">
        <f>NA()</f>
        <v/>
      </c>
      <c r="AY115">
        <f>NA()</f>
        <v/>
      </c>
      <c r="AZ115">
        <f>NA()</f>
        <v/>
      </c>
      <c r="BA115">
        <f>BA89/AVERAGEIF('Dashboard M4 Price Monthly'!$H$4:$KU$4,'Dashboard M4 Price Annual'!BA$3,'Dashboard M4 Price Monthly'!$H285:$KU285)</f>
        <v/>
      </c>
      <c r="BB115">
        <f>BB89/AVERAGEIF('Dashboard M4 Price Monthly'!$H$4:$KU$4,'Dashboard M4 Price Annual'!BB$3,'Dashboard M4 Price Monthly'!$H285:$KU285)</f>
        <v/>
      </c>
      <c r="BC115">
        <f>BC89/AVERAGEIF('Dashboard M4 Price Monthly'!$H$4:$KU$4,'Dashboard M4 Price Annual'!BC$3,'Dashboard M4 Price Monthly'!$H285:$KU285)</f>
        <v/>
      </c>
      <c r="BD115">
        <f>BD89/AVERAGEIF('Dashboard M4 Price Monthly'!$H$4:$KU$4,'Dashboard M4 Price Annual'!BD$3,'Dashboard M4 Price Monthly'!$H285:$KU285)</f>
        <v/>
      </c>
      <c r="BE115">
        <f>BE89/AVERAGEIF('Dashboard M4 Price Monthly'!$H$4:$KU$4,'Dashboard M4 Price Annual'!BE$3,'Dashboard M4 Price Monthly'!$H285:$KU285)</f>
        <v/>
      </c>
      <c r="BF115">
        <f>BF89/AVERAGEIF('Dashboard M4 Price Monthly'!$H$4:$KU$4,'Dashboard M4 Price Annual'!BF$3,'Dashboard M4 Price Monthly'!$H285:$KU285)</f>
        <v/>
      </c>
      <c r="BG115">
        <f>BG89/AVERAGEIF('Dashboard M4 Price Monthly'!$H$4:$KU$4,'Dashboard M4 Price Annual'!BG$3,'Dashboard M4 Price Monthly'!$H285:$KU285)</f>
        <v/>
      </c>
      <c r="BH115">
        <f>BH89/AVERAGEIF('Dashboard M4 Price Monthly'!$H$4:$KU$4,'Dashboard M4 Price Annual'!BH$3,'Dashboard M4 Price Monthly'!$H285:$KU285)</f>
        <v/>
      </c>
      <c r="BI115">
        <f>BI89/AVERAGEIF('Dashboard M4 Price Monthly'!$H$4:$KU$4,'Dashboard M4 Price Annual'!BI$3,'Dashboard M4 Price Monthly'!$H285:$KU285)</f>
        <v/>
      </c>
      <c r="BJ115">
        <f>BJ89/AVERAGEIF('Dashboard M4 Price Monthly'!$H$4:$KU$4,'Dashboard M4 Price Annual'!BJ$3,'Dashboard M4 Price Monthly'!$H285:$KU285)</f>
        <v/>
      </c>
      <c r="BK115">
        <f>BK89/AVERAGEIF('Dashboard M4 Price Monthly'!$H$4:$KU$4,'Dashboard M4 Price Annual'!BK$3,'Dashboard M4 Price Monthly'!$H285:$KU285)</f>
        <v/>
      </c>
      <c r="BL115">
        <f>BL89/AVERAGEIF('Dashboard M4 Price Monthly'!$H$4:$KU$4,'Dashboard M4 Price Annual'!BL$3,'Dashboard M4 Price Monthly'!$H285:$KU285)</f>
        <v/>
      </c>
      <c r="BM115">
        <f>BM89/AVERAGEIF('Dashboard M4 Price Monthly'!$H$4:$KU$4,'Dashboard M4 Price Annual'!BM$3,'Dashboard M4 Price Monthly'!$H285:$KU285)</f>
        <v/>
      </c>
      <c r="BN115">
        <f>BN89/AVERAGEIF('Dashboard M4 Price Monthly'!$H$4:$KU$4,'Dashboard M4 Price Annual'!BN$3,'Dashboard M4 Price Monthly'!$H285:$KU285)</f>
        <v/>
      </c>
      <c r="BO115">
        <f>BO89/AVERAGEIF('Dashboard M4 Price Monthly'!$H$4:$KU$4,'Dashboard M4 Price Annual'!BO$3,'Dashboard M4 Price Monthly'!$H285:$KU285)</f>
        <v/>
      </c>
      <c r="BP115">
        <f>BP89/AVERAGEIF('Dashboard M4 Price Monthly'!$H$4:$KU$4,'Dashboard M4 Price Annual'!BP$3,'Dashboard M4 Price Monthly'!$H285:$KU285)</f>
        <v/>
      </c>
      <c r="BQ115">
        <f>BQ89/AVERAGEIF('Dashboard M4 Price Monthly'!$H$4:$KU$4,'Dashboard M4 Price Annual'!BQ$3,'Dashboard M4 Price Monthly'!$H285:$KU285)</f>
        <v/>
      </c>
      <c r="BR115">
        <f>BR89/AVERAGEIF('Dashboard M4 Price Monthly'!$H$4:$KU$4,'Dashboard M4 Price Annual'!BR$3,'Dashboard M4 Price Monthly'!$H285:$KU285)</f>
        <v/>
      </c>
      <c r="BS115">
        <f>BS89/AVERAGEIF('Dashboard M4 Price Monthly'!$H$4:$KU$4,'Dashboard M4 Price Annual'!BS$3,'Dashboard M4 Price Monthly'!$H285:$KU285)</f>
        <v/>
      </c>
      <c r="BT115">
        <f>BT89/AVERAGEIF('Dashboard M4 Price Monthly'!$H$4:$KU$4,'Dashboard M4 Price Annual'!BT$3,'Dashboard M4 Price Monthly'!$H285:$KU285)</f>
        <v/>
      </c>
      <c r="BU115">
        <f>BU89/AVERAGEIF('Dashboard M4 Price Monthly'!$H$4:$KU$4,'Dashboard M4 Price Annual'!BU$3,'Dashboard M4 Price Monthly'!$H285:$KU285)</f>
        <v/>
      </c>
      <c r="BV115">
        <f>BV89/AVERAGEIF('Dashboard M4 Price Monthly'!$H$4:$KU$4,'Dashboard M4 Price Annual'!BV$3,'Dashboard M4 Price Monthly'!$H285:$KU285)</f>
        <v/>
      </c>
      <c r="BW115">
        <f>BW89/AVERAGEIF('Dashboard M4 Price Monthly'!$H$4:$KU$4,'Dashboard M4 Price Annual'!BW$3,'Dashboard M4 Price Monthly'!$H285:$KU285)</f>
        <v/>
      </c>
      <c r="BX115">
        <f>BX89/AVERAGEIF('Dashboard M4 Price Monthly'!$H$4:$KU$4,'Dashboard M4 Price Annual'!BX$3,'Dashboard M4 Price Monthly'!$H285:$KU285)</f>
        <v/>
      </c>
      <c r="BY115">
        <f>BY89/AVERAGEIF('Dashboard M4 Price Monthly'!$H$4:$KU$4,'Dashboard M4 Price Annual'!BY$3,'Dashboard M4 Price Monthly'!$H285:$KU285)</f>
        <v/>
      </c>
    </row>
    <row r="116" spans="1:77">
      <c r="A116" t="s">
        <v>4</v>
      </c>
    </row>
    <row r="117" spans="1:77">
      <c r="D117" t="s">
        <v>64</v>
      </c>
      <c r="G117">
        <f>SQRT(SUMIF('Dashboard M4 Price Monthly'!$H$4:$KU$4,'Dashboard M4 Price Annual'!G$3,'Dashboard M4 Price Monthly'!$H332:$KU332))</f>
        <v/>
      </c>
      <c r="H117">
        <f>SQRT(SUMIF('Dashboard M4 Price Monthly'!$H$4:$KU$4,'Dashboard M4 Price Annual'!H$3,'Dashboard M4 Price Monthly'!$H332:$KU332))</f>
        <v/>
      </c>
      <c r="I117">
        <f>SQRT(SUMIF('Dashboard M4 Price Monthly'!$H$4:$KU$4,'Dashboard M4 Price Annual'!I$3,'Dashboard M4 Price Monthly'!$H332:$KU332))</f>
        <v/>
      </c>
      <c r="J117">
        <f>SQRT(SUMIF('Dashboard M4 Price Monthly'!$H$4:$KU$4,'Dashboard M4 Price Annual'!J$3,'Dashboard M4 Price Monthly'!$H332:$KU332))</f>
        <v/>
      </c>
      <c r="K117">
        <f>SQRT(SUMIF('Dashboard M4 Price Monthly'!$H$4:$KU$4,'Dashboard M4 Price Annual'!K$3,'Dashboard M4 Price Monthly'!$H332:$KU332))</f>
        <v/>
      </c>
      <c r="L117">
        <f>SQRT(SUMIF('Dashboard M4 Price Monthly'!$H$4:$KU$4,'Dashboard M4 Price Annual'!L$3,'Dashboard M4 Price Monthly'!$H332:$KU332))</f>
        <v/>
      </c>
      <c r="M117">
        <f>SQRT(SUMIF('Dashboard M4 Price Monthly'!$H$4:$KU$4,'Dashboard M4 Price Annual'!M$3,'Dashboard M4 Price Monthly'!$H332:$KU332))</f>
        <v/>
      </c>
      <c r="N117">
        <f>SQRT(SUMIF('Dashboard M4 Price Monthly'!$H$4:$KU$4,'Dashboard M4 Price Annual'!N$3,'Dashboard M4 Price Monthly'!$H332:$KU332))</f>
        <v/>
      </c>
      <c r="O117">
        <f>SQRT(SUMIF('Dashboard M4 Price Monthly'!$H$4:$KU$4,'Dashboard M4 Price Annual'!O$3,'Dashboard M4 Price Monthly'!$H332:$KU332))</f>
        <v/>
      </c>
      <c r="P117">
        <f>SQRT(SUMIF('Dashboard M4 Price Monthly'!$H$4:$KU$4,'Dashboard M4 Price Annual'!P$3,'Dashboard M4 Price Monthly'!$H332:$KU332))</f>
        <v/>
      </c>
      <c r="Q117">
        <f>SQRT(SUMIF('Dashboard M4 Price Monthly'!$H$4:$KU$4,'Dashboard M4 Price Annual'!Q$3,'Dashboard M4 Price Monthly'!$H332:$KU332))</f>
        <v/>
      </c>
      <c r="R117">
        <f>SQRT(SUMIF('Dashboard M4 Price Monthly'!$H$4:$KU$4,'Dashboard M4 Price Annual'!R$3,'Dashboard M4 Price Monthly'!$H332:$KU332))</f>
        <v/>
      </c>
      <c r="S117">
        <f>SQRT(SUMIF('Dashboard M4 Price Monthly'!$H$4:$KU$4,'Dashboard M4 Price Annual'!S$3,'Dashboard M4 Price Monthly'!$H332:$KU332))</f>
        <v/>
      </c>
      <c r="T117">
        <f>SQRT(SUMIF('Dashboard M4 Price Monthly'!$H$4:$KU$4,'Dashboard M4 Price Annual'!T$3,'Dashboard M4 Price Monthly'!$H332:$KU332))</f>
        <v/>
      </c>
      <c r="U117">
        <f>SQRT(SUMIF('Dashboard M4 Price Monthly'!$H$4:$KU$4,'Dashboard M4 Price Annual'!U$3,'Dashboard M4 Price Monthly'!$H332:$KU332))</f>
        <v/>
      </c>
      <c r="V117">
        <f>SQRT(SUMIF('Dashboard M4 Price Monthly'!$H$4:$KU$4,'Dashboard M4 Price Annual'!V$3,'Dashboard M4 Price Monthly'!$H332:$KU332))</f>
        <v/>
      </c>
      <c r="W117">
        <f>SQRT(SUMIF('Dashboard M4 Price Monthly'!$H$4:$KU$4,'Dashboard M4 Price Annual'!W$3,'Dashboard M4 Price Monthly'!$H332:$KU332))</f>
        <v/>
      </c>
      <c r="X117">
        <f>SQRT(SUMIF('Dashboard M4 Price Monthly'!$H$4:$KU$4,'Dashboard M4 Price Annual'!X$3,'Dashboard M4 Price Monthly'!$H332:$KU332))</f>
        <v/>
      </c>
      <c r="Y117">
        <f>SQRT(SUMIF('Dashboard M4 Price Monthly'!$H$4:$KU$4,'Dashboard M4 Price Annual'!Y$3,'Dashboard M4 Price Monthly'!$H332:$KU332))</f>
        <v/>
      </c>
      <c r="Z117">
        <f>SQRT(SUMIF('Dashboard M4 Price Monthly'!$H$4:$KU$4,'Dashboard M4 Price Annual'!Z$3,'Dashboard M4 Price Monthly'!$H332:$KU332))</f>
        <v/>
      </c>
      <c r="AA117">
        <f>SQRT(SUMIF('Dashboard M4 Price Monthly'!$H$4:$KU$4,'Dashboard M4 Price Annual'!AA$3,'Dashboard M4 Price Monthly'!$H332:$KU332))</f>
        <v/>
      </c>
      <c r="AB117">
        <f>SQRT(SUMIF('Dashboard M4 Price Monthly'!$H$4:$KU$4,'Dashboard M4 Price Annual'!AB$3,'Dashboard M4 Price Monthly'!$H332:$KU332))</f>
        <v/>
      </c>
      <c r="AC117">
        <f>SQRT(SUMIF('Dashboard M4 Price Monthly'!$H$4:$KU$4,'Dashboard M4 Price Annual'!AC$3,'Dashboard M4 Price Monthly'!$H332:$KU332))</f>
        <v/>
      </c>
      <c r="AD117">
        <f>SQRT(SUMIF('Dashboard M4 Price Monthly'!$H$4:$KU$4,'Dashboard M4 Price Annual'!AD$3,'Dashboard M4 Price Monthly'!$H332:$KU332))</f>
        <v/>
      </c>
      <c r="AE117">
        <f>SQRT(SUMIF('Dashboard M4 Price Monthly'!$H$4:$KU$4,'Dashboard M4 Price Annual'!AE$3,'Dashboard M4 Price Monthly'!$H332:$KU332))</f>
        <v/>
      </c>
      <c r="AF117">
        <f>SQRT(SUMIF('Dashboard M4 Price Monthly'!$H$4:$KU$4,'Dashboard M4 Price Annual'!AF$3,'Dashboard M4 Price Monthly'!$H332:$KU332))</f>
        <v/>
      </c>
      <c r="AG117">
        <f>SQRT(SUMIF('Dashboard M4 Price Monthly'!$H$4:$KU$4,'Dashboard M4 Price Annual'!AG$3,'Dashboard M4 Price Monthly'!$H332:$KU332))</f>
        <v/>
      </c>
      <c r="AH117">
        <f>SQRT(SUMIF('Dashboard M4 Price Monthly'!$H$4:$KU$4,'Dashboard M4 Price Annual'!AH$3,'Dashboard M4 Price Monthly'!$H332:$KU332))</f>
        <v/>
      </c>
      <c r="AI117">
        <f>SQRT(SUMIF('Dashboard M4 Price Monthly'!$H$4:$KU$4,'Dashboard M4 Price Annual'!AI$3,'Dashboard M4 Price Monthly'!$H332:$KU332))</f>
        <v/>
      </c>
      <c r="AJ117">
        <f>SQRT(SUMIF('Dashboard M4 Price Monthly'!$H$4:$KU$4,'Dashboard M4 Price Annual'!AJ$3,'Dashboard M4 Price Monthly'!$H332:$KU332))</f>
        <v/>
      </c>
      <c r="AK117">
        <f>SQRT(SUMIF('Dashboard M4 Price Monthly'!$H$4:$KU$4,'Dashboard M4 Price Annual'!AK$3,'Dashboard M4 Price Monthly'!$H332:$KU332))</f>
        <v/>
      </c>
      <c r="AL117">
        <f>SQRT(SUMIF('Dashboard M4 Price Monthly'!$H$4:$KU$4,'Dashboard M4 Price Annual'!AL$3,'Dashboard M4 Price Monthly'!$H332:$KU332))</f>
        <v/>
      </c>
      <c r="AM117">
        <f>SQRT(SUMIF('Dashboard M4 Price Monthly'!$H$4:$KU$4,'Dashboard M4 Price Annual'!AM$3,'Dashboard M4 Price Monthly'!$H332:$KU332))</f>
        <v/>
      </c>
      <c r="AN117">
        <f>SQRT(SUMIF('Dashboard M4 Price Monthly'!$H$4:$KU$4,'Dashboard M4 Price Annual'!AN$3,'Dashboard M4 Price Monthly'!$H332:$KU332))</f>
        <v/>
      </c>
      <c r="AO117">
        <f>SQRT(SUMIF('Dashboard M4 Price Monthly'!$H$4:$KU$4,'Dashboard M4 Price Annual'!AO$3,'Dashboard M4 Price Monthly'!$H332:$KU332))</f>
        <v/>
      </c>
      <c r="AP117">
        <f>SQRT(SUMIF('Dashboard M4 Price Monthly'!$H$4:$KU$4,'Dashboard M4 Price Annual'!AP$3,'Dashboard M4 Price Monthly'!$H332:$KU332))</f>
        <v/>
      </c>
      <c r="AQ117">
        <f>SQRT(SUMIF('Dashboard M4 Price Monthly'!$H$4:$KU$4,'Dashboard M4 Price Annual'!AQ$3,'Dashboard M4 Price Monthly'!$H332:$KU332))</f>
        <v/>
      </c>
      <c r="AR117">
        <f>SQRT(SUMIF('Dashboard M4 Price Monthly'!$H$4:$KU$4,'Dashboard M4 Price Annual'!AR$3,'Dashboard M4 Price Monthly'!$H332:$KU332))</f>
        <v/>
      </c>
      <c r="AS117">
        <f>SQRT(SUMIF('Dashboard M4 Price Monthly'!$H$4:$KU$4,'Dashboard M4 Price Annual'!AS$3,'Dashboard M4 Price Monthly'!$H332:$KU332))</f>
        <v/>
      </c>
      <c r="AT117">
        <f>SQRT(SUMIF('Dashboard M4 Price Monthly'!$H$4:$KU$4,'Dashboard M4 Price Annual'!AT$3,'Dashboard M4 Price Monthly'!$H332:$KU332))</f>
        <v/>
      </c>
      <c r="AU117">
        <f>SQRT(SUMIF('Dashboard M4 Price Monthly'!$H$4:$KU$4,'Dashboard M4 Price Annual'!AU$3,'Dashboard M4 Price Monthly'!$H332:$KU332))</f>
        <v/>
      </c>
      <c r="AV117">
        <f>SQRT(SUMIF('Dashboard M4 Price Monthly'!$H$4:$KU$4,'Dashboard M4 Price Annual'!AV$3,'Dashboard M4 Price Monthly'!$H332:$KU332))</f>
        <v/>
      </c>
      <c r="AW117">
        <f>SQRT(SUMIF('Dashboard M4 Price Monthly'!$H$4:$KU$4,'Dashboard M4 Price Annual'!AW$3,'Dashboard M4 Price Monthly'!$H332:$KU332))</f>
        <v/>
      </c>
      <c r="AX117">
        <f>SQRT(SUMIF('Dashboard M4 Price Monthly'!$H$4:$KU$4,'Dashboard M4 Price Annual'!AX$3,'Dashboard M4 Price Monthly'!$H332:$KU332))</f>
        <v/>
      </c>
      <c r="AY117">
        <f>SQRT(SUMIF('Dashboard M4 Price Monthly'!$H$4:$KU$4,'Dashboard M4 Price Annual'!AY$3,'Dashboard M4 Price Monthly'!$H332:$KU332))</f>
        <v/>
      </c>
      <c r="AZ117">
        <f>SQRT(SUMIF('Dashboard M4 Price Monthly'!$H$4:$KU$4,'Dashboard M4 Price Annual'!AZ$3,'Dashboard M4 Price Monthly'!$H332:$KU332))</f>
        <v/>
      </c>
      <c r="BA117">
        <f>BA91/AVERAGEIF('Dashboard M4 Price Monthly'!$H$4:$KU$4,'Dashboard M4 Price Annual'!BA$3,'Dashboard M4 Price Monthly'!$H287:$KU287)</f>
        <v/>
      </c>
      <c r="BB117">
        <f>BB91/AVERAGEIF('Dashboard M4 Price Monthly'!$H$4:$KU$4,'Dashboard M4 Price Annual'!BB$3,'Dashboard M4 Price Monthly'!$H287:$KU287)</f>
        <v/>
      </c>
      <c r="BC117">
        <f>BC91/AVERAGEIF('Dashboard M4 Price Monthly'!$H$4:$KU$4,'Dashboard M4 Price Annual'!BC$3,'Dashboard M4 Price Monthly'!$H287:$KU287)</f>
        <v/>
      </c>
      <c r="BD117">
        <f>BD91/AVERAGEIF('Dashboard M4 Price Monthly'!$H$4:$KU$4,'Dashboard M4 Price Annual'!BD$3,'Dashboard M4 Price Monthly'!$H287:$KU287)</f>
        <v/>
      </c>
      <c r="BE117">
        <f>BE91/AVERAGEIF('Dashboard M4 Price Monthly'!$H$4:$KU$4,'Dashboard M4 Price Annual'!BE$3,'Dashboard M4 Price Monthly'!$H287:$KU287)</f>
        <v/>
      </c>
      <c r="BF117">
        <f>BF91/AVERAGEIF('Dashboard M4 Price Monthly'!$H$4:$KU$4,'Dashboard M4 Price Annual'!BF$3,'Dashboard M4 Price Monthly'!$H287:$KU287)</f>
        <v/>
      </c>
      <c r="BG117">
        <f>BG91/AVERAGEIF('Dashboard M4 Price Monthly'!$H$4:$KU$4,'Dashboard M4 Price Annual'!BG$3,'Dashboard M4 Price Monthly'!$H287:$KU287)</f>
        <v/>
      </c>
      <c r="BH117">
        <f>BH91/AVERAGEIF('Dashboard M4 Price Monthly'!$H$4:$KU$4,'Dashboard M4 Price Annual'!BH$3,'Dashboard M4 Price Monthly'!$H287:$KU287)</f>
        <v/>
      </c>
      <c r="BI117">
        <f>BI91/AVERAGEIF('Dashboard M4 Price Monthly'!$H$4:$KU$4,'Dashboard M4 Price Annual'!BI$3,'Dashboard M4 Price Monthly'!$H287:$KU287)</f>
        <v/>
      </c>
      <c r="BJ117">
        <f>BJ91/AVERAGEIF('Dashboard M4 Price Monthly'!$H$4:$KU$4,'Dashboard M4 Price Annual'!BJ$3,'Dashboard M4 Price Monthly'!$H287:$KU287)</f>
        <v/>
      </c>
      <c r="BK117">
        <f>BK91/AVERAGEIF('Dashboard M4 Price Monthly'!$H$4:$KU$4,'Dashboard M4 Price Annual'!BK$3,'Dashboard M4 Price Monthly'!$H287:$KU287)</f>
        <v/>
      </c>
      <c r="BL117">
        <f>BL91/AVERAGEIF('Dashboard M4 Price Monthly'!$H$4:$KU$4,'Dashboard M4 Price Annual'!BL$3,'Dashboard M4 Price Monthly'!$H287:$KU287)</f>
        <v/>
      </c>
      <c r="BM117">
        <f>BM91/AVERAGEIF('Dashboard M4 Price Monthly'!$H$4:$KU$4,'Dashboard M4 Price Annual'!BM$3,'Dashboard M4 Price Monthly'!$H287:$KU287)</f>
        <v/>
      </c>
      <c r="BN117">
        <f>BN91/AVERAGEIF('Dashboard M4 Price Monthly'!$H$4:$KU$4,'Dashboard M4 Price Annual'!BN$3,'Dashboard M4 Price Monthly'!$H287:$KU287)</f>
        <v/>
      </c>
      <c r="BO117">
        <f>BO91/AVERAGEIF('Dashboard M4 Price Monthly'!$H$4:$KU$4,'Dashboard M4 Price Annual'!BO$3,'Dashboard M4 Price Monthly'!$H287:$KU287)</f>
        <v/>
      </c>
      <c r="BP117">
        <f>BP91/AVERAGEIF('Dashboard M4 Price Monthly'!$H$4:$KU$4,'Dashboard M4 Price Annual'!BP$3,'Dashboard M4 Price Monthly'!$H287:$KU287)</f>
        <v/>
      </c>
      <c r="BQ117">
        <f>BQ91/AVERAGEIF('Dashboard M4 Price Monthly'!$H$4:$KU$4,'Dashboard M4 Price Annual'!BQ$3,'Dashboard M4 Price Monthly'!$H287:$KU287)</f>
        <v/>
      </c>
      <c r="BR117">
        <f>BR91/AVERAGEIF('Dashboard M4 Price Monthly'!$H$4:$KU$4,'Dashboard M4 Price Annual'!BR$3,'Dashboard M4 Price Monthly'!$H287:$KU287)</f>
        <v/>
      </c>
      <c r="BS117">
        <f>BS91/AVERAGEIF('Dashboard M4 Price Monthly'!$H$4:$KU$4,'Dashboard M4 Price Annual'!BS$3,'Dashboard M4 Price Monthly'!$H287:$KU287)</f>
        <v/>
      </c>
      <c r="BT117">
        <f>BT91/AVERAGEIF('Dashboard M4 Price Monthly'!$H$4:$KU$4,'Dashboard M4 Price Annual'!BT$3,'Dashboard M4 Price Monthly'!$H287:$KU287)</f>
        <v/>
      </c>
      <c r="BU117">
        <f>BU91/AVERAGEIF('Dashboard M4 Price Monthly'!$H$4:$KU$4,'Dashboard M4 Price Annual'!BU$3,'Dashboard M4 Price Monthly'!$H287:$KU287)</f>
        <v/>
      </c>
      <c r="BV117">
        <f>BV91/AVERAGEIF('Dashboard M4 Price Monthly'!$H$4:$KU$4,'Dashboard M4 Price Annual'!BV$3,'Dashboard M4 Price Monthly'!$H287:$KU287)</f>
        <v/>
      </c>
      <c r="BW117">
        <f>BW91/AVERAGEIF('Dashboard M4 Price Monthly'!$H$4:$KU$4,'Dashboard M4 Price Annual'!BW$3,'Dashboard M4 Price Monthly'!$H287:$KU287)</f>
        <v/>
      </c>
      <c r="BX117">
        <f>BX91/AVERAGEIF('Dashboard M4 Price Monthly'!$H$4:$KU$4,'Dashboard M4 Price Annual'!BX$3,'Dashboard M4 Price Monthly'!$H287:$KU287)</f>
        <v/>
      </c>
      <c r="BY117">
        <f>BY91/AVERAGEIF('Dashboard M4 Price Monthly'!$H$4:$KU$4,'Dashboard M4 Price Annual'!BY$3,'Dashboard M4 Price Monthly'!$H287:$KU287)</f>
        <v/>
      </c>
    </row>
    <row r="118" spans="1:77">
      <c r="A118" t="s">
        <v>5</v>
      </c>
    </row>
    <row r="119" spans="1:77">
      <c r="D119" t="s">
        <v>64</v>
      </c>
      <c r="G119">
        <f>NA()</f>
        <v/>
      </c>
      <c r="H119">
        <f>NA()</f>
        <v/>
      </c>
      <c r="I119">
        <f>NA()</f>
        <v/>
      </c>
      <c r="J119">
        <f>NA()</f>
        <v/>
      </c>
      <c r="K119">
        <f>NA()</f>
        <v/>
      </c>
      <c r="L119">
        <f>NA()</f>
        <v/>
      </c>
      <c r="M119">
        <f>NA()</f>
        <v/>
      </c>
      <c r="N119">
        <f>NA()</f>
        <v/>
      </c>
      <c r="O119">
        <f>NA()</f>
        <v/>
      </c>
      <c r="P119">
        <f>NA()</f>
        <v/>
      </c>
      <c r="Q119">
        <f>NA()</f>
        <v/>
      </c>
      <c r="R119">
        <f>NA()</f>
        <v/>
      </c>
      <c r="S119">
        <f>NA()</f>
        <v/>
      </c>
      <c r="T119">
        <f>NA()</f>
        <v/>
      </c>
      <c r="U119">
        <f>NA()</f>
        <v/>
      </c>
      <c r="V119">
        <f>NA()</f>
        <v/>
      </c>
      <c r="W119">
        <f>NA()</f>
        <v/>
      </c>
      <c r="X119">
        <f>NA()</f>
        <v/>
      </c>
      <c r="Y119">
        <f>NA()</f>
        <v/>
      </c>
      <c r="Z119">
        <f>NA()</f>
        <v/>
      </c>
      <c r="AA119">
        <f>NA()</f>
        <v/>
      </c>
      <c r="AB119">
        <f>NA()</f>
        <v/>
      </c>
      <c r="AC119">
        <f>NA()</f>
        <v/>
      </c>
      <c r="AD119">
        <f>NA()</f>
        <v/>
      </c>
      <c r="AE119">
        <f>NA()</f>
        <v/>
      </c>
      <c r="AF119">
        <f>NA()</f>
        <v/>
      </c>
      <c r="AG119">
        <f>NA()</f>
        <v/>
      </c>
      <c r="AH119">
        <f>NA()</f>
        <v/>
      </c>
      <c r="AI119">
        <f>NA()</f>
        <v/>
      </c>
      <c r="AJ119">
        <f>NA()</f>
        <v/>
      </c>
      <c r="AK119">
        <f>NA()</f>
        <v/>
      </c>
      <c r="AL119">
        <f>NA()</f>
        <v/>
      </c>
      <c r="AM119">
        <f>NA()</f>
        <v/>
      </c>
      <c r="AN119">
        <f>NA()</f>
        <v/>
      </c>
      <c r="AO119">
        <f>NA()</f>
        <v/>
      </c>
      <c r="AP119">
        <f>NA()</f>
        <v/>
      </c>
      <c r="AQ119">
        <f>NA()</f>
        <v/>
      </c>
      <c r="AR119">
        <f>NA()</f>
        <v/>
      </c>
      <c r="AS119">
        <f>NA()</f>
        <v/>
      </c>
      <c r="AT119">
        <f>NA()</f>
        <v/>
      </c>
      <c r="AU119">
        <f>NA()</f>
        <v/>
      </c>
      <c r="AV119">
        <f>NA()</f>
        <v/>
      </c>
      <c r="AW119">
        <f>NA()</f>
        <v/>
      </c>
      <c r="AX119">
        <f>NA()</f>
        <v/>
      </c>
      <c r="AY119">
        <f>NA()</f>
        <v/>
      </c>
      <c r="AZ119">
        <f>NA()</f>
        <v/>
      </c>
      <c r="BA119">
        <f>BA93/AVERAGEIF('Dashboard M4 Price Monthly'!$H$4:$KU$4,'Dashboard M4 Price Annual'!BA$3,'Dashboard M4 Price Monthly'!$H289:$KU289)</f>
        <v/>
      </c>
      <c r="BB119">
        <f>BB93/AVERAGEIF('Dashboard M4 Price Monthly'!$H$4:$KU$4,'Dashboard M4 Price Annual'!BB$3,'Dashboard M4 Price Monthly'!$H289:$KU289)</f>
        <v/>
      </c>
      <c r="BC119">
        <f>BC93/AVERAGEIF('Dashboard M4 Price Monthly'!$H$4:$KU$4,'Dashboard M4 Price Annual'!BC$3,'Dashboard M4 Price Monthly'!$H289:$KU289)</f>
        <v/>
      </c>
      <c r="BD119">
        <f>BD93/AVERAGEIF('Dashboard M4 Price Monthly'!$H$4:$KU$4,'Dashboard M4 Price Annual'!BD$3,'Dashboard M4 Price Monthly'!$H289:$KU289)</f>
        <v/>
      </c>
      <c r="BE119">
        <f>BE93/AVERAGEIF('Dashboard M4 Price Monthly'!$H$4:$KU$4,'Dashboard M4 Price Annual'!BE$3,'Dashboard M4 Price Monthly'!$H289:$KU289)</f>
        <v/>
      </c>
      <c r="BF119">
        <f>BF93/AVERAGEIF('Dashboard M4 Price Monthly'!$H$4:$KU$4,'Dashboard M4 Price Annual'!BF$3,'Dashboard M4 Price Monthly'!$H289:$KU289)</f>
        <v/>
      </c>
      <c r="BG119">
        <f>BG93/AVERAGEIF('Dashboard M4 Price Monthly'!$H$4:$KU$4,'Dashboard M4 Price Annual'!BG$3,'Dashboard M4 Price Monthly'!$H289:$KU289)</f>
        <v/>
      </c>
      <c r="BH119">
        <f>BH93/AVERAGEIF('Dashboard M4 Price Monthly'!$H$4:$KU$4,'Dashboard M4 Price Annual'!BH$3,'Dashboard M4 Price Monthly'!$H289:$KU289)</f>
        <v/>
      </c>
      <c r="BI119">
        <f>BI93/AVERAGEIF('Dashboard M4 Price Monthly'!$H$4:$KU$4,'Dashboard M4 Price Annual'!BI$3,'Dashboard M4 Price Monthly'!$H289:$KU289)</f>
        <v/>
      </c>
      <c r="BJ119">
        <f>BJ93/AVERAGEIF('Dashboard M4 Price Monthly'!$H$4:$KU$4,'Dashboard M4 Price Annual'!BJ$3,'Dashboard M4 Price Monthly'!$H289:$KU289)</f>
        <v/>
      </c>
      <c r="BK119">
        <f>BK93/AVERAGEIF('Dashboard M4 Price Monthly'!$H$4:$KU$4,'Dashboard M4 Price Annual'!BK$3,'Dashboard M4 Price Monthly'!$H289:$KU289)</f>
        <v/>
      </c>
      <c r="BL119">
        <f>BL93/AVERAGEIF('Dashboard M4 Price Monthly'!$H$4:$KU$4,'Dashboard M4 Price Annual'!BL$3,'Dashboard M4 Price Monthly'!$H289:$KU289)</f>
        <v/>
      </c>
      <c r="BM119">
        <f>BM93/AVERAGEIF('Dashboard M4 Price Monthly'!$H$4:$KU$4,'Dashboard M4 Price Annual'!BM$3,'Dashboard M4 Price Monthly'!$H289:$KU289)</f>
        <v/>
      </c>
      <c r="BN119">
        <f>BN93/AVERAGEIF('Dashboard M4 Price Monthly'!$H$4:$KU$4,'Dashboard M4 Price Annual'!BN$3,'Dashboard M4 Price Monthly'!$H289:$KU289)</f>
        <v/>
      </c>
      <c r="BO119">
        <f>BO93/AVERAGEIF('Dashboard M4 Price Monthly'!$H$4:$KU$4,'Dashboard M4 Price Annual'!BO$3,'Dashboard M4 Price Monthly'!$H289:$KU289)</f>
        <v/>
      </c>
      <c r="BP119">
        <f>BP93/AVERAGEIF('Dashboard M4 Price Monthly'!$H$4:$KU$4,'Dashboard M4 Price Annual'!BP$3,'Dashboard M4 Price Monthly'!$H289:$KU289)</f>
        <v/>
      </c>
      <c r="BQ119">
        <f>BQ93/AVERAGEIF('Dashboard M4 Price Monthly'!$H$4:$KU$4,'Dashboard M4 Price Annual'!BQ$3,'Dashboard M4 Price Monthly'!$H289:$KU289)</f>
        <v/>
      </c>
      <c r="BR119">
        <f>BR93/AVERAGEIF('Dashboard M4 Price Monthly'!$H$4:$KU$4,'Dashboard M4 Price Annual'!BR$3,'Dashboard M4 Price Monthly'!$H289:$KU289)</f>
        <v/>
      </c>
      <c r="BS119">
        <f>BS93/AVERAGEIF('Dashboard M4 Price Monthly'!$H$4:$KU$4,'Dashboard M4 Price Annual'!BS$3,'Dashboard M4 Price Monthly'!$H289:$KU289)</f>
        <v/>
      </c>
      <c r="BT119">
        <f>BT93/AVERAGEIF('Dashboard M4 Price Monthly'!$H$4:$KU$4,'Dashboard M4 Price Annual'!BT$3,'Dashboard M4 Price Monthly'!$H289:$KU289)</f>
        <v/>
      </c>
      <c r="BU119">
        <f>BU93/AVERAGEIF('Dashboard M4 Price Monthly'!$H$4:$KU$4,'Dashboard M4 Price Annual'!BU$3,'Dashboard M4 Price Monthly'!$H289:$KU289)</f>
        <v/>
      </c>
      <c r="BV119">
        <f>BV93/AVERAGEIF('Dashboard M4 Price Monthly'!$H$4:$KU$4,'Dashboard M4 Price Annual'!BV$3,'Dashboard M4 Price Monthly'!$H289:$KU289)</f>
        <v/>
      </c>
      <c r="BW119">
        <f>BW93/AVERAGEIF('Dashboard M4 Price Monthly'!$H$4:$KU$4,'Dashboard M4 Price Annual'!BW$3,'Dashboard M4 Price Monthly'!$H289:$KU289)</f>
        <v/>
      </c>
      <c r="BX119">
        <f>BX93/AVERAGEIF('Dashboard M4 Price Monthly'!$H$4:$KU$4,'Dashboard M4 Price Annual'!BX$3,'Dashboard M4 Price Monthly'!$H289:$KU289)</f>
        <v/>
      </c>
      <c r="BY119">
        <f>BY93/AVERAGEIF('Dashboard M4 Price Monthly'!$H$4:$KU$4,'Dashboard M4 Price Annual'!BY$3,'Dashboard M4 Price Monthly'!$H289:$KU289)</f>
        <v/>
      </c>
    </row>
    <row r="120" spans="1:77">
      <c r="A120" t="s">
        <v>6</v>
      </c>
    </row>
    <row r="121" spans="1:77">
      <c r="D121" t="s">
        <v>64</v>
      </c>
      <c r="G121">
        <f>NA()</f>
        <v/>
      </c>
      <c r="H121">
        <f>NA()</f>
        <v/>
      </c>
      <c r="I121">
        <f>NA()</f>
        <v/>
      </c>
      <c r="J121">
        <f>NA()</f>
        <v/>
      </c>
      <c r="K121">
        <f>NA()</f>
        <v/>
      </c>
      <c r="L121">
        <f>NA()</f>
        <v/>
      </c>
      <c r="M121">
        <f>NA()</f>
        <v/>
      </c>
      <c r="N121">
        <f>NA()</f>
        <v/>
      </c>
      <c r="O121">
        <f>NA()</f>
        <v/>
      </c>
      <c r="P121">
        <f>NA()</f>
        <v/>
      </c>
      <c r="Q121">
        <f>NA()</f>
        <v/>
      </c>
      <c r="R121">
        <f>NA()</f>
        <v/>
      </c>
      <c r="S121">
        <f>NA()</f>
        <v/>
      </c>
      <c r="T121">
        <f>NA()</f>
        <v/>
      </c>
      <c r="U121">
        <f>NA()</f>
        <v/>
      </c>
      <c r="V121">
        <f>NA()</f>
        <v/>
      </c>
      <c r="W121">
        <f>NA()</f>
        <v/>
      </c>
      <c r="X121">
        <f>NA()</f>
        <v/>
      </c>
      <c r="Y121">
        <f>NA()</f>
        <v/>
      </c>
      <c r="Z121">
        <f>NA()</f>
        <v/>
      </c>
      <c r="AA121">
        <f>NA()</f>
        <v/>
      </c>
      <c r="AB121">
        <f>NA()</f>
        <v/>
      </c>
      <c r="AC121">
        <f>NA()</f>
        <v/>
      </c>
      <c r="AD121">
        <f>NA()</f>
        <v/>
      </c>
      <c r="AE121">
        <f>NA()</f>
        <v/>
      </c>
      <c r="AF121">
        <f>NA()</f>
        <v/>
      </c>
      <c r="AG121">
        <f>NA()</f>
        <v/>
      </c>
      <c r="AH121">
        <f>NA()</f>
        <v/>
      </c>
      <c r="AI121">
        <f>NA()</f>
        <v/>
      </c>
      <c r="AJ121">
        <f>NA()</f>
        <v/>
      </c>
      <c r="AK121">
        <f>NA()</f>
        <v/>
      </c>
      <c r="AL121">
        <f>NA()</f>
        <v/>
      </c>
      <c r="AM121">
        <f>NA()</f>
        <v/>
      </c>
      <c r="AN121">
        <f>NA()</f>
        <v/>
      </c>
      <c r="AO121">
        <f>NA()</f>
        <v/>
      </c>
      <c r="AP121">
        <f>NA()</f>
        <v/>
      </c>
      <c r="AQ121">
        <f>NA()</f>
        <v/>
      </c>
      <c r="AR121">
        <f>NA()</f>
        <v/>
      </c>
      <c r="AS121">
        <f>NA()</f>
        <v/>
      </c>
      <c r="AT121">
        <f>NA()</f>
        <v/>
      </c>
      <c r="AU121">
        <f>NA()</f>
        <v/>
      </c>
      <c r="AV121">
        <f>NA()</f>
        <v/>
      </c>
      <c r="AW121">
        <f>NA()</f>
        <v/>
      </c>
      <c r="AX121">
        <f>NA()</f>
        <v/>
      </c>
      <c r="AY121">
        <f>NA()</f>
        <v/>
      </c>
      <c r="AZ121">
        <f>NA()</f>
        <v/>
      </c>
      <c r="BA121">
        <f>BA95/AVERAGEIF('Dashboard M4 Price Monthly'!$H$4:$KU$4,'Dashboard M4 Price Annual'!BA$3,'Dashboard M4 Price Monthly'!$H291:$KU291)</f>
        <v/>
      </c>
      <c r="BB121">
        <f>BB95/AVERAGEIF('Dashboard M4 Price Monthly'!$H$4:$KU$4,'Dashboard M4 Price Annual'!BB$3,'Dashboard M4 Price Monthly'!$H291:$KU291)</f>
        <v/>
      </c>
      <c r="BC121">
        <f>BC95/AVERAGEIF('Dashboard M4 Price Monthly'!$H$4:$KU$4,'Dashboard M4 Price Annual'!BC$3,'Dashboard M4 Price Monthly'!$H291:$KU291)</f>
        <v/>
      </c>
      <c r="BD121">
        <f>BD95/AVERAGEIF('Dashboard M4 Price Monthly'!$H$4:$KU$4,'Dashboard M4 Price Annual'!BD$3,'Dashboard M4 Price Monthly'!$H291:$KU291)</f>
        <v/>
      </c>
      <c r="BE121">
        <f>BE95/AVERAGEIF('Dashboard M4 Price Monthly'!$H$4:$KU$4,'Dashboard M4 Price Annual'!BE$3,'Dashboard M4 Price Monthly'!$H291:$KU291)</f>
        <v/>
      </c>
      <c r="BF121">
        <f>BF95/AVERAGEIF('Dashboard M4 Price Monthly'!$H$4:$KU$4,'Dashboard M4 Price Annual'!BF$3,'Dashboard M4 Price Monthly'!$H291:$KU291)</f>
        <v/>
      </c>
      <c r="BG121">
        <f>BG95/AVERAGEIF('Dashboard M4 Price Monthly'!$H$4:$KU$4,'Dashboard M4 Price Annual'!BG$3,'Dashboard M4 Price Monthly'!$H291:$KU291)</f>
        <v/>
      </c>
      <c r="BH121">
        <f>BH95/AVERAGEIF('Dashboard M4 Price Monthly'!$H$4:$KU$4,'Dashboard M4 Price Annual'!BH$3,'Dashboard M4 Price Monthly'!$H291:$KU291)</f>
        <v/>
      </c>
      <c r="BI121">
        <f>BI95/AVERAGEIF('Dashboard M4 Price Monthly'!$H$4:$KU$4,'Dashboard M4 Price Annual'!BI$3,'Dashboard M4 Price Monthly'!$H291:$KU291)</f>
        <v/>
      </c>
      <c r="BJ121">
        <f>BJ95/AVERAGEIF('Dashboard M4 Price Monthly'!$H$4:$KU$4,'Dashboard M4 Price Annual'!BJ$3,'Dashboard M4 Price Monthly'!$H291:$KU291)</f>
        <v/>
      </c>
      <c r="BK121">
        <f>BK95/AVERAGEIF('Dashboard M4 Price Monthly'!$H$4:$KU$4,'Dashboard M4 Price Annual'!BK$3,'Dashboard M4 Price Monthly'!$H291:$KU291)</f>
        <v/>
      </c>
      <c r="BL121">
        <f>BL95/AVERAGEIF('Dashboard M4 Price Monthly'!$H$4:$KU$4,'Dashboard M4 Price Annual'!BL$3,'Dashboard M4 Price Monthly'!$H291:$KU291)</f>
        <v/>
      </c>
      <c r="BM121">
        <f>BM95/AVERAGEIF('Dashboard M4 Price Monthly'!$H$4:$KU$4,'Dashboard M4 Price Annual'!BM$3,'Dashboard M4 Price Monthly'!$H291:$KU291)</f>
        <v/>
      </c>
      <c r="BN121">
        <f>BN95/AVERAGEIF('Dashboard M4 Price Monthly'!$H$4:$KU$4,'Dashboard M4 Price Annual'!BN$3,'Dashboard M4 Price Monthly'!$H291:$KU291)</f>
        <v/>
      </c>
      <c r="BO121">
        <f>BO95/AVERAGEIF('Dashboard M4 Price Monthly'!$H$4:$KU$4,'Dashboard M4 Price Annual'!BO$3,'Dashboard M4 Price Monthly'!$H291:$KU291)</f>
        <v/>
      </c>
      <c r="BP121">
        <f>BP95/AVERAGEIF('Dashboard M4 Price Monthly'!$H$4:$KU$4,'Dashboard M4 Price Annual'!BP$3,'Dashboard M4 Price Monthly'!$H291:$KU291)</f>
        <v/>
      </c>
      <c r="BQ121">
        <f>BQ95/AVERAGEIF('Dashboard M4 Price Monthly'!$H$4:$KU$4,'Dashboard M4 Price Annual'!BQ$3,'Dashboard M4 Price Monthly'!$H291:$KU291)</f>
        <v/>
      </c>
      <c r="BR121">
        <f>BR95/AVERAGEIF('Dashboard M4 Price Monthly'!$H$4:$KU$4,'Dashboard M4 Price Annual'!BR$3,'Dashboard M4 Price Monthly'!$H291:$KU291)</f>
        <v/>
      </c>
      <c r="BS121">
        <f>BS95/AVERAGEIF('Dashboard M4 Price Monthly'!$H$4:$KU$4,'Dashboard M4 Price Annual'!BS$3,'Dashboard M4 Price Monthly'!$H291:$KU291)</f>
        <v/>
      </c>
      <c r="BT121">
        <f>BT95/AVERAGEIF('Dashboard M4 Price Monthly'!$H$4:$KU$4,'Dashboard M4 Price Annual'!BT$3,'Dashboard M4 Price Monthly'!$H291:$KU291)</f>
        <v/>
      </c>
      <c r="BU121">
        <f>BU95/AVERAGEIF('Dashboard M4 Price Monthly'!$H$4:$KU$4,'Dashboard M4 Price Annual'!BU$3,'Dashboard M4 Price Monthly'!$H291:$KU291)</f>
        <v/>
      </c>
      <c r="BV121">
        <f>BV95/AVERAGEIF('Dashboard M4 Price Monthly'!$H$4:$KU$4,'Dashboard M4 Price Annual'!BV$3,'Dashboard M4 Price Monthly'!$H291:$KU291)</f>
        <v/>
      </c>
      <c r="BW121">
        <f>BW95/AVERAGEIF('Dashboard M4 Price Monthly'!$H$4:$KU$4,'Dashboard M4 Price Annual'!BW$3,'Dashboard M4 Price Monthly'!$H291:$KU291)</f>
        <v/>
      </c>
      <c r="BX121">
        <f>BX95/AVERAGEIF('Dashboard M4 Price Monthly'!$H$4:$KU$4,'Dashboard M4 Price Annual'!BX$3,'Dashboard M4 Price Monthly'!$H291:$KU291)</f>
        <v/>
      </c>
      <c r="BY121">
        <f>BY95/AVERAGEIF('Dashboard M4 Price Monthly'!$H$4:$KU$4,'Dashboard M4 Price Annual'!BY$3,'Dashboard M4 Price Monthly'!$H291:$KU291)</f>
        <v/>
      </c>
    </row>
    <row r="122" spans="1:77">
      <c r="A122" t="s">
        <v>7</v>
      </c>
    </row>
    <row r="123" spans="1:77">
      <c r="D123" t="s">
        <v>64</v>
      </c>
    </row>
    <row r="124" spans="1:77">
      <c r="A124" t="s">
        <v>8</v>
      </c>
    </row>
    <row r="125" spans="1:77">
      <c r="D125" t="s">
        <v>64</v>
      </c>
      <c r="G125">
        <f>NA()</f>
        <v/>
      </c>
      <c r="H125">
        <f>NA()</f>
        <v/>
      </c>
      <c r="I125">
        <f>NA()</f>
        <v/>
      </c>
      <c r="J125">
        <f>NA()</f>
        <v/>
      </c>
      <c r="K125">
        <f>NA()</f>
        <v/>
      </c>
      <c r="L125">
        <f>NA()</f>
        <v/>
      </c>
      <c r="M125">
        <f>NA()</f>
        <v/>
      </c>
      <c r="N125">
        <f>NA()</f>
        <v/>
      </c>
      <c r="O125">
        <f>NA()</f>
        <v/>
      </c>
      <c r="P125">
        <f>NA()</f>
        <v/>
      </c>
      <c r="Q125">
        <f>NA()</f>
        <v/>
      </c>
      <c r="R125">
        <f>NA()</f>
        <v/>
      </c>
      <c r="S125">
        <f>NA()</f>
        <v/>
      </c>
      <c r="T125">
        <f>NA()</f>
        <v/>
      </c>
      <c r="U125">
        <f>NA()</f>
        <v/>
      </c>
      <c r="V125">
        <f>NA()</f>
        <v/>
      </c>
      <c r="W125">
        <f>NA()</f>
        <v/>
      </c>
      <c r="X125">
        <f>NA()</f>
        <v/>
      </c>
      <c r="Y125">
        <f>NA()</f>
        <v/>
      </c>
      <c r="Z125">
        <f>NA()</f>
        <v/>
      </c>
      <c r="AA125">
        <f>NA()</f>
        <v/>
      </c>
      <c r="AB125">
        <f>NA()</f>
        <v/>
      </c>
      <c r="AC125">
        <f>NA()</f>
        <v/>
      </c>
      <c r="AD125">
        <f>NA()</f>
        <v/>
      </c>
      <c r="AE125">
        <f>NA()</f>
        <v/>
      </c>
      <c r="AF125">
        <f>NA()</f>
        <v/>
      </c>
      <c r="AG125">
        <f>NA()</f>
        <v/>
      </c>
      <c r="AH125">
        <f>NA()</f>
        <v/>
      </c>
      <c r="AI125">
        <f>NA()</f>
        <v/>
      </c>
      <c r="AJ125">
        <f>NA()</f>
        <v/>
      </c>
      <c r="AK125">
        <f>NA()</f>
        <v/>
      </c>
      <c r="AL125">
        <f>NA()</f>
        <v/>
      </c>
      <c r="AM125">
        <f>NA()</f>
        <v/>
      </c>
      <c r="AN125">
        <f>NA()</f>
        <v/>
      </c>
      <c r="AO125">
        <f>NA()</f>
        <v/>
      </c>
      <c r="AP125">
        <f>NA()</f>
        <v/>
      </c>
      <c r="AQ125">
        <f>NA()</f>
        <v/>
      </c>
      <c r="AR125">
        <f>NA()</f>
        <v/>
      </c>
      <c r="AS125">
        <f>NA()</f>
        <v/>
      </c>
      <c r="AT125">
        <f>NA()</f>
        <v/>
      </c>
      <c r="AU125">
        <f>NA()</f>
        <v/>
      </c>
      <c r="AV125">
        <f>NA()</f>
        <v/>
      </c>
      <c r="AW125">
        <f>NA()</f>
        <v/>
      </c>
      <c r="AX125">
        <f>NA()</f>
        <v/>
      </c>
      <c r="AY125">
        <f>NA()</f>
        <v/>
      </c>
      <c r="AZ125">
        <f>NA()</f>
        <v/>
      </c>
      <c r="BA125">
        <f>BA108/AVERAGEIF('Dashboard M4 Price Monthly'!$H$4:$KU$4,'Dashboard M4 Price Annual'!BA$3,'Dashboard M4 Price Monthly'!$H304:$KU304)</f>
        <v/>
      </c>
      <c r="BB125">
        <f>BB108/AVERAGEIF('Dashboard M4 Price Monthly'!$H$4:$KU$4,'Dashboard M4 Price Annual'!BB$3,'Dashboard M4 Price Monthly'!$H304:$KU304)</f>
        <v/>
      </c>
      <c r="BC125">
        <f>BC108/AVERAGEIF('Dashboard M4 Price Monthly'!$H$4:$KU$4,'Dashboard M4 Price Annual'!BC$3,'Dashboard M4 Price Monthly'!$H304:$KU304)</f>
        <v/>
      </c>
      <c r="BD125">
        <f>BD108/AVERAGEIF('Dashboard M4 Price Monthly'!$H$4:$KU$4,'Dashboard M4 Price Annual'!BD$3,'Dashboard M4 Price Monthly'!$H304:$KU304)</f>
        <v/>
      </c>
      <c r="BE125">
        <f>BE108/AVERAGEIF('Dashboard M4 Price Monthly'!$H$4:$KU$4,'Dashboard M4 Price Annual'!BE$3,'Dashboard M4 Price Monthly'!$H304:$KU304)</f>
        <v/>
      </c>
      <c r="BF125">
        <f>BF108/AVERAGEIF('Dashboard M4 Price Monthly'!$H$4:$KU$4,'Dashboard M4 Price Annual'!BF$3,'Dashboard M4 Price Monthly'!$H304:$KU304)</f>
        <v/>
      </c>
      <c r="BG125">
        <f>BG108/AVERAGEIF('Dashboard M4 Price Monthly'!$H$4:$KU$4,'Dashboard M4 Price Annual'!BG$3,'Dashboard M4 Price Monthly'!$H304:$KU304)</f>
        <v/>
      </c>
      <c r="BH125">
        <f>BH108/AVERAGEIF('Dashboard M4 Price Monthly'!$H$4:$KU$4,'Dashboard M4 Price Annual'!BH$3,'Dashboard M4 Price Monthly'!$H304:$KU304)</f>
        <v/>
      </c>
      <c r="BI125">
        <f>BI108/AVERAGEIF('Dashboard M4 Price Monthly'!$H$4:$KU$4,'Dashboard M4 Price Annual'!BI$3,'Dashboard M4 Price Monthly'!$H304:$KU304)</f>
        <v/>
      </c>
      <c r="BJ125">
        <f>BJ108/AVERAGEIF('Dashboard M4 Price Monthly'!$H$4:$KU$4,'Dashboard M4 Price Annual'!BJ$3,'Dashboard M4 Price Monthly'!$H304:$KU304)</f>
        <v/>
      </c>
      <c r="BK125">
        <f>BK108/AVERAGEIF('Dashboard M4 Price Monthly'!$H$4:$KU$4,'Dashboard M4 Price Annual'!BK$3,'Dashboard M4 Price Monthly'!$H304:$KU304)</f>
        <v/>
      </c>
      <c r="BL125">
        <f>BL108/AVERAGEIF('Dashboard M4 Price Monthly'!$H$4:$KU$4,'Dashboard M4 Price Annual'!BL$3,'Dashboard M4 Price Monthly'!$H304:$KU304)</f>
        <v/>
      </c>
      <c r="BM125">
        <f>BM108/AVERAGEIF('Dashboard M4 Price Monthly'!$H$4:$KU$4,'Dashboard M4 Price Annual'!BM$3,'Dashboard M4 Price Monthly'!$H304:$KU304)</f>
        <v/>
      </c>
      <c r="BN125">
        <f>BN108/AVERAGEIF('Dashboard M4 Price Monthly'!$H$4:$KU$4,'Dashboard M4 Price Annual'!BN$3,'Dashboard M4 Price Monthly'!$H304:$KU304)</f>
        <v/>
      </c>
      <c r="BO125">
        <f>BO108/AVERAGEIF('Dashboard M4 Price Monthly'!$H$4:$KU$4,'Dashboard M4 Price Annual'!BO$3,'Dashboard M4 Price Monthly'!$H304:$KU304)</f>
        <v/>
      </c>
      <c r="BP125">
        <f>BP108/AVERAGEIF('Dashboard M4 Price Monthly'!$H$4:$KU$4,'Dashboard M4 Price Annual'!BP$3,'Dashboard M4 Price Monthly'!$H304:$KU304)</f>
        <v/>
      </c>
      <c r="BQ125">
        <f>BQ108/AVERAGEIF('Dashboard M4 Price Monthly'!$H$4:$KU$4,'Dashboard M4 Price Annual'!BQ$3,'Dashboard M4 Price Monthly'!$H304:$KU304)</f>
        <v/>
      </c>
      <c r="BR125">
        <f>BR108/AVERAGEIF('Dashboard M4 Price Monthly'!$H$4:$KU$4,'Dashboard M4 Price Annual'!BR$3,'Dashboard M4 Price Monthly'!$H304:$KU304)</f>
        <v/>
      </c>
      <c r="BS125">
        <f>BS108/AVERAGEIF('Dashboard M4 Price Monthly'!$H$4:$KU$4,'Dashboard M4 Price Annual'!BS$3,'Dashboard M4 Price Monthly'!$H304:$KU304)</f>
        <v/>
      </c>
      <c r="BT125">
        <f>BT108/AVERAGEIF('Dashboard M4 Price Monthly'!$H$4:$KU$4,'Dashboard M4 Price Annual'!BT$3,'Dashboard M4 Price Monthly'!$H304:$KU304)</f>
        <v/>
      </c>
      <c r="BU125">
        <f>BU108/AVERAGEIF('Dashboard M4 Price Monthly'!$H$4:$KU$4,'Dashboard M4 Price Annual'!BU$3,'Dashboard M4 Price Monthly'!$H304:$KU304)</f>
        <v/>
      </c>
      <c r="BV125">
        <f>BV108/AVERAGEIF('Dashboard M4 Price Monthly'!$H$4:$KU$4,'Dashboard M4 Price Annual'!BV$3,'Dashboard M4 Price Monthly'!$H304:$KU304)</f>
        <v/>
      </c>
      <c r="BW125">
        <f>BW108/AVERAGEIF('Dashboard M4 Price Monthly'!$H$4:$KU$4,'Dashboard M4 Price Annual'!BW$3,'Dashboard M4 Price Monthly'!$H304:$KU304)</f>
        <v/>
      </c>
      <c r="BX125">
        <f>BX108/AVERAGEIF('Dashboard M4 Price Monthly'!$H$4:$KU$4,'Dashboard M4 Price Annual'!BX$3,'Dashboard M4 Price Monthly'!$H304:$KU304)</f>
        <v/>
      </c>
      <c r="BY125">
        <f>BY108/AVERAGEIF('Dashboard M4 Price Monthly'!$H$4:$KU$4,'Dashboard M4 Price Annual'!BY$3,'Dashboard M4 Price Monthly'!$H304:$KU304)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66</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67</v>
      </c>
    </row>
    <row r="4" spans="1:307">
      <c r="B4" t="s">
        <v>68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69</v>
      </c>
      <c r="G5" t="s">
        <v>70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71</v>
      </c>
      <c r="H6" t="s">
        <v>72</v>
      </c>
    </row>
    <row r="8" spans="1:307">
      <c r="A8" t="s">
        <v>8</v>
      </c>
      <c r="E8" t="s">
        <v>10</v>
      </c>
    </row>
    <row r="9" spans="1:307">
      <c r="B9" t="s">
        <v>12</v>
      </c>
      <c r="E9" t="s">
        <v>73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74</v>
      </c>
      <c r="B10" t="s">
        <v>16</v>
      </c>
      <c r="E10" t="s">
        <v>73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75</v>
      </c>
      <c r="B11" t="s">
        <v>18</v>
      </c>
      <c r="C11">
        <f>NA()</f>
        <v/>
      </c>
      <c r="E11" t="s">
        <v>73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19</v>
      </c>
      <c r="E12" t="s">
        <v>73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21</v>
      </c>
      <c r="E13" t="s">
        <v>73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74</v>
      </c>
      <c r="B14" t="s">
        <v>22</v>
      </c>
      <c r="E14" t="s">
        <v>73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74</v>
      </c>
      <c r="B15" t="s">
        <v>24</v>
      </c>
      <c r="C15">
        <f>NA()</f>
        <v/>
      </c>
      <c r="E15" t="s">
        <v>73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76</v>
      </c>
      <c r="B16" t="s">
        <v>26</v>
      </c>
    </row>
    <row r="17" spans="1:307">
      <c r="A17" t="s">
        <v>74</v>
      </c>
      <c r="B17" t="s">
        <v>27</v>
      </c>
      <c r="E17" t="s">
        <v>73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77</v>
      </c>
      <c r="E18" t="s">
        <v>73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78</v>
      </c>
      <c r="H19" t="s">
        <v>79</v>
      </c>
    </row>
    <row r="21" spans="1:307">
      <c r="A21" t="s">
        <v>2</v>
      </c>
    </row>
    <row r="22" spans="1:307">
      <c r="B22" t="s">
        <v>12</v>
      </c>
      <c r="C22" t="s">
        <v>13</v>
      </c>
      <c r="D22" t="s">
        <v>14</v>
      </c>
      <c r="E22" t="s">
        <v>15</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16</v>
      </c>
      <c r="C23" t="s">
        <v>17</v>
      </c>
      <c r="D23" t="s">
        <v>17</v>
      </c>
      <c r="E23" t="s">
        <v>15</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18</v>
      </c>
      <c r="C24" t="s">
        <v>17</v>
      </c>
      <c r="D24" t="s">
        <v>17</v>
      </c>
      <c r="E24" t="s">
        <v>15</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19</v>
      </c>
      <c r="C25" t="s">
        <v>20</v>
      </c>
      <c r="D25" t="s">
        <v>14</v>
      </c>
      <c r="E25" t="s">
        <v>15</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21</v>
      </c>
      <c r="C26" t="s">
        <v>17</v>
      </c>
      <c r="D26" t="s">
        <v>17</v>
      </c>
      <c r="E26" t="s">
        <v>15</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22</v>
      </c>
      <c r="C27" t="s">
        <v>23</v>
      </c>
      <c r="D27" t="s">
        <v>14</v>
      </c>
      <c r="E27" t="s">
        <v>15</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24</v>
      </c>
      <c r="C28" t="s">
        <v>25</v>
      </c>
      <c r="D28" t="s">
        <v>14</v>
      </c>
      <c r="E28" t="s">
        <v>15</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26</v>
      </c>
      <c r="C29" t="s">
        <v>17</v>
      </c>
      <c r="D29" t="s">
        <v>17</v>
      </c>
      <c r="E29" t="s">
        <v>15</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27</v>
      </c>
      <c r="C30" t="s">
        <v>17</v>
      </c>
      <c r="D30" t="s">
        <v>17</v>
      </c>
      <c r="E30" t="s">
        <v>15</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12</v>
      </c>
      <c r="C33" t="s">
        <v>28</v>
      </c>
      <c r="D33" t="s">
        <v>14</v>
      </c>
      <c r="E33" t="s">
        <v>15</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16</v>
      </c>
      <c r="C34" t="s">
        <v>29</v>
      </c>
      <c r="D34" t="s">
        <v>14</v>
      </c>
      <c r="E34" t="s">
        <v>15</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18</v>
      </c>
      <c r="C35" t="s">
        <v>17</v>
      </c>
      <c r="D35" t="s">
        <v>17</v>
      </c>
      <c r="E35" t="s">
        <v>15</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19</v>
      </c>
      <c r="C36" t="s">
        <v>30</v>
      </c>
      <c r="D36" t="s">
        <v>14</v>
      </c>
      <c r="E36" t="s">
        <v>15</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21</v>
      </c>
      <c r="C37" t="s">
        <v>31</v>
      </c>
      <c r="D37" t="s">
        <v>14</v>
      </c>
      <c r="E37" t="s">
        <v>15</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22</v>
      </c>
      <c r="C38" t="s">
        <v>32</v>
      </c>
      <c r="D38" t="s">
        <v>14</v>
      </c>
      <c r="E38" t="s">
        <v>15</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24</v>
      </c>
      <c r="C39" t="s">
        <v>33</v>
      </c>
      <c r="D39" t="s">
        <v>14</v>
      </c>
      <c r="E39" t="s">
        <v>15</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26</v>
      </c>
      <c r="C40" t="s">
        <v>17</v>
      </c>
      <c r="D40" t="s">
        <v>17</v>
      </c>
      <c r="E40" t="s">
        <v>15</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27</v>
      </c>
      <c r="C41" t="s">
        <v>34</v>
      </c>
      <c r="D41" t="s">
        <v>17</v>
      </c>
      <c r="E41" t="s">
        <v>15</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4</v>
      </c>
    </row>
    <row r="44" spans="1:307">
      <c r="A44" t="s">
        <v>36</v>
      </c>
      <c r="B44" t="s">
        <v>12</v>
      </c>
      <c r="C44" t="s">
        <v>37</v>
      </c>
      <c r="D44" t="s">
        <v>14</v>
      </c>
      <c r="E44" t="s">
        <v>15</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16</v>
      </c>
      <c r="C45" t="s">
        <v>38</v>
      </c>
      <c r="D45" t="s">
        <v>14</v>
      </c>
      <c r="E45" t="s">
        <v>15</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18</v>
      </c>
      <c r="C46" t="s">
        <v>17</v>
      </c>
      <c r="D46" t="s">
        <v>17</v>
      </c>
      <c r="E46" t="s">
        <v>15</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19</v>
      </c>
      <c r="C47" t="s">
        <v>39</v>
      </c>
      <c r="D47" t="s">
        <v>14</v>
      </c>
      <c r="E47" t="s">
        <v>15</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21</v>
      </c>
      <c r="C48" t="s">
        <v>40</v>
      </c>
      <c r="D48" t="s">
        <v>14</v>
      </c>
      <c r="E48" t="s">
        <v>15</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22</v>
      </c>
      <c r="C49" t="s">
        <v>41</v>
      </c>
      <c r="D49" t="s">
        <v>14</v>
      </c>
      <c r="E49" t="s">
        <v>15</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24</v>
      </c>
      <c r="C50" t="s">
        <v>42</v>
      </c>
      <c r="D50" t="s">
        <v>14</v>
      </c>
      <c r="E50" t="s">
        <v>15</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26</v>
      </c>
      <c r="C51" t="s">
        <v>17</v>
      </c>
      <c r="D51" t="s">
        <v>17</v>
      </c>
      <c r="E51" t="s">
        <v>15</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27</v>
      </c>
      <c r="C52" t="s">
        <v>43</v>
      </c>
      <c r="D52" t="s">
        <v>17</v>
      </c>
      <c r="E52" t="s">
        <v>15</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12</v>
      </c>
      <c r="C55" t="s">
        <v>44</v>
      </c>
      <c r="D55" t="s">
        <v>14</v>
      </c>
      <c r="E55" t="s">
        <v>15</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16</v>
      </c>
      <c r="C56" t="s">
        <v>45</v>
      </c>
      <c r="D56" t="s">
        <v>14</v>
      </c>
      <c r="E56" t="s">
        <v>15</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18</v>
      </c>
      <c r="C57" t="s">
        <v>17</v>
      </c>
      <c r="D57" t="s">
        <v>17</v>
      </c>
      <c r="E57" t="s">
        <v>15</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19</v>
      </c>
      <c r="C58" t="s">
        <v>46</v>
      </c>
      <c r="D58" t="s">
        <v>14</v>
      </c>
      <c r="E58" t="s">
        <v>15</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21</v>
      </c>
      <c r="C59" t="s">
        <v>47</v>
      </c>
      <c r="D59" t="s">
        <v>14</v>
      </c>
      <c r="E59" t="s">
        <v>15</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22</v>
      </c>
      <c r="C60" t="s">
        <v>48</v>
      </c>
      <c r="D60" t="s">
        <v>14</v>
      </c>
      <c r="E60" t="s">
        <v>15</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24</v>
      </c>
      <c r="C61" t="s">
        <v>49</v>
      </c>
      <c r="D61" t="s">
        <v>14</v>
      </c>
      <c r="E61" t="s">
        <v>15</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26</v>
      </c>
      <c r="C62" t="s">
        <v>17</v>
      </c>
      <c r="D62">
        <f>'Unit Conversions'!$F$17*$A$62/1000</f>
        <v/>
      </c>
      <c r="E62" t="s">
        <v>15</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27</v>
      </c>
      <c r="C63" t="s">
        <v>50</v>
      </c>
      <c r="D63" t="s">
        <v>14</v>
      </c>
      <c r="E63" t="s">
        <v>15</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12</v>
      </c>
      <c r="C66" t="s">
        <v>17</v>
      </c>
      <c r="D66" t="s">
        <v>17</v>
      </c>
      <c r="E66" t="s">
        <v>15</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16</v>
      </c>
      <c r="C67" t="s">
        <v>17</v>
      </c>
      <c r="D67" t="s">
        <v>17</v>
      </c>
      <c r="E67" t="s">
        <v>15</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18</v>
      </c>
      <c r="C68" t="s">
        <v>51</v>
      </c>
      <c r="D68" t="s">
        <v>14</v>
      </c>
      <c r="E68" t="s">
        <v>15</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19</v>
      </c>
      <c r="C69" t="s">
        <v>17</v>
      </c>
      <c r="D69" t="s">
        <v>17</v>
      </c>
      <c r="E69" t="s">
        <v>15</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21</v>
      </c>
      <c r="C70" t="s">
        <v>17</v>
      </c>
      <c r="D70" t="s">
        <v>17</v>
      </c>
      <c r="E70" t="s">
        <v>15</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22</v>
      </c>
      <c r="C71" t="s">
        <v>17</v>
      </c>
      <c r="D71" t="s">
        <v>17</v>
      </c>
      <c r="E71" t="s">
        <v>15</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24</v>
      </c>
      <c r="C72" t="s">
        <v>17</v>
      </c>
      <c r="D72" t="s">
        <v>17</v>
      </c>
      <c r="E72" t="s">
        <v>15</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26</v>
      </c>
      <c r="C73" t="s">
        <v>17</v>
      </c>
      <c r="D73" t="s">
        <v>17</v>
      </c>
      <c r="E73" t="s">
        <v>15</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27</v>
      </c>
      <c r="C74" t="s">
        <v>17</v>
      </c>
      <c r="D74" t="s">
        <v>17</v>
      </c>
      <c r="E74" t="s">
        <v>15</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12</v>
      </c>
      <c r="C77" t="s">
        <v>17</v>
      </c>
      <c r="D77" t="s">
        <v>17</v>
      </c>
    </row>
    <row r="78" spans="1:307">
      <c r="B78" t="s">
        <v>16</v>
      </c>
      <c r="C78" t="s">
        <v>17</v>
      </c>
      <c r="D78" t="s">
        <v>17</v>
      </c>
    </row>
    <row r="79" spans="1:307">
      <c r="B79" t="s">
        <v>18</v>
      </c>
      <c r="C79" t="s">
        <v>17</v>
      </c>
      <c r="D79" t="s">
        <v>17</v>
      </c>
    </row>
    <row r="80" spans="1:307">
      <c r="B80" t="s">
        <v>19</v>
      </c>
      <c r="C80" t="s">
        <v>17</v>
      </c>
      <c r="D80" t="s">
        <v>17</v>
      </c>
    </row>
    <row r="81" spans="1:307">
      <c r="B81" t="s">
        <v>21</v>
      </c>
      <c r="C81" t="s">
        <v>17</v>
      </c>
      <c r="D81" t="s">
        <v>17</v>
      </c>
    </row>
    <row r="82" spans="1:307">
      <c r="B82" t="s">
        <v>22</v>
      </c>
      <c r="C82" t="s">
        <v>17</v>
      </c>
      <c r="D82" t="s">
        <v>17</v>
      </c>
    </row>
    <row r="83" spans="1:307">
      <c r="B83" t="s">
        <v>24</v>
      </c>
      <c r="C83" t="s">
        <v>17</v>
      </c>
      <c r="D83" t="s">
        <v>17</v>
      </c>
    </row>
    <row r="84" spans="1:307">
      <c r="B84" t="s">
        <v>26</v>
      </c>
      <c r="C84" t="s">
        <v>17</v>
      </c>
      <c r="D84" t="s">
        <v>17</v>
      </c>
    </row>
    <row r="85" spans="1:307">
      <c r="B85" t="s">
        <v>27</v>
      </c>
      <c r="C85" t="s">
        <v>17</v>
      </c>
      <c r="D85" t="s">
        <v>17</v>
      </c>
    </row>
    <row r="87" spans="1:307">
      <c r="A87" t="s">
        <v>8</v>
      </c>
    </row>
    <row r="88" spans="1:307">
      <c r="B88" t="s">
        <v>12</v>
      </c>
      <c r="C88" t="s">
        <v>53</v>
      </c>
      <c r="D88" t="s">
        <v>80</v>
      </c>
      <c r="E88" t="s">
        <v>15</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16</v>
      </c>
      <c r="C89" t="s">
        <v>54</v>
      </c>
      <c r="D89" t="s">
        <v>80</v>
      </c>
      <c r="E89" t="s">
        <v>15</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18</v>
      </c>
      <c r="C90" t="s">
        <v>55</v>
      </c>
      <c r="D90" t="s">
        <v>80</v>
      </c>
      <c r="E90" t="s">
        <v>15</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19</v>
      </c>
      <c r="C91" t="s">
        <v>56</v>
      </c>
      <c r="D91" t="s">
        <v>80</v>
      </c>
      <c r="E91" t="s">
        <v>15</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21</v>
      </c>
      <c r="C92" t="s">
        <v>57</v>
      </c>
      <c r="D92" t="s">
        <v>80</v>
      </c>
      <c r="E92" t="s">
        <v>15</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22</v>
      </c>
      <c r="C93" t="s">
        <v>58</v>
      </c>
      <c r="D93" t="s">
        <v>80</v>
      </c>
      <c r="E93" t="s">
        <v>15</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24</v>
      </c>
      <c r="C94" t="s">
        <v>81</v>
      </c>
      <c r="D94" t="s">
        <v>80</v>
      </c>
      <c r="E94" t="s">
        <v>15</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26</v>
      </c>
      <c r="D95" t="s">
        <v>80</v>
      </c>
      <c r="E95" t="s">
        <v>15</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82</v>
      </c>
      <c r="B96" t="s">
        <v>27</v>
      </c>
      <c r="D96" t="s">
        <v>80</v>
      </c>
      <c r="E96" t="s">
        <v>15</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83</v>
      </c>
    </row>
    <row r="99" spans="1:307">
      <c r="A99" t="s">
        <v>84</v>
      </c>
      <c r="H99" t="s">
        <v>85</v>
      </c>
    </row>
    <row r="100" spans="1:307">
      <c r="B100" t="s">
        <v>12</v>
      </c>
      <c r="D100" t="s">
        <v>86</v>
      </c>
      <c r="E100" t="s">
        <v>87</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16</v>
      </c>
      <c r="D101" t="s">
        <v>88</v>
      </c>
      <c r="E101" t="s">
        <v>87</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18</v>
      </c>
      <c r="D102" t="s">
        <v>88</v>
      </c>
      <c r="E102" t="s">
        <v>89</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19</v>
      </c>
      <c r="D103" t="s">
        <v>88</v>
      </c>
      <c r="E103" t="s">
        <v>87</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21</v>
      </c>
      <c r="D104" t="s">
        <v>88</v>
      </c>
      <c r="E104" t="s">
        <v>87</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22</v>
      </c>
      <c r="D105" t="s">
        <v>88</v>
      </c>
      <c r="E105" t="s">
        <v>90</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24</v>
      </c>
      <c r="D106" t="s">
        <v>91</v>
      </c>
      <c r="E106" t="s">
        <v>92</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26</v>
      </c>
      <c r="D107" t="s">
        <v>88</v>
      </c>
      <c r="E107" t="s">
        <v>87</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27</v>
      </c>
      <c r="D108" t="s">
        <v>88</v>
      </c>
      <c r="E108" t="s">
        <v>93</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84</v>
      </c>
      <c r="H110" t="s">
        <v>94</v>
      </c>
    </row>
    <row r="111" spans="1:307">
      <c r="B111" t="s">
        <v>12</v>
      </c>
      <c r="D111" t="s">
        <v>95</v>
      </c>
      <c r="E111" t="s">
        <v>96</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16</v>
      </c>
      <c r="D112" t="s">
        <v>95</v>
      </c>
      <c r="E112" t="s">
        <v>96</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18</v>
      </c>
      <c r="D113" t="s">
        <v>95</v>
      </c>
      <c r="E113" t="s">
        <v>96</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19</v>
      </c>
      <c r="D114" t="s">
        <v>95</v>
      </c>
      <c r="E114" t="s">
        <v>96</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21</v>
      </c>
      <c r="D115" t="s">
        <v>95</v>
      </c>
      <c r="E115" t="s">
        <v>96</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22</v>
      </c>
      <c r="D116" t="s">
        <v>95</v>
      </c>
      <c r="E116" t="s">
        <v>96</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24</v>
      </c>
      <c r="D117" t="s">
        <v>95</v>
      </c>
      <c r="E117" t="s">
        <v>96</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26</v>
      </c>
      <c r="D118" t="s">
        <v>95</v>
      </c>
      <c r="E118" t="s">
        <v>96</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27</v>
      </c>
      <c r="D119" t="s">
        <v>95</v>
      </c>
      <c r="E119" t="s">
        <v>96</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97</v>
      </c>
      <c r="H121" t="s">
        <v>98</v>
      </c>
    </row>
    <row r="123" spans="1:307">
      <c r="A123" t="s">
        <v>2</v>
      </c>
    </row>
    <row r="124" spans="1:307">
      <c r="B124" t="s">
        <v>12</v>
      </c>
      <c r="D124" t="s">
        <v>99</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16</v>
      </c>
      <c r="D125" t="s">
        <v>17</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18</v>
      </c>
      <c r="D126" t="s">
        <v>17</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19</v>
      </c>
      <c r="D127" t="s">
        <v>99</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21</v>
      </c>
      <c r="D128" t="s">
        <v>17</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22</v>
      </c>
      <c r="D129" t="s">
        <v>99</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24</v>
      </c>
      <c r="D130" t="s">
        <v>99</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26</v>
      </c>
      <c r="D131" t="s">
        <v>17</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27</v>
      </c>
      <c r="D132" t="s">
        <v>17</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12</v>
      </c>
      <c r="D135" t="s">
        <v>99</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16</v>
      </c>
      <c r="D136" t="s">
        <v>99</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18</v>
      </c>
      <c r="D137" t="s">
        <v>17</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19</v>
      </c>
      <c r="D138" t="s">
        <v>99</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21</v>
      </c>
      <c r="D139" t="s">
        <v>99</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22</v>
      </c>
      <c r="D140" t="s">
        <v>99</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24</v>
      </c>
      <c r="D141" t="s">
        <v>99</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26</v>
      </c>
      <c r="D142" t="s">
        <v>17</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27</v>
      </c>
      <c r="D143" t="s">
        <v>99</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4</v>
      </c>
    </row>
    <row r="146" spans="1:307">
      <c r="A146" t="s">
        <v>36</v>
      </c>
      <c r="B146" t="s">
        <v>12</v>
      </c>
      <c r="D146" t="s">
        <v>99</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16</v>
      </c>
      <c r="D147" t="s">
        <v>99</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18</v>
      </c>
      <c r="D148" t="s">
        <v>17</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19</v>
      </c>
      <c r="D149" t="s">
        <v>99</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21</v>
      </c>
      <c r="D150" t="s">
        <v>99</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22</v>
      </c>
      <c r="D151" t="s">
        <v>99</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24</v>
      </c>
      <c r="D152" t="s">
        <v>99</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26</v>
      </c>
      <c r="D153" t="s">
        <v>17</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27</v>
      </c>
      <c r="D154" t="s">
        <v>99</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12</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16</v>
      </c>
      <c r="D158" t="s">
        <v>99</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18</v>
      </c>
      <c r="D159" t="s">
        <v>17</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19</v>
      </c>
      <c r="D160" t="s">
        <v>99</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21</v>
      </c>
      <c r="D161" t="s">
        <v>99</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22</v>
      </c>
      <c r="D162" t="s">
        <v>99</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24</v>
      </c>
      <c r="D163" t="s">
        <v>99</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26</v>
      </c>
      <c r="D164" t="s">
        <v>99</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27</v>
      </c>
      <c r="D165" t="s">
        <v>99</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12</v>
      </c>
      <c r="D168" t="s">
        <v>17</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16</v>
      </c>
      <c r="D169" t="s">
        <v>17</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18</v>
      </c>
      <c r="D170" t="s">
        <v>99</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19</v>
      </c>
      <c r="D171" t="s">
        <v>17</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21</v>
      </c>
      <c r="D172" t="s">
        <v>17</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22</v>
      </c>
      <c r="D173" t="s">
        <v>17</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24</v>
      </c>
      <c r="D174" t="s">
        <v>17</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26</v>
      </c>
      <c r="D175" t="s">
        <v>17</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27</v>
      </c>
      <c r="D176" t="s">
        <v>17</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12</v>
      </c>
      <c r="D179" t="s">
        <v>17</v>
      </c>
    </row>
    <row r="180" spans="1:307">
      <c r="B180" t="s">
        <v>16</v>
      </c>
      <c r="D180" t="s">
        <v>17</v>
      </c>
    </row>
    <row r="181" spans="1:307">
      <c r="B181" t="s">
        <v>18</v>
      </c>
      <c r="D181" t="s">
        <v>17</v>
      </c>
    </row>
    <row r="182" spans="1:307">
      <c r="B182" t="s">
        <v>19</v>
      </c>
      <c r="D182" t="s">
        <v>17</v>
      </c>
    </row>
    <row r="183" spans="1:307">
      <c r="B183" t="s">
        <v>21</v>
      </c>
      <c r="D183" t="s">
        <v>17</v>
      </c>
    </row>
    <row r="184" spans="1:307">
      <c r="B184" t="s">
        <v>22</v>
      </c>
      <c r="D184" t="s">
        <v>17</v>
      </c>
    </row>
    <row r="185" spans="1:307">
      <c r="B185" t="s">
        <v>24</v>
      </c>
      <c r="D185" t="s">
        <v>17</v>
      </c>
    </row>
    <row r="186" spans="1:307">
      <c r="B186" t="s">
        <v>26</v>
      </c>
      <c r="D186" t="s">
        <v>17</v>
      </c>
    </row>
    <row r="187" spans="1:307">
      <c r="B187" t="s">
        <v>27</v>
      </c>
      <c r="D187" t="s">
        <v>17</v>
      </c>
    </row>
    <row r="189" spans="1:307">
      <c r="A189" t="s">
        <v>84</v>
      </c>
    </row>
    <row r="190" spans="1:307">
      <c r="B190" t="s">
        <v>12</v>
      </c>
      <c r="D190" t="s">
        <v>99</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16</v>
      </c>
      <c r="D191" t="s">
        <v>99</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18</v>
      </c>
      <c r="D192" t="s">
        <v>99</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19</v>
      </c>
      <c r="D193" t="s">
        <v>99</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21</v>
      </c>
      <c r="D194" t="s">
        <v>99</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22</v>
      </c>
      <c r="D195" t="s">
        <v>99</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24</v>
      </c>
      <c r="D196" t="s">
        <v>99</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26</v>
      </c>
      <c r="D197" t="s">
        <v>99</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27</v>
      </c>
      <c r="D198" t="s">
        <v>99</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100</v>
      </c>
      <c r="H200" t="s">
        <v>101</v>
      </c>
    </row>
    <row r="202" spans="1:307">
      <c r="A202" t="s">
        <v>2</v>
      </c>
    </row>
    <row r="203" spans="1:307">
      <c r="B203" t="s">
        <v>12</v>
      </c>
      <c r="D203" t="s">
        <v>102</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16</v>
      </c>
      <c r="D204" t="s">
        <v>102</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18</v>
      </c>
      <c r="D205" t="s">
        <v>102</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19</v>
      </c>
      <c r="D206" t="s">
        <v>102</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21</v>
      </c>
      <c r="D207" t="s">
        <v>102</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22</v>
      </c>
      <c r="D208" t="s">
        <v>102</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24</v>
      </c>
      <c r="D209" t="s">
        <v>102</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26</v>
      </c>
      <c r="D210" t="s">
        <v>102</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27</v>
      </c>
      <c r="D211" t="s">
        <v>102</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63</v>
      </c>
      <c r="D212" t="s">
        <v>102</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12</v>
      </c>
      <c r="D214" t="s">
        <v>102</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16</v>
      </c>
      <c r="D215" t="s">
        <v>102</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18</v>
      </c>
      <c r="D216" t="s">
        <v>102</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19</v>
      </c>
      <c r="D217" t="s">
        <v>102</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21</v>
      </c>
      <c r="D218" t="s">
        <v>102</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22</v>
      </c>
      <c r="D219" t="s">
        <v>102</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24</v>
      </c>
      <c r="D220" t="s">
        <v>102</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26</v>
      </c>
      <c r="D221" t="s">
        <v>102</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27</v>
      </c>
      <c r="D222" t="s">
        <v>102</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102</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4</v>
      </c>
    </row>
    <row r="225" spans="1:307">
      <c r="A225" t="s">
        <v>36</v>
      </c>
      <c r="B225" t="s">
        <v>12</v>
      </c>
      <c r="D225" t="s">
        <v>102</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16</v>
      </c>
      <c r="D226" t="s">
        <v>102</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18</v>
      </c>
      <c r="D227" t="s">
        <v>102</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19</v>
      </c>
      <c r="D228" t="s">
        <v>102</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21</v>
      </c>
      <c r="D229" t="s">
        <v>102</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22</v>
      </c>
      <c r="D230" t="s">
        <v>102</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24</v>
      </c>
      <c r="D231" t="s">
        <v>102</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26</v>
      </c>
      <c r="D232" t="s">
        <v>102</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27</v>
      </c>
      <c r="D233" t="s">
        <v>102</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102</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12</v>
      </c>
      <c r="D236" t="s">
        <v>102</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16</v>
      </c>
      <c r="D237" t="s">
        <v>102</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18</v>
      </c>
      <c r="D238" t="s">
        <v>102</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19</v>
      </c>
      <c r="D239" t="s">
        <v>102</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21</v>
      </c>
      <c r="D240" t="s">
        <v>102</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22</v>
      </c>
      <c r="D241" t="s">
        <v>102</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24</v>
      </c>
      <c r="D242" t="s">
        <v>102</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26</v>
      </c>
      <c r="D243" t="s">
        <v>102</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27</v>
      </c>
      <c r="D244" t="s">
        <v>102</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102</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12</v>
      </c>
      <c r="D247" t="s">
        <v>102</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16</v>
      </c>
      <c r="D248" t="s">
        <v>102</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18</v>
      </c>
      <c r="D249" t="s">
        <v>102</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19</v>
      </c>
      <c r="D250" t="s">
        <v>102</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21</v>
      </c>
      <c r="D251" t="s">
        <v>102</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22</v>
      </c>
      <c r="D252" t="s">
        <v>102</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24</v>
      </c>
      <c r="D253" t="s">
        <v>102</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26</v>
      </c>
      <c r="D254" t="s">
        <v>102</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27</v>
      </c>
      <c r="D255" t="s">
        <v>102</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102</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12</v>
      </c>
      <c r="D258" t="s">
        <v>64</v>
      </c>
    </row>
    <row r="259" spans="1:307">
      <c r="B259" t="s">
        <v>16</v>
      </c>
      <c r="D259" t="s">
        <v>64</v>
      </c>
    </row>
    <row r="260" spans="1:307">
      <c r="B260" t="s">
        <v>18</v>
      </c>
      <c r="D260" t="s">
        <v>64</v>
      </c>
    </row>
    <row r="261" spans="1:307">
      <c r="B261" t="s">
        <v>19</v>
      </c>
      <c r="D261" t="s">
        <v>64</v>
      </c>
    </row>
    <row r="262" spans="1:307">
      <c r="B262" t="s">
        <v>21</v>
      </c>
      <c r="D262" t="s">
        <v>64</v>
      </c>
    </row>
    <row r="263" spans="1:307">
      <c r="B263" t="s">
        <v>22</v>
      </c>
      <c r="D263" t="s">
        <v>64</v>
      </c>
    </row>
    <row r="264" spans="1:307">
      <c r="B264" t="s">
        <v>24</v>
      </c>
      <c r="D264" t="s">
        <v>64</v>
      </c>
    </row>
    <row r="265" spans="1:307">
      <c r="B265" t="s">
        <v>26</v>
      </c>
      <c r="D265" t="s">
        <v>64</v>
      </c>
    </row>
    <row r="266" spans="1:307">
      <c r="B266" t="s">
        <v>27</v>
      </c>
      <c r="D266" t="s">
        <v>64</v>
      </c>
    </row>
    <row r="267" spans="1:307">
      <c r="D267" t="s">
        <v>64</v>
      </c>
    </row>
    <row r="268" spans="1:307">
      <c r="A268" t="s">
        <v>84</v>
      </c>
    </row>
    <row r="269" spans="1:307">
      <c r="B269" t="s">
        <v>12</v>
      </c>
      <c r="D269" t="s">
        <v>102</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16</v>
      </c>
      <c r="D270" t="s">
        <v>102</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18</v>
      </c>
      <c r="D271" t="s">
        <v>102</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19</v>
      </c>
      <c r="D272" t="s">
        <v>102</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21</v>
      </c>
      <c r="D273" t="s">
        <v>102</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22</v>
      </c>
      <c r="D274" t="s">
        <v>102</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24</v>
      </c>
      <c r="D275" t="s">
        <v>102</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26</v>
      </c>
      <c r="D276" t="s">
        <v>102</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27</v>
      </c>
      <c r="D277" t="s">
        <v>102</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63</v>
      </c>
      <c r="D278" t="s">
        <v>102</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103</v>
      </c>
      <c r="H280" t="s">
        <v>104</v>
      </c>
    </row>
    <row r="282" spans="1:307">
      <c r="A282" t="s">
        <v>2</v>
      </c>
    </row>
    <row r="283" spans="1:307">
      <c r="B283" t="s">
        <v>63</v>
      </c>
      <c r="D283" t="s">
        <v>102</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102</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4</v>
      </c>
    </row>
    <row r="287" spans="1:307">
      <c r="D287" t="s">
        <v>102</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102</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102</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102</v>
      </c>
    </row>
    <row r="294" spans="1:307">
      <c r="A294" t="s">
        <v>84</v>
      </c>
    </row>
    <row r="295" spans="1:307">
      <c r="B295" t="s">
        <v>12</v>
      </c>
      <c r="D295" t="s">
        <v>102</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16</v>
      </c>
      <c r="D296" t="s">
        <v>102</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18</v>
      </c>
      <c r="D297" t="s">
        <v>102</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19</v>
      </c>
      <c r="D298" t="s">
        <v>102</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21</v>
      </c>
      <c r="D299" t="s">
        <v>102</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22</v>
      </c>
      <c r="D300" t="s">
        <v>102</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24</v>
      </c>
      <c r="D301" t="s">
        <v>102</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26</v>
      </c>
      <c r="D302" t="s">
        <v>102</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27</v>
      </c>
      <c r="D303" t="s">
        <v>102</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63</v>
      </c>
      <c r="D304" t="s">
        <v>102</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105</v>
      </c>
      <c r="H306" t="s">
        <v>106</v>
      </c>
    </row>
    <row r="308" spans="1:307">
      <c r="A308" t="s">
        <v>2</v>
      </c>
    </row>
    <row r="309" spans="1:307">
      <c r="B309" t="s">
        <v>63</v>
      </c>
      <c r="D309" t="s">
        <v>102</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102</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4</v>
      </c>
    </row>
    <row r="313" spans="1:307">
      <c r="D313" t="s">
        <v>102</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102</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102</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102</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84</v>
      </c>
    </row>
    <row r="321" spans="1:307">
      <c r="B321" t="s">
        <v>63</v>
      </c>
      <c r="D321" t="s">
        <v>102</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12</v>
      </c>
      <c r="D322" t="s">
        <v>102</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16</v>
      </c>
      <c r="D323" t="s">
        <v>102</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18</v>
      </c>
      <c r="D324" t="s">
        <v>102</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19</v>
      </c>
      <c r="D325" t="s">
        <v>102</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21</v>
      </c>
      <c r="D326" t="s">
        <v>102</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22</v>
      </c>
      <c r="D327" t="s">
        <v>102</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24</v>
      </c>
      <c r="D328" t="s">
        <v>102</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26</v>
      </c>
      <c r="D329" t="s">
        <v>102</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27</v>
      </c>
      <c r="D330" t="s">
        <v>102</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22</v>
      </c>
      <c r="D333" t="s">
        <v>107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12</v>
      </c>
      <c r="D334" t="s">
        <v>107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16</v>
      </c>
      <c r="D335" t="s">
        <v>107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18</v>
      </c>
      <c r="D336" t="s">
        <v>107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19</v>
      </c>
      <c r="D337" t="s">
        <v>107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21</v>
      </c>
      <c r="D338" t="s">
        <v>107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22</v>
      </c>
      <c r="D339" t="s">
        <v>107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24</v>
      </c>
      <c r="D340" t="s">
        <v>107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26</v>
      </c>
      <c r="D341" t="s">
        <v>107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27</v>
      </c>
      <c r="D342" t="s">
        <v>107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63</v>
      </c>
      <c r="D343" t="s">
        <v>107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2:R37"/>
  <sheetViews>
    <sheetView workbookViewId="0">
      <selection activeCell="A1" sqref="A1"/>
    </sheetView>
  </sheetViews>
  <sheetFormatPr baseColWidth="10" defaultRowHeight="15"/>
  <sheetData>
    <row r="2" spans="1:18">
      <c r="B2" t="b">
        <v>1</v>
      </c>
      <c r="D2" t="s">
        <v>108</v>
      </c>
    </row>
    <row r="3" spans="1:18">
      <c r="B3" t="b">
        <v>1</v>
      </c>
    </row>
    <row r="4" spans="1:18">
      <c r="B4" t="b">
        <v>1</v>
      </c>
    </row>
    <row r="5" spans="1:18">
      <c r="B5" t="b">
        <v>1</v>
      </c>
      <c r="H5" t="n">
        <v>2006</v>
      </c>
      <c r="I5" t="n">
        <v>2007</v>
      </c>
      <c r="J5" t="n">
        <v>2008</v>
      </c>
      <c r="K5" t="n">
        <v>2009</v>
      </c>
      <c r="L5" t="n">
        <v>2010</v>
      </c>
      <c r="M5" t="n">
        <v>2011</v>
      </c>
      <c r="N5" t="n">
        <v>2012</v>
      </c>
      <c r="O5" t="n">
        <v>2013</v>
      </c>
      <c r="R5" t="s">
        <v>109</v>
      </c>
    </row>
    <row r="6" spans="1:18">
      <c r="B6" t="b">
        <v>1</v>
      </c>
      <c r="E6">
        <f>'Charts Data M4 Price'!B2</f>
        <v/>
      </c>
      <c r="H6">
        <f>IFERROR('Dashboard M4 Price Annual'!BA87,"")</f>
        <v/>
      </c>
      <c r="I6">
        <f>IFERROR('Dashboard M4 Price Annual'!BB87,"")</f>
        <v/>
      </c>
      <c r="J6">
        <f>IFERROR('Dashboard M4 Price Annual'!BC87,"")</f>
        <v/>
      </c>
      <c r="K6">
        <f>IFERROR('Dashboard M4 Price Annual'!BD87,"")</f>
        <v/>
      </c>
      <c r="L6">
        <f>IFERROR('Dashboard M4 Price Annual'!BE87,"")</f>
        <v/>
      </c>
      <c r="M6">
        <f>IFERROR('Dashboard M4 Price Annual'!BF87,"")</f>
        <v/>
      </c>
      <c r="N6">
        <f>IFERROR('Dashboard M4 Price Annual'!BG87,"")</f>
        <v/>
      </c>
      <c r="O6">
        <f>IFERROR('Dashboard M4 Price Annual'!BH87,"")</f>
        <v/>
      </c>
    </row>
    <row r="7" spans="1:18">
      <c r="B7" t="b">
        <v>0</v>
      </c>
      <c r="E7">
        <f>'Charts Data M4 Price'!B3</f>
        <v/>
      </c>
      <c r="H7">
        <f>IFERROR('Dashboard M4 Price Annual'!BA89,"")</f>
        <v/>
      </c>
      <c r="I7">
        <f>IFERROR('Dashboard M4 Price Annual'!BB89,"")</f>
        <v/>
      </c>
      <c r="J7">
        <f>IFERROR('Dashboard M4 Price Annual'!BC89,"")</f>
        <v/>
      </c>
      <c r="K7">
        <f>IFERROR('Dashboard M4 Price Annual'!BD89,"")</f>
        <v/>
      </c>
      <c r="L7">
        <f>IFERROR('Dashboard M4 Price Annual'!BE89,"")</f>
        <v/>
      </c>
      <c r="M7">
        <f>IFERROR('Dashboard M4 Price Annual'!BF89,"")</f>
        <v/>
      </c>
      <c r="N7">
        <f>IFERROR('Dashboard M4 Price Annual'!BG89,"")</f>
        <v/>
      </c>
      <c r="O7">
        <f>IFERROR('Dashboard M4 Price Annual'!BH89,"")</f>
        <v/>
      </c>
    </row>
    <row r="8" spans="1:18">
      <c r="B8" t="b">
        <v>1</v>
      </c>
      <c r="E8">
        <f>'Charts Data M4 Price'!B4</f>
        <v/>
      </c>
      <c r="H8">
        <f>IFERROR('Dashboard M4 Price Annual'!BA91,"")</f>
        <v/>
      </c>
      <c r="I8">
        <f>IFERROR('Dashboard M4 Price Annual'!BB91,"")</f>
        <v/>
      </c>
      <c r="J8">
        <f>IFERROR('Dashboard M4 Price Annual'!BC91,"")</f>
        <v/>
      </c>
      <c r="K8">
        <f>IFERROR('Dashboard M4 Price Annual'!BD91,"")</f>
        <v/>
      </c>
      <c r="L8">
        <f>IFERROR('Dashboard M4 Price Annual'!BE91,"")</f>
        <v/>
      </c>
      <c r="M8">
        <f>IFERROR('Dashboard M4 Price Annual'!BF91,"")</f>
        <v/>
      </c>
      <c r="N8">
        <f>IFERROR('Dashboard M4 Price Annual'!BG91,"")</f>
        <v/>
      </c>
      <c r="O8">
        <f>IFERROR('Dashboard M4 Price Annual'!BH91,"")</f>
        <v/>
      </c>
    </row>
    <row r="9" spans="1:18">
      <c r="E9">
        <f>'Charts Data M4 Price'!B5</f>
        <v/>
      </c>
      <c r="H9">
        <f>IFERROR('Dashboard M4 Price Annual'!BA93,"")</f>
        <v/>
      </c>
      <c r="I9">
        <f>IFERROR('Dashboard M4 Price Annual'!BB93,"")</f>
        <v/>
      </c>
      <c r="J9">
        <f>IFERROR('Dashboard M4 Price Annual'!BC93,"")</f>
        <v/>
      </c>
      <c r="K9">
        <f>IFERROR('Dashboard M4 Price Annual'!BD93,"")</f>
        <v/>
      </c>
      <c r="L9">
        <f>IFERROR('Dashboard M4 Price Annual'!BE93,"")</f>
        <v/>
      </c>
      <c r="M9">
        <f>IFERROR('Dashboard M4 Price Annual'!BF93,"")</f>
        <v/>
      </c>
      <c r="N9">
        <f>IFERROR('Dashboard M4 Price Annual'!BG93,"")</f>
        <v/>
      </c>
      <c r="O9">
        <f>IFERROR('Dashboard M4 Price Annual'!BH93,"")</f>
        <v/>
      </c>
    </row>
    <row r="10" spans="1:18">
      <c r="E10">
        <f>'Charts Data M4 Price'!B6</f>
        <v/>
      </c>
      <c r="H10">
        <f>IFERROR('Dashboard M4 Price Annual'!BA95,"")</f>
        <v/>
      </c>
      <c r="I10">
        <f>IFERROR('Dashboard M4 Price Annual'!BB95,"")</f>
        <v/>
      </c>
      <c r="J10">
        <f>IFERROR('Dashboard M4 Price Annual'!BC95,"")</f>
        <v/>
      </c>
      <c r="K10">
        <f>IFERROR('Dashboard M4 Price Annual'!BD95,"")</f>
        <v/>
      </c>
      <c r="L10">
        <f>IFERROR('Dashboard M4 Price Annual'!BE95,"")</f>
        <v/>
      </c>
      <c r="M10">
        <f>IFERROR('Dashboard M4 Price Annual'!BF95,"")</f>
        <v/>
      </c>
      <c r="N10">
        <f>IFERROR('Dashboard M4 Price Annual'!BG95,"")</f>
        <v/>
      </c>
      <c r="O10">
        <f>IFERROR('Dashboard M4 Price Annual'!BH95,"")</f>
        <v/>
      </c>
    </row>
    <row r="11" spans="1:18">
      <c r="E11">
        <f>'Charts Data M4 Price'!B8</f>
        <v/>
      </c>
      <c r="H11">
        <f>IFERROR('Dashboard M4 Price Annual'!BA108,"")</f>
        <v/>
      </c>
      <c r="I11">
        <f>IFERROR('Dashboard M4 Price Annual'!BB108,"")</f>
        <v/>
      </c>
      <c r="J11">
        <f>IFERROR('Dashboard M4 Price Annual'!BC108,"")</f>
        <v/>
      </c>
      <c r="K11">
        <f>IFERROR('Dashboard M4 Price Annual'!BD108,"")</f>
        <v/>
      </c>
      <c r="L11">
        <f>IFERROR('Dashboard M4 Price Annual'!BE108,"")</f>
        <v/>
      </c>
      <c r="M11">
        <f>IFERROR('Dashboard M4 Price Annual'!BF108,"")</f>
        <v/>
      </c>
      <c r="N11">
        <f>IFERROR('Dashboard M4 Price Annual'!BG108,"")</f>
        <v/>
      </c>
      <c r="O11">
        <f>IFERROR('Dashboard M4 Price Annual'!BH108,"")</f>
        <v/>
      </c>
    </row>
    <row r="13" spans="1:18">
      <c r="B13" t="s">
        <v>110</v>
      </c>
    </row>
    <row r="37" spans="1:18">
      <c r="B37" t="s">
        <v>111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112</v>
      </c>
      <c r="B1" t="s">
        <v>73</v>
      </c>
    </row>
    <row r="2" spans="1:302">
      <c r="A2" t="s">
        <v>113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114</v>
      </c>
      <c r="B4" t="s">
        <v>115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116</v>
      </c>
    </row>
    <row r="7" spans="1:302">
      <c r="A7" t="s">
        <v>117</v>
      </c>
      <c r="B7" t="s">
        <v>118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119</v>
      </c>
      <c r="B8" t="s">
        <v>118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120</v>
      </c>
    </row>
    <row r="11" spans="1:302">
      <c r="A11" t="s">
        <v>121</v>
      </c>
      <c r="B11" t="s">
        <v>122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123</v>
      </c>
      <c r="B12" t="s">
        <v>122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124</v>
      </c>
      <c r="B13" t="s">
        <v>122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125</v>
      </c>
      <c r="B14" t="s">
        <v>122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126</v>
      </c>
      <c r="B15" t="s">
        <v>122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127</v>
      </c>
      <c r="B16" t="s">
        <v>122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128</v>
      </c>
      <c r="B17" t="s">
        <v>122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129</v>
      </c>
      <c r="B18" t="s">
        <v>122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130</v>
      </c>
    </row>
    <row r="21" spans="1:302">
      <c r="A21" t="s">
        <v>131</v>
      </c>
      <c r="B21" t="s">
        <v>132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133</v>
      </c>
    </row>
    <row r="24" spans="1:302">
      <c r="A24" t="s">
        <v>134</v>
      </c>
      <c r="B24" t="s">
        <v>135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136</v>
      </c>
      <c r="B25" t="s">
        <v>135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137</v>
      </c>
      <c r="B26" t="s">
        <v>135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138</v>
      </c>
      <c r="B27" t="s">
        <v>135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139</v>
      </c>
      <c r="B28" t="s">
        <v>135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140</v>
      </c>
      <c r="B29" t="s">
        <v>135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141</v>
      </c>
      <c r="B30" t="s">
        <v>135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142</v>
      </c>
    </row>
    <row r="33" spans="1:302">
      <c r="A33" t="s">
        <v>16</v>
      </c>
      <c r="B33" t="s">
        <v>143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144</v>
      </c>
      <c r="B34" t="s">
        <v>143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145</v>
      </c>
      <c r="B35" t="s">
        <v>143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146</v>
      </c>
      <c r="B36" t="s">
        <v>143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147</v>
      </c>
      <c r="B37" t="s">
        <v>143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148</v>
      </c>
      <c r="B38" t="s">
        <v>143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149</v>
      </c>
      <c r="B39" t="s">
        <v>143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150</v>
      </c>
      <c r="B40" t="s">
        <v>143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151</v>
      </c>
      <c r="B41" t="s">
        <v>143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152</v>
      </c>
      <c r="B42" t="s">
        <v>143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153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154</v>
      </c>
      <c r="B45" t="s">
        <v>155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156</v>
      </c>
      <c r="B46" t="s">
        <v>155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157</v>
      </c>
      <c r="B47" t="s">
        <v>155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158</v>
      </c>
      <c r="B48" t="s">
        <v>155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159</v>
      </c>
      <c r="B49" t="s">
        <v>155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160</v>
      </c>
      <c r="B50" t="s">
        <v>155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161</v>
      </c>
      <c r="B51" t="s">
        <v>155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162</v>
      </c>
      <c r="B52" t="s">
        <v>155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163</v>
      </c>
      <c r="B53" t="s">
        <v>155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164</v>
      </c>
      <c r="B54" t="s">
        <v>155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165</v>
      </c>
    </row>
    <row r="57" spans="1:302">
      <c r="A57" t="s">
        <v>166</v>
      </c>
    </row>
    <row r="58" spans="1:302">
      <c r="A58" t="s">
        <v>8</v>
      </c>
      <c r="B58" t="s">
        <v>167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2</v>
      </c>
      <c r="B59" t="s">
        <v>167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v>
      </c>
      <c r="B60" t="s">
        <v>167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168</v>
      </c>
      <c r="B61" t="s">
        <v>167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169</v>
      </c>
    </row>
    <row r="64" spans="1:302">
      <c r="A64" t="s">
        <v>170</v>
      </c>
      <c r="B64" t="s">
        <v>171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2</v>
      </c>
      <c r="B65" t="s">
        <v>171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v>
      </c>
      <c r="B66" t="s">
        <v>171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168</v>
      </c>
      <c r="B67" t="s">
        <v>171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172</v>
      </c>
    </row>
    <row r="70" spans="1:302">
      <c r="A70" t="s">
        <v>8</v>
      </c>
      <c r="B70" t="s">
        <v>173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2</v>
      </c>
      <c r="B71" t="s">
        <v>173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v>
      </c>
      <c r="B72" t="s">
        <v>173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168</v>
      </c>
      <c r="B73" t="s">
        <v>173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174</v>
      </c>
    </row>
    <row r="76" spans="1:302">
      <c r="A76" t="s">
        <v>8</v>
      </c>
      <c r="B76" t="s">
        <v>175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2</v>
      </c>
      <c r="B77" t="s">
        <v>175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v>
      </c>
      <c r="B78" t="s">
        <v>175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168</v>
      </c>
      <c r="B79" t="s">
        <v>175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176</v>
      </c>
    </row>
    <row r="82" spans="1:302">
      <c r="A82" t="s">
        <v>8</v>
      </c>
      <c r="B82" t="s">
        <v>177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2</v>
      </c>
      <c r="B83" t="s">
        <v>177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v>
      </c>
      <c r="B84" t="s">
        <v>177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168</v>
      </c>
      <c r="B85" t="s">
        <v>177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178</v>
      </c>
    </row>
    <row r="88" spans="1:302">
      <c r="A88" t="s">
        <v>179</v>
      </c>
      <c r="B88" t="s">
        <v>173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180</v>
      </c>
      <c r="B89" t="s">
        <v>173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181</v>
      </c>
      <c r="B90" t="s">
        <v>173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182</v>
      </c>
      <c r="B91" t="s">
        <v>173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183</v>
      </c>
      <c r="B92" t="s">
        <v>173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184</v>
      </c>
      <c r="B93" t="s">
        <v>173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185</v>
      </c>
      <c r="B94" t="s">
        <v>173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186</v>
      </c>
      <c r="B95" t="s">
        <v>173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187</v>
      </c>
    </row>
    <row r="98" spans="1:302">
      <c r="A98" t="s">
        <v>188</v>
      </c>
      <c r="B98" t="s">
        <v>189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190</v>
      </c>
      <c r="B99" t="s">
        <v>175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191</v>
      </c>
      <c r="B100" t="s">
        <v>175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192</v>
      </c>
      <c r="B101" t="s">
        <v>175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193</v>
      </c>
      <c r="B102" t="s">
        <v>194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195</v>
      </c>
    </row>
    <row r="105" spans="1:302">
      <c r="A105" t="s">
        <v>188</v>
      </c>
      <c r="B105" t="s">
        <v>189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190</v>
      </c>
      <c r="B106" t="s">
        <v>175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191</v>
      </c>
      <c r="B107" t="s">
        <v>175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192</v>
      </c>
      <c r="B108" t="s">
        <v>175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193</v>
      </c>
      <c r="B109" t="s">
        <v>194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196</v>
      </c>
    </row>
    <row r="112" spans="1:302">
      <c r="A112" t="s">
        <v>188</v>
      </c>
      <c r="B112" t="s">
        <v>189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190</v>
      </c>
      <c r="B113" t="s">
        <v>175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191</v>
      </c>
      <c r="B114" t="s">
        <v>175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192</v>
      </c>
      <c r="B115" t="s">
        <v>175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193</v>
      </c>
      <c r="B116" t="s">
        <v>194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197</v>
      </c>
      <c r="B1" t="s">
        <v>198</v>
      </c>
    </row>
    <row r="2" spans="1:2">
      <c r="A2" t="s">
        <v>199</v>
      </c>
      <c r="B2" t="s">
        <v>200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197</v>
      </c>
      <c r="B1" t="s">
        <v>201</v>
      </c>
    </row>
    <row r="2" spans="1:2">
      <c r="A2" t="s">
        <v>199</v>
      </c>
      <c r="B2" t="s">
        <v>202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203</v>
      </c>
      <c r="B1" t="s">
        <v>204</v>
      </c>
      <c r="C1" t="s">
        <v>205</v>
      </c>
      <c r="D1" t="s">
        <v>115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206</v>
      </c>
      <c r="B2" t="s">
        <v>207</v>
      </c>
      <c r="C2" t="s">
        <v>208</v>
      </c>
      <c r="D2" t="s">
        <v>14</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206</v>
      </c>
      <c r="B3" t="s">
        <v>207</v>
      </c>
      <c r="C3" t="s">
        <v>209</v>
      </c>
      <c r="D3" t="s">
        <v>210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206</v>
      </c>
      <c r="B4" t="s">
        <v>211</v>
      </c>
      <c r="C4" t="s">
        <v>212</v>
      </c>
      <c r="D4" t="s">
        <v>14</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206</v>
      </c>
      <c r="B5" t="s">
        <v>213</v>
      </c>
      <c r="C5" t="s">
        <v>214</v>
      </c>
      <c r="D5" t="s">
        <v>215</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206</v>
      </c>
      <c r="B6" t="s">
        <v>211</v>
      </c>
      <c r="C6" t="s">
        <v>216</v>
      </c>
      <c r="D6" t="s">
        <v>210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206</v>
      </c>
      <c r="B7" t="s">
        <v>217</v>
      </c>
      <c r="C7" t="s">
        <v>218</v>
      </c>
      <c r="D7" t="s">
        <v>219</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206</v>
      </c>
      <c r="B8" t="s">
        <v>220</v>
      </c>
      <c r="C8" t="s">
        <v>221</v>
      </c>
      <c r="D8" t="s">
        <v>14</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206</v>
      </c>
      <c r="B9" t="s">
        <v>222</v>
      </c>
      <c r="C9" t="s">
        <v>223</v>
      </c>
      <c r="D9" t="s">
        <v>215</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206</v>
      </c>
      <c r="B10" t="s">
        <v>220</v>
      </c>
      <c r="C10" t="s">
        <v>224</v>
      </c>
      <c r="D10" t="s">
        <v>210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206</v>
      </c>
      <c r="B11" t="s">
        <v>225</v>
      </c>
      <c r="C11" t="s">
        <v>226</v>
      </c>
      <c r="D11" t="s">
        <v>219</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206</v>
      </c>
      <c r="B12" t="s">
        <v>227</v>
      </c>
      <c r="C12" t="s">
        <v>228</v>
      </c>
      <c r="D12" t="s">
        <v>14</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206</v>
      </c>
      <c r="B13" t="s">
        <v>229</v>
      </c>
      <c r="C13" t="s">
        <v>230</v>
      </c>
      <c r="D13" t="s">
        <v>215</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206</v>
      </c>
      <c r="B14" t="s">
        <v>227</v>
      </c>
      <c r="C14" t="s">
        <v>231</v>
      </c>
      <c r="D14" t="s">
        <v>210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206</v>
      </c>
      <c r="B15" t="s">
        <v>232</v>
      </c>
      <c r="C15" t="s">
        <v>233</v>
      </c>
      <c r="D15" t="s">
        <v>219</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206</v>
      </c>
      <c r="B16" t="s">
        <v>234</v>
      </c>
      <c r="C16" t="s">
        <v>235</v>
      </c>
      <c r="D16" t="s">
        <v>14</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206</v>
      </c>
      <c r="B17" t="s">
        <v>236</v>
      </c>
      <c r="C17" t="s">
        <v>237</v>
      </c>
      <c r="D17" t="s">
        <v>215</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206</v>
      </c>
      <c r="B18" t="s">
        <v>234</v>
      </c>
      <c r="C18" t="s">
        <v>238</v>
      </c>
      <c r="D18" t="s">
        <v>210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206</v>
      </c>
      <c r="B19" t="s">
        <v>239</v>
      </c>
      <c r="C19" t="s">
        <v>240</v>
      </c>
      <c r="D19" t="s">
        <v>219</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206</v>
      </c>
      <c r="B20" t="s">
        <v>241</v>
      </c>
      <c r="C20" t="s">
        <v>242</v>
      </c>
      <c r="D20" t="s">
        <v>14</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206</v>
      </c>
      <c r="B21" t="s">
        <v>243</v>
      </c>
      <c r="C21" t="s">
        <v>244</v>
      </c>
      <c r="D21" t="s">
        <v>215</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206</v>
      </c>
      <c r="B22" t="s">
        <v>241</v>
      </c>
      <c r="C22" t="s">
        <v>245</v>
      </c>
      <c r="D22" t="s">
        <v>210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206</v>
      </c>
      <c r="B23" t="s">
        <v>246</v>
      </c>
      <c r="C23" t="s">
        <v>247</v>
      </c>
      <c r="D23" t="s">
        <v>219</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206</v>
      </c>
      <c r="B24" t="s">
        <v>248</v>
      </c>
      <c r="C24" t="s">
        <v>249</v>
      </c>
      <c r="D24" t="s">
        <v>14</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206</v>
      </c>
      <c r="B25" t="s">
        <v>250</v>
      </c>
      <c r="C25" t="s">
        <v>251</v>
      </c>
      <c r="D25" t="s">
        <v>215</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206</v>
      </c>
      <c r="B26" t="s">
        <v>248</v>
      </c>
      <c r="C26" t="s">
        <v>252</v>
      </c>
      <c r="D26" t="s">
        <v>210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206</v>
      </c>
      <c r="B27" t="s">
        <v>253</v>
      </c>
      <c r="C27" t="s">
        <v>254</v>
      </c>
      <c r="D27" t="s">
        <v>219</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206</v>
      </c>
      <c r="B28" t="s">
        <v>255</v>
      </c>
      <c r="C28" t="s">
        <v>256</v>
      </c>
      <c r="D28" t="s">
        <v>14</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206</v>
      </c>
      <c r="B29" t="s">
        <v>257</v>
      </c>
      <c r="C29" t="s">
        <v>258</v>
      </c>
      <c r="D29" t="s">
        <v>14</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206</v>
      </c>
      <c r="B30" t="s">
        <v>257</v>
      </c>
      <c r="C30" t="s">
        <v>259</v>
      </c>
      <c r="D30" t="s">
        <v>210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206</v>
      </c>
      <c r="B31" t="s">
        <v>260</v>
      </c>
      <c r="C31" t="s">
        <v>261</v>
      </c>
      <c r="D31" t="s">
        <v>14</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206</v>
      </c>
      <c r="B32" t="s">
        <v>260</v>
      </c>
      <c r="C32" t="s">
        <v>262</v>
      </c>
      <c r="D32" t="s">
        <v>210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206</v>
      </c>
      <c r="B33" t="s">
        <v>263</v>
      </c>
      <c r="C33" t="s">
        <v>264</v>
      </c>
      <c r="D33" t="s">
        <v>14</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206</v>
      </c>
      <c r="B34" t="s">
        <v>263</v>
      </c>
      <c r="C34" t="s">
        <v>265</v>
      </c>
      <c r="D34" t="s">
        <v>210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206</v>
      </c>
      <c r="B35" t="s">
        <v>266</v>
      </c>
      <c r="C35" t="s">
        <v>267</v>
      </c>
      <c r="D35" t="s">
        <v>14</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206</v>
      </c>
      <c r="B36" t="s">
        <v>266</v>
      </c>
      <c r="C36" t="s">
        <v>268</v>
      </c>
      <c r="D36" t="s">
        <v>210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206</v>
      </c>
      <c r="B37" t="s">
        <v>269</v>
      </c>
      <c r="C37" t="s">
        <v>270</v>
      </c>
      <c r="D37" t="s">
        <v>14</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206</v>
      </c>
      <c r="B38" t="s">
        <v>271</v>
      </c>
      <c r="C38" t="s">
        <v>272</v>
      </c>
      <c r="D38" t="s">
        <v>215</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206</v>
      </c>
      <c r="B39" t="s">
        <v>273</v>
      </c>
      <c r="C39" t="s">
        <v>274</v>
      </c>
      <c r="D39" t="s">
        <v>275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206</v>
      </c>
      <c r="B40" t="s">
        <v>269</v>
      </c>
      <c r="C40" t="s">
        <v>276</v>
      </c>
      <c r="D40" t="s">
        <v>277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206</v>
      </c>
      <c r="B41" t="s">
        <v>278</v>
      </c>
      <c r="C41" t="s">
        <v>279</v>
      </c>
      <c r="D41" t="s">
        <v>219</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206</v>
      </c>
      <c r="B42" t="s">
        <v>280</v>
      </c>
      <c r="C42" t="s">
        <v>281</v>
      </c>
      <c r="D42" t="s">
        <v>14</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206</v>
      </c>
      <c r="B43" t="s">
        <v>282</v>
      </c>
      <c r="C43" t="s">
        <v>283</v>
      </c>
      <c r="D43" t="s">
        <v>215</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206</v>
      </c>
      <c r="B44" t="s">
        <v>280</v>
      </c>
      <c r="C44" t="s">
        <v>284</v>
      </c>
      <c r="D44" t="s">
        <v>277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206</v>
      </c>
      <c r="B45" t="s">
        <v>285</v>
      </c>
      <c r="C45" t="s">
        <v>286</v>
      </c>
      <c r="D45" t="s">
        <v>219</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206</v>
      </c>
      <c r="B46" t="s">
        <v>287</v>
      </c>
      <c r="C46" t="s">
        <v>288</v>
      </c>
      <c r="D46" t="s">
        <v>14</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206</v>
      </c>
      <c r="B47" t="s">
        <v>289</v>
      </c>
      <c r="C47" t="s">
        <v>290</v>
      </c>
      <c r="D47" t="s">
        <v>215</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206</v>
      </c>
      <c r="B48" t="s">
        <v>291</v>
      </c>
      <c r="C48" t="s">
        <v>292</v>
      </c>
      <c r="D48" t="s">
        <v>275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206</v>
      </c>
      <c r="B49" t="s">
        <v>287</v>
      </c>
      <c r="C49" t="s">
        <v>293</v>
      </c>
      <c r="D49" t="s">
        <v>277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206</v>
      </c>
      <c r="B50" t="s">
        <v>294</v>
      </c>
      <c r="C50" t="s">
        <v>295</v>
      </c>
      <c r="D50" t="s">
        <v>219</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206</v>
      </c>
      <c r="B51" t="s">
        <v>296</v>
      </c>
      <c r="C51" t="s">
        <v>297</v>
      </c>
      <c r="D51" t="s">
        <v>275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206</v>
      </c>
      <c r="B52" t="s">
        <v>298</v>
      </c>
      <c r="C52" t="s">
        <v>299</v>
      </c>
      <c r="D52" t="s">
        <v>14</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206</v>
      </c>
      <c r="B53" t="s">
        <v>300</v>
      </c>
      <c r="C53" t="s">
        <v>301</v>
      </c>
      <c r="D53" t="s">
        <v>215</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206</v>
      </c>
      <c r="B54" t="s">
        <v>298</v>
      </c>
      <c r="C54" t="s">
        <v>302</v>
      </c>
      <c r="D54" t="s">
        <v>277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206</v>
      </c>
      <c r="B55" t="s">
        <v>303</v>
      </c>
      <c r="C55" t="s">
        <v>304</v>
      </c>
      <c r="D55" t="s">
        <v>219</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206</v>
      </c>
      <c r="B56" t="s">
        <v>305</v>
      </c>
      <c r="C56" t="s">
        <v>306</v>
      </c>
      <c r="D56" t="s">
        <v>14</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206</v>
      </c>
      <c r="B57" t="s">
        <v>307</v>
      </c>
      <c r="C57" t="s">
        <v>308</v>
      </c>
      <c r="D57" t="s">
        <v>215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206</v>
      </c>
      <c r="B58" t="s">
        <v>309</v>
      </c>
      <c r="C58" t="s">
        <v>310</v>
      </c>
      <c r="D58" t="s">
        <v>275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206</v>
      </c>
      <c r="B59" t="s">
        <v>305</v>
      </c>
      <c r="C59" t="s">
        <v>311</v>
      </c>
      <c r="D59" t="s">
        <v>277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206</v>
      </c>
      <c r="B60" t="s">
        <v>312</v>
      </c>
      <c r="C60" t="s">
        <v>313</v>
      </c>
      <c r="D60" t="s">
        <v>219</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206</v>
      </c>
      <c r="B61" t="s">
        <v>314</v>
      </c>
      <c r="C61" t="s">
        <v>315</v>
      </c>
      <c r="D61" t="s">
        <v>14</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206</v>
      </c>
      <c r="B62" t="s">
        <v>316</v>
      </c>
      <c r="C62" t="s">
        <v>317</v>
      </c>
      <c r="D62" t="s">
        <v>215</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206</v>
      </c>
      <c r="B63" t="s">
        <v>318</v>
      </c>
      <c r="C63" t="s">
        <v>319</v>
      </c>
      <c r="D63" t="s">
        <v>275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206</v>
      </c>
      <c r="B64" t="s">
        <v>314</v>
      </c>
      <c r="C64" t="s">
        <v>320</v>
      </c>
      <c r="D64" t="s">
        <v>277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206</v>
      </c>
      <c r="B65" t="s">
        <v>321</v>
      </c>
      <c r="C65" t="s">
        <v>322</v>
      </c>
      <c r="D65" t="s">
        <v>219</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206</v>
      </c>
      <c r="B66" t="s">
        <v>323</v>
      </c>
      <c r="C66" t="s">
        <v>324</v>
      </c>
      <c r="D66" t="s">
        <v>14</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206</v>
      </c>
      <c r="B67" t="s">
        <v>325</v>
      </c>
      <c r="C67" t="s">
        <v>326</v>
      </c>
      <c r="D67" t="s">
        <v>14</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206</v>
      </c>
      <c r="B68" t="s">
        <v>327</v>
      </c>
      <c r="C68" t="s">
        <v>328</v>
      </c>
      <c r="D68" t="s">
        <v>275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206</v>
      </c>
      <c r="B69" t="s">
        <v>325</v>
      </c>
      <c r="C69" t="s">
        <v>329</v>
      </c>
      <c r="D69" t="s">
        <v>277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206</v>
      </c>
      <c r="B70" t="s">
        <v>330</v>
      </c>
      <c r="C70" t="s">
        <v>331</v>
      </c>
      <c r="D70" t="s">
        <v>14</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206</v>
      </c>
      <c r="B71" t="s">
        <v>332</v>
      </c>
      <c r="C71" t="s">
        <v>333</v>
      </c>
      <c r="D71" t="s">
        <v>215</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206</v>
      </c>
      <c r="B72" t="s">
        <v>330</v>
      </c>
      <c r="C72" t="s">
        <v>334</v>
      </c>
      <c r="D72" t="s">
        <v>277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206</v>
      </c>
      <c r="B73" t="s">
        <v>335</v>
      </c>
      <c r="C73" t="s">
        <v>336</v>
      </c>
      <c r="D73" t="s">
        <v>219</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206</v>
      </c>
      <c r="B74" t="s">
        <v>337</v>
      </c>
      <c r="C74" t="s">
        <v>338</v>
      </c>
      <c r="D74" t="s">
        <v>14</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206</v>
      </c>
      <c r="B75" t="s">
        <v>339</v>
      </c>
      <c r="C75" t="s">
        <v>340</v>
      </c>
      <c r="D75" t="s">
        <v>14</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206</v>
      </c>
      <c r="B76" t="s">
        <v>341</v>
      </c>
      <c r="C76" t="s">
        <v>342</v>
      </c>
      <c r="D76" t="s">
        <v>215</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206</v>
      </c>
      <c r="B77" t="s">
        <v>339</v>
      </c>
      <c r="C77" t="s">
        <v>343</v>
      </c>
      <c r="D77" t="s">
        <v>277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206</v>
      </c>
      <c r="B78" t="s">
        <v>344</v>
      </c>
      <c r="C78" t="s">
        <v>345</v>
      </c>
      <c r="D78" t="s">
        <v>219</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206</v>
      </c>
      <c r="B79" t="s">
        <v>346</v>
      </c>
      <c r="C79" t="s">
        <v>347</v>
      </c>
      <c r="D79" t="s">
        <v>14</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206</v>
      </c>
      <c r="B80" t="s">
        <v>348</v>
      </c>
      <c r="C80" t="s">
        <v>349</v>
      </c>
      <c r="D80" t="s">
        <v>215</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206</v>
      </c>
      <c r="B81" t="s">
        <v>346</v>
      </c>
      <c r="C81" t="s">
        <v>350</v>
      </c>
      <c r="D81" t="s">
        <v>210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206</v>
      </c>
      <c r="B82" t="s">
        <v>351</v>
      </c>
      <c r="C82" t="s">
        <v>352</v>
      </c>
      <c r="D82" t="s">
        <v>219</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206</v>
      </c>
      <c r="B83" t="s">
        <v>353</v>
      </c>
      <c r="C83" t="s">
        <v>354</v>
      </c>
      <c r="D83" t="s">
        <v>215</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206</v>
      </c>
      <c r="B84" t="s">
        <v>355</v>
      </c>
      <c r="C84" t="s">
        <v>356</v>
      </c>
      <c r="D84" t="s">
        <v>219</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206</v>
      </c>
      <c r="B85" t="s">
        <v>357</v>
      </c>
      <c r="C85" t="s">
        <v>358</v>
      </c>
      <c r="D85" t="s">
        <v>14</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206</v>
      </c>
      <c r="B86" t="s">
        <v>357</v>
      </c>
      <c r="C86" t="s">
        <v>359</v>
      </c>
      <c r="D86" t="s">
        <v>210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206</v>
      </c>
      <c r="B87" t="s">
        <v>360</v>
      </c>
      <c r="C87" t="s">
        <v>361</v>
      </c>
      <c r="D87" t="s">
        <v>362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206</v>
      </c>
      <c r="B88" t="s">
        <v>363</v>
      </c>
      <c r="C88" t="s">
        <v>46</v>
      </c>
      <c r="D88" t="s">
        <v>14</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206</v>
      </c>
      <c r="B89" t="s">
        <v>364</v>
      </c>
      <c r="C89" t="s">
        <v>365</v>
      </c>
      <c r="D89" t="s">
        <v>215</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206</v>
      </c>
      <c r="B90" t="s">
        <v>363</v>
      </c>
      <c r="C90" t="s">
        <v>366</v>
      </c>
      <c r="D90" t="s">
        <v>210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206</v>
      </c>
      <c r="B91" t="s">
        <v>367</v>
      </c>
      <c r="C91" t="s">
        <v>368</v>
      </c>
      <c r="D91" t="s">
        <v>219</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206</v>
      </c>
      <c r="B92" t="s">
        <v>369</v>
      </c>
      <c r="C92" t="s">
        <v>30</v>
      </c>
      <c r="D92" t="s">
        <v>14</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206</v>
      </c>
      <c r="B93" t="s">
        <v>370</v>
      </c>
      <c r="C93" t="s">
        <v>371</v>
      </c>
      <c r="D93" t="s">
        <v>215</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206</v>
      </c>
      <c r="B94" t="s">
        <v>369</v>
      </c>
      <c r="C94" t="s">
        <v>372</v>
      </c>
      <c r="D94" t="s">
        <v>210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206</v>
      </c>
      <c r="B95" t="s">
        <v>373</v>
      </c>
      <c r="C95" t="s">
        <v>374</v>
      </c>
      <c r="D95" t="s">
        <v>219</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206</v>
      </c>
      <c r="B96" t="s">
        <v>375</v>
      </c>
      <c r="C96" t="s">
        <v>376</v>
      </c>
      <c r="D96" t="s">
        <v>14</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206</v>
      </c>
      <c r="B97" t="s">
        <v>377</v>
      </c>
      <c r="C97" t="s">
        <v>378</v>
      </c>
      <c r="D97" t="s">
        <v>215</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206</v>
      </c>
      <c r="B98" t="s">
        <v>375</v>
      </c>
      <c r="C98" t="s">
        <v>379</v>
      </c>
      <c r="D98" t="s">
        <v>210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206</v>
      </c>
      <c r="B99" t="s">
        <v>380</v>
      </c>
      <c r="C99" t="s">
        <v>381</v>
      </c>
      <c r="D99" t="s">
        <v>219</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206</v>
      </c>
      <c r="B100" t="s">
        <v>382</v>
      </c>
      <c r="C100" t="s">
        <v>383</v>
      </c>
      <c r="D100" t="s">
        <v>14</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206</v>
      </c>
      <c r="B101" t="s">
        <v>384</v>
      </c>
      <c r="C101" t="s">
        <v>385</v>
      </c>
      <c r="D101" t="s">
        <v>215</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206</v>
      </c>
      <c r="B102" t="s">
        <v>382</v>
      </c>
      <c r="C102" t="s">
        <v>386</v>
      </c>
      <c r="D102" t="s">
        <v>210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206</v>
      </c>
      <c r="B103" t="s">
        <v>387</v>
      </c>
      <c r="C103" t="s">
        <v>388</v>
      </c>
      <c r="D103" t="s">
        <v>219</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206</v>
      </c>
      <c r="B104" t="s">
        <v>389</v>
      </c>
      <c r="C104" t="s">
        <v>39</v>
      </c>
      <c r="D104" t="s">
        <v>14</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206</v>
      </c>
      <c r="B105" t="s">
        <v>390</v>
      </c>
      <c r="C105" t="s">
        <v>20</v>
      </c>
      <c r="D105" t="s">
        <v>14</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206</v>
      </c>
      <c r="B106" t="s">
        <v>391</v>
      </c>
      <c r="C106" t="s">
        <v>392</v>
      </c>
      <c r="D106" t="s">
        <v>215</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206</v>
      </c>
      <c r="B107" t="s">
        <v>390</v>
      </c>
      <c r="C107" t="s">
        <v>393</v>
      </c>
      <c r="D107" t="s">
        <v>210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206</v>
      </c>
      <c r="B108" t="s">
        <v>394</v>
      </c>
      <c r="C108" t="s">
        <v>395</v>
      </c>
      <c r="D108" t="s">
        <v>219</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206</v>
      </c>
      <c r="B109" t="s">
        <v>396</v>
      </c>
      <c r="C109" t="s">
        <v>397</v>
      </c>
      <c r="D109" t="s">
        <v>14</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206</v>
      </c>
      <c r="B110" t="s">
        <v>398</v>
      </c>
      <c r="C110" t="s">
        <v>399</v>
      </c>
      <c r="D110" t="s">
        <v>14</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206</v>
      </c>
      <c r="B111" t="s">
        <v>400</v>
      </c>
      <c r="C111" t="s">
        <v>401</v>
      </c>
      <c r="D111" t="s">
        <v>215</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206</v>
      </c>
      <c r="B112" t="s">
        <v>398</v>
      </c>
      <c r="C112" t="s">
        <v>402</v>
      </c>
      <c r="D112" t="s">
        <v>210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206</v>
      </c>
      <c r="B113" t="s">
        <v>403</v>
      </c>
      <c r="C113" t="s">
        <v>404</v>
      </c>
      <c r="D113" t="s">
        <v>219</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206</v>
      </c>
      <c r="B114" t="s">
        <v>405</v>
      </c>
      <c r="C114" t="s">
        <v>56</v>
      </c>
      <c r="D114" t="s">
        <v>14</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206</v>
      </c>
      <c r="B115" t="s">
        <v>406</v>
      </c>
      <c r="C115" t="s">
        <v>407</v>
      </c>
      <c r="D115" t="s">
        <v>215</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206</v>
      </c>
      <c r="B116" t="s">
        <v>405</v>
      </c>
      <c r="C116" t="s">
        <v>408</v>
      </c>
      <c r="D116" t="s">
        <v>210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206</v>
      </c>
      <c r="B117" t="s">
        <v>409</v>
      </c>
      <c r="C117" t="s">
        <v>410</v>
      </c>
      <c r="D117" t="s">
        <v>219</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206</v>
      </c>
      <c r="B118" t="s">
        <v>411</v>
      </c>
      <c r="C118" t="s">
        <v>412</v>
      </c>
      <c r="D118" t="s">
        <v>14</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206</v>
      </c>
      <c r="B119" t="s">
        <v>413</v>
      </c>
      <c r="C119" t="s">
        <v>414</v>
      </c>
      <c r="D119" t="s">
        <v>215</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206</v>
      </c>
      <c r="B120" t="s">
        <v>411</v>
      </c>
      <c r="C120" t="s">
        <v>415</v>
      </c>
      <c r="D120" t="s">
        <v>210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206</v>
      </c>
      <c r="B121" t="s">
        <v>416</v>
      </c>
      <c r="C121" t="s">
        <v>417</v>
      </c>
      <c r="D121" t="s">
        <v>219</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206</v>
      </c>
      <c r="B122" t="s">
        <v>418</v>
      </c>
      <c r="C122" t="s">
        <v>419</v>
      </c>
      <c r="D122" t="s">
        <v>14</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206</v>
      </c>
      <c r="B123" t="s">
        <v>420</v>
      </c>
      <c r="C123" t="s">
        <v>421</v>
      </c>
      <c r="D123" t="s">
        <v>215</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206</v>
      </c>
      <c r="B124" t="s">
        <v>418</v>
      </c>
      <c r="C124" t="s">
        <v>422</v>
      </c>
      <c r="D124" t="s">
        <v>423</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206</v>
      </c>
      <c r="B125" t="s">
        <v>424</v>
      </c>
      <c r="C125" t="s">
        <v>425</v>
      </c>
      <c r="D125" t="s">
        <v>219</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206</v>
      </c>
      <c r="B126" t="s">
        <v>426</v>
      </c>
      <c r="C126" t="s">
        <v>427</v>
      </c>
      <c r="D126" t="s">
        <v>14</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206</v>
      </c>
      <c r="B127" t="s">
        <v>428</v>
      </c>
      <c r="C127" t="s">
        <v>429</v>
      </c>
      <c r="D127" t="s">
        <v>215</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206</v>
      </c>
      <c r="B128" t="s">
        <v>426</v>
      </c>
      <c r="C128" t="s">
        <v>430</v>
      </c>
      <c r="D128" t="s">
        <v>423</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206</v>
      </c>
      <c r="B129" t="s">
        <v>431</v>
      </c>
      <c r="C129" t="s">
        <v>432</v>
      </c>
      <c r="D129" t="s">
        <v>219</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206</v>
      </c>
      <c r="B130" t="s">
        <v>433</v>
      </c>
      <c r="C130" t="s">
        <v>434</v>
      </c>
      <c r="D130" t="s">
        <v>14</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206</v>
      </c>
      <c r="B131" t="s">
        <v>435</v>
      </c>
      <c r="C131" t="s">
        <v>436</v>
      </c>
      <c r="D131" t="s">
        <v>423</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206</v>
      </c>
      <c r="B132" t="s">
        <v>437</v>
      </c>
      <c r="C132" t="s">
        <v>438</v>
      </c>
      <c r="D132" t="s">
        <v>14</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206</v>
      </c>
      <c r="B133" t="s">
        <v>437</v>
      </c>
      <c r="C133" t="s">
        <v>439</v>
      </c>
      <c r="D133" t="s">
        <v>423</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206</v>
      </c>
      <c r="B134" t="s">
        <v>440</v>
      </c>
      <c r="C134" t="s">
        <v>50</v>
      </c>
      <c r="D134" t="s">
        <v>14</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206</v>
      </c>
      <c r="B135" t="s">
        <v>441</v>
      </c>
      <c r="C135" t="s">
        <v>442</v>
      </c>
      <c r="D135" t="s">
        <v>219</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206</v>
      </c>
      <c r="B136" t="s">
        <v>443</v>
      </c>
      <c r="C136" t="s">
        <v>34</v>
      </c>
      <c r="D136" t="s">
        <v>14</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206</v>
      </c>
      <c r="B137" t="s">
        <v>444</v>
      </c>
      <c r="C137" t="s">
        <v>445</v>
      </c>
      <c r="D137" t="s">
        <v>219</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206</v>
      </c>
      <c r="B138" t="s">
        <v>446</v>
      </c>
      <c r="C138" t="s">
        <v>447</v>
      </c>
      <c r="D138" t="s">
        <v>14</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206</v>
      </c>
      <c r="B139" t="s">
        <v>448</v>
      </c>
      <c r="C139" t="s">
        <v>43</v>
      </c>
      <c r="D139" t="s">
        <v>14</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206</v>
      </c>
      <c r="B140" t="s">
        <v>449</v>
      </c>
      <c r="C140" t="s">
        <v>450</v>
      </c>
      <c r="D140" t="s">
        <v>219</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206</v>
      </c>
      <c r="B141" t="s">
        <v>451</v>
      </c>
      <c r="C141" t="s">
        <v>452</v>
      </c>
      <c r="D141" t="s">
        <v>14</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206</v>
      </c>
      <c r="B142" t="s">
        <v>453</v>
      </c>
      <c r="C142" t="s">
        <v>61</v>
      </c>
      <c r="D142" t="s">
        <v>14</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206</v>
      </c>
      <c r="B143" t="s">
        <v>454</v>
      </c>
      <c r="C143" t="s">
        <v>455</v>
      </c>
      <c r="D143" t="s">
        <v>219</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206</v>
      </c>
      <c r="B144" t="s">
        <v>456</v>
      </c>
      <c r="C144" t="s">
        <v>457</v>
      </c>
      <c r="D144" t="s">
        <v>210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206</v>
      </c>
      <c r="B145" t="s">
        <v>458</v>
      </c>
      <c r="C145" t="s">
        <v>459</v>
      </c>
      <c r="D145" t="s">
        <v>210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206</v>
      </c>
      <c r="B146" t="s">
        <v>460</v>
      </c>
      <c r="C146" t="s">
        <v>461</v>
      </c>
      <c r="D146" t="s">
        <v>210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206</v>
      </c>
      <c r="B147" t="s">
        <v>462</v>
      </c>
      <c r="C147" t="s">
        <v>463</v>
      </c>
      <c r="D147" t="s">
        <v>210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206</v>
      </c>
      <c r="B148" t="s">
        <v>464</v>
      </c>
      <c r="C148" t="s">
        <v>465</v>
      </c>
      <c r="D148" t="s">
        <v>210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206</v>
      </c>
      <c r="B149" t="s">
        <v>466</v>
      </c>
      <c r="C149" t="s">
        <v>467</v>
      </c>
      <c r="D149" t="s">
        <v>14</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206</v>
      </c>
      <c r="B150" t="s">
        <v>466</v>
      </c>
      <c r="C150" t="s">
        <v>468</v>
      </c>
      <c r="D150" t="s">
        <v>210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206</v>
      </c>
      <c r="B151" t="s">
        <v>469</v>
      </c>
      <c r="C151" t="s">
        <v>470</v>
      </c>
      <c r="D151" t="s">
        <v>14</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206</v>
      </c>
      <c r="B152" t="s">
        <v>469</v>
      </c>
      <c r="C152" t="s">
        <v>471</v>
      </c>
      <c r="D152" t="s">
        <v>210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206</v>
      </c>
      <c r="B153" t="s">
        <v>472</v>
      </c>
      <c r="C153" t="s">
        <v>44</v>
      </c>
      <c r="D153" t="s">
        <v>14</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206</v>
      </c>
      <c r="B154" t="s">
        <v>473</v>
      </c>
      <c r="C154" t="s">
        <v>474</v>
      </c>
      <c r="D154" t="s">
        <v>215</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206</v>
      </c>
      <c r="B155" t="s">
        <v>472</v>
      </c>
      <c r="C155" t="s">
        <v>475</v>
      </c>
      <c r="D155" t="s">
        <v>423</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206</v>
      </c>
      <c r="B156" t="s">
        <v>476</v>
      </c>
      <c r="C156" t="s">
        <v>477</v>
      </c>
      <c r="D156" t="s">
        <v>219</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206</v>
      </c>
      <c r="B157" t="s">
        <v>478</v>
      </c>
      <c r="C157" t="s">
        <v>28</v>
      </c>
      <c r="D157" t="s">
        <v>14</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206</v>
      </c>
      <c r="B158" t="s">
        <v>479</v>
      </c>
      <c r="C158" t="s">
        <v>480</v>
      </c>
      <c r="D158" t="s">
        <v>215</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206</v>
      </c>
      <c r="B159" t="s">
        <v>478</v>
      </c>
      <c r="C159" t="s">
        <v>481</v>
      </c>
      <c r="D159" t="s">
        <v>423</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206</v>
      </c>
      <c r="B160" t="s">
        <v>482</v>
      </c>
      <c r="C160" t="s">
        <v>483</v>
      </c>
      <c r="D160" t="s">
        <v>219</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206</v>
      </c>
      <c r="B161" t="s">
        <v>484</v>
      </c>
      <c r="C161" t="s">
        <v>485</v>
      </c>
      <c r="D161" t="s">
        <v>14</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206</v>
      </c>
      <c r="B162" t="s">
        <v>486</v>
      </c>
      <c r="C162" t="s">
        <v>487</v>
      </c>
      <c r="D162" t="s">
        <v>215</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206</v>
      </c>
      <c r="B163" t="s">
        <v>484</v>
      </c>
      <c r="C163" t="s">
        <v>488</v>
      </c>
      <c r="D163" t="s">
        <v>423</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206</v>
      </c>
      <c r="B164" t="s">
        <v>489</v>
      </c>
      <c r="C164" t="s">
        <v>490</v>
      </c>
      <c r="D164" t="s">
        <v>219</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206</v>
      </c>
      <c r="B165" t="s">
        <v>491</v>
      </c>
      <c r="C165" t="s">
        <v>37</v>
      </c>
      <c r="D165" t="s">
        <v>14</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206</v>
      </c>
      <c r="B166" t="s">
        <v>492</v>
      </c>
      <c r="C166" t="s">
        <v>13</v>
      </c>
      <c r="D166" t="s">
        <v>14</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206</v>
      </c>
      <c r="B167" t="s">
        <v>493</v>
      </c>
      <c r="C167" t="s">
        <v>494</v>
      </c>
      <c r="D167" t="s">
        <v>215</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206</v>
      </c>
      <c r="B168" t="s">
        <v>492</v>
      </c>
      <c r="C168" t="s">
        <v>495</v>
      </c>
      <c r="D168" t="s">
        <v>423</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206</v>
      </c>
      <c r="B169" t="s">
        <v>496</v>
      </c>
      <c r="C169" t="s">
        <v>497</v>
      </c>
      <c r="D169" t="s">
        <v>219</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206</v>
      </c>
      <c r="B170" t="s">
        <v>498</v>
      </c>
      <c r="C170" t="s">
        <v>499</v>
      </c>
      <c r="D170" t="s">
        <v>14</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206</v>
      </c>
      <c r="B171" t="s">
        <v>500</v>
      </c>
      <c r="C171" t="s">
        <v>53</v>
      </c>
      <c r="D171" t="s">
        <v>14</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206</v>
      </c>
      <c r="B172" t="s">
        <v>501</v>
      </c>
      <c r="C172" t="s">
        <v>502</v>
      </c>
      <c r="D172" t="s">
        <v>215</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206</v>
      </c>
      <c r="B173" t="s">
        <v>500</v>
      </c>
      <c r="C173" t="s">
        <v>503</v>
      </c>
      <c r="D173" t="s">
        <v>423</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206</v>
      </c>
      <c r="B174" t="s">
        <v>504</v>
      </c>
      <c r="C174" t="s">
        <v>505</v>
      </c>
      <c r="D174" t="s">
        <v>219</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206</v>
      </c>
      <c r="B175" t="s">
        <v>506</v>
      </c>
      <c r="C175" t="s">
        <v>507</v>
      </c>
      <c r="D175" t="s">
        <v>14</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206</v>
      </c>
      <c r="B176" t="s">
        <v>508</v>
      </c>
      <c r="C176" t="s">
        <v>509</v>
      </c>
      <c r="D176" t="s">
        <v>215</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206</v>
      </c>
      <c r="B177" t="s">
        <v>506</v>
      </c>
      <c r="C177" t="s">
        <v>510</v>
      </c>
      <c r="D177" t="s">
        <v>423</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206</v>
      </c>
      <c r="B178" t="s">
        <v>511</v>
      </c>
      <c r="C178" t="s">
        <v>512</v>
      </c>
      <c r="D178" t="s">
        <v>219</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206</v>
      </c>
      <c r="B179" t="s">
        <v>513</v>
      </c>
      <c r="C179" t="s">
        <v>514</v>
      </c>
      <c r="D179" t="s">
        <v>14</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206</v>
      </c>
      <c r="B180" t="s">
        <v>513</v>
      </c>
      <c r="C180" t="s">
        <v>515</v>
      </c>
      <c r="D180" t="s">
        <v>210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206</v>
      </c>
      <c r="B181" t="s">
        <v>516</v>
      </c>
      <c r="C181" t="s">
        <v>517</v>
      </c>
      <c r="D181" t="s">
        <v>14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206</v>
      </c>
      <c r="B182" t="s">
        <v>516</v>
      </c>
      <c r="C182" t="s">
        <v>518</v>
      </c>
      <c r="D182" t="s">
        <v>210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206</v>
      </c>
      <c r="B183" t="s">
        <v>519</v>
      </c>
      <c r="C183" t="s">
        <v>520</v>
      </c>
      <c r="D183" t="s">
        <v>14</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206</v>
      </c>
      <c r="B184" t="s">
        <v>521</v>
      </c>
      <c r="C184" t="s">
        <v>522</v>
      </c>
      <c r="D184" t="s">
        <v>14</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206</v>
      </c>
      <c r="B185" t="s">
        <v>523</v>
      </c>
      <c r="C185" t="s">
        <v>524</v>
      </c>
      <c r="D185" t="s">
        <v>215</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206</v>
      </c>
      <c r="B186" t="s">
        <v>525</v>
      </c>
      <c r="C186" t="s">
        <v>526</v>
      </c>
      <c r="D186" t="s">
        <v>210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206</v>
      </c>
      <c r="B187" t="s">
        <v>527</v>
      </c>
      <c r="C187" t="s">
        <v>528</v>
      </c>
      <c r="D187" t="s">
        <v>219</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206</v>
      </c>
      <c r="B188" t="s">
        <v>529</v>
      </c>
      <c r="C188" t="s">
        <v>530</v>
      </c>
      <c r="D188" t="s">
        <v>14</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206</v>
      </c>
      <c r="B189" t="s">
        <v>531</v>
      </c>
      <c r="C189" t="s">
        <v>532</v>
      </c>
      <c r="D189" t="s">
        <v>215</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206</v>
      </c>
      <c r="B190" t="s">
        <v>529</v>
      </c>
      <c r="C190" t="s">
        <v>533</v>
      </c>
      <c r="D190" t="s">
        <v>210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206</v>
      </c>
      <c r="B191" t="s">
        <v>534</v>
      </c>
      <c r="C191" t="s">
        <v>535</v>
      </c>
      <c r="D191" t="s">
        <v>219</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206</v>
      </c>
      <c r="B192" t="s">
        <v>536</v>
      </c>
      <c r="C192" t="s">
        <v>537</v>
      </c>
      <c r="D192" t="s">
        <v>14</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206</v>
      </c>
      <c r="B193" t="s">
        <v>538</v>
      </c>
      <c r="C193" t="s">
        <v>539</v>
      </c>
      <c r="D193" t="s">
        <v>215</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206</v>
      </c>
      <c r="B194" t="s">
        <v>536</v>
      </c>
      <c r="C194" t="s">
        <v>540</v>
      </c>
      <c r="D194" t="s">
        <v>210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206</v>
      </c>
      <c r="B195" t="s">
        <v>541</v>
      </c>
      <c r="C195" t="s">
        <v>542</v>
      </c>
      <c r="D195" t="s">
        <v>219</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206</v>
      </c>
      <c r="B196" t="s">
        <v>543</v>
      </c>
      <c r="C196" t="s">
        <v>544</v>
      </c>
      <c r="D196" t="s">
        <v>219</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206</v>
      </c>
      <c r="B197" t="s">
        <v>545</v>
      </c>
      <c r="C197" t="s">
        <v>546</v>
      </c>
      <c r="D197" t="s">
        <v>547</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206</v>
      </c>
      <c r="B198" t="s">
        <v>548</v>
      </c>
      <c r="C198" t="s">
        <v>549</v>
      </c>
      <c r="D198" t="s">
        <v>14</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206</v>
      </c>
      <c r="B199" t="s">
        <v>550</v>
      </c>
      <c r="C199" t="s">
        <v>551</v>
      </c>
      <c r="D199" t="s">
        <v>14</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206</v>
      </c>
      <c r="B200" t="s">
        <v>552</v>
      </c>
      <c r="C200" t="s">
        <v>553</v>
      </c>
      <c r="D200" t="s">
        <v>423</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206</v>
      </c>
      <c r="B201" t="s">
        <v>554</v>
      </c>
      <c r="C201" t="s">
        <v>555</v>
      </c>
      <c r="D201" t="s">
        <v>14</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206</v>
      </c>
      <c r="B202" t="s">
        <v>556</v>
      </c>
      <c r="C202" t="s">
        <v>557</v>
      </c>
      <c r="D202" t="s">
        <v>14</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206</v>
      </c>
      <c r="B203" t="s">
        <v>558</v>
      </c>
      <c r="C203" t="s">
        <v>559</v>
      </c>
      <c r="D203" t="s">
        <v>14</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206</v>
      </c>
      <c r="B204" t="s">
        <v>560</v>
      </c>
      <c r="C204" t="s">
        <v>561</v>
      </c>
      <c r="D204" t="s">
        <v>14</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206</v>
      </c>
      <c r="B205" t="s">
        <v>562</v>
      </c>
      <c r="C205" t="s">
        <v>563</v>
      </c>
      <c r="D205" t="s">
        <v>14</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206</v>
      </c>
      <c r="B206" t="s">
        <v>564</v>
      </c>
      <c r="C206" t="s">
        <v>565</v>
      </c>
      <c r="D206" t="s">
        <v>215</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206</v>
      </c>
      <c r="B207" t="s">
        <v>562</v>
      </c>
      <c r="C207" t="s">
        <v>566</v>
      </c>
      <c r="D207" t="s">
        <v>210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206</v>
      </c>
      <c r="B208" t="s">
        <v>567</v>
      </c>
      <c r="C208" t="s">
        <v>568</v>
      </c>
      <c r="D208" t="s">
        <v>219</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206</v>
      </c>
      <c r="B209" t="s">
        <v>569</v>
      </c>
      <c r="C209" t="s">
        <v>570</v>
      </c>
      <c r="D209" t="s">
        <v>14</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206</v>
      </c>
      <c r="B210" t="s">
        <v>571</v>
      </c>
      <c r="C210" t="s">
        <v>572</v>
      </c>
      <c r="D210" t="s">
        <v>215</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206</v>
      </c>
      <c r="B211" t="s">
        <v>569</v>
      </c>
      <c r="C211" t="s">
        <v>573</v>
      </c>
      <c r="D211" t="s">
        <v>210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206</v>
      </c>
      <c r="B212" t="s">
        <v>574</v>
      </c>
      <c r="C212" t="s">
        <v>575</v>
      </c>
      <c r="D212" t="s">
        <v>219</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206</v>
      </c>
      <c r="B213" t="s">
        <v>576</v>
      </c>
      <c r="C213" t="s">
        <v>577</v>
      </c>
      <c r="D213" t="s">
        <v>14</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206</v>
      </c>
      <c r="B214" t="s">
        <v>578</v>
      </c>
      <c r="C214" t="s">
        <v>579</v>
      </c>
      <c r="D214" t="s">
        <v>215</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206</v>
      </c>
      <c r="B215" t="s">
        <v>580</v>
      </c>
      <c r="C215" t="s">
        <v>581</v>
      </c>
      <c r="D215" t="s">
        <v>362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206</v>
      </c>
      <c r="B216" t="s">
        <v>576</v>
      </c>
      <c r="C216" t="s">
        <v>582</v>
      </c>
      <c r="D216" t="s">
        <v>210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206</v>
      </c>
      <c r="B217" t="s">
        <v>583</v>
      </c>
      <c r="C217" t="s">
        <v>584</v>
      </c>
      <c r="D217" t="s">
        <v>219</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206</v>
      </c>
      <c r="B218" t="s">
        <v>585</v>
      </c>
      <c r="C218" t="s">
        <v>586</v>
      </c>
      <c r="D218" t="s">
        <v>14</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206</v>
      </c>
      <c r="B219" t="s">
        <v>587</v>
      </c>
      <c r="C219" t="s">
        <v>588</v>
      </c>
      <c r="D219" t="s">
        <v>14</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206</v>
      </c>
      <c r="B220" t="s">
        <v>589</v>
      </c>
      <c r="C220" t="s">
        <v>590</v>
      </c>
      <c r="D220" t="s">
        <v>215</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206</v>
      </c>
      <c r="B221" t="s">
        <v>587</v>
      </c>
      <c r="C221" t="s">
        <v>591</v>
      </c>
      <c r="D221" t="s">
        <v>210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206</v>
      </c>
      <c r="B222" t="s">
        <v>592</v>
      </c>
      <c r="C222" t="s">
        <v>593</v>
      </c>
      <c r="D222" t="s">
        <v>219</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206</v>
      </c>
      <c r="B223" t="s">
        <v>594</v>
      </c>
      <c r="C223" t="s">
        <v>595</v>
      </c>
      <c r="D223" t="s">
        <v>14</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206</v>
      </c>
      <c r="B224" t="s">
        <v>596</v>
      </c>
      <c r="C224" t="s">
        <v>597</v>
      </c>
      <c r="D224" t="s">
        <v>14</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206</v>
      </c>
      <c r="B225" t="s">
        <v>598</v>
      </c>
      <c r="C225" t="s">
        <v>599</v>
      </c>
      <c r="D225" t="s">
        <v>215</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206</v>
      </c>
      <c r="B226" t="s">
        <v>600</v>
      </c>
      <c r="C226" t="s">
        <v>601</v>
      </c>
      <c r="D226" t="s">
        <v>362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206</v>
      </c>
      <c r="B227" t="s">
        <v>596</v>
      </c>
      <c r="C227" t="s">
        <v>602</v>
      </c>
      <c r="D227" t="s">
        <v>210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206</v>
      </c>
      <c r="B228" t="s">
        <v>603</v>
      </c>
      <c r="C228" t="s">
        <v>604</v>
      </c>
      <c r="D228" t="s">
        <v>219</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206</v>
      </c>
      <c r="B229" t="s">
        <v>605</v>
      </c>
      <c r="C229" t="s">
        <v>606</v>
      </c>
      <c r="D229" t="s">
        <v>14</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206</v>
      </c>
      <c r="B230" t="s">
        <v>607</v>
      </c>
      <c r="C230" t="s">
        <v>608</v>
      </c>
      <c r="D230" t="s">
        <v>215</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206</v>
      </c>
      <c r="B231" t="s">
        <v>605</v>
      </c>
      <c r="C231" t="s">
        <v>609</v>
      </c>
      <c r="D231" t="s">
        <v>210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206</v>
      </c>
      <c r="B232" t="s">
        <v>610</v>
      </c>
      <c r="C232" t="s">
        <v>611</v>
      </c>
      <c r="D232" t="s">
        <v>219</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206</v>
      </c>
      <c r="B233" t="s">
        <v>612</v>
      </c>
      <c r="C233" t="s">
        <v>613</v>
      </c>
      <c r="D233" t="s">
        <v>14</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206</v>
      </c>
      <c r="B234" t="s">
        <v>614</v>
      </c>
      <c r="C234" t="s">
        <v>615</v>
      </c>
      <c r="D234" t="s">
        <v>423</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206</v>
      </c>
      <c r="B235" t="s">
        <v>616</v>
      </c>
      <c r="C235" t="s">
        <v>617</v>
      </c>
      <c r="D235" t="s">
        <v>14</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206</v>
      </c>
      <c r="B236" t="s">
        <v>618</v>
      </c>
      <c r="C236" t="s">
        <v>619</v>
      </c>
      <c r="D236" t="s">
        <v>423</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206</v>
      </c>
      <c r="B237" t="s">
        <v>620</v>
      </c>
      <c r="C237" t="s">
        <v>621</v>
      </c>
      <c r="D237" t="s">
        <v>14</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206</v>
      </c>
      <c r="B238" t="s">
        <v>622</v>
      </c>
      <c r="C238" t="s">
        <v>623</v>
      </c>
      <c r="D238" t="s">
        <v>423</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206</v>
      </c>
      <c r="B239" t="s">
        <v>624</v>
      </c>
      <c r="C239" t="s">
        <v>625</v>
      </c>
      <c r="D239" t="s">
        <v>14</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206</v>
      </c>
      <c r="B240" t="s">
        <v>626</v>
      </c>
      <c r="C240" t="s">
        <v>627</v>
      </c>
      <c r="D240" t="s">
        <v>423</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206</v>
      </c>
      <c r="B241" t="s">
        <v>628</v>
      </c>
      <c r="C241" t="s">
        <v>629</v>
      </c>
      <c r="D241" t="s">
        <v>14</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206</v>
      </c>
      <c r="B242" t="s">
        <v>630</v>
      </c>
      <c r="C242" t="s">
        <v>631</v>
      </c>
      <c r="D242" t="s">
        <v>423</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206</v>
      </c>
      <c r="B243" t="s">
        <v>632</v>
      </c>
      <c r="C243" t="s">
        <v>633</v>
      </c>
      <c r="D243" t="s">
        <v>14</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206</v>
      </c>
      <c r="B244" t="s">
        <v>632</v>
      </c>
      <c r="C244" t="s">
        <v>634</v>
      </c>
      <c r="D244" t="s">
        <v>210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206</v>
      </c>
      <c r="B245" t="s">
        <v>635</v>
      </c>
      <c r="C245" t="s">
        <v>636</v>
      </c>
      <c r="D245" t="s">
        <v>14</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206</v>
      </c>
      <c r="B246" t="s">
        <v>635</v>
      </c>
      <c r="C246" t="s">
        <v>637</v>
      </c>
      <c r="D246" t="s">
        <v>210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206</v>
      </c>
      <c r="B247" t="s">
        <v>638</v>
      </c>
      <c r="C247" t="s">
        <v>639</v>
      </c>
      <c r="D247" t="s">
        <v>14</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206</v>
      </c>
      <c r="B248" t="s">
        <v>638</v>
      </c>
      <c r="C248" t="s">
        <v>640</v>
      </c>
      <c r="D248" t="s">
        <v>210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206</v>
      </c>
      <c r="B249" t="s">
        <v>641</v>
      </c>
      <c r="C249" t="s">
        <v>642</v>
      </c>
      <c r="D249" t="s">
        <v>14</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206</v>
      </c>
      <c r="B250" t="s">
        <v>641</v>
      </c>
      <c r="C250" t="s">
        <v>643</v>
      </c>
      <c r="D250" t="s">
        <v>210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206</v>
      </c>
      <c r="B251" t="s">
        <v>644</v>
      </c>
      <c r="C251" t="s">
        <v>51</v>
      </c>
      <c r="D251" t="s">
        <v>14</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206</v>
      </c>
      <c r="B252" t="s">
        <v>645</v>
      </c>
      <c r="C252" t="s">
        <v>646</v>
      </c>
      <c r="D252" t="s">
        <v>215</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206</v>
      </c>
      <c r="B253" t="s">
        <v>644</v>
      </c>
      <c r="C253" t="s">
        <v>647</v>
      </c>
      <c r="D253" t="s">
        <v>210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206</v>
      </c>
      <c r="B254" t="s">
        <v>648</v>
      </c>
      <c r="C254" t="s">
        <v>649</v>
      </c>
      <c r="D254" t="s">
        <v>219</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206</v>
      </c>
      <c r="B255" t="s">
        <v>650</v>
      </c>
      <c r="C255" t="s">
        <v>55</v>
      </c>
      <c r="D255" t="s">
        <v>14</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206</v>
      </c>
      <c r="B256" t="s">
        <v>651</v>
      </c>
      <c r="C256" t="s">
        <v>652</v>
      </c>
      <c r="D256" t="s">
        <v>215</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206</v>
      </c>
      <c r="B257" t="s">
        <v>650</v>
      </c>
      <c r="C257" t="s">
        <v>653</v>
      </c>
      <c r="D257" t="s">
        <v>210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206</v>
      </c>
      <c r="B258" t="s">
        <v>654</v>
      </c>
      <c r="C258" t="s">
        <v>655</v>
      </c>
      <c r="D258" t="s">
        <v>219</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206</v>
      </c>
      <c r="B259" t="s">
        <v>656</v>
      </c>
      <c r="C259" t="s">
        <v>657</v>
      </c>
      <c r="D259" t="s">
        <v>14</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206</v>
      </c>
      <c r="B260" t="s">
        <v>658</v>
      </c>
      <c r="C260" t="s">
        <v>659</v>
      </c>
      <c r="D260" t="s">
        <v>215</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206</v>
      </c>
      <c r="B261" t="s">
        <v>656</v>
      </c>
      <c r="C261" t="s">
        <v>660</v>
      </c>
      <c r="D261" t="s">
        <v>210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206</v>
      </c>
      <c r="B262" t="s">
        <v>661</v>
      </c>
      <c r="C262" t="s">
        <v>662</v>
      </c>
      <c r="D262" t="s">
        <v>219</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206</v>
      </c>
      <c r="B263" t="s">
        <v>663</v>
      </c>
      <c r="C263" t="s">
        <v>664</v>
      </c>
      <c r="D263" t="s">
        <v>14</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206</v>
      </c>
      <c r="B264" t="s">
        <v>663</v>
      </c>
      <c r="C264" t="s">
        <v>665</v>
      </c>
      <c r="D264" t="s">
        <v>210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206</v>
      </c>
      <c r="B265" t="s">
        <v>666</v>
      </c>
      <c r="C265" t="s">
        <v>667</v>
      </c>
      <c r="D265" t="s">
        <v>14</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206</v>
      </c>
      <c r="B266" t="s">
        <v>666</v>
      </c>
      <c r="C266" t="s">
        <v>668</v>
      </c>
      <c r="D266" t="s">
        <v>210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206</v>
      </c>
      <c r="B267" t="s">
        <v>669</v>
      </c>
      <c r="C267" t="s">
        <v>670</v>
      </c>
      <c r="D267" t="s">
        <v>14</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206</v>
      </c>
      <c r="B268" t="s">
        <v>669</v>
      </c>
      <c r="C268" t="s">
        <v>671</v>
      </c>
      <c r="D268" t="s">
        <v>210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206</v>
      </c>
      <c r="B269" t="s">
        <v>672</v>
      </c>
      <c r="C269" t="s">
        <v>673</v>
      </c>
      <c r="D269" t="s">
        <v>14</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206</v>
      </c>
      <c r="B270" t="s">
        <v>672</v>
      </c>
      <c r="C270" t="s">
        <v>674</v>
      </c>
      <c r="D270" t="s">
        <v>210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206</v>
      </c>
      <c r="B271" t="s">
        <v>675</v>
      </c>
      <c r="C271" t="s">
        <v>676</v>
      </c>
      <c r="D271" t="s">
        <v>14</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206</v>
      </c>
      <c r="B272" t="s">
        <v>677</v>
      </c>
      <c r="C272" t="s">
        <v>678</v>
      </c>
      <c r="D272" t="s">
        <v>215</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206</v>
      </c>
      <c r="B273" t="s">
        <v>675</v>
      </c>
      <c r="C273" t="s">
        <v>679</v>
      </c>
      <c r="D273" t="s">
        <v>210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206</v>
      </c>
      <c r="B274" t="s">
        <v>680</v>
      </c>
      <c r="C274" t="s">
        <v>681</v>
      </c>
      <c r="D274" t="s">
        <v>219</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206</v>
      </c>
      <c r="B275" t="s">
        <v>682</v>
      </c>
      <c r="C275" t="s">
        <v>683</v>
      </c>
      <c r="D275" t="s">
        <v>14</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206</v>
      </c>
      <c r="B276" t="s">
        <v>684</v>
      </c>
      <c r="C276" t="s">
        <v>685</v>
      </c>
      <c r="D276" t="s">
        <v>215</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206</v>
      </c>
      <c r="B277" t="s">
        <v>682</v>
      </c>
      <c r="C277" t="s">
        <v>686</v>
      </c>
      <c r="D277" t="s">
        <v>210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206</v>
      </c>
      <c r="B278" t="s">
        <v>687</v>
      </c>
      <c r="C278" t="s">
        <v>688</v>
      </c>
      <c r="D278" t="s">
        <v>219</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206</v>
      </c>
      <c r="B279" t="s">
        <v>689</v>
      </c>
      <c r="C279" t="s">
        <v>690</v>
      </c>
      <c r="D279" t="s">
        <v>14</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206</v>
      </c>
      <c r="B280" t="s">
        <v>691</v>
      </c>
      <c r="C280" t="s">
        <v>692</v>
      </c>
      <c r="D280" t="s">
        <v>215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206</v>
      </c>
      <c r="B281" t="s">
        <v>689</v>
      </c>
      <c r="C281" t="s">
        <v>693</v>
      </c>
      <c r="D281" t="s">
        <v>210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206</v>
      </c>
      <c r="B282" t="s">
        <v>694</v>
      </c>
      <c r="C282" t="s">
        <v>695</v>
      </c>
      <c r="D282" t="s">
        <v>219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206</v>
      </c>
      <c r="B283" t="s">
        <v>696</v>
      </c>
      <c r="C283" t="s">
        <v>697</v>
      </c>
      <c r="D283" t="s">
        <v>14</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206</v>
      </c>
      <c r="B284" t="s">
        <v>698</v>
      </c>
      <c r="C284" t="s">
        <v>699</v>
      </c>
      <c r="D284" t="s">
        <v>215</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206</v>
      </c>
      <c r="B285" t="s">
        <v>696</v>
      </c>
      <c r="C285" t="s">
        <v>700</v>
      </c>
      <c r="D285" t="s">
        <v>210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206</v>
      </c>
      <c r="B286" t="s">
        <v>701</v>
      </c>
      <c r="C286" t="s">
        <v>702</v>
      </c>
      <c r="D286" t="s">
        <v>219</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206</v>
      </c>
      <c r="B287" t="s">
        <v>703</v>
      </c>
      <c r="C287" t="s">
        <v>704</v>
      </c>
      <c r="D287" t="s">
        <v>14</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206</v>
      </c>
      <c r="B288" t="s">
        <v>705</v>
      </c>
      <c r="C288" t="s">
        <v>706</v>
      </c>
      <c r="D288" t="s">
        <v>215</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206</v>
      </c>
      <c r="B289" t="s">
        <v>703</v>
      </c>
      <c r="C289" t="s">
        <v>707</v>
      </c>
      <c r="D289" t="s">
        <v>210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206</v>
      </c>
      <c r="B290" t="s">
        <v>708</v>
      </c>
      <c r="C290" t="s">
        <v>709</v>
      </c>
      <c r="D290" t="s">
        <v>219</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206</v>
      </c>
      <c r="B291" t="s">
        <v>710</v>
      </c>
      <c r="C291" t="s">
        <v>711</v>
      </c>
      <c r="D291" t="s">
        <v>14</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206</v>
      </c>
      <c r="B292" t="s">
        <v>712</v>
      </c>
      <c r="C292" t="s">
        <v>713</v>
      </c>
      <c r="D292" t="s">
        <v>14</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206</v>
      </c>
      <c r="B293" t="s">
        <v>714</v>
      </c>
      <c r="C293" t="s">
        <v>715</v>
      </c>
      <c r="D293" t="s">
        <v>14</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206</v>
      </c>
      <c r="B294" t="s">
        <v>716</v>
      </c>
      <c r="C294" t="s">
        <v>717</v>
      </c>
      <c r="D294" t="s">
        <v>14</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206</v>
      </c>
      <c r="B295" t="s">
        <v>718</v>
      </c>
      <c r="C295" t="s">
        <v>719</v>
      </c>
      <c r="D295" t="s">
        <v>14</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206</v>
      </c>
      <c r="B296" t="s">
        <v>720</v>
      </c>
      <c r="C296" t="s">
        <v>721</v>
      </c>
      <c r="D296" t="s">
        <v>14</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206</v>
      </c>
      <c r="B297" t="s">
        <v>722</v>
      </c>
      <c r="C297" t="s">
        <v>723</v>
      </c>
      <c r="D297" t="s">
        <v>14</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206</v>
      </c>
      <c r="B298" t="s">
        <v>724</v>
      </c>
      <c r="C298" t="s">
        <v>725</v>
      </c>
      <c r="D298" t="s">
        <v>215</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206</v>
      </c>
      <c r="B299" t="s">
        <v>722</v>
      </c>
      <c r="C299" t="s">
        <v>726</v>
      </c>
      <c r="D299" t="s">
        <v>210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206</v>
      </c>
      <c r="B300" t="s">
        <v>727</v>
      </c>
      <c r="C300" t="s">
        <v>728</v>
      </c>
      <c r="D300" t="s">
        <v>219</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206</v>
      </c>
      <c r="B301" t="s">
        <v>729</v>
      </c>
      <c r="C301" t="s">
        <v>730</v>
      </c>
      <c r="D301" t="s">
        <v>14</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206</v>
      </c>
      <c r="B302" t="s">
        <v>731</v>
      </c>
      <c r="C302" t="s">
        <v>732</v>
      </c>
      <c r="D302" t="s">
        <v>215</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206</v>
      </c>
      <c r="B303" t="s">
        <v>729</v>
      </c>
      <c r="C303" t="s">
        <v>733</v>
      </c>
      <c r="D303" t="s">
        <v>210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206</v>
      </c>
      <c r="B304" t="s">
        <v>734</v>
      </c>
      <c r="C304" t="s">
        <v>735</v>
      </c>
      <c r="D304" t="s">
        <v>219</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206</v>
      </c>
      <c r="B305" t="s">
        <v>736</v>
      </c>
      <c r="C305" t="s">
        <v>737</v>
      </c>
      <c r="D305" t="s">
        <v>14</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206</v>
      </c>
      <c r="B306" t="s">
        <v>738</v>
      </c>
      <c r="C306" t="s">
        <v>739</v>
      </c>
      <c r="D306" t="s">
        <v>215</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206</v>
      </c>
      <c r="B307" t="s">
        <v>736</v>
      </c>
      <c r="C307" t="s">
        <v>740</v>
      </c>
      <c r="D307" t="s">
        <v>210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206</v>
      </c>
      <c r="B308" t="s">
        <v>738</v>
      </c>
      <c r="C308" t="s">
        <v>741</v>
      </c>
      <c r="D308" t="s">
        <v>219</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206</v>
      </c>
      <c r="B309" t="s">
        <v>742</v>
      </c>
      <c r="C309" t="s">
        <v>743</v>
      </c>
      <c r="D309" t="s">
        <v>14</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206</v>
      </c>
      <c r="B310" t="s">
        <v>744</v>
      </c>
      <c r="C310" t="s">
        <v>745</v>
      </c>
      <c r="D310" t="s">
        <v>215</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206</v>
      </c>
      <c r="B311" t="s">
        <v>742</v>
      </c>
      <c r="C311" t="s">
        <v>746</v>
      </c>
      <c r="D311" t="s">
        <v>210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206</v>
      </c>
      <c r="B312" t="s">
        <v>747</v>
      </c>
      <c r="C312" t="s">
        <v>748</v>
      </c>
      <c r="D312" t="s">
        <v>219</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206</v>
      </c>
      <c r="B313" t="s">
        <v>749</v>
      </c>
      <c r="C313" t="s">
        <v>750</v>
      </c>
      <c r="D313" t="s">
        <v>14</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206</v>
      </c>
      <c r="B314" t="s">
        <v>749</v>
      </c>
      <c r="C314" t="s">
        <v>751</v>
      </c>
      <c r="D314" t="s">
        <v>210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206</v>
      </c>
      <c r="B315" t="s">
        <v>752</v>
      </c>
      <c r="C315" t="s">
        <v>45</v>
      </c>
      <c r="D315" t="s">
        <v>14</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206</v>
      </c>
      <c r="B316" t="s">
        <v>753</v>
      </c>
      <c r="C316" t="s">
        <v>754</v>
      </c>
      <c r="D316" t="s">
        <v>215</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206</v>
      </c>
      <c r="B317" t="s">
        <v>752</v>
      </c>
      <c r="C317" t="s">
        <v>755</v>
      </c>
      <c r="D317" t="s">
        <v>210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206</v>
      </c>
      <c r="B318" t="s">
        <v>756</v>
      </c>
      <c r="C318" t="s">
        <v>757</v>
      </c>
      <c r="D318" t="s">
        <v>219</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206</v>
      </c>
      <c r="B319" t="s">
        <v>758</v>
      </c>
      <c r="C319" t="s">
        <v>29</v>
      </c>
      <c r="D319" t="s">
        <v>14</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206</v>
      </c>
      <c r="B320" t="s">
        <v>759</v>
      </c>
      <c r="C320" t="s">
        <v>760</v>
      </c>
      <c r="D320" t="s">
        <v>215</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206</v>
      </c>
      <c r="B321" t="s">
        <v>758</v>
      </c>
      <c r="C321" t="s">
        <v>761</v>
      </c>
      <c r="D321" t="s">
        <v>210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206</v>
      </c>
      <c r="B322" t="s">
        <v>762</v>
      </c>
      <c r="C322" t="s">
        <v>763</v>
      </c>
      <c r="D322" t="s">
        <v>219</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206</v>
      </c>
      <c r="B323" t="s">
        <v>764</v>
      </c>
      <c r="C323" t="s">
        <v>38</v>
      </c>
      <c r="D323" t="s">
        <v>14</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206</v>
      </c>
      <c r="B324" t="s">
        <v>765</v>
      </c>
      <c r="C324" t="s">
        <v>766</v>
      </c>
      <c r="D324" t="s">
        <v>215</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206</v>
      </c>
      <c r="B325" t="s">
        <v>764</v>
      </c>
      <c r="C325" t="s">
        <v>767</v>
      </c>
      <c r="D325" t="s">
        <v>210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206</v>
      </c>
      <c r="B326" t="s">
        <v>768</v>
      </c>
      <c r="C326" t="s">
        <v>769</v>
      </c>
      <c r="D326" t="s">
        <v>219</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206</v>
      </c>
      <c r="B327" t="s">
        <v>770</v>
      </c>
      <c r="C327" t="s">
        <v>54</v>
      </c>
      <c r="D327" t="s">
        <v>14</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206</v>
      </c>
      <c r="B328" t="s">
        <v>771</v>
      </c>
      <c r="C328" t="s">
        <v>772</v>
      </c>
      <c r="D328" t="s">
        <v>215</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206</v>
      </c>
      <c r="B329" t="s">
        <v>770</v>
      </c>
      <c r="C329" t="s">
        <v>773</v>
      </c>
      <c r="D329" t="s">
        <v>210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206</v>
      </c>
      <c r="B330" t="s">
        <v>774</v>
      </c>
      <c r="C330" t="s">
        <v>775</v>
      </c>
      <c r="D330" t="s">
        <v>219</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206</v>
      </c>
      <c r="B331" t="s">
        <v>776</v>
      </c>
      <c r="C331" t="s">
        <v>777</v>
      </c>
      <c r="D331" t="s">
        <v>175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206</v>
      </c>
      <c r="B332" t="s">
        <v>778</v>
      </c>
      <c r="C332" t="s">
        <v>779</v>
      </c>
      <c r="D332" t="s">
        <v>14</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206</v>
      </c>
      <c r="B333" t="s">
        <v>780</v>
      </c>
      <c r="C333" t="s">
        <v>781</v>
      </c>
      <c r="D333" t="s">
        <v>215</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206</v>
      </c>
      <c r="B334" t="s">
        <v>778</v>
      </c>
      <c r="C334" t="s">
        <v>782</v>
      </c>
      <c r="D334" t="s">
        <v>210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206</v>
      </c>
      <c r="B335" t="s">
        <v>783</v>
      </c>
      <c r="C335" t="s">
        <v>784</v>
      </c>
      <c r="D335" t="s">
        <v>219</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206</v>
      </c>
      <c r="B336" t="s">
        <v>785</v>
      </c>
      <c r="C336" t="s">
        <v>786</v>
      </c>
      <c r="D336" t="s">
        <v>14</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206</v>
      </c>
      <c r="B337" t="s">
        <v>787</v>
      </c>
      <c r="C337" t="s">
        <v>788</v>
      </c>
      <c r="D337" t="s">
        <v>14</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206</v>
      </c>
      <c r="B338" t="s">
        <v>789</v>
      </c>
      <c r="C338" t="s">
        <v>790</v>
      </c>
      <c r="D338" t="s">
        <v>215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206</v>
      </c>
      <c r="B339" t="s">
        <v>787</v>
      </c>
      <c r="C339" t="s">
        <v>791</v>
      </c>
      <c r="D339" t="s">
        <v>210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206</v>
      </c>
      <c r="B340" t="s">
        <v>792</v>
      </c>
      <c r="C340" t="s">
        <v>793</v>
      </c>
      <c r="D340" t="s">
        <v>219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206</v>
      </c>
      <c r="B341" t="s">
        <v>794</v>
      </c>
      <c r="C341" t="s">
        <v>795</v>
      </c>
      <c r="D341" t="s">
        <v>14</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206</v>
      </c>
      <c r="B342" t="s">
        <v>794</v>
      </c>
      <c r="C342" t="s">
        <v>796</v>
      </c>
      <c r="D342" t="s">
        <v>210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206</v>
      </c>
      <c r="B343" t="s">
        <v>797</v>
      </c>
      <c r="C343" t="s">
        <v>49</v>
      </c>
      <c r="D343" t="s">
        <v>14</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206</v>
      </c>
      <c r="B344" t="s">
        <v>798</v>
      </c>
      <c r="C344" t="s">
        <v>799</v>
      </c>
      <c r="D344" t="s">
        <v>215</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206</v>
      </c>
      <c r="B345" t="s">
        <v>800</v>
      </c>
      <c r="C345" t="s">
        <v>801</v>
      </c>
      <c r="D345" t="s">
        <v>802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206</v>
      </c>
      <c r="B346" t="s">
        <v>803</v>
      </c>
      <c r="C346" t="s">
        <v>804</v>
      </c>
      <c r="D346" t="s">
        <v>219</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206</v>
      </c>
      <c r="B347" t="s">
        <v>805</v>
      </c>
      <c r="C347" t="s">
        <v>33</v>
      </c>
      <c r="D347" t="s">
        <v>14</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206</v>
      </c>
      <c r="B348" t="s">
        <v>806</v>
      </c>
      <c r="C348" t="s">
        <v>807</v>
      </c>
      <c r="D348" t="s">
        <v>215</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206</v>
      </c>
      <c r="B349" t="s">
        <v>805</v>
      </c>
      <c r="C349" t="s">
        <v>808</v>
      </c>
      <c r="D349" t="s">
        <v>802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206</v>
      </c>
      <c r="B350" t="s">
        <v>809</v>
      </c>
      <c r="C350" t="s">
        <v>810</v>
      </c>
      <c r="D350" t="s">
        <v>219</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206</v>
      </c>
      <c r="B351" t="s">
        <v>811</v>
      </c>
      <c r="C351" t="s">
        <v>812</v>
      </c>
      <c r="D351" t="s">
        <v>14</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206</v>
      </c>
      <c r="B352" t="s">
        <v>813</v>
      </c>
      <c r="C352" t="s">
        <v>814</v>
      </c>
      <c r="D352" t="s">
        <v>215</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206</v>
      </c>
      <c r="B353" t="s">
        <v>815</v>
      </c>
      <c r="C353" t="s">
        <v>816</v>
      </c>
      <c r="D353" t="s">
        <v>817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206</v>
      </c>
      <c r="B354" t="s">
        <v>811</v>
      </c>
      <c r="C354" t="s">
        <v>818</v>
      </c>
      <c r="D354" t="s">
        <v>802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206</v>
      </c>
      <c r="B355" t="s">
        <v>819</v>
      </c>
      <c r="C355" t="s">
        <v>820</v>
      </c>
      <c r="D355" t="s">
        <v>219</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206</v>
      </c>
      <c r="B356" t="s">
        <v>821</v>
      </c>
      <c r="C356" t="s">
        <v>822</v>
      </c>
      <c r="D356" t="s">
        <v>14</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206</v>
      </c>
      <c r="B357" t="s">
        <v>823</v>
      </c>
      <c r="C357" t="s">
        <v>824</v>
      </c>
      <c r="D357" t="s">
        <v>215</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206</v>
      </c>
      <c r="B358" t="s">
        <v>821</v>
      </c>
      <c r="C358" t="s">
        <v>825</v>
      </c>
      <c r="D358" t="s">
        <v>802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206</v>
      </c>
      <c r="B359" t="s">
        <v>826</v>
      </c>
      <c r="C359" t="s">
        <v>827</v>
      </c>
      <c r="D359" t="s">
        <v>219</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206</v>
      </c>
      <c r="B360" t="s">
        <v>828</v>
      </c>
      <c r="C360" t="s">
        <v>42</v>
      </c>
      <c r="D360" t="s">
        <v>14</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206</v>
      </c>
      <c r="B361" t="s">
        <v>829</v>
      </c>
      <c r="C361" t="s">
        <v>830</v>
      </c>
      <c r="D361" t="s">
        <v>14</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206</v>
      </c>
      <c r="B362" t="s">
        <v>829</v>
      </c>
      <c r="C362" t="s">
        <v>831</v>
      </c>
      <c r="D362" t="s">
        <v>802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206</v>
      </c>
      <c r="B363" t="s">
        <v>832</v>
      </c>
      <c r="C363" t="s">
        <v>833</v>
      </c>
      <c r="D363" t="s">
        <v>14</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206</v>
      </c>
      <c r="B364" t="s">
        <v>834</v>
      </c>
      <c r="C364" t="s">
        <v>835</v>
      </c>
      <c r="D364" t="s">
        <v>836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206</v>
      </c>
      <c r="B365" t="s">
        <v>832</v>
      </c>
      <c r="C365" t="s">
        <v>837</v>
      </c>
      <c r="D365" t="s">
        <v>802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206</v>
      </c>
      <c r="B366" t="s">
        <v>838</v>
      </c>
      <c r="C366" t="s">
        <v>839</v>
      </c>
      <c r="D366" t="s">
        <v>14</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206</v>
      </c>
      <c r="B367" t="s">
        <v>838</v>
      </c>
      <c r="C367" t="s">
        <v>840</v>
      </c>
      <c r="D367" t="s">
        <v>802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206</v>
      </c>
      <c r="B368" t="s">
        <v>841</v>
      </c>
      <c r="C368" t="s">
        <v>25</v>
      </c>
      <c r="D368" t="s">
        <v>14</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206</v>
      </c>
      <c r="B369" t="s">
        <v>842</v>
      </c>
      <c r="C369" t="s">
        <v>843</v>
      </c>
      <c r="D369" t="s">
        <v>215</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206</v>
      </c>
      <c r="B370" t="s">
        <v>841</v>
      </c>
      <c r="C370" t="s">
        <v>844</v>
      </c>
      <c r="D370" t="s">
        <v>802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206</v>
      </c>
      <c r="B371" t="s">
        <v>845</v>
      </c>
      <c r="C371" t="s">
        <v>846</v>
      </c>
      <c r="D371" t="s">
        <v>219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206</v>
      </c>
      <c r="B372" t="s">
        <v>847</v>
      </c>
      <c r="C372" t="s">
        <v>848</v>
      </c>
      <c r="D372" t="s">
        <v>14</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206</v>
      </c>
      <c r="B373" t="s">
        <v>849</v>
      </c>
      <c r="C373" t="s">
        <v>81</v>
      </c>
      <c r="D373" t="s">
        <v>14</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206</v>
      </c>
      <c r="B374" t="s">
        <v>850</v>
      </c>
      <c r="C374" t="s">
        <v>851</v>
      </c>
      <c r="D374" t="s">
        <v>215</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206</v>
      </c>
      <c r="B375" t="s">
        <v>852</v>
      </c>
      <c r="C375" t="s">
        <v>853</v>
      </c>
      <c r="D375" t="s">
        <v>817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206</v>
      </c>
      <c r="B376" t="s">
        <v>849</v>
      </c>
      <c r="C376" t="s">
        <v>854</v>
      </c>
      <c r="D376" t="s">
        <v>802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206</v>
      </c>
      <c r="B377" t="s">
        <v>855</v>
      </c>
      <c r="C377" t="s">
        <v>856</v>
      </c>
      <c r="D377" t="s">
        <v>219</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206</v>
      </c>
      <c r="B378" t="s">
        <v>857</v>
      </c>
      <c r="C378" t="s">
        <v>59</v>
      </c>
      <c r="D378" t="s">
        <v>14</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206</v>
      </c>
      <c r="B379" t="s">
        <v>858</v>
      </c>
      <c r="C379" t="s">
        <v>859</v>
      </c>
      <c r="D379" t="s">
        <v>215</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206</v>
      </c>
      <c r="B380" t="s">
        <v>860</v>
      </c>
      <c r="C380" t="s">
        <v>861</v>
      </c>
      <c r="D380" t="s">
        <v>817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206</v>
      </c>
      <c r="B381" t="s">
        <v>857</v>
      </c>
      <c r="C381" t="s">
        <v>862</v>
      </c>
      <c r="D381" t="s">
        <v>802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206</v>
      </c>
      <c r="B382" t="s">
        <v>863</v>
      </c>
      <c r="C382" t="s">
        <v>864</v>
      </c>
      <c r="D382" t="s">
        <v>219</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206</v>
      </c>
      <c r="B383" t="s">
        <v>865</v>
      </c>
      <c r="C383" t="s">
        <v>866</v>
      </c>
      <c r="D383" t="s">
        <v>14</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206</v>
      </c>
      <c r="B384" t="s">
        <v>865</v>
      </c>
      <c r="C384" t="s">
        <v>867</v>
      </c>
      <c r="D384" t="s">
        <v>802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206</v>
      </c>
      <c r="B385" t="s">
        <v>868</v>
      </c>
      <c r="C385" t="s">
        <v>869</v>
      </c>
      <c r="D385" t="s">
        <v>14</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206</v>
      </c>
      <c r="B386" t="s">
        <v>870</v>
      </c>
      <c r="C386" t="s">
        <v>871</v>
      </c>
      <c r="D386" t="s">
        <v>14</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206</v>
      </c>
      <c r="B387" t="s">
        <v>872</v>
      </c>
      <c r="C387" t="s">
        <v>873</v>
      </c>
      <c r="D387" t="s">
        <v>215</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206</v>
      </c>
      <c r="B388" t="s">
        <v>874</v>
      </c>
      <c r="C388" t="s">
        <v>875</v>
      </c>
      <c r="D388" t="s">
        <v>423</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206</v>
      </c>
      <c r="B389" t="s">
        <v>876</v>
      </c>
      <c r="C389" t="s">
        <v>877</v>
      </c>
      <c r="D389" t="s">
        <v>219</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206</v>
      </c>
      <c r="B390" t="s">
        <v>878</v>
      </c>
      <c r="C390" t="s">
        <v>879</v>
      </c>
      <c r="D390" t="s">
        <v>14</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206</v>
      </c>
      <c r="B391" t="s">
        <v>880</v>
      </c>
      <c r="C391" t="s">
        <v>881</v>
      </c>
      <c r="D391" t="s">
        <v>215</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206</v>
      </c>
      <c r="B392" t="s">
        <v>882</v>
      </c>
      <c r="C392" t="s">
        <v>883</v>
      </c>
      <c r="D392" t="s">
        <v>423</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206</v>
      </c>
      <c r="B393" t="s">
        <v>884</v>
      </c>
      <c r="C393" t="s">
        <v>885</v>
      </c>
      <c r="D393" t="s">
        <v>219</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206</v>
      </c>
      <c r="B394" t="s">
        <v>886</v>
      </c>
      <c r="C394" t="s">
        <v>887</v>
      </c>
      <c r="D394" t="s">
        <v>215</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206</v>
      </c>
      <c r="B395" t="s">
        <v>888</v>
      </c>
      <c r="C395" t="s">
        <v>889</v>
      </c>
      <c r="D395" t="s">
        <v>219</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206</v>
      </c>
      <c r="B396" t="s">
        <v>890</v>
      </c>
      <c r="C396" t="s">
        <v>891</v>
      </c>
      <c r="D396" t="s">
        <v>14</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206</v>
      </c>
      <c r="B397" t="s">
        <v>892</v>
      </c>
      <c r="C397" t="s">
        <v>893</v>
      </c>
      <c r="D397" t="s">
        <v>215</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206</v>
      </c>
      <c r="B398" t="s">
        <v>890</v>
      </c>
      <c r="C398" t="s">
        <v>894</v>
      </c>
      <c r="D398" t="s">
        <v>210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206</v>
      </c>
      <c r="B399" t="s">
        <v>895</v>
      </c>
      <c r="C399" t="s">
        <v>896</v>
      </c>
      <c r="D399" t="s">
        <v>219</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206</v>
      </c>
      <c r="B400" t="s">
        <v>897</v>
      </c>
      <c r="C400" t="s">
        <v>898</v>
      </c>
      <c r="D400" t="s">
        <v>14</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206</v>
      </c>
      <c r="B401" t="s">
        <v>899</v>
      </c>
      <c r="C401" t="s">
        <v>900</v>
      </c>
      <c r="D401" t="s">
        <v>14</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206</v>
      </c>
      <c r="B402" t="s">
        <v>901</v>
      </c>
      <c r="C402" t="s">
        <v>902</v>
      </c>
      <c r="D402" t="s">
        <v>14</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206</v>
      </c>
      <c r="B403" t="s">
        <v>903</v>
      </c>
      <c r="C403" t="s">
        <v>904</v>
      </c>
      <c r="D403" t="s">
        <v>215</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206</v>
      </c>
      <c r="B404" t="s">
        <v>901</v>
      </c>
      <c r="C404" t="s">
        <v>905</v>
      </c>
      <c r="D404" t="s">
        <v>210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206</v>
      </c>
      <c r="B405" t="s">
        <v>906</v>
      </c>
      <c r="C405" t="s">
        <v>907</v>
      </c>
      <c r="D405" t="s">
        <v>219</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206</v>
      </c>
      <c r="B406" t="s">
        <v>908</v>
      </c>
      <c r="C406" t="s">
        <v>909</v>
      </c>
      <c r="D406" t="s">
        <v>14</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206</v>
      </c>
      <c r="B407" t="s">
        <v>910</v>
      </c>
      <c r="C407" t="s">
        <v>911</v>
      </c>
      <c r="D407" t="s">
        <v>215</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206</v>
      </c>
      <c r="B408" t="s">
        <v>908</v>
      </c>
      <c r="C408" t="s">
        <v>912</v>
      </c>
      <c r="D408" t="s">
        <v>210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206</v>
      </c>
      <c r="B409" t="s">
        <v>913</v>
      </c>
      <c r="C409" t="s">
        <v>914</v>
      </c>
      <c r="D409" t="s">
        <v>219</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206</v>
      </c>
      <c r="B410" t="s">
        <v>915</v>
      </c>
      <c r="C410" t="s">
        <v>916</v>
      </c>
      <c r="D410" t="s">
        <v>14</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206</v>
      </c>
      <c r="B411" t="s">
        <v>917</v>
      </c>
      <c r="C411" t="s">
        <v>918</v>
      </c>
      <c r="D411" t="s">
        <v>215</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206</v>
      </c>
      <c r="B412" t="s">
        <v>915</v>
      </c>
      <c r="C412" t="s">
        <v>919</v>
      </c>
      <c r="D412" t="s">
        <v>210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206</v>
      </c>
      <c r="B413" t="s">
        <v>920</v>
      </c>
      <c r="C413" t="s">
        <v>921</v>
      </c>
      <c r="D413" t="s">
        <v>219</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206</v>
      </c>
      <c r="B414" t="s">
        <v>922</v>
      </c>
      <c r="C414" t="s">
        <v>923</v>
      </c>
      <c r="D414" t="s">
        <v>14</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206</v>
      </c>
      <c r="B415" t="s">
        <v>924</v>
      </c>
      <c r="C415" t="s">
        <v>925</v>
      </c>
      <c r="D415" t="s">
        <v>215</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206</v>
      </c>
      <c r="B416" t="s">
        <v>922</v>
      </c>
      <c r="C416" t="s">
        <v>926</v>
      </c>
      <c r="D416" t="s">
        <v>210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206</v>
      </c>
      <c r="B417" t="s">
        <v>927</v>
      </c>
      <c r="C417" t="s">
        <v>928</v>
      </c>
      <c r="D417" t="s">
        <v>219</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206</v>
      </c>
      <c r="B418" t="s">
        <v>929</v>
      </c>
      <c r="C418" t="s">
        <v>930</v>
      </c>
      <c r="D418" t="s">
        <v>14</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206</v>
      </c>
      <c r="B419" t="s">
        <v>931</v>
      </c>
      <c r="C419" t="s">
        <v>932</v>
      </c>
      <c r="D419" t="s">
        <v>215</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206</v>
      </c>
      <c r="B420" t="s">
        <v>929</v>
      </c>
      <c r="C420" t="s">
        <v>933</v>
      </c>
      <c r="D420" t="s">
        <v>210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206</v>
      </c>
      <c r="B421" t="s">
        <v>934</v>
      </c>
      <c r="C421" t="s">
        <v>935</v>
      </c>
      <c r="D421" t="s">
        <v>219</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206</v>
      </c>
      <c r="B422" t="s">
        <v>936</v>
      </c>
      <c r="C422" t="s">
        <v>937</v>
      </c>
      <c r="D422" t="s">
        <v>14</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206</v>
      </c>
      <c r="B423" t="s">
        <v>938</v>
      </c>
      <c r="C423" t="s">
        <v>939</v>
      </c>
      <c r="D423" t="s">
        <v>14</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206</v>
      </c>
      <c r="B424" t="s">
        <v>940</v>
      </c>
      <c r="C424" t="s">
        <v>941</v>
      </c>
      <c r="D424" t="s">
        <v>215</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206</v>
      </c>
      <c r="B425" t="s">
        <v>938</v>
      </c>
      <c r="C425" t="s">
        <v>942</v>
      </c>
      <c r="D425" t="s">
        <v>210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206</v>
      </c>
      <c r="B426" t="s">
        <v>943</v>
      </c>
      <c r="C426" t="s">
        <v>944</v>
      </c>
      <c r="D426" t="s">
        <v>219</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206</v>
      </c>
      <c r="B427" t="s">
        <v>945</v>
      </c>
      <c r="C427" t="s">
        <v>946</v>
      </c>
      <c r="D427" t="s">
        <v>14</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206</v>
      </c>
      <c r="B428" t="s">
        <v>947</v>
      </c>
      <c r="C428" t="s">
        <v>948</v>
      </c>
      <c r="D428" t="s">
        <v>215</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206</v>
      </c>
      <c r="B429" t="s">
        <v>945</v>
      </c>
      <c r="C429" t="s">
        <v>949</v>
      </c>
      <c r="D429" t="s">
        <v>210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206</v>
      </c>
      <c r="B430" t="s">
        <v>950</v>
      </c>
      <c r="C430" t="s">
        <v>951</v>
      </c>
      <c r="D430" t="s">
        <v>219</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206</v>
      </c>
      <c r="B431" t="s">
        <v>952</v>
      </c>
      <c r="C431" t="s">
        <v>953</v>
      </c>
      <c r="D431" t="s">
        <v>14</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206</v>
      </c>
      <c r="B432" t="s">
        <v>954</v>
      </c>
      <c r="C432" t="s">
        <v>955</v>
      </c>
      <c r="D432" t="s">
        <v>215</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206</v>
      </c>
      <c r="B433" t="s">
        <v>952</v>
      </c>
      <c r="C433" t="s">
        <v>956</v>
      </c>
      <c r="D433" t="s">
        <v>210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206</v>
      </c>
      <c r="B434" t="s">
        <v>957</v>
      </c>
      <c r="C434" t="s">
        <v>958</v>
      </c>
      <c r="D434" t="s">
        <v>219</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206</v>
      </c>
      <c r="B435" t="s">
        <v>959</v>
      </c>
      <c r="C435" t="s">
        <v>960</v>
      </c>
      <c r="D435" t="s">
        <v>14</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206</v>
      </c>
      <c r="B436" t="s">
        <v>961</v>
      </c>
      <c r="C436" t="s">
        <v>962</v>
      </c>
      <c r="D436" t="s">
        <v>215</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206</v>
      </c>
      <c r="B437" t="s">
        <v>959</v>
      </c>
      <c r="C437" t="s">
        <v>963</v>
      </c>
      <c r="D437" t="s">
        <v>210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206</v>
      </c>
      <c r="B438" t="s">
        <v>964</v>
      </c>
      <c r="C438" t="s">
        <v>965</v>
      </c>
      <c r="D438" t="s">
        <v>219</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206</v>
      </c>
      <c r="B439" t="s">
        <v>966</v>
      </c>
      <c r="C439" t="s">
        <v>967</v>
      </c>
      <c r="D439" t="s">
        <v>14</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206</v>
      </c>
      <c r="B440" t="s">
        <v>966</v>
      </c>
      <c r="C440" t="s">
        <v>968</v>
      </c>
      <c r="D440" t="s">
        <v>210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206</v>
      </c>
      <c r="B441" t="s">
        <v>969</v>
      </c>
      <c r="C441" t="s">
        <v>970</v>
      </c>
      <c r="D441" t="s">
        <v>14</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206</v>
      </c>
      <c r="B442" t="s">
        <v>971</v>
      </c>
      <c r="C442" t="s">
        <v>972</v>
      </c>
      <c r="D442" t="s">
        <v>215</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206</v>
      </c>
      <c r="B443" t="s">
        <v>969</v>
      </c>
      <c r="C443" t="s">
        <v>973</v>
      </c>
      <c r="D443" t="s">
        <v>210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206</v>
      </c>
      <c r="B444" t="s">
        <v>974</v>
      </c>
      <c r="C444" t="s">
        <v>975</v>
      </c>
      <c r="D444" t="s">
        <v>219</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206</v>
      </c>
      <c r="B445" t="s">
        <v>976</v>
      </c>
      <c r="C445" t="s">
        <v>977</v>
      </c>
      <c r="D445" t="s">
        <v>14</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206</v>
      </c>
      <c r="B446" t="s">
        <v>978</v>
      </c>
      <c r="C446" t="s">
        <v>979</v>
      </c>
      <c r="D446" t="s">
        <v>215</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206</v>
      </c>
      <c r="B447" t="s">
        <v>976</v>
      </c>
      <c r="C447" t="s">
        <v>980</v>
      </c>
      <c r="D447" t="s">
        <v>210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206</v>
      </c>
      <c r="B448" t="s">
        <v>981</v>
      </c>
      <c r="C448" t="s">
        <v>982</v>
      </c>
      <c r="D448" t="s">
        <v>219</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206</v>
      </c>
      <c r="B449" t="s">
        <v>983</v>
      </c>
      <c r="C449" t="s">
        <v>984</v>
      </c>
      <c r="D449" t="s">
        <v>14</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206</v>
      </c>
      <c r="B450" t="s">
        <v>985</v>
      </c>
      <c r="C450" t="s">
        <v>986</v>
      </c>
      <c r="D450" t="s">
        <v>215</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206</v>
      </c>
      <c r="B451" t="s">
        <v>983</v>
      </c>
      <c r="C451" t="s">
        <v>987</v>
      </c>
      <c r="D451" t="s">
        <v>210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206</v>
      </c>
      <c r="B452" t="s">
        <v>988</v>
      </c>
      <c r="C452" t="s">
        <v>989</v>
      </c>
      <c r="D452" t="s">
        <v>219</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206</v>
      </c>
      <c r="B453" t="s">
        <v>990</v>
      </c>
      <c r="C453" t="s">
        <v>991</v>
      </c>
      <c r="D453" t="s">
        <v>14</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206</v>
      </c>
      <c r="B454" t="s">
        <v>992</v>
      </c>
      <c r="C454" t="s">
        <v>993</v>
      </c>
      <c r="D454" t="s">
        <v>215</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206</v>
      </c>
      <c r="B455" t="s">
        <v>990</v>
      </c>
      <c r="C455" t="s">
        <v>994</v>
      </c>
      <c r="D455" t="s">
        <v>210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206</v>
      </c>
      <c r="B456" t="s">
        <v>995</v>
      </c>
      <c r="C456" t="s">
        <v>996</v>
      </c>
      <c r="D456" t="s">
        <v>219</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206</v>
      </c>
      <c r="B457" t="s">
        <v>997</v>
      </c>
      <c r="C457" t="s">
        <v>998</v>
      </c>
      <c r="D457" t="s">
        <v>14</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206</v>
      </c>
      <c r="B458" t="s">
        <v>999</v>
      </c>
      <c r="C458" t="s">
        <v>1000</v>
      </c>
      <c r="D458" t="s">
        <v>215</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206</v>
      </c>
      <c r="B459" t="s">
        <v>997</v>
      </c>
      <c r="C459" t="s">
        <v>1001</v>
      </c>
      <c r="D459" t="s">
        <v>210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206</v>
      </c>
      <c r="B460" t="s">
        <v>1002</v>
      </c>
      <c r="C460" t="s">
        <v>1003</v>
      </c>
      <c r="D460" t="s">
        <v>219</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206</v>
      </c>
      <c r="B461" t="s">
        <v>1004</v>
      </c>
      <c r="C461" t="s">
        <v>1005</v>
      </c>
      <c r="D461" t="s">
        <v>14</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206</v>
      </c>
      <c r="B462" t="s">
        <v>1006</v>
      </c>
      <c r="C462" t="s">
        <v>1007</v>
      </c>
      <c r="D462" t="s">
        <v>215</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206</v>
      </c>
      <c r="B463" t="s">
        <v>1004</v>
      </c>
      <c r="C463" t="s">
        <v>1008</v>
      </c>
      <c r="D463" t="s">
        <v>210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206</v>
      </c>
      <c r="B464" t="s">
        <v>1009</v>
      </c>
      <c r="C464" t="s">
        <v>1010</v>
      </c>
      <c r="D464" t="s">
        <v>219</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206</v>
      </c>
      <c r="B465" t="s">
        <v>1011</v>
      </c>
      <c r="C465" t="s">
        <v>1012</v>
      </c>
      <c r="D465" t="s">
        <v>14</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206</v>
      </c>
      <c r="B466" t="s">
        <v>1013</v>
      </c>
      <c r="C466" t="s">
        <v>1014</v>
      </c>
      <c r="D466" t="s">
        <v>14</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206</v>
      </c>
      <c r="B467" t="s">
        <v>1015</v>
      </c>
      <c r="C467" t="s">
        <v>1016</v>
      </c>
      <c r="D467" t="s">
        <v>14</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206</v>
      </c>
      <c r="B468" t="s">
        <v>1017</v>
      </c>
      <c r="C468" t="s">
        <v>1018</v>
      </c>
      <c r="D468" t="s">
        <v>215</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206</v>
      </c>
      <c r="B469" t="s">
        <v>1015</v>
      </c>
      <c r="C469" t="s">
        <v>1019</v>
      </c>
      <c r="D469" t="s">
        <v>210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206</v>
      </c>
      <c r="B470" t="s">
        <v>1020</v>
      </c>
      <c r="C470" t="s">
        <v>1021</v>
      </c>
      <c r="D470" t="s">
        <v>219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206</v>
      </c>
      <c r="B471" t="s">
        <v>1022</v>
      </c>
      <c r="C471" t="s">
        <v>1023</v>
      </c>
      <c r="D471" t="s">
        <v>14</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206</v>
      </c>
      <c r="B472" t="s">
        <v>1024</v>
      </c>
      <c r="C472" t="s">
        <v>1025</v>
      </c>
      <c r="D472" t="s">
        <v>215</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206</v>
      </c>
      <c r="B473" t="s">
        <v>1022</v>
      </c>
      <c r="C473" t="s">
        <v>1026</v>
      </c>
      <c r="D473" t="s">
        <v>210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206</v>
      </c>
      <c r="B474" t="s">
        <v>1027</v>
      </c>
      <c r="C474" t="s">
        <v>1028</v>
      </c>
      <c r="D474" t="s">
        <v>219</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206</v>
      </c>
      <c r="B475" t="s">
        <v>1029</v>
      </c>
      <c r="C475" t="s">
        <v>1030</v>
      </c>
      <c r="D475" t="s">
        <v>215</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206</v>
      </c>
      <c r="B476" t="s">
        <v>1031</v>
      </c>
      <c r="C476" t="s">
        <v>1032</v>
      </c>
      <c r="D476" t="s">
        <v>219</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206</v>
      </c>
      <c r="B477" t="s">
        <v>1033</v>
      </c>
      <c r="C477" t="s">
        <v>1034</v>
      </c>
      <c r="D477" t="s">
        <v>215</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206</v>
      </c>
      <c r="B478" t="s">
        <v>1035</v>
      </c>
      <c r="C478" t="s">
        <v>1036</v>
      </c>
      <c r="D478" t="s">
        <v>219</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206</v>
      </c>
      <c r="B479" t="s">
        <v>1037</v>
      </c>
      <c r="C479" t="s">
        <v>1038</v>
      </c>
      <c r="D479" t="s">
        <v>215</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206</v>
      </c>
      <c r="B480" t="s">
        <v>1039</v>
      </c>
      <c r="C480" t="s">
        <v>1040</v>
      </c>
      <c r="D480" t="s">
        <v>219</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206</v>
      </c>
      <c r="B481" t="s">
        <v>1041</v>
      </c>
      <c r="C481" t="s">
        <v>1042</v>
      </c>
      <c r="D481" t="s">
        <v>215</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206</v>
      </c>
      <c r="B482" t="s">
        <v>1043</v>
      </c>
      <c r="C482" t="s">
        <v>1044</v>
      </c>
      <c r="D482" t="s">
        <v>219</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206</v>
      </c>
      <c r="B483" t="s">
        <v>1045</v>
      </c>
      <c r="C483" t="s">
        <v>1046</v>
      </c>
      <c r="D483" t="s">
        <v>215</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206</v>
      </c>
      <c r="B484" t="s">
        <v>1047</v>
      </c>
      <c r="C484" t="s">
        <v>1048</v>
      </c>
      <c r="D484" t="s">
        <v>219</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206</v>
      </c>
      <c r="B485" t="s">
        <v>1049</v>
      </c>
      <c r="C485" t="s">
        <v>1050</v>
      </c>
      <c r="D485" t="s">
        <v>215</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206</v>
      </c>
      <c r="B486" t="s">
        <v>1051</v>
      </c>
      <c r="C486" t="s">
        <v>1052</v>
      </c>
      <c r="D486" t="s">
        <v>219</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206</v>
      </c>
      <c r="B487" t="s">
        <v>1053</v>
      </c>
      <c r="C487" t="s">
        <v>1054</v>
      </c>
      <c r="D487" t="s">
        <v>215</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206</v>
      </c>
      <c r="B488" t="s">
        <v>1055</v>
      </c>
      <c r="C488" t="s">
        <v>1056</v>
      </c>
      <c r="D488" t="s">
        <v>219</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206</v>
      </c>
      <c r="B489" t="s">
        <v>1057</v>
      </c>
      <c r="C489" t="s">
        <v>1058</v>
      </c>
      <c r="D489" t="s">
        <v>14</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206</v>
      </c>
      <c r="B490" t="s">
        <v>1057</v>
      </c>
      <c r="C490" t="s">
        <v>1059</v>
      </c>
      <c r="D490" t="s">
        <v>210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206</v>
      </c>
      <c r="B491" t="s">
        <v>1060</v>
      </c>
      <c r="C491" t="s">
        <v>1061</v>
      </c>
      <c r="D491" t="s">
        <v>14</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206</v>
      </c>
      <c r="B492" t="s">
        <v>1062</v>
      </c>
      <c r="C492" t="s">
        <v>1063</v>
      </c>
      <c r="D492" t="s">
        <v>14</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206</v>
      </c>
      <c r="B493" t="s">
        <v>1062</v>
      </c>
      <c r="C493" t="s">
        <v>1064</v>
      </c>
      <c r="D493" t="s">
        <v>210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206</v>
      </c>
      <c r="B494" t="s">
        <v>1065</v>
      </c>
      <c r="C494" t="s">
        <v>1066</v>
      </c>
      <c r="D494" t="s">
        <v>14</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206</v>
      </c>
      <c r="B495" t="s">
        <v>1067</v>
      </c>
      <c r="C495" t="s">
        <v>1068</v>
      </c>
      <c r="D495" t="s">
        <v>215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206</v>
      </c>
      <c r="B496" t="s">
        <v>1065</v>
      </c>
      <c r="C496" t="s">
        <v>1069</v>
      </c>
      <c r="D496" t="s">
        <v>210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206</v>
      </c>
      <c r="B497" t="s">
        <v>1070</v>
      </c>
      <c r="C497" t="s">
        <v>1071</v>
      </c>
      <c r="D497" t="s">
        <v>219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206</v>
      </c>
      <c r="B498" t="s">
        <v>1072</v>
      </c>
      <c r="C498" t="s">
        <v>1073</v>
      </c>
      <c r="D498" t="s">
        <v>14</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206</v>
      </c>
      <c r="B499" t="s">
        <v>1074</v>
      </c>
      <c r="C499" t="s">
        <v>1075</v>
      </c>
      <c r="D499" t="s">
        <v>215</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206</v>
      </c>
      <c r="B500" t="s">
        <v>1072</v>
      </c>
      <c r="C500" t="s">
        <v>1076</v>
      </c>
      <c r="D500" t="s">
        <v>210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206</v>
      </c>
      <c r="B501" t="s">
        <v>1077</v>
      </c>
      <c r="C501" t="s">
        <v>1078</v>
      </c>
      <c r="D501" t="s">
        <v>219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206</v>
      </c>
      <c r="B502" t="s">
        <v>1079</v>
      </c>
      <c r="C502" t="s">
        <v>1080</v>
      </c>
      <c r="D502" t="s">
        <v>14</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206</v>
      </c>
      <c r="B503" t="s">
        <v>1081</v>
      </c>
      <c r="C503" t="s">
        <v>1082</v>
      </c>
      <c r="D503" t="s">
        <v>215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206</v>
      </c>
      <c r="B504" t="s">
        <v>1079</v>
      </c>
      <c r="C504" t="s">
        <v>1083</v>
      </c>
      <c r="D504" t="s">
        <v>210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206</v>
      </c>
      <c r="B505" t="s">
        <v>1084</v>
      </c>
      <c r="C505" t="s">
        <v>1085</v>
      </c>
      <c r="D505" t="s">
        <v>219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206</v>
      </c>
      <c r="B506" t="s">
        <v>1086</v>
      </c>
      <c r="C506" t="s">
        <v>1087</v>
      </c>
      <c r="D506" t="s">
        <v>14</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206</v>
      </c>
      <c r="B507" t="s">
        <v>1088</v>
      </c>
      <c r="C507" t="s">
        <v>1089</v>
      </c>
      <c r="D507" t="s">
        <v>14</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206</v>
      </c>
      <c r="B508" t="s">
        <v>1090</v>
      </c>
      <c r="C508" t="s">
        <v>1091</v>
      </c>
      <c r="D508" t="s">
        <v>215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206</v>
      </c>
      <c r="B509" t="s">
        <v>1088</v>
      </c>
      <c r="C509" t="s">
        <v>1092</v>
      </c>
      <c r="D509" t="s">
        <v>210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206</v>
      </c>
      <c r="B510" t="s">
        <v>1093</v>
      </c>
      <c r="C510" t="s">
        <v>1094</v>
      </c>
      <c r="D510" t="s">
        <v>219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206</v>
      </c>
      <c r="B511" t="s">
        <v>1095</v>
      </c>
      <c r="C511" t="s">
        <v>1096</v>
      </c>
      <c r="D511" t="s">
        <v>14</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206</v>
      </c>
      <c r="B512" t="s">
        <v>1097</v>
      </c>
      <c r="C512" t="s">
        <v>1098</v>
      </c>
      <c r="D512" t="s">
        <v>14</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206</v>
      </c>
      <c r="B513" t="s">
        <v>1099</v>
      </c>
      <c r="C513" t="s">
        <v>1100</v>
      </c>
      <c r="D513" t="s">
        <v>215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206</v>
      </c>
      <c r="B514" t="s">
        <v>1097</v>
      </c>
      <c r="C514" t="s">
        <v>1101</v>
      </c>
      <c r="D514" t="s">
        <v>210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206</v>
      </c>
      <c r="B515" t="s">
        <v>1102</v>
      </c>
      <c r="C515" t="s">
        <v>1103</v>
      </c>
      <c r="D515" t="s">
        <v>219</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206</v>
      </c>
      <c r="B516" t="s">
        <v>1104</v>
      </c>
      <c r="C516" t="s">
        <v>1105</v>
      </c>
      <c r="D516" t="s">
        <v>14</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206</v>
      </c>
      <c r="B517" t="s">
        <v>1106</v>
      </c>
      <c r="C517" t="s">
        <v>1107</v>
      </c>
      <c r="D517" t="s">
        <v>215</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206</v>
      </c>
      <c r="B518" t="s">
        <v>1104</v>
      </c>
      <c r="C518" t="s">
        <v>1108</v>
      </c>
      <c r="D518" t="s">
        <v>210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206</v>
      </c>
      <c r="B519" t="s">
        <v>1109</v>
      </c>
      <c r="C519" t="s">
        <v>1110</v>
      </c>
      <c r="D519" t="s">
        <v>219</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206</v>
      </c>
      <c r="B520" t="s">
        <v>1111</v>
      </c>
      <c r="C520" t="s">
        <v>1112</v>
      </c>
      <c r="D520" t="s">
        <v>14</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206</v>
      </c>
      <c r="B521" t="s">
        <v>1111</v>
      </c>
      <c r="C521" t="s">
        <v>1113</v>
      </c>
      <c r="D521" t="s">
        <v>210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206</v>
      </c>
      <c r="B522" t="s">
        <v>1114</v>
      </c>
      <c r="C522" t="s">
        <v>1115</v>
      </c>
      <c r="D522" t="s">
        <v>14</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206</v>
      </c>
      <c r="B523" t="s">
        <v>1114</v>
      </c>
      <c r="C523" t="s">
        <v>1116</v>
      </c>
      <c r="D523" t="s">
        <v>210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206</v>
      </c>
      <c r="B524" t="s">
        <v>1117</v>
      </c>
      <c r="C524" t="s">
        <v>1118</v>
      </c>
      <c r="D524" t="s">
        <v>14</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206</v>
      </c>
      <c r="B525" t="s">
        <v>1119</v>
      </c>
      <c r="C525" t="s">
        <v>1120</v>
      </c>
      <c r="D525" t="s">
        <v>14</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206</v>
      </c>
      <c r="B526" t="s">
        <v>1121</v>
      </c>
      <c r="C526" t="s">
        <v>47</v>
      </c>
      <c r="D526" t="s">
        <v>14</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206</v>
      </c>
      <c r="B527" t="s">
        <v>1122</v>
      </c>
      <c r="C527" t="s">
        <v>1123</v>
      </c>
      <c r="D527" t="s">
        <v>215</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206</v>
      </c>
      <c r="B528" t="s">
        <v>1121</v>
      </c>
      <c r="C528" t="s">
        <v>1124</v>
      </c>
      <c r="D528" t="s">
        <v>210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206</v>
      </c>
      <c r="B529" t="s">
        <v>1125</v>
      </c>
      <c r="C529" t="s">
        <v>1126</v>
      </c>
      <c r="D529" t="s">
        <v>219</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206</v>
      </c>
      <c r="B530" t="s">
        <v>1127</v>
      </c>
      <c r="C530" t="s">
        <v>31</v>
      </c>
      <c r="D530" t="s">
        <v>14</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206</v>
      </c>
      <c r="B531" t="s">
        <v>1128</v>
      </c>
      <c r="C531" t="s">
        <v>1129</v>
      </c>
      <c r="D531" t="s">
        <v>215</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206</v>
      </c>
      <c r="B532" t="s">
        <v>1127</v>
      </c>
      <c r="C532" t="s">
        <v>1130</v>
      </c>
      <c r="D532" t="s">
        <v>210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206</v>
      </c>
      <c r="B533" t="s">
        <v>1131</v>
      </c>
      <c r="C533" t="s">
        <v>1132</v>
      </c>
      <c r="D533" t="s">
        <v>219</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206</v>
      </c>
      <c r="B534" t="s">
        <v>1133</v>
      </c>
      <c r="C534" t="s">
        <v>1134</v>
      </c>
      <c r="D534" t="s">
        <v>14</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206</v>
      </c>
      <c r="B535" t="s">
        <v>1135</v>
      </c>
      <c r="C535" t="s">
        <v>1136</v>
      </c>
      <c r="D535" t="s">
        <v>215</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206</v>
      </c>
      <c r="B536" t="s">
        <v>1133</v>
      </c>
      <c r="C536" t="s">
        <v>1137</v>
      </c>
      <c r="D536" t="s">
        <v>210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206</v>
      </c>
      <c r="B537" t="s">
        <v>1138</v>
      </c>
      <c r="C537" t="s">
        <v>1139</v>
      </c>
      <c r="D537" t="s">
        <v>219</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206</v>
      </c>
      <c r="B538" t="s">
        <v>1140</v>
      </c>
      <c r="C538" t="s">
        <v>1141</v>
      </c>
      <c r="D538" t="s">
        <v>14</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206</v>
      </c>
      <c r="B539" t="s">
        <v>1142</v>
      </c>
      <c r="C539" t="s">
        <v>1143</v>
      </c>
      <c r="D539" t="s">
        <v>215</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206</v>
      </c>
      <c r="B540" t="s">
        <v>1140</v>
      </c>
      <c r="C540" t="s">
        <v>1144</v>
      </c>
      <c r="D540" t="s">
        <v>210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206</v>
      </c>
      <c r="B541" t="s">
        <v>1145</v>
      </c>
      <c r="C541" t="s">
        <v>1146</v>
      </c>
      <c r="D541" t="s">
        <v>219</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206</v>
      </c>
      <c r="B542" t="s">
        <v>1147</v>
      </c>
      <c r="C542" t="s">
        <v>40</v>
      </c>
      <c r="D542" t="s">
        <v>14</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206</v>
      </c>
      <c r="B543" t="s">
        <v>1148</v>
      </c>
      <c r="C543" t="s">
        <v>1149</v>
      </c>
      <c r="D543" t="s">
        <v>14</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206</v>
      </c>
      <c r="B544" t="s">
        <v>1150</v>
      </c>
      <c r="C544" t="s">
        <v>1151</v>
      </c>
      <c r="D544" t="s">
        <v>14</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206</v>
      </c>
      <c r="B545" t="s">
        <v>1152</v>
      </c>
      <c r="C545" t="s">
        <v>1153</v>
      </c>
      <c r="D545" t="s">
        <v>215</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206</v>
      </c>
      <c r="B546" t="s">
        <v>1150</v>
      </c>
      <c r="C546" t="s">
        <v>1154</v>
      </c>
      <c r="D546" t="s">
        <v>210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206</v>
      </c>
      <c r="B547" t="s">
        <v>1155</v>
      </c>
      <c r="C547" t="s">
        <v>1156</v>
      </c>
      <c r="D547" t="s">
        <v>219</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206</v>
      </c>
      <c r="B548" t="s">
        <v>1157</v>
      </c>
      <c r="C548" t="s">
        <v>57</v>
      </c>
      <c r="D548" t="s">
        <v>14</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206</v>
      </c>
      <c r="B549" t="s">
        <v>1158</v>
      </c>
      <c r="C549" t="s">
        <v>1159</v>
      </c>
      <c r="D549" t="s">
        <v>215</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206</v>
      </c>
      <c r="B550" t="s">
        <v>1157</v>
      </c>
      <c r="C550" t="s">
        <v>1160</v>
      </c>
      <c r="D550" t="s">
        <v>210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206</v>
      </c>
      <c r="B551" t="s">
        <v>1161</v>
      </c>
      <c r="C551" t="s">
        <v>1162</v>
      </c>
      <c r="D551" t="s">
        <v>219</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206</v>
      </c>
      <c r="B552" t="s">
        <v>1163</v>
      </c>
      <c r="C552" t="s">
        <v>1164</v>
      </c>
      <c r="D552" t="s">
        <v>14</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206</v>
      </c>
      <c r="B553" t="s">
        <v>1165</v>
      </c>
      <c r="C553" t="s">
        <v>1166</v>
      </c>
      <c r="D553" t="s">
        <v>14</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206</v>
      </c>
      <c r="B554" t="s">
        <v>1167</v>
      </c>
      <c r="C554" t="s">
        <v>1168</v>
      </c>
      <c r="D554" t="s">
        <v>14</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206</v>
      </c>
      <c r="B555" t="s">
        <v>1169</v>
      </c>
      <c r="C555" t="s">
        <v>1170</v>
      </c>
      <c r="D555" t="s">
        <v>14</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206</v>
      </c>
      <c r="B556" t="s">
        <v>1171</v>
      </c>
      <c r="C556" t="s">
        <v>1172</v>
      </c>
      <c r="D556" t="s">
        <v>14</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206</v>
      </c>
      <c r="B557" t="s">
        <v>1173</v>
      </c>
      <c r="C557" t="s">
        <v>1174</v>
      </c>
      <c r="D557" t="s">
        <v>14</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206</v>
      </c>
      <c r="B558" t="s">
        <v>1175</v>
      </c>
      <c r="C558" t="s">
        <v>1176</v>
      </c>
      <c r="D558" t="s">
        <v>14</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206</v>
      </c>
      <c r="B559" t="s">
        <v>1175</v>
      </c>
      <c r="C559" t="s">
        <v>1177</v>
      </c>
      <c r="D559" t="s">
        <v>210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206</v>
      </c>
      <c r="B560" t="s">
        <v>1178</v>
      </c>
      <c r="C560" t="s">
        <v>1179</v>
      </c>
      <c r="D560" t="s">
        <v>14</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206</v>
      </c>
      <c r="B561" t="s">
        <v>1180</v>
      </c>
      <c r="C561" t="s">
        <v>1181</v>
      </c>
      <c r="D561" t="s">
        <v>215</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206</v>
      </c>
      <c r="B562" t="s">
        <v>1178</v>
      </c>
      <c r="C562" t="s">
        <v>1182</v>
      </c>
      <c r="D562" t="s">
        <v>210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206</v>
      </c>
      <c r="B563" t="s">
        <v>1183</v>
      </c>
      <c r="C563" t="s">
        <v>1184</v>
      </c>
      <c r="D563" t="s">
        <v>219</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206</v>
      </c>
      <c r="B564" t="s">
        <v>1185</v>
      </c>
      <c r="C564" t="s">
        <v>1186</v>
      </c>
      <c r="D564" t="s">
        <v>14</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206</v>
      </c>
      <c r="B565" t="s">
        <v>1187</v>
      </c>
      <c r="C565" t="s">
        <v>1188</v>
      </c>
      <c r="D565" t="s">
        <v>423</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206</v>
      </c>
      <c r="B566" t="s">
        <v>1189</v>
      </c>
      <c r="C566" t="s">
        <v>1190</v>
      </c>
      <c r="D566" t="s">
        <v>14</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206</v>
      </c>
      <c r="B567" t="s">
        <v>1191</v>
      </c>
      <c r="C567" t="s">
        <v>1192</v>
      </c>
      <c r="D567" t="s">
        <v>423</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206</v>
      </c>
      <c r="B568" t="s">
        <v>1193</v>
      </c>
      <c r="C568" t="s">
        <v>1194</v>
      </c>
      <c r="D568" t="s">
        <v>14</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206</v>
      </c>
      <c r="B569" t="s">
        <v>1195</v>
      </c>
      <c r="C569" t="s">
        <v>1196</v>
      </c>
      <c r="D569" t="s">
        <v>423</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206</v>
      </c>
      <c r="B570" t="s">
        <v>1197</v>
      </c>
      <c r="C570" t="s">
        <v>1198</v>
      </c>
      <c r="D570" t="s">
        <v>423</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206</v>
      </c>
      <c r="B571" t="s">
        <v>1199</v>
      </c>
      <c r="C571" t="s">
        <v>1200</v>
      </c>
      <c r="D571" t="s">
        <v>14</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206</v>
      </c>
      <c r="B572" t="s">
        <v>1201</v>
      </c>
      <c r="C572" t="s">
        <v>1202</v>
      </c>
      <c r="D572" t="s">
        <v>14</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206</v>
      </c>
      <c r="B573" t="s">
        <v>1203</v>
      </c>
      <c r="C573" t="s">
        <v>1204</v>
      </c>
      <c r="D573" t="s">
        <v>423</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206</v>
      </c>
      <c r="B574" t="s">
        <v>1205</v>
      </c>
      <c r="C574" t="s">
        <v>1206</v>
      </c>
      <c r="D574" t="s">
        <v>14</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206</v>
      </c>
      <c r="B575" t="s">
        <v>1207</v>
      </c>
      <c r="C575" t="s">
        <v>1208</v>
      </c>
      <c r="D575" t="s">
        <v>14</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206</v>
      </c>
      <c r="B576" t="s">
        <v>1209</v>
      </c>
      <c r="C576" t="s">
        <v>1210</v>
      </c>
      <c r="D576" t="s">
        <v>215</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206</v>
      </c>
      <c r="B577" t="s">
        <v>1211</v>
      </c>
      <c r="C577" t="s">
        <v>1212</v>
      </c>
      <c r="D577" t="s">
        <v>219</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206</v>
      </c>
      <c r="B578" t="s">
        <v>1213</v>
      </c>
      <c r="C578" t="s">
        <v>1214</v>
      </c>
      <c r="D578" t="s">
        <v>80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206</v>
      </c>
      <c r="B579" t="s">
        <v>1215</v>
      </c>
      <c r="C579" t="s">
        <v>1216</v>
      </c>
      <c r="D579" t="s">
        <v>14</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206</v>
      </c>
      <c r="B580" t="s">
        <v>1217</v>
      </c>
      <c r="C580" t="s">
        <v>1218</v>
      </c>
      <c r="D580" t="s">
        <v>215</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206</v>
      </c>
      <c r="B581" t="s">
        <v>1219</v>
      </c>
      <c r="C581" t="s">
        <v>1220</v>
      </c>
      <c r="D581" t="s">
        <v>219</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206</v>
      </c>
      <c r="B582" t="s">
        <v>1221</v>
      </c>
      <c r="C582" t="s">
        <v>1222</v>
      </c>
      <c r="D582" t="s">
        <v>80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206</v>
      </c>
      <c r="B583" t="s">
        <v>1223</v>
      </c>
      <c r="C583" t="s">
        <v>1224</v>
      </c>
      <c r="D583" t="s">
        <v>14</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206</v>
      </c>
      <c r="B584" t="s">
        <v>1225</v>
      </c>
      <c r="C584" t="s">
        <v>1226</v>
      </c>
      <c r="D584" t="s">
        <v>1227</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206</v>
      </c>
      <c r="B585" t="s">
        <v>1228</v>
      </c>
      <c r="C585" t="s">
        <v>1229</v>
      </c>
      <c r="D585" t="s">
        <v>14</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206</v>
      </c>
      <c r="B586" t="s">
        <v>1230</v>
      </c>
      <c r="C586" t="s">
        <v>1231</v>
      </c>
      <c r="D586" t="s">
        <v>215</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206</v>
      </c>
      <c r="B587" t="s">
        <v>1232</v>
      </c>
      <c r="C587" t="s">
        <v>1233</v>
      </c>
      <c r="D587" t="s">
        <v>219</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206</v>
      </c>
      <c r="B588" t="s">
        <v>1234</v>
      </c>
      <c r="C588" t="s">
        <v>1235</v>
      </c>
      <c r="D588" t="s">
        <v>80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206</v>
      </c>
      <c r="B589" t="s">
        <v>1236</v>
      </c>
      <c r="C589" t="s">
        <v>1237</v>
      </c>
      <c r="D589" t="s">
        <v>14</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206</v>
      </c>
      <c r="B590" t="s">
        <v>1238</v>
      </c>
      <c r="C590" t="s">
        <v>1239</v>
      </c>
      <c r="D590" t="s">
        <v>14</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206</v>
      </c>
      <c r="B591" t="s">
        <v>1240</v>
      </c>
      <c r="C591" t="s">
        <v>1241</v>
      </c>
      <c r="D591" t="s">
        <v>14</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206</v>
      </c>
      <c r="B592" t="s">
        <v>1242</v>
      </c>
      <c r="C592" t="s">
        <v>1243</v>
      </c>
      <c r="D592" t="s">
        <v>215</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206</v>
      </c>
      <c r="B593" t="s">
        <v>1244</v>
      </c>
      <c r="C593" t="s">
        <v>1245</v>
      </c>
      <c r="D593" t="s">
        <v>219</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206</v>
      </c>
      <c r="B594" t="s">
        <v>1246</v>
      </c>
      <c r="C594" t="s">
        <v>1247</v>
      </c>
      <c r="D594" t="s">
        <v>14</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206</v>
      </c>
      <c r="B595" t="s">
        <v>1248</v>
      </c>
      <c r="C595" t="s">
        <v>1249</v>
      </c>
      <c r="D595" t="s">
        <v>80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206</v>
      </c>
      <c r="B596" t="s">
        <v>1250</v>
      </c>
      <c r="C596" t="s">
        <v>1251</v>
      </c>
      <c r="D596" t="s">
        <v>14</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206</v>
      </c>
      <c r="B597" t="s">
        <v>1252</v>
      </c>
      <c r="C597" t="s">
        <v>1253</v>
      </c>
      <c r="D597" t="s">
        <v>215</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206</v>
      </c>
      <c r="B598" t="s">
        <v>1254</v>
      </c>
      <c r="C598" t="s">
        <v>1255</v>
      </c>
      <c r="D598" t="s">
        <v>219</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206</v>
      </c>
      <c r="B599" t="s">
        <v>1256</v>
      </c>
      <c r="C599" t="s">
        <v>1257</v>
      </c>
      <c r="D599" t="s">
        <v>1258</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206</v>
      </c>
      <c r="B600" t="s">
        <v>1259</v>
      </c>
      <c r="C600" t="s">
        <v>1260</v>
      </c>
      <c r="D600" t="s">
        <v>80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206</v>
      </c>
      <c r="B601" t="s">
        <v>1261</v>
      </c>
      <c r="C601" t="s">
        <v>1262</v>
      </c>
      <c r="D601" t="s">
        <v>175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206</v>
      </c>
      <c r="B602" t="s">
        <v>1263</v>
      </c>
      <c r="C602" t="s">
        <v>1264</v>
      </c>
      <c r="D602" t="s">
        <v>14</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206</v>
      </c>
      <c r="B603" t="s">
        <v>1265</v>
      </c>
      <c r="C603" t="s">
        <v>1266</v>
      </c>
      <c r="D603" t="s">
        <v>215</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206</v>
      </c>
      <c r="B604" t="s">
        <v>1267</v>
      </c>
      <c r="C604" t="s">
        <v>1268</v>
      </c>
      <c r="D604" t="s">
        <v>219</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206</v>
      </c>
      <c r="B605" t="s">
        <v>1269</v>
      </c>
      <c r="C605" t="s">
        <v>1270</v>
      </c>
      <c r="D605" t="s">
        <v>14</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206</v>
      </c>
      <c r="B606" t="s">
        <v>1271</v>
      </c>
      <c r="C606" t="s">
        <v>1272</v>
      </c>
      <c r="D606" t="s">
        <v>14</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206</v>
      </c>
      <c r="B607" t="s">
        <v>1273</v>
      </c>
      <c r="C607" t="s">
        <v>1274</v>
      </c>
      <c r="D607" t="s">
        <v>14</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206</v>
      </c>
      <c r="B608" t="s">
        <v>1275</v>
      </c>
      <c r="C608" t="s">
        <v>1276</v>
      </c>
      <c r="D608" t="s">
        <v>14</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206</v>
      </c>
      <c r="B609" t="s">
        <v>1277</v>
      </c>
      <c r="C609" t="s">
        <v>1278</v>
      </c>
      <c r="D609" t="s">
        <v>14</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206</v>
      </c>
      <c r="B610" t="s">
        <v>1279</v>
      </c>
      <c r="C610" t="s">
        <v>1280</v>
      </c>
      <c r="D610" t="s">
        <v>14</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206</v>
      </c>
      <c r="B611" t="s">
        <v>1281</v>
      </c>
      <c r="C611" t="s">
        <v>1282</v>
      </c>
      <c r="D611" t="s">
        <v>1283</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206</v>
      </c>
      <c r="B612" t="s">
        <v>1284</v>
      </c>
      <c r="C612" t="s">
        <v>1285</v>
      </c>
      <c r="D612" t="s">
        <v>14</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206</v>
      </c>
      <c r="B613" t="s">
        <v>1284</v>
      </c>
      <c r="C613" t="s">
        <v>1286</v>
      </c>
      <c r="D613" t="s">
        <v>210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206</v>
      </c>
      <c r="B614" t="s">
        <v>1287</v>
      </c>
      <c r="C614" t="s">
        <v>1288</v>
      </c>
      <c r="D614" t="s">
        <v>14</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206</v>
      </c>
      <c r="B615" t="s">
        <v>1287</v>
      </c>
      <c r="C615" t="s">
        <v>1289</v>
      </c>
      <c r="D615" t="s">
        <v>210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206</v>
      </c>
      <c r="B616" t="s">
        <v>1290</v>
      </c>
      <c r="C616" t="s">
        <v>1291</v>
      </c>
      <c r="D616" t="s">
        <v>14</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206</v>
      </c>
      <c r="B617" t="s">
        <v>1292</v>
      </c>
      <c r="C617" t="s">
        <v>1293</v>
      </c>
      <c r="D617" t="s">
        <v>14</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206</v>
      </c>
      <c r="B618" t="s">
        <v>1294</v>
      </c>
      <c r="C618" t="s">
        <v>1295</v>
      </c>
      <c r="D618" t="s">
        <v>14</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206</v>
      </c>
      <c r="B619" t="s">
        <v>1296</v>
      </c>
      <c r="C619" t="s">
        <v>1297</v>
      </c>
      <c r="D619" t="s">
        <v>14</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206</v>
      </c>
      <c r="B620" t="s">
        <v>1298</v>
      </c>
      <c r="C620" t="s">
        <v>1299</v>
      </c>
      <c r="D620" t="s">
        <v>14</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206</v>
      </c>
      <c r="B621" t="s">
        <v>1300</v>
      </c>
      <c r="C621" t="s">
        <v>1301</v>
      </c>
      <c r="D621" t="s">
        <v>14</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206</v>
      </c>
      <c r="B622" t="s">
        <v>1302</v>
      </c>
      <c r="C622" t="s">
        <v>1303</v>
      </c>
      <c r="D622" t="s">
        <v>215</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206</v>
      </c>
      <c r="B623" t="s">
        <v>1300</v>
      </c>
      <c r="C623" t="s">
        <v>1304</v>
      </c>
      <c r="D623" t="s">
        <v>1305</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206</v>
      </c>
      <c r="B624" t="s">
        <v>1306</v>
      </c>
      <c r="C624" t="s">
        <v>1307</v>
      </c>
      <c r="D624" t="s">
        <v>219</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206</v>
      </c>
      <c r="B625" t="s">
        <v>1308</v>
      </c>
      <c r="C625" t="s">
        <v>1309</v>
      </c>
      <c r="D625" t="s">
        <v>14</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206</v>
      </c>
      <c r="B626" t="s">
        <v>1310</v>
      </c>
      <c r="C626" t="s">
        <v>1311</v>
      </c>
      <c r="D626" t="s">
        <v>14</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206</v>
      </c>
      <c r="B627" t="s">
        <v>1312</v>
      </c>
      <c r="C627" t="s">
        <v>1313</v>
      </c>
      <c r="D627" t="s">
        <v>14</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206</v>
      </c>
      <c r="B628" t="s">
        <v>1314</v>
      </c>
      <c r="C628" t="s">
        <v>1315</v>
      </c>
      <c r="D628" t="s">
        <v>14</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206</v>
      </c>
      <c r="B629" t="s">
        <v>1316</v>
      </c>
      <c r="C629" t="s">
        <v>1317</v>
      </c>
      <c r="D629" t="s">
        <v>14</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206</v>
      </c>
      <c r="B630" t="s">
        <v>1318</v>
      </c>
      <c r="C630" t="s">
        <v>1319</v>
      </c>
      <c r="D630" t="s">
        <v>14</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206</v>
      </c>
      <c r="B631" t="s">
        <v>1320</v>
      </c>
      <c r="C631" t="s">
        <v>1321</v>
      </c>
      <c r="D631" t="s">
        <v>14</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206</v>
      </c>
      <c r="B632" t="s">
        <v>1322</v>
      </c>
      <c r="C632" t="s">
        <v>1323</v>
      </c>
      <c r="D632" t="s">
        <v>14</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206</v>
      </c>
      <c r="B633" t="s">
        <v>1324</v>
      </c>
      <c r="C633" t="s">
        <v>1325</v>
      </c>
      <c r="D633" t="s">
        <v>215</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206</v>
      </c>
      <c r="B634" t="s">
        <v>1326</v>
      </c>
      <c r="C634" t="s">
        <v>1327</v>
      </c>
      <c r="D634" t="s">
        <v>219</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206</v>
      </c>
      <c r="B635" t="s">
        <v>1328</v>
      </c>
      <c r="C635" t="s">
        <v>1329</v>
      </c>
      <c r="D635" t="s">
        <v>14</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206</v>
      </c>
      <c r="B636" t="s">
        <v>1330</v>
      </c>
      <c r="C636" t="s">
        <v>1331</v>
      </c>
      <c r="D636" t="s">
        <v>14</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206</v>
      </c>
      <c r="B637" t="s">
        <v>1332</v>
      </c>
      <c r="C637" t="s">
        <v>1333</v>
      </c>
      <c r="D637" t="s">
        <v>14</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206</v>
      </c>
      <c r="B638" t="s">
        <v>1334</v>
      </c>
      <c r="C638" t="s">
        <v>1335</v>
      </c>
      <c r="D638" t="s">
        <v>215</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206</v>
      </c>
      <c r="B639" t="s">
        <v>1336</v>
      </c>
      <c r="C639" t="s">
        <v>1337</v>
      </c>
      <c r="D639" t="s">
        <v>219</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206</v>
      </c>
      <c r="B640" t="s">
        <v>1338</v>
      </c>
      <c r="C640" t="s">
        <v>1339</v>
      </c>
      <c r="D640" t="s">
        <v>14</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206</v>
      </c>
      <c r="B641" t="s">
        <v>1340</v>
      </c>
      <c r="C641" t="s">
        <v>1341</v>
      </c>
      <c r="D641" t="s">
        <v>215</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206</v>
      </c>
      <c r="B642" t="s">
        <v>1342</v>
      </c>
      <c r="C642" t="s">
        <v>1343</v>
      </c>
      <c r="D642" t="s">
        <v>219</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206</v>
      </c>
      <c r="B643" t="s">
        <v>1344</v>
      </c>
      <c r="C643" t="s">
        <v>1345</v>
      </c>
      <c r="D643" t="s">
        <v>14</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206</v>
      </c>
      <c r="B644" t="s">
        <v>1346</v>
      </c>
      <c r="C644" t="s">
        <v>1347</v>
      </c>
      <c r="D644" t="s">
        <v>14</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206</v>
      </c>
      <c r="B645" t="s">
        <v>1348</v>
      </c>
      <c r="C645" t="s">
        <v>1349</v>
      </c>
      <c r="D645" t="s">
        <v>14</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206</v>
      </c>
      <c r="B646" t="s">
        <v>1350</v>
      </c>
      <c r="C646" t="s">
        <v>1351</v>
      </c>
      <c r="D646" t="s">
        <v>215</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206</v>
      </c>
      <c r="B647" t="s">
        <v>1352</v>
      </c>
      <c r="C647" t="s">
        <v>1353</v>
      </c>
      <c r="D647" t="s">
        <v>219</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206</v>
      </c>
      <c r="B648" t="s">
        <v>1354</v>
      </c>
      <c r="C648" t="s">
        <v>1355</v>
      </c>
      <c r="D648" t="s">
        <v>14</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206</v>
      </c>
      <c r="B649" t="s">
        <v>1356</v>
      </c>
      <c r="C649" t="s">
        <v>1357</v>
      </c>
      <c r="D649" t="s">
        <v>215</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206</v>
      </c>
      <c r="B650" t="s">
        <v>1358</v>
      </c>
      <c r="C650" t="s">
        <v>1359</v>
      </c>
      <c r="D650" t="s">
        <v>219</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206</v>
      </c>
      <c r="B651" t="s">
        <v>1360</v>
      </c>
      <c r="C651" t="s">
        <v>1361</v>
      </c>
      <c r="D651" t="s">
        <v>14</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206</v>
      </c>
      <c r="B652" t="s">
        <v>1362</v>
      </c>
      <c r="C652" t="s">
        <v>1363</v>
      </c>
      <c r="D652" t="s">
        <v>215</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206</v>
      </c>
      <c r="B653" t="s">
        <v>1360</v>
      </c>
      <c r="C653" t="s">
        <v>1364</v>
      </c>
      <c r="D653" t="s">
        <v>210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206</v>
      </c>
      <c r="B654" t="s">
        <v>1365</v>
      </c>
      <c r="C654" t="s">
        <v>1366</v>
      </c>
      <c r="D654" t="s">
        <v>219</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206</v>
      </c>
      <c r="B655" t="s">
        <v>1367</v>
      </c>
      <c r="C655" t="s">
        <v>1368</v>
      </c>
      <c r="D655" t="s">
        <v>14</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206</v>
      </c>
      <c r="B656" t="s">
        <v>1369</v>
      </c>
      <c r="C656" t="s">
        <v>1370</v>
      </c>
      <c r="D656" t="s">
        <v>423</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206</v>
      </c>
      <c r="B657" t="s">
        <v>1371</v>
      </c>
      <c r="C657" t="s">
        <v>1372</v>
      </c>
      <c r="D657" t="s">
        <v>14</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206</v>
      </c>
      <c r="B658" t="s">
        <v>1373</v>
      </c>
      <c r="C658" t="s">
        <v>1374</v>
      </c>
      <c r="D658" t="s">
        <v>423</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206</v>
      </c>
      <c r="B659" t="s">
        <v>1375</v>
      </c>
      <c r="C659" t="s">
        <v>1376</v>
      </c>
      <c r="D659" t="s">
        <v>14</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206</v>
      </c>
      <c r="B660" t="s">
        <v>1377</v>
      </c>
      <c r="C660" t="s">
        <v>1378</v>
      </c>
      <c r="D660" t="s">
        <v>423</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206</v>
      </c>
      <c r="B661" t="s">
        <v>1379</v>
      </c>
      <c r="C661" t="s">
        <v>1380</v>
      </c>
      <c r="D661" t="s">
        <v>14</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206</v>
      </c>
      <c r="B662" t="s">
        <v>1381</v>
      </c>
      <c r="C662" t="s">
        <v>1382</v>
      </c>
      <c r="D662" t="s">
        <v>423</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206</v>
      </c>
      <c r="B663" t="s">
        <v>1383</v>
      </c>
      <c r="C663" t="s">
        <v>1384</v>
      </c>
      <c r="D663" t="s">
        <v>14</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206</v>
      </c>
      <c r="B664" t="s">
        <v>1385</v>
      </c>
      <c r="C664" t="s">
        <v>1386</v>
      </c>
      <c r="D664" t="s">
        <v>423</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93</v>
      </c>
      <c r="B1" t="s">
        <v>1387</v>
      </c>
    </row>
    <row r="3" spans="1:3">
      <c r="A3" t="s">
        <v>199</v>
      </c>
      <c r="B3" t="s">
        <v>1388</v>
      </c>
    </row>
    <row r="4" spans="1:3">
      <c r="A4" s="1" t="n">
        <v>38749</v>
      </c>
      <c r="B4" t="n">
        <v>2.78</v>
      </c>
      <c r="C4" t="s">
        <v>1389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1390</v>
      </c>
    </row>
    <row r="10" spans="1:3">
      <c r="A10" s="1" t="n">
        <v>38930</v>
      </c>
      <c r="B10" t="n">
        <v>2.08</v>
      </c>
    </row>
    <row r="11" spans="1:3">
      <c r="A11" s="1" t="n">
        <v>38961</v>
      </c>
      <c r="B11" t="n">
        <v>2.08</v>
      </c>
    </row>
    <row r="12" spans="1:3">
      <c r="A12" s="1" t="n">
        <v>38991</v>
      </c>
      <c r="B12" t="n">
        <v>2.08</v>
      </c>
    </row>
    <row r="13" spans="1:3">
      <c r="A13" s="1" t="n">
        <v>39022</v>
      </c>
      <c r="B13" t="n">
        <v>2.01</v>
      </c>
      <c r="C13" t="s">
        <v>1391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1392</v>
      </c>
    </row>
    <row r="19" spans="1:3">
      <c r="A19" s="1" t="n">
        <v>39203</v>
      </c>
      <c r="B19" t="n">
        <v>2.59</v>
      </c>
    </row>
    <row r="20" spans="1:3">
      <c r="A20" s="1" t="n">
        <v>39234</v>
      </c>
      <c r="B20" t="n">
        <v>2.59</v>
      </c>
    </row>
    <row r="21" spans="1:3">
      <c r="A21" s="1" t="n">
        <v>39264</v>
      </c>
      <c r="B21" t="n">
        <v>2.59</v>
      </c>
    </row>
    <row r="22" spans="1:3">
      <c r="A22" s="1" t="n">
        <v>39295</v>
      </c>
      <c r="B22" t="n">
        <v>2.56</v>
      </c>
      <c r="C22" t="s">
        <v>1393</v>
      </c>
    </row>
    <row r="23" spans="1:3">
      <c r="A23" s="1" t="n">
        <v>39326</v>
      </c>
      <c r="B23" t="n">
        <v>2.56</v>
      </c>
    </row>
    <row r="24" spans="1:3">
      <c r="A24" s="1" t="n">
        <v>39356</v>
      </c>
      <c r="B24" t="n">
        <v>2.56</v>
      </c>
    </row>
    <row r="25" spans="1:3">
      <c r="A25" s="1" t="n">
        <v>39387</v>
      </c>
      <c r="B25" t="n">
        <v>2.61</v>
      </c>
      <c r="C25" t="s">
        <v>1394</v>
      </c>
    </row>
    <row r="26" spans="1:3">
      <c r="A26" s="1" t="n">
        <v>39417</v>
      </c>
      <c r="B26" t="n">
        <v>2.61</v>
      </c>
    </row>
    <row r="27" spans="1:3">
      <c r="A27" s="1" t="n">
        <v>39448</v>
      </c>
      <c r="B27" t="n">
        <v>2.61</v>
      </c>
    </row>
    <row r="28" spans="1:3">
      <c r="A28" s="1" t="n">
        <v>39479</v>
      </c>
      <c r="B28" t="n">
        <v>3.03</v>
      </c>
      <c r="C28" t="s">
        <v>1395</v>
      </c>
    </row>
    <row r="29" spans="1:3">
      <c r="A29" s="1" t="n">
        <v>39508</v>
      </c>
      <c r="B29" t="n">
        <v>3.03</v>
      </c>
    </row>
    <row r="30" spans="1:3">
      <c r="A30" s="1" t="n">
        <v>39539</v>
      </c>
      <c r="B30" t="n">
        <v>3.03</v>
      </c>
    </row>
    <row r="31" spans="1:3">
      <c r="A31" s="1" t="n">
        <v>39569</v>
      </c>
      <c r="B31" t="n">
        <v>3.39</v>
      </c>
      <c r="C31" t="s">
        <v>1396</v>
      </c>
    </row>
    <row r="32" spans="1:3">
      <c r="A32" s="1" t="n">
        <v>39600</v>
      </c>
      <c r="B32" t="n">
        <v>3.39</v>
      </c>
    </row>
    <row r="33" spans="1:3">
      <c r="A33" s="1" t="n">
        <v>39630</v>
      </c>
      <c r="B33" t="n">
        <v>3.39</v>
      </c>
    </row>
    <row r="34" spans="1:3">
      <c r="A34" s="1" t="n">
        <v>39661</v>
      </c>
      <c r="B34" t="n">
        <v>2.86</v>
      </c>
      <c r="C34" t="s">
        <v>1397</v>
      </c>
    </row>
    <row r="35" spans="1:3">
      <c r="A35" s="1" t="n">
        <v>39692</v>
      </c>
      <c r="B35" t="n">
        <v>2.86</v>
      </c>
    </row>
    <row r="36" spans="1:3">
      <c r="A36" s="1" t="n">
        <v>39722</v>
      </c>
      <c r="B36" t="n">
        <v>2.86</v>
      </c>
    </row>
    <row r="37" spans="1:3">
      <c r="A37" s="1" t="n">
        <v>39753</v>
      </c>
      <c r="B37" t="n">
        <v>1.77</v>
      </c>
      <c r="C37" t="s">
        <v>1398</v>
      </c>
    </row>
    <row r="38" spans="1:3">
      <c r="A38" s="1" t="n">
        <v>39783</v>
      </c>
      <c r="B38" t="n">
        <v>1.77</v>
      </c>
    </row>
    <row r="39" spans="1:3">
      <c r="A39" s="1" t="n">
        <v>39814</v>
      </c>
      <c r="B39" t="n">
        <v>1.77</v>
      </c>
    </row>
    <row r="40" spans="1:3">
      <c r="A40" s="1" t="n">
        <v>39845</v>
      </c>
      <c r="B40" t="n">
        <v>1.73</v>
      </c>
      <c r="C40" t="s">
        <v>1399</v>
      </c>
    </row>
    <row r="41" spans="1:3">
      <c r="A41" s="1" t="n">
        <v>39873</v>
      </c>
      <c r="B41" t="n">
        <v>1.73</v>
      </c>
    </row>
    <row r="42" spans="1:3">
      <c r="A42" s="1" t="n">
        <v>39904</v>
      </c>
      <c r="B42" t="n">
        <v>1.73</v>
      </c>
    </row>
    <row r="43" spans="1:3">
      <c r="A43" s="1" t="n">
        <v>39934</v>
      </c>
      <c r="B43" t="n">
        <v>2.01</v>
      </c>
      <c r="C43" t="s">
        <v>1400</v>
      </c>
    </row>
    <row r="44" spans="1:3">
      <c r="A44" s="1" t="n">
        <v>39965</v>
      </c>
      <c r="B44" t="n">
        <v>2.01</v>
      </c>
    </row>
    <row r="45" spans="1:3">
      <c r="A45" s="1" t="n">
        <v>39995</v>
      </c>
      <c r="B45" t="n">
        <v>2.01</v>
      </c>
    </row>
    <row r="46" spans="1:3">
      <c r="A46" s="1" t="n">
        <v>40026</v>
      </c>
      <c r="B46" t="n">
        <v>2.17</v>
      </c>
      <c r="C46" t="s">
        <v>1401</v>
      </c>
    </row>
    <row r="47" spans="1:3">
      <c r="A47" s="1" t="n">
        <v>40057</v>
      </c>
      <c r="B47" t="n">
        <v>2.17</v>
      </c>
    </row>
    <row r="48" spans="1:3">
      <c r="A48" s="1" t="n">
        <v>40087</v>
      </c>
      <c r="B48" t="n">
        <v>2.17</v>
      </c>
    </row>
    <row r="49" spans="1:3">
      <c r="A49" s="1" t="n">
        <v>40118</v>
      </c>
      <c r="B49" t="n">
        <v>2.38</v>
      </c>
      <c r="C49" t="s">
        <v>1402</v>
      </c>
    </row>
    <row r="50" spans="1:3">
      <c r="A50" s="1" t="n">
        <v>40148</v>
      </c>
      <c r="B50" t="n">
        <v>2.38</v>
      </c>
    </row>
    <row r="51" spans="1:3">
      <c r="A51" s="1" t="n">
        <v>40179</v>
      </c>
      <c r="B51" t="n">
        <v>2.38</v>
      </c>
    </row>
    <row r="52" spans="1:3">
      <c r="A52" s="1" t="n">
        <v>40210</v>
      </c>
      <c r="B52" t="n">
        <v>2.4</v>
      </c>
      <c r="C52" t="s">
        <v>1403</v>
      </c>
    </row>
    <row r="53" spans="1:3">
      <c r="A53" s="1" t="n">
        <v>40238</v>
      </c>
      <c r="B53" t="n">
        <v>2.4</v>
      </c>
    </row>
    <row r="54" spans="1:3">
      <c r="A54" s="1" t="n">
        <v>40269</v>
      </c>
      <c r="B54" t="n">
        <v>2.4</v>
      </c>
    </row>
    <row r="55" spans="1:3">
      <c r="A55" s="1" t="n">
        <v>40299</v>
      </c>
      <c r="B55" t="n">
        <v>2.23</v>
      </c>
      <c r="C55" t="s">
        <v>1404</v>
      </c>
    </row>
    <row r="56" spans="1:3">
      <c r="A56" s="1" t="n">
        <v>40330</v>
      </c>
      <c r="B56" t="n">
        <v>2.23</v>
      </c>
    </row>
    <row r="57" spans="1:3">
      <c r="A57" s="1" t="n">
        <v>40360</v>
      </c>
      <c r="B57" t="n">
        <v>2.23</v>
      </c>
    </row>
    <row r="58" spans="1:3">
      <c r="A58" s="1" t="n">
        <v>40391</v>
      </c>
      <c r="B58" t="n">
        <v>2.34</v>
      </c>
      <c r="C58" t="s">
        <v>1405</v>
      </c>
    </row>
    <row r="59" spans="1:3">
      <c r="A59" s="1" t="n">
        <v>40422</v>
      </c>
      <c r="B59" t="n">
        <v>2.34</v>
      </c>
    </row>
    <row r="60" spans="1:3">
      <c r="A60" s="1" t="n">
        <v>40452</v>
      </c>
      <c r="B60" t="n">
        <v>2.34</v>
      </c>
    </row>
    <row r="61" spans="1:3">
      <c r="A61" s="1" t="n">
        <v>40483</v>
      </c>
      <c r="B61" t="n">
        <v>2.69</v>
      </c>
      <c r="C61" t="s">
        <v>1406</v>
      </c>
    </row>
    <row r="62" spans="1:3">
      <c r="A62" s="1" t="n">
        <v>40513</v>
      </c>
      <c r="B62" t="n">
        <v>2.69</v>
      </c>
    </row>
    <row r="63" spans="1:3">
      <c r="A63" s="1" t="n">
        <v>40544</v>
      </c>
      <c r="B63" t="n">
        <v>2.69</v>
      </c>
    </row>
    <row r="64" spans="1:3">
      <c r="A64" s="1" t="n">
        <v>40575</v>
      </c>
      <c r="B64" t="n">
        <v>3.26</v>
      </c>
      <c r="C64" t="s">
        <v>1407</v>
      </c>
    </row>
    <row r="65" spans="1:3">
      <c r="A65" s="1" t="n">
        <v>40603</v>
      </c>
      <c r="B65" t="n">
        <v>3.26</v>
      </c>
    </row>
    <row r="66" spans="1:3">
      <c r="A66" s="1" t="n">
        <v>40634</v>
      </c>
      <c r="B66" t="n">
        <v>3.26</v>
      </c>
    </row>
    <row r="67" spans="1:3">
      <c r="A67" s="1" t="n">
        <v>40664</v>
      </c>
      <c r="B67" t="n">
        <v>3.3</v>
      </c>
      <c r="C67" t="s">
        <v>1408</v>
      </c>
    </row>
    <row r="68" spans="1:3">
      <c r="A68" s="1" t="n">
        <v>40695</v>
      </c>
      <c r="B68" t="n">
        <v>3.3</v>
      </c>
    </row>
    <row r="69" spans="1:3">
      <c r="A69" s="1" t="n">
        <v>40725</v>
      </c>
      <c r="B69" t="n">
        <v>3.3</v>
      </c>
    </row>
    <row r="70" spans="1:3">
      <c r="A70" s="1" t="n">
        <v>40756</v>
      </c>
      <c r="B70" t="n">
        <v>3.04</v>
      </c>
      <c r="C70" t="s">
        <v>1409</v>
      </c>
    </row>
    <row r="71" spans="1:3">
      <c r="A71" s="1" t="n">
        <v>40787</v>
      </c>
      <c r="B71" t="n">
        <v>3.04</v>
      </c>
    </row>
    <row r="72" spans="1:3">
      <c r="A72" s="1" t="n">
        <v>40817</v>
      </c>
      <c r="B72" t="n">
        <v>3.04</v>
      </c>
    </row>
    <row r="73" spans="1:3">
      <c r="A73" s="1" t="n">
        <v>40848</v>
      </c>
      <c r="B73" t="n">
        <v>3.05</v>
      </c>
      <c r="C73" t="s">
        <v>1410</v>
      </c>
    </row>
    <row r="74" spans="1:3">
      <c r="A74" s="1" t="n">
        <v>40878</v>
      </c>
      <c r="B74" t="n">
        <v>3.05</v>
      </c>
    </row>
    <row r="75" spans="1:3">
      <c r="A75" s="1" t="n">
        <v>40909</v>
      </c>
      <c r="B75" t="n">
        <v>3.05</v>
      </c>
    </row>
    <row r="76" spans="1:3">
      <c r="A76" s="1" t="n">
        <v>40940</v>
      </c>
      <c r="B76" t="n">
        <v>3.45</v>
      </c>
      <c r="C76" t="s">
        <v>1411</v>
      </c>
    </row>
    <row r="77" spans="1:3">
      <c r="A77" s="1" t="n">
        <v>40969</v>
      </c>
      <c r="B77" t="n">
        <v>3.45</v>
      </c>
    </row>
    <row r="78" spans="1:3">
      <c r="A78" s="1" t="n">
        <v>41000</v>
      </c>
      <c r="B78" t="n">
        <v>3.45</v>
      </c>
    </row>
    <row r="79" spans="1:3">
      <c r="A79" s="1" t="n">
        <v>41030</v>
      </c>
      <c r="B79" t="n">
        <v>3.05</v>
      </c>
      <c r="C79" t="s">
        <v>1412</v>
      </c>
    </row>
    <row r="80" spans="1:3">
      <c r="A80" s="1" t="n">
        <v>41061</v>
      </c>
      <c r="B80" t="n">
        <v>3.05</v>
      </c>
    </row>
    <row r="81" spans="1:3">
      <c r="A81" s="1" t="n">
        <v>41091</v>
      </c>
      <c r="B81" t="n">
        <v>3.05</v>
      </c>
    </row>
    <row r="82" spans="1:3">
      <c r="A82" s="1" t="n">
        <v>41122</v>
      </c>
      <c r="B82" t="n">
        <v>3.32</v>
      </c>
      <c r="C82" t="s">
        <v>1413</v>
      </c>
    </row>
    <row r="83" spans="1:3">
      <c r="A83" s="1" t="n">
        <v>41153</v>
      </c>
      <c r="B83" t="n">
        <v>3.32</v>
      </c>
    </row>
    <row r="84" spans="1:3">
      <c r="A84" s="1" t="n">
        <v>41183</v>
      </c>
      <c r="B84" t="n">
        <v>3.32</v>
      </c>
    </row>
    <row r="85" spans="1:3">
      <c r="A85" s="1" t="n">
        <v>41214</v>
      </c>
      <c r="B85" t="n">
        <v>3.02</v>
      </c>
      <c r="C85" t="s">
        <v>1414</v>
      </c>
    </row>
    <row r="86" spans="1:3">
      <c r="A86" s="1" t="n">
        <v>41244</v>
      </c>
      <c r="B86" t="n">
        <v>3.02</v>
      </c>
    </row>
    <row r="87" spans="1:3">
      <c r="A87" s="1" t="n">
        <v>41275</v>
      </c>
      <c r="B87" t="n">
        <v>3.02</v>
      </c>
    </row>
    <row r="88" spans="1:3">
      <c r="A88" s="1" t="n">
        <v>41306</v>
      </c>
      <c r="B88" t="n">
        <v>3.13</v>
      </c>
      <c r="C88" t="s">
        <v>1415</v>
      </c>
    </row>
    <row r="89" spans="1:3">
      <c r="A89" s="1" t="n">
        <v>41334</v>
      </c>
      <c r="B89" t="n">
        <v>3.13</v>
      </c>
    </row>
    <row r="90" spans="1:3">
      <c r="A90" s="1" t="n">
        <v>41365</v>
      </c>
      <c r="B90" t="n">
        <v>3.13</v>
      </c>
    </row>
    <row r="91" spans="1:3">
      <c r="A91" s="1" t="n">
        <v>41395</v>
      </c>
      <c r="B91" t="n">
        <v>3.13</v>
      </c>
      <c r="C91" t="s">
        <v>1416</v>
      </c>
    </row>
    <row r="92" spans="1:3">
      <c r="A92" s="1" t="n">
        <v>41426</v>
      </c>
      <c r="B92" t="n">
        <v>3.13</v>
      </c>
    </row>
    <row r="93" spans="1:3">
      <c r="A93" s="1" t="n">
        <v>41456</v>
      </c>
      <c r="B93" t="n">
        <v>3.13</v>
      </c>
    </row>
    <row r="94" spans="1:3">
      <c r="A94" s="1" t="n">
        <v>41487</v>
      </c>
      <c r="B94" t="n">
        <v>2.92</v>
      </c>
      <c r="C94" t="s">
        <v>1417</v>
      </c>
    </row>
    <row r="95" spans="1:3">
      <c r="A95" s="1" t="n">
        <v>41518</v>
      </c>
      <c r="B95" t="n">
        <v>2.92</v>
      </c>
    </row>
    <row r="96" spans="1:3">
      <c r="A96" s="1" t="n">
        <v>41548</v>
      </c>
      <c r="B96" t="n">
        <v>2.92</v>
      </c>
    </row>
    <row r="97" spans="1:3">
      <c r="A97" s="1" t="n">
        <v>41579</v>
      </c>
      <c r="B97" t="n">
        <v>2.81</v>
      </c>
      <c r="C97" t="s">
        <v>1418</v>
      </c>
    </row>
    <row r="98" spans="1:3">
      <c r="A98" s="1" t="n">
        <v>41609</v>
      </c>
      <c r="B98" t="n">
        <v>2.81</v>
      </c>
    </row>
    <row r="99" spans="1:3">
      <c r="A99" s="1" t="n">
        <v>41640</v>
      </c>
      <c r="B99" t="n">
        <v>2.81</v>
      </c>
    </row>
    <row r="100" spans="1:3">
      <c r="A100" s="1" t="n">
        <v>41671</v>
      </c>
      <c r="B100" t="n">
        <v>3.22</v>
      </c>
      <c r="C100" t="s">
        <v>1419</v>
      </c>
    </row>
    <row r="101" spans="1:3">
      <c r="A101" s="1" t="n">
        <v>41699</v>
      </c>
      <c r="B101" t="n">
        <v>3.22</v>
      </c>
    </row>
    <row r="102" spans="1:3">
      <c r="A102" s="1" t="n">
        <v>41730</v>
      </c>
      <c r="B102" t="n">
        <v>3.22</v>
      </c>
    </row>
    <row r="103" spans="1:3">
      <c r="A103" s="1" t="n">
        <v>41760</v>
      </c>
      <c r="B103" t="n">
        <v>3.14</v>
      </c>
      <c r="C103" t="s">
        <v>1420</v>
      </c>
    </row>
    <row r="104" spans="1:3">
      <c r="A104" s="1" t="n">
        <v>41791</v>
      </c>
      <c r="B104" t="n">
        <v>3.14</v>
      </c>
    </row>
    <row r="105" spans="1:3">
      <c r="A105" s="1" t="n">
        <v>41821</v>
      </c>
      <c r="B105" t="n">
        <v>3.14</v>
      </c>
    </row>
    <row r="106" spans="1:3">
      <c r="A106" s="1" t="n">
        <v>41852</v>
      </c>
      <c r="B106" t="n">
        <v>2.74</v>
      </c>
      <c r="C106" t="s">
        <v>1421</v>
      </c>
    </row>
    <row r="107" spans="1:3">
      <c r="A107" s="1" t="n">
        <v>41883</v>
      </c>
      <c r="B107" t="n">
        <v>2.74</v>
      </c>
    </row>
    <row r="108" spans="1:3">
      <c r="A108" s="1" t="n">
        <v>41913</v>
      </c>
      <c r="B108" t="n">
        <v>2.74</v>
      </c>
    </row>
    <row r="109" spans="1:3">
      <c r="A109" s="1" t="n">
        <v>41944</v>
      </c>
      <c r="B109" t="n">
        <v>2.02</v>
      </c>
      <c r="C109" t="s">
        <v>1422</v>
      </c>
    </row>
    <row r="110" spans="1:3">
      <c r="A110" s="1" t="n">
        <v>41974</v>
      </c>
      <c r="B110" t="n">
        <v>2.02</v>
      </c>
    </row>
    <row r="111" spans="1:3">
      <c r="A111" s="1" t="n">
        <v>42005</v>
      </c>
      <c r="B111" t="n">
        <v>2.02</v>
      </c>
    </row>
    <row r="112" spans="1:3">
      <c r="A112" s="1" t="n">
        <v>42036</v>
      </c>
      <c r="B112" t="n">
        <v>1.91</v>
      </c>
      <c r="C112" t="s">
        <v>1423</v>
      </c>
    </row>
    <row r="113" spans="1:3">
      <c r="A113" s="1" t="n">
        <v>42064</v>
      </c>
      <c r="B113" t="n">
        <v>1.91</v>
      </c>
    </row>
    <row r="114" spans="1:3">
      <c r="A114" s="1" t="n">
        <v>42095</v>
      </c>
      <c r="B114" t="n">
        <v>1.91</v>
      </c>
    </row>
    <row r="115" spans="1:3">
      <c r="A115" s="1" t="n">
        <v>42125</v>
      </c>
      <c r="B115" t="n">
        <v>2.13</v>
      </c>
      <c r="C115" t="s">
        <v>1424</v>
      </c>
    </row>
    <row r="116" spans="1:3">
      <c r="A116" s="1" t="n">
        <v>42156</v>
      </c>
      <c r="B116" t="n">
        <v>2.13</v>
      </c>
    </row>
    <row r="117" spans="1:3">
      <c r="A117" s="1" t="n">
        <v>42186</v>
      </c>
      <c r="B117" t="n">
        <v>2.13</v>
      </c>
    </row>
    <row r="118" spans="1:3">
      <c r="A118" s="1" t="n">
        <v>42217</v>
      </c>
      <c r="B118" t="n">
        <v>1.92</v>
      </c>
      <c r="C118" t="s">
        <v>1425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1426</v>
      </c>
    </row>
    <row r="2" spans="1:2">
      <c r="A2" t="s">
        <v>199</v>
      </c>
      <c r="B2" t="s">
        <v>1427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1428</v>
      </c>
    </row>
    <row r="3" spans="1:302">
      <c r="A3" t="s">
        <v>1429</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1428</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1430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208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209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212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216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221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224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228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231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235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238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242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245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249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252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270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276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284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288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293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299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302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306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311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315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320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331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334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340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347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358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359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366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372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383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386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399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402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408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412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415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419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422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427</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430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434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438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439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43</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452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461</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475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481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485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488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495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510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520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522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526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530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533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537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540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546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549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551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553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555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557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559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561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613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615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617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619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621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623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625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627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629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631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653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657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660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664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665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667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668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670</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671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673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674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676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679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683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686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690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693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697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700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704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707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1432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1433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1434</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1435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1436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711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715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717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719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721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723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726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730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733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737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740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743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746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750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751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755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761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767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54</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773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779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782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786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788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791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795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796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801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808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812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818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822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825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830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831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839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840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844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854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866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867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1440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1441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1442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1443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869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871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875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879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883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916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919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923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926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930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933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939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942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946</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949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953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963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970</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973</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977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984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987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991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994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998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1001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1005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1008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1016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1019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1058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1059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1061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1445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1446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1447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1064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1120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1124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1130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1134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1137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1144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1151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1154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1160</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1166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1168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1170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1172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1174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1176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1177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1179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1182</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1190</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1192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1450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1202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1206</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1208</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1216</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1224</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1229</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1241</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1251</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1257</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1260</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1264</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1270</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1272</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1274</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1276</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1280</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1282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1285</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1286</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1288</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1289</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1291</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1293</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1297</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1301</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1304</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1315</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1317</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1319</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1323</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1333</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1339</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1349</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1355</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1361</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1364</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1372</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1374</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1380</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17</v>
      </c>
      <c r="D305" t="s">
        <v>17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206</v>
      </c>
      <c r="B307" t="s">
        <v>1451</v>
      </c>
      <c r="C307" t="s">
        <v>1452</v>
      </c>
      <c r="D307" t="s">
        <v>14</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206</v>
      </c>
      <c r="B308" t="s">
        <v>1451</v>
      </c>
      <c r="C308" t="s">
        <v>1453</v>
      </c>
      <c r="D308" t="s">
        <v>210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206</v>
      </c>
      <c r="B309" t="s">
        <v>1454</v>
      </c>
      <c r="C309" t="s">
        <v>1455</v>
      </c>
      <c r="D309" t="s">
        <v>14</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206</v>
      </c>
      <c r="B310" t="s">
        <v>1454</v>
      </c>
      <c r="C310" t="s">
        <v>1456</v>
      </c>
      <c r="D310" t="s">
        <v>210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206</v>
      </c>
      <c r="B311" t="s">
        <v>1457</v>
      </c>
      <c r="C311" t="s">
        <v>1458</v>
      </c>
      <c r="D311" t="s">
        <v>14</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206</v>
      </c>
      <c r="B312" t="s">
        <v>1457</v>
      </c>
      <c r="C312" t="s">
        <v>1459</v>
      </c>
      <c r="D312" t="s">
        <v>210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206</v>
      </c>
      <c r="B313" t="s">
        <v>1460</v>
      </c>
      <c r="C313" t="s">
        <v>1461</v>
      </c>
      <c r="D313" t="s">
        <v>14</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206</v>
      </c>
      <c r="B314" t="s">
        <v>1460</v>
      </c>
      <c r="C314" t="s">
        <v>1462</v>
      </c>
      <c r="D314" t="s">
        <v>210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203</v>
      </c>
      <c r="B2" t="s">
        <v>204</v>
      </c>
      <c r="C2" t="s">
        <v>205</v>
      </c>
      <c r="D2" t="s">
        <v>115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214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218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223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226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230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233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237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240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244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247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251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254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286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290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295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304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308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313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317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322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324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333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336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338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342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345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349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352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354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356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365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368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371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374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378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381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385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388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392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395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397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401</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404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407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410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414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417</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421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425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429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432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445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450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455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477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487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490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37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494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497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499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502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505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509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512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528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539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542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652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662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678</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685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688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692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695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699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702</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706</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709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1464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1465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1466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1472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1473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1474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1475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725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728</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732</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735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739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741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745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748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754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757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760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766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769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772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781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784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790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793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799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804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807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810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814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820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824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843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846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848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851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856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859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873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877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881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885</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918</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921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925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928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932</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935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941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948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951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955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958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965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972</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975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979</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982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986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989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993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996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1000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1003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1007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1010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1018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1021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1030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1032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1034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1036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1038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1040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1044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1046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1048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1050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1052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1054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1056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1480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1481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1482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1123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1126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1129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1132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1136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1139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1143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1146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1149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1153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1159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1162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1181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1184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1231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1243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1262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1266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1268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1278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1282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1303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1307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1325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1327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1335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1337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1341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1343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1345</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1351</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1353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1357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1359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1366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17</v>
      </c>
      <c r="D251" t="s">
        <v>17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1483</v>
      </c>
    </row>
    <row r="2" spans="1:5">
      <c r="A2" t="s">
        <v>1484</v>
      </c>
      <c r="B2" t="s">
        <v>1485</v>
      </c>
      <c r="D2" t="s">
        <v>1486</v>
      </c>
      <c r="E2">
        <f>AVERAGE(D:D)</f>
        <v/>
      </c>
    </row>
    <row r="3" spans="1:5">
      <c r="A3" t="s">
        <v>197</v>
      </c>
      <c r="B3" t="s">
        <v>1487</v>
      </c>
    </row>
    <row r="4" spans="1:5">
      <c r="A4" t="s">
        <v>199</v>
      </c>
      <c r="B4" t="s">
        <v>200</v>
      </c>
      <c r="C4" t="s">
        <v>1427</v>
      </c>
      <c r="D4" t="s">
        <v>1488</v>
      </c>
      <c r="E4" t="s">
        <v>1489</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1490</v>
      </c>
      <c r="B1" t="s">
        <v>1491</v>
      </c>
      <c r="C1" t="s">
        <v>205</v>
      </c>
      <c r="D1" t="s">
        <v>1492</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1493</v>
      </c>
      <c r="B2" t="s">
        <v>1494</v>
      </c>
      <c r="C2" t="s">
        <v>1475</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1495</v>
      </c>
      <c r="B3" t="s">
        <v>1496</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1495</v>
      </c>
      <c r="B4" t="s">
        <v>1494</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1497</v>
      </c>
      <c r="B5" t="s">
        <v>1498</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1486</v>
      </c>
      <c r="B6" t="s">
        <v>1498</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1499</v>
      </c>
    </row>
    <row r="2" spans="1:465">
      <c r="A2" t="s">
        <v>68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115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1496</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1500</v>
      </c>
      <c r="B5" t="s">
        <v>1496</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15</v>
      </c>
      <c r="C1" t="s">
        <v>1501</v>
      </c>
      <c r="I1" t="s">
        <v>1485</v>
      </c>
    </row>
    <row r="3" spans="1:12">
      <c r="I3" t="s">
        <v>859</v>
      </c>
    </row>
    <row r="4" spans="1:12">
      <c r="A4" t="s">
        <v>197</v>
      </c>
      <c r="C4" t="s">
        <v>15</v>
      </c>
      <c r="I4" t="s">
        <v>15</v>
      </c>
    </row>
    <row r="5" spans="1:12">
      <c r="A5" t="s">
        <v>199</v>
      </c>
      <c r="B5" t="s">
        <v>68</v>
      </c>
      <c r="C5" t="s">
        <v>1502</v>
      </c>
      <c r="I5" t="s">
        <v>1503</v>
      </c>
      <c r="J5" t="s">
        <v>202</v>
      </c>
      <c r="K5" t="s">
        <v>1504</v>
      </c>
      <c r="L5" t="s">
        <v>1497</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1505</v>
      </c>
    </row>
    <row r="78" spans="1:12">
      <c r="A78" s="1" t="n">
        <v>35961</v>
      </c>
      <c r="B78">
        <f>YEAR(A78)</f>
        <v/>
      </c>
      <c r="C78">
        <f>VLOOKUP(B78,$H:$I,2,FALSE)</f>
        <v/>
      </c>
      <c r="H78" t="s">
        <v>1506</v>
      </c>
      <c r="I78" t="s">
        <v>1507</v>
      </c>
      <c r="J78">
        <f>'Unit Conversions'!D12</f>
        <v/>
      </c>
      <c r="K78" t="s">
        <v>1508</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96</v>
      </c>
    </row>
    <row r="2" spans="1:6">
      <c r="A2" t="s">
        <v>1509</v>
      </c>
    </row>
    <row r="3" spans="1:6">
      <c r="C3" t="s">
        <v>1510</v>
      </c>
      <c r="D3" t="n">
        <v>42</v>
      </c>
    </row>
    <row r="4" spans="1:6">
      <c r="C4" t="s">
        <v>1511</v>
      </c>
      <c r="D4">
        <f>1/D3</f>
        <v/>
      </c>
    </row>
    <row r="5" spans="1:6">
      <c r="B5" t="s">
        <v>1512</v>
      </c>
      <c r="C5" t="s">
        <v>1491</v>
      </c>
      <c r="D5" t="s">
        <v>1513</v>
      </c>
      <c r="E5" t="s">
        <v>1491</v>
      </c>
      <c r="F5" t="s">
        <v>1513</v>
      </c>
    </row>
    <row r="6" spans="1:6">
      <c r="B6" t="s">
        <v>1514</v>
      </c>
      <c r="C6" t="s">
        <v>1507</v>
      </c>
      <c r="D6">
        <f>F6*$D$4</f>
        <v/>
      </c>
      <c r="E6" t="s">
        <v>1508</v>
      </c>
      <c r="F6" t="n">
        <v>5.254</v>
      </c>
    </row>
    <row r="7" spans="1:6">
      <c r="B7" t="s">
        <v>1515</v>
      </c>
      <c r="C7" t="s">
        <v>1507</v>
      </c>
      <c r="D7">
        <f>F7*$D$4</f>
        <v/>
      </c>
      <c r="E7" t="s">
        <v>1508</v>
      </c>
      <c r="F7" t="n">
        <v>5.1</v>
      </c>
    </row>
    <row r="8" spans="1:6">
      <c r="B8" t="s">
        <v>1516</v>
      </c>
      <c r="C8" t="s">
        <v>1507</v>
      </c>
      <c r="D8">
        <f>F8*$D$4</f>
        <v/>
      </c>
      <c r="E8" t="s">
        <v>1508</v>
      </c>
      <c r="F8" t="n">
        <v>5.67</v>
      </c>
    </row>
    <row r="9" spans="1:6">
      <c r="B9" t="s">
        <v>1517</v>
      </c>
      <c r="C9" t="s">
        <v>1507</v>
      </c>
      <c r="D9">
        <f>F9*$D$4</f>
        <v/>
      </c>
      <c r="E9" t="s">
        <v>1508</v>
      </c>
      <c r="F9" t="n">
        <v>5.771</v>
      </c>
    </row>
    <row r="10" spans="1:6">
      <c r="B10" t="s">
        <v>1518</v>
      </c>
      <c r="C10" t="s">
        <v>1507</v>
      </c>
      <c r="D10">
        <f>F10*$D$4</f>
        <v/>
      </c>
      <c r="E10" t="s">
        <v>1508</v>
      </c>
      <c r="F10" t="n">
        <v>5.762</v>
      </c>
    </row>
    <row r="11" spans="1:6">
      <c r="B11" t="s">
        <v>1519</v>
      </c>
      <c r="C11" t="s">
        <v>1507</v>
      </c>
      <c r="D11">
        <f>F11*$D$4</f>
        <v/>
      </c>
      <c r="E11" t="s">
        <v>1508</v>
      </c>
      <c r="F11" t="n">
        <v>6.287</v>
      </c>
    </row>
    <row r="12" spans="1:6">
      <c r="B12" t="s">
        <v>1506</v>
      </c>
      <c r="C12" t="s">
        <v>1507</v>
      </c>
      <c r="D12">
        <f>F12*$D$4</f>
        <v/>
      </c>
      <c r="E12" t="s">
        <v>1508</v>
      </c>
      <c r="F12" t="n">
        <v>3.557</v>
      </c>
    </row>
    <row r="13" spans="1:6">
      <c r="B13" t="s">
        <v>1520</v>
      </c>
      <c r="C13" t="s">
        <v>1507</v>
      </c>
      <c r="D13">
        <f>F13*$D$4</f>
        <v/>
      </c>
      <c r="E13" t="s">
        <v>1508</v>
      </c>
      <c r="F13" t="n">
        <v>5.67</v>
      </c>
    </row>
    <row r="14" spans="1:6">
      <c r="B14" t="s">
        <v>1521</v>
      </c>
      <c r="C14" t="s">
        <v>1507</v>
      </c>
      <c r="D14">
        <f>F14*$D$4</f>
        <v/>
      </c>
      <c r="E14" t="s">
        <v>1508</v>
      </c>
      <c r="F14" t="n">
        <v>5.51</v>
      </c>
    </row>
    <row r="15" spans="1:6">
      <c r="B15" t="s">
        <v>1522</v>
      </c>
      <c r="C15" t="s">
        <v>1507</v>
      </c>
      <c r="D15">
        <f>F15*$D$4</f>
        <v/>
      </c>
      <c r="E15" t="s">
        <v>1508</v>
      </c>
      <c r="F15" t="n">
        <v>6.118</v>
      </c>
    </row>
    <row r="16" spans="1:6">
      <c r="B16" t="s">
        <v>1523</v>
      </c>
      <c r="C16" t="s">
        <v>1507</v>
      </c>
      <c r="D16">
        <f>F16*$D$4</f>
        <v/>
      </c>
      <c r="E16" t="s">
        <v>1508</v>
      </c>
      <c r="F16" t="n">
        <v>3.561</v>
      </c>
    </row>
    <row r="17" spans="1:6">
      <c r="B17" t="s">
        <v>1524</v>
      </c>
      <c r="C17" t="s">
        <v>1507</v>
      </c>
      <c r="D17">
        <f>F17*$D$4</f>
        <v/>
      </c>
      <c r="E17" t="s">
        <v>1508</v>
      </c>
      <c r="F17" t="n">
        <v>5.359</v>
      </c>
    </row>
    <row r="19" spans="1:6">
      <c r="B19" t="s">
        <v>12</v>
      </c>
      <c r="C19" t="s">
        <v>1525</v>
      </c>
      <c r="D19" t="n">
        <v>3412</v>
      </c>
      <c r="E19" t="s">
        <v>1525</v>
      </c>
      <c r="F19" t="n">
        <v>3412</v>
      </c>
    </row>
    <row r="21" spans="1:6">
      <c r="A21" t="s">
        <v>134</v>
      </c>
    </row>
    <row r="22" spans="1:6">
      <c r="B22" t="s">
        <v>1526</v>
      </c>
      <c r="C22" t="s">
        <v>1507</v>
      </c>
      <c r="D22">
        <f>F22*$D$4</f>
        <v/>
      </c>
      <c r="E22" t="s">
        <v>1508</v>
      </c>
      <c r="F22" t="n">
        <v>5.8</v>
      </c>
    </row>
    <row r="23" spans="1:6">
      <c r="B23" t="s">
        <v>1527</v>
      </c>
      <c r="C23" t="s">
        <v>1507</v>
      </c>
      <c r="D23">
        <f>F23*$D$4</f>
        <v/>
      </c>
      <c r="E23" t="s">
        <v>1508</v>
      </c>
      <c r="F23" t="n">
        <v>5.989</v>
      </c>
    </row>
    <row r="25" spans="1:6">
      <c r="A25" t="s">
        <v>1528</v>
      </c>
      <c r="B25" t="s">
        <v>68</v>
      </c>
    </row>
    <row r="26" spans="1:6">
      <c r="B26" t="n">
        <v>1984</v>
      </c>
      <c r="C26" t="s">
        <v>1529</v>
      </c>
      <c r="D26" t="n">
        <v>0.974569319114</v>
      </c>
    </row>
    <row r="27" spans="1:6">
      <c r="B27" t="n">
        <v>1985</v>
      </c>
      <c r="C27" t="s">
        <v>1529</v>
      </c>
      <c r="D27" t="n">
        <v>0.9240788984</v>
      </c>
    </row>
    <row r="28" spans="1:6">
      <c r="B28" t="n">
        <v>1986</v>
      </c>
      <c r="C28" t="s">
        <v>1529</v>
      </c>
      <c r="D28" t="n">
        <v>0.92071802543</v>
      </c>
    </row>
    <row r="29" spans="1:6">
      <c r="B29" t="n">
        <v>1987</v>
      </c>
      <c r="C29" t="s">
        <v>1529</v>
      </c>
      <c r="D29" t="n">
        <v>0.936490850377</v>
      </c>
    </row>
    <row r="30" spans="1:6">
      <c r="B30" t="n">
        <v>1988</v>
      </c>
      <c r="C30" t="s">
        <v>1529</v>
      </c>
      <c r="D30" t="n">
        <v>0.927556818182</v>
      </c>
    </row>
    <row r="31" spans="1:6">
      <c r="B31" t="n">
        <v>1989</v>
      </c>
      <c r="C31" t="s">
        <v>1529</v>
      </c>
      <c r="D31" t="n">
        <v>0.926091440358</v>
      </c>
    </row>
    <row r="32" spans="1:6">
      <c r="B32" t="n">
        <v>1990</v>
      </c>
      <c r="C32" t="s">
        <v>1529</v>
      </c>
      <c r="D32" t="n">
        <v>0.934629567549</v>
      </c>
    </row>
    <row r="33" spans="1:6">
      <c r="B33" t="n">
        <v>1991</v>
      </c>
      <c r="C33" t="s">
        <v>1529</v>
      </c>
      <c r="D33" t="n">
        <v>0.926091440358</v>
      </c>
    </row>
    <row r="34" spans="1:6">
      <c r="B34" t="n">
        <v>1992</v>
      </c>
      <c r="C34" t="s">
        <v>1529</v>
      </c>
      <c r="D34" t="n">
        <v>0.931881051176</v>
      </c>
    </row>
    <row r="35" spans="1:6">
      <c r="B35" t="n">
        <v>1993</v>
      </c>
      <c r="C35" t="s">
        <v>1529</v>
      </c>
      <c r="D35" t="n">
        <v>0.941693010186</v>
      </c>
    </row>
    <row r="36" spans="1:6">
      <c r="B36" t="n">
        <v>1994</v>
      </c>
      <c r="C36" t="s">
        <v>1529</v>
      </c>
      <c r="D36" t="n">
        <v>0.951369863014</v>
      </c>
    </row>
    <row r="37" spans="1:6">
      <c r="B37" t="n">
        <v>1995</v>
      </c>
      <c r="C37" t="s">
        <v>1529</v>
      </c>
      <c r="D37" t="n">
        <v>0.954232622161</v>
      </c>
    </row>
    <row r="38" spans="1:6">
      <c r="B38" t="n">
        <v>1996</v>
      </c>
      <c r="C38" t="s">
        <v>1529</v>
      </c>
      <c r="D38" t="n">
        <v>0.945840707965</v>
      </c>
    </row>
    <row r="39" spans="1:6">
      <c r="B39" t="n">
        <v>1997</v>
      </c>
      <c r="C39" t="s">
        <v>1529</v>
      </c>
      <c r="D39" t="n">
        <v>0.970992934176</v>
      </c>
    </row>
    <row r="40" spans="1:6">
      <c r="B40" t="n">
        <v>1998</v>
      </c>
      <c r="C40" t="s">
        <v>1529</v>
      </c>
      <c r="D40" t="n">
        <v>0.946842668569</v>
      </c>
    </row>
    <row r="41" spans="1:6">
      <c r="B41" t="n">
        <v>1999</v>
      </c>
      <c r="C41" t="s">
        <v>1529</v>
      </c>
      <c r="D41" t="n">
        <v>0.947678447678</v>
      </c>
    </row>
    <row r="42" spans="1:6">
      <c r="B42" t="n">
        <v>2000</v>
      </c>
      <c r="C42" t="s">
        <v>1529</v>
      </c>
      <c r="D42" t="n">
        <v>0.954957983193</v>
      </c>
    </row>
    <row r="43" spans="1:6">
      <c r="B43" t="n">
        <v>2001</v>
      </c>
      <c r="C43" t="s">
        <v>1529</v>
      </c>
      <c r="D43" t="n">
        <v>0.965068493151</v>
      </c>
    </row>
    <row r="44" spans="1:6">
      <c r="B44" t="n">
        <v>2002</v>
      </c>
      <c r="C44" t="s">
        <v>1529</v>
      </c>
      <c r="D44" t="n">
        <v>0.943409247757</v>
      </c>
    </row>
    <row r="45" spans="1:6">
      <c r="B45" t="n">
        <v>2003</v>
      </c>
      <c r="C45" t="s">
        <v>1529</v>
      </c>
      <c r="D45" t="n">
        <v>0.954910870325</v>
      </c>
    </row>
    <row r="46" spans="1:6">
      <c r="B46" t="n">
        <v>2004</v>
      </c>
      <c r="C46" t="s">
        <v>1529</v>
      </c>
      <c r="D46" t="n">
        <v>0.954248366013</v>
      </c>
    </row>
    <row r="47" spans="1:6">
      <c r="B47" t="n">
        <v>2005</v>
      </c>
      <c r="C47" t="s">
        <v>1529</v>
      </c>
      <c r="D47" t="n">
        <v>0.964458247067</v>
      </c>
    </row>
    <row r="48" spans="1:6">
      <c r="B48" t="n">
        <v>2006</v>
      </c>
      <c r="C48" t="s">
        <v>1529</v>
      </c>
      <c r="D48" t="n">
        <v>0.955044612217</v>
      </c>
    </row>
    <row r="49" spans="1:6">
      <c r="B49" t="n">
        <v>2007</v>
      </c>
      <c r="C49" t="s">
        <v>1529</v>
      </c>
      <c r="D49" t="n">
        <v>0.964140730717</v>
      </c>
    </row>
    <row r="50" spans="1:6">
      <c r="B50" t="n">
        <v>2008</v>
      </c>
      <c r="C50" t="s">
        <v>1529</v>
      </c>
      <c r="D50" t="n">
        <v>0.95882144125</v>
      </c>
    </row>
    <row r="51" spans="1:6">
      <c r="B51" t="n">
        <v>2009</v>
      </c>
      <c r="C51" t="s">
        <v>1529</v>
      </c>
      <c r="D51" t="n">
        <v>0.961651917404</v>
      </c>
    </row>
    <row r="52" spans="1:6">
      <c r="B52" t="n">
        <v>2010</v>
      </c>
      <c r="C52" t="s">
        <v>1529</v>
      </c>
      <c r="D52" t="n">
        <v>0.961566617862</v>
      </c>
    </row>
    <row r="53" spans="1:6">
      <c r="B53" t="n">
        <v>2011</v>
      </c>
      <c r="C53" t="s">
        <v>1529</v>
      </c>
      <c r="D53">
        <f>D52</f>
        <v/>
      </c>
      <c r="E53" t="s">
        <v>1530</v>
      </c>
    </row>
    <row r="54" spans="1:6">
      <c r="B54" t="n">
        <v>2012</v>
      </c>
      <c r="C54" t="s">
        <v>1529</v>
      </c>
      <c r="D54">
        <f>D53</f>
        <v/>
      </c>
      <c r="E54" t="s">
        <v>1530</v>
      </c>
    </row>
    <row r="55" spans="1:6">
      <c r="B55" t="n">
        <v>2013</v>
      </c>
      <c r="C55" t="s">
        <v>1529</v>
      </c>
      <c r="D55">
        <f>D54</f>
        <v/>
      </c>
      <c r="E55" t="s">
        <v>1530</v>
      </c>
    </row>
    <row r="56" spans="1:6">
      <c r="B56" t="n">
        <v>2014</v>
      </c>
      <c r="C56" t="s">
        <v>1529</v>
      </c>
      <c r="D56">
        <f>D55</f>
        <v/>
      </c>
      <c r="E56" t="s">
        <v>1530</v>
      </c>
    </row>
    <row r="57" spans="1:6">
      <c r="B57" t="n">
        <v>2015</v>
      </c>
      <c r="C57" t="s">
        <v>1529</v>
      </c>
      <c r="D57">
        <f>D56</f>
        <v/>
      </c>
      <c r="E57" t="s">
        <v>1530</v>
      </c>
    </row>
    <row r="58" spans="1:6">
      <c r="B58" t="n">
        <v>2016</v>
      </c>
      <c r="C58" t="s">
        <v>1529</v>
      </c>
      <c r="D58">
        <f>D57</f>
        <v/>
      </c>
      <c r="E58" t="s">
        <v>1530</v>
      </c>
    </row>
    <row r="59" spans="1:6">
      <c r="B59" t="n">
        <v>2017</v>
      </c>
      <c r="C59" t="s">
        <v>1529</v>
      </c>
      <c r="D59">
        <f>D58</f>
        <v/>
      </c>
      <c r="E59" t="s">
        <v>1530</v>
      </c>
    </row>
    <row r="60" spans="1:6">
      <c r="B60" t="n">
        <v>2018</v>
      </c>
      <c r="C60" t="s">
        <v>1529</v>
      </c>
      <c r="D60">
        <f>D59</f>
        <v/>
      </c>
      <c r="E60" t="s">
        <v>1530</v>
      </c>
    </row>
    <row r="61" spans="1:6">
      <c r="B61" t="n">
        <v>2019</v>
      </c>
      <c r="C61" t="s">
        <v>1529</v>
      </c>
      <c r="D61">
        <f>D60</f>
        <v/>
      </c>
      <c r="E61" t="s">
        <v>1530</v>
      </c>
    </row>
    <row r="62" spans="1:6">
      <c r="B62" t="n">
        <v>2020</v>
      </c>
      <c r="C62" t="s">
        <v>1529</v>
      </c>
      <c r="D62">
        <f>D61</f>
        <v/>
      </c>
      <c r="E62" t="s">
        <v>1530</v>
      </c>
    </row>
    <row r="63" spans="1:6">
      <c r="B63" t="n">
        <v>2021</v>
      </c>
      <c r="C63" t="s">
        <v>1529</v>
      </c>
      <c r="D63">
        <f>D62</f>
        <v/>
      </c>
      <c r="E63" t="s">
        <v>1530</v>
      </c>
    </row>
    <row r="64" spans="1:6">
      <c r="B64" t="n">
        <v>2022</v>
      </c>
      <c r="C64" t="s">
        <v>1529</v>
      </c>
      <c r="D64">
        <f>D63</f>
        <v/>
      </c>
      <c r="E64" t="s">
        <v>1530</v>
      </c>
    </row>
    <row r="65" spans="1:6">
      <c r="B65" t="n">
        <v>2023</v>
      </c>
      <c r="C65" t="s">
        <v>1529</v>
      </c>
      <c r="D65">
        <f>D64</f>
        <v/>
      </c>
      <c r="E65" t="s">
        <v>1530</v>
      </c>
    </row>
    <row r="66" spans="1:6">
      <c r="B66" t="n">
        <v>2024</v>
      </c>
      <c r="C66" t="s">
        <v>1529</v>
      </c>
      <c r="D66">
        <f>D65</f>
        <v/>
      </c>
      <c r="E66" t="s">
        <v>1530</v>
      </c>
    </row>
    <row r="67" spans="1:6">
      <c r="B67" t="n">
        <v>2025</v>
      </c>
      <c r="C67" t="s">
        <v>1529</v>
      </c>
      <c r="D67">
        <f>D66</f>
        <v/>
      </c>
      <c r="E67" t="s">
        <v>1530</v>
      </c>
    </row>
    <row r="68" spans="1:6">
      <c r="B68" t="n">
        <v>2026</v>
      </c>
      <c r="C68" t="s">
        <v>1529</v>
      </c>
      <c r="D68">
        <f>D67</f>
        <v/>
      </c>
      <c r="E68" t="s">
        <v>1530</v>
      </c>
    </row>
    <row r="69" spans="1:6">
      <c r="B69" t="n">
        <v>2027</v>
      </c>
      <c r="C69" t="s">
        <v>1529</v>
      </c>
      <c r="D69">
        <f>D68</f>
        <v/>
      </c>
      <c r="E69" t="s">
        <v>1530</v>
      </c>
    </row>
    <row r="70" spans="1:6">
      <c r="B70" t="n">
        <v>2028</v>
      </c>
      <c r="C70" t="s">
        <v>1529</v>
      </c>
      <c r="D70">
        <f>D69</f>
        <v/>
      </c>
      <c r="E70" t="s">
        <v>1530</v>
      </c>
    </row>
    <row r="71" spans="1:6">
      <c r="B71" t="n">
        <v>2029</v>
      </c>
      <c r="C71" t="s">
        <v>1529</v>
      </c>
      <c r="D71">
        <f>D70</f>
        <v/>
      </c>
      <c r="E71" t="s">
        <v>1530</v>
      </c>
    </row>
    <row r="72" spans="1:6">
      <c r="B72" t="n">
        <v>2030</v>
      </c>
      <c r="C72" t="s">
        <v>1529</v>
      </c>
      <c r="D72">
        <f>D71</f>
        <v/>
      </c>
      <c r="E72" t="s">
        <v>1530</v>
      </c>
    </row>
    <row r="73" spans="1:6">
      <c r="A73" t="s">
        <v>1531</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20"/>
  <sheetViews>
    <sheetView workbookViewId="0">
      <selection activeCell="A1" sqref="A1"/>
    </sheetView>
  </sheetViews>
  <sheetFormatPr baseColWidth="10" defaultRowHeight="15"/>
  <sheetData>
    <row r="1" spans="1:5">
      <c r="A1" t="s">
        <v>1532</v>
      </c>
      <c r="B1" t="s">
        <v>1533</v>
      </c>
      <c r="C1" t="s">
        <v>1534</v>
      </c>
      <c r="D1" t="s">
        <v>1535</v>
      </c>
      <c r="E1" t="s">
        <v>1536</v>
      </c>
    </row>
    <row r="2" spans="1:5">
      <c r="A2" t="s">
        <v>1537</v>
      </c>
      <c r="B2" s="1" t="n">
        <v>42895.61920138889</v>
      </c>
      <c r="C2" t="s">
        <v>1538</v>
      </c>
      <c r="D2" t="s">
        <v>1538</v>
      </c>
      <c r="E2" t="s">
        <v>1536</v>
      </c>
    </row>
    <row r="3" spans="1:5">
      <c r="A3" t="s">
        <v>1537</v>
      </c>
      <c r="B3" s="1" t="n">
        <v>42943.57498842593</v>
      </c>
      <c r="C3" t="s">
        <v>1539</v>
      </c>
      <c r="D3" t="s">
        <v>1539</v>
      </c>
      <c r="E3" t="s">
        <v>1536</v>
      </c>
    </row>
    <row r="4" spans="1:5">
      <c r="A4" t="s">
        <v>1537</v>
      </c>
      <c r="B4" s="1" t="n">
        <v>43337.72545138889</v>
      </c>
      <c r="C4" t="s">
        <v>1540</v>
      </c>
      <c r="D4" t="s">
        <v>1540</v>
      </c>
      <c r="E4" t="s">
        <v>1536</v>
      </c>
    </row>
    <row r="5" spans="1:5">
      <c r="A5" t="s">
        <v>1541</v>
      </c>
      <c r="B5" s="1" t="n">
        <v>42705.578125</v>
      </c>
      <c r="C5" t="s">
        <v>1542</v>
      </c>
      <c r="D5" t="s">
        <v>1542</v>
      </c>
      <c r="E5" t="s">
        <v>1536</v>
      </c>
    </row>
    <row r="6" spans="1:5">
      <c r="A6" t="s">
        <v>1541</v>
      </c>
      <c r="B6" s="1" t="n">
        <v>42895.61576388889</v>
      </c>
      <c r="C6" t="s">
        <v>1543</v>
      </c>
      <c r="D6" t="s">
        <v>1543</v>
      </c>
      <c r="E6" t="s">
        <v>1536</v>
      </c>
    </row>
    <row r="7" spans="1:5">
      <c r="A7" t="s">
        <v>1541</v>
      </c>
      <c r="B7" s="1" t="n">
        <v>42943.58471064815</v>
      </c>
      <c r="C7" t="s">
        <v>1544</v>
      </c>
      <c r="D7" t="s">
        <v>1544</v>
      </c>
      <c r="E7" t="s">
        <v>1536</v>
      </c>
    </row>
    <row r="8" spans="1:5">
      <c r="A8" t="s">
        <v>1541</v>
      </c>
      <c r="B8" s="1" t="n">
        <v>43337.71760416667</v>
      </c>
      <c r="C8" t="s">
        <v>1545</v>
      </c>
      <c r="D8" t="s">
        <v>1545</v>
      </c>
      <c r="E8" t="s">
        <v>1536</v>
      </c>
    </row>
    <row r="9" spans="1:5">
      <c r="A9" t="s">
        <v>1541</v>
      </c>
      <c r="B9" s="1" t="n">
        <v>43358.88244212963</v>
      </c>
      <c r="C9" t="s">
        <v>1546</v>
      </c>
      <c r="D9" t="s">
        <v>1546</v>
      </c>
      <c r="E9" t="s">
        <v>1536</v>
      </c>
    </row>
    <row r="10" spans="1:5">
      <c r="A10" t="s">
        <v>1541</v>
      </c>
      <c r="B10" s="1" t="n">
        <v>43395.92150462963</v>
      </c>
      <c r="C10" t="s">
        <v>1547</v>
      </c>
      <c r="D10" t="s">
        <v>1547</v>
      </c>
      <c r="E10" t="s">
        <v>1536</v>
      </c>
    </row>
    <row r="11" spans="1:5">
      <c r="A11" t="s">
        <v>1548</v>
      </c>
      <c r="B11" s="1" t="n">
        <v>42705.578125</v>
      </c>
      <c r="C11" t="s">
        <v>1549</v>
      </c>
      <c r="D11" t="s">
        <v>1549</v>
      </c>
      <c r="E11" t="s">
        <v>1536</v>
      </c>
    </row>
    <row r="12" spans="1:5">
      <c r="A12" t="s">
        <v>1548</v>
      </c>
      <c r="B12" s="1" t="n">
        <v>42895.61576388889</v>
      </c>
      <c r="C12" t="s">
        <v>1550</v>
      </c>
      <c r="D12" t="s">
        <v>1550</v>
      </c>
      <c r="E12" t="s">
        <v>1536</v>
      </c>
    </row>
    <row r="13" spans="1:5">
      <c r="A13" t="s">
        <v>1548</v>
      </c>
      <c r="B13" s="1" t="n">
        <v>42943.58471064815</v>
      </c>
      <c r="C13" t="s">
        <v>1551</v>
      </c>
      <c r="D13" t="s">
        <v>1551</v>
      </c>
      <c r="E13" t="s">
        <v>1536</v>
      </c>
    </row>
    <row r="14" spans="1:5">
      <c r="A14" t="s">
        <v>1548</v>
      </c>
      <c r="B14" s="1" t="n">
        <v>43337.71760416667</v>
      </c>
      <c r="C14" t="s">
        <v>1552</v>
      </c>
      <c r="D14" t="s">
        <v>1552</v>
      </c>
      <c r="E14" t="s">
        <v>1536</v>
      </c>
    </row>
    <row r="15" spans="1:5">
      <c r="A15" t="s">
        <v>1548</v>
      </c>
      <c r="B15" s="1" t="n">
        <v>43358.88244212963</v>
      </c>
      <c r="C15" t="s">
        <v>1553</v>
      </c>
      <c r="D15" t="s">
        <v>1553</v>
      </c>
      <c r="E15" t="s">
        <v>1536</v>
      </c>
    </row>
    <row r="16" spans="1:5">
      <c r="A16" t="s">
        <v>1548</v>
      </c>
      <c r="B16" s="1" t="n">
        <v>43395.92150462963</v>
      </c>
      <c r="C16" t="s">
        <v>1554</v>
      </c>
      <c r="D16" t="s">
        <v>1554</v>
      </c>
      <c r="E16" t="s">
        <v>1536</v>
      </c>
    </row>
    <row r="17" spans="1:5">
      <c r="A17" t="s">
        <v>1555</v>
      </c>
      <c r="B17" s="1" t="n">
        <v>42943.58471064815</v>
      </c>
      <c r="C17" t="s">
        <v>1556</v>
      </c>
      <c r="D17" t="s">
        <v>1556</v>
      </c>
      <c r="E17" t="s">
        <v>1536</v>
      </c>
    </row>
    <row r="18" spans="1:5">
      <c r="A18" t="s">
        <v>1555</v>
      </c>
      <c r="B18" s="1" t="n">
        <v>43337.71760416667</v>
      </c>
      <c r="C18" t="s">
        <v>1557</v>
      </c>
      <c r="D18" t="s">
        <v>1557</v>
      </c>
      <c r="E18" t="s">
        <v>1536</v>
      </c>
    </row>
    <row r="19" spans="1:5">
      <c r="A19" t="s">
        <v>1555</v>
      </c>
      <c r="B19" s="1" t="n">
        <v>43354.78898148148</v>
      </c>
      <c r="C19" t="s">
        <v>1558</v>
      </c>
      <c r="D19" t="s">
        <v>1558</v>
      </c>
      <c r="E19" t="s">
        <v>1536</v>
      </c>
    </row>
    <row r="20" spans="1:5">
      <c r="A20" t="s">
        <v>1555</v>
      </c>
      <c r="B20" s="1" t="n">
        <v>43395.92150462963</v>
      </c>
      <c r="C20" t="s">
        <v>1559</v>
      </c>
      <c r="D20" t="s">
        <v>1559</v>
      </c>
      <c r="E20" t="s">
        <v>1536</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Charts Data M4 Price</vt:lpstr>
      <vt:lpstr>Dashboard M4 Price Annual</vt:lpstr>
      <vt:lpstr>Dashboard M4 Price Monthly</vt:lpstr>
      <vt:lpstr>Charts M4 Price</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2018-10-22T22:48:24Z</dcterms:created>
  <dcterms:modified xmlns:dcterms="http://purl.org/dc/terms/" xmlns:xsi="http://www.w3.org/2001/XMLSchema-instance" xsi:type="dcterms:W3CDTF">2018-10-22T22:48:24Z</dcterms:modified>
  <cp:lastModifiedBy/>
  <cp:category/>
  <cp:contentStatus/>
  <cp:version/>
  <cp:revision/>
  <cp:keywords/>
</cp:coreProperties>
</file>