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80" yWindow="0" windowWidth="35840" windowHeight="20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20" i="1"/>
  <c r="K21" i="1"/>
  <c r="K22" i="1"/>
  <c r="K23" i="1"/>
  <c r="K24" i="1"/>
  <c r="K25" i="1"/>
  <c r="K26" i="1"/>
  <c r="K2" i="1"/>
  <c r="H2" i="1"/>
  <c r="J2" i="1"/>
  <c r="H3" i="1"/>
  <c r="J3" i="1"/>
  <c r="H4" i="1"/>
  <c r="J4" i="1"/>
  <c r="H5" i="1"/>
  <c r="J5" i="1"/>
  <c r="H6" i="1"/>
  <c r="J6" i="1"/>
  <c r="H7" i="1"/>
  <c r="J7" i="1"/>
  <c r="H8" i="1"/>
  <c r="J8" i="1"/>
  <c r="H9" i="1"/>
  <c r="J9" i="1"/>
  <c r="H10" i="1"/>
  <c r="J10" i="1"/>
  <c r="H11" i="1"/>
  <c r="J11" i="1"/>
  <c r="H12" i="1"/>
  <c r="J12" i="1"/>
  <c r="H13" i="1"/>
  <c r="J13" i="1"/>
  <c r="H14" i="1"/>
  <c r="J14" i="1"/>
  <c r="H15" i="1"/>
  <c r="J15" i="1"/>
  <c r="H16" i="1"/>
  <c r="J16" i="1"/>
  <c r="H17" i="1"/>
  <c r="J17" i="1"/>
  <c r="H18" i="1"/>
  <c r="J18" i="1"/>
  <c r="H20" i="1"/>
  <c r="J20" i="1"/>
  <c r="H21" i="1"/>
  <c r="J21" i="1"/>
  <c r="H22" i="1"/>
  <c r="J22" i="1"/>
  <c r="H23" i="1"/>
  <c r="J23" i="1"/>
  <c r="H24" i="1"/>
  <c r="J24" i="1"/>
  <c r="H25" i="1"/>
  <c r="J25" i="1"/>
  <c r="H26" i="1"/>
  <c r="J2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0" i="1"/>
  <c r="I21" i="1"/>
  <c r="I22" i="1"/>
  <c r="I23" i="1"/>
  <c r="I24" i="1"/>
  <c r="I25" i="1"/>
  <c r="I26" i="1"/>
  <c r="I2" i="1"/>
</calcChain>
</file>

<file path=xl/sharedStrings.xml><?xml version="1.0" encoding="utf-8"?>
<sst xmlns="http://schemas.openxmlformats.org/spreadsheetml/2006/main" count="145" uniqueCount="84">
  <si>
    <t>date</t>
    <phoneticPr fontId="2"/>
  </si>
  <si>
    <t>Henrik GPS</t>
    <phoneticPr fontId="2"/>
  </si>
  <si>
    <t>weather</t>
    <phoneticPr fontId="2"/>
  </si>
  <si>
    <t>site</t>
    <phoneticPr fontId="2"/>
  </si>
  <si>
    <t>memo</t>
    <phoneticPr fontId="2"/>
  </si>
  <si>
    <t>Stainback Hwy</t>
    <phoneticPr fontId="2"/>
  </si>
  <si>
    <t>Henrik, Luis, Noriyuki, Edward</t>
    <phoneticPr fontId="2"/>
  </si>
  <si>
    <t>cloudy</t>
  </si>
  <si>
    <t>sunny</t>
    <phoneticPr fontId="2"/>
  </si>
  <si>
    <t>cloudy, rainy</t>
    <phoneticPr fontId="2"/>
  </si>
  <si>
    <t>Henrik, Luis, Noriyuki</t>
    <phoneticPr fontId="2"/>
  </si>
  <si>
    <t>the same site as the previous day</t>
    <phoneticPr fontId="2"/>
  </si>
  <si>
    <t xml:space="preserve">interruption due to rain; no ohia; many ginger </t>
    <phoneticPr fontId="2"/>
  </si>
  <si>
    <t>ginger, bamboo</t>
    <phoneticPr fontId="2"/>
  </si>
  <si>
    <t>sunny, cloudy</t>
    <phoneticPr fontId="2"/>
  </si>
  <si>
    <t>cloudy, rainy</t>
    <phoneticPr fontId="2"/>
  </si>
  <si>
    <t>along dirt road；we could not enter into forest due to dense understory vegetation</t>
    <phoneticPr fontId="2"/>
  </si>
  <si>
    <t>cloudy</t>
    <phoneticPr fontId="2"/>
  </si>
  <si>
    <t>interruption due to rain</t>
    <phoneticPr fontId="2"/>
  </si>
  <si>
    <t>sampling for DNA degradation test</t>
    <phoneticPr fontId="2"/>
  </si>
  <si>
    <t>rainy</t>
    <phoneticPr fontId="2"/>
  </si>
  <si>
    <t>many Koa</t>
    <phoneticPr fontId="2"/>
  </si>
  <si>
    <t>heavy rain</t>
    <phoneticPr fontId="2"/>
  </si>
  <si>
    <t>strawberry guava, Banyan</t>
    <phoneticPr fontId="2"/>
  </si>
  <si>
    <t>many ginger</t>
    <phoneticPr fontId="2"/>
  </si>
  <si>
    <t>Laupahoehoe</t>
  </si>
  <si>
    <t>start time</t>
    <phoneticPr fontId="2"/>
  </si>
  <si>
    <t>finish time</t>
    <phoneticPr fontId="2"/>
  </si>
  <si>
    <t>altitude (m)</t>
    <phoneticPr fontId="2"/>
  </si>
  <si>
    <r>
      <t>°'’</t>
    </r>
    <r>
      <rPr>
        <sz val="12"/>
        <color theme="1"/>
        <rFont val="Lucida Sans Unicode"/>
      </rPr>
      <t>∘</t>
    </r>
    <phoneticPr fontId="2"/>
  </si>
  <si>
    <t>155°18'039</t>
  </si>
  <si>
    <t>19°34'498</t>
  </si>
  <si>
    <t>155°11'122</t>
  </si>
  <si>
    <t>19°34'438</t>
  </si>
  <si>
    <t>155°10'940</t>
  </si>
  <si>
    <t>19°33'539</t>
  </si>
  <si>
    <t>155°16'887</t>
  </si>
  <si>
    <t>19°33'582</t>
  </si>
  <si>
    <t>155°16'741</t>
  </si>
  <si>
    <t>19°34'081</t>
  </si>
  <si>
    <t>155°13'248</t>
  </si>
  <si>
    <t>19°34'065</t>
  </si>
  <si>
    <t>155°13'369</t>
  </si>
  <si>
    <t>19°33'700</t>
  </si>
  <si>
    <t>155°14'979</t>
  </si>
  <si>
    <t>19°33'621</t>
  </si>
  <si>
    <t>155°15'031</t>
  </si>
  <si>
    <t>19°34'471</t>
  </si>
  <si>
    <t>155°10'832</t>
  </si>
  <si>
    <t>19°34'642</t>
  </si>
  <si>
    <t>155°10'366</t>
  </si>
  <si>
    <t>19°33'857</t>
  </si>
  <si>
    <t>155°12'129</t>
  </si>
  <si>
    <t>19°34'070</t>
  </si>
  <si>
    <t>155°11'713</t>
  </si>
  <si>
    <t>19°34'206</t>
  </si>
  <si>
    <t>155°11'674</t>
  </si>
  <si>
    <t>19°34'193</t>
  </si>
  <si>
    <t>155°15'599</t>
  </si>
  <si>
    <t>19°33'760</t>
  </si>
  <si>
    <t>155°15'610</t>
  </si>
  <si>
    <t>19°32'463</t>
  </si>
  <si>
    <t>155°17'131</t>
  </si>
  <si>
    <t>19°33'098</t>
  </si>
  <si>
    <t>155°17'147</t>
  </si>
  <si>
    <t>19°55'272</t>
  </si>
  <si>
    <t>155°18'090</t>
  </si>
  <si>
    <t>19°55'636</t>
  </si>
  <si>
    <t>155°17'663</t>
  </si>
  <si>
    <t>19°57'411</t>
  </si>
  <si>
    <t>155°16'651</t>
  </si>
  <si>
    <t>19°56'487</t>
  </si>
  <si>
    <t>155°17'144</t>
  </si>
  <si>
    <t>155°11'122</t>
    <phoneticPr fontId="2"/>
  </si>
  <si>
    <t>19°33'130</t>
    <phoneticPr fontId="2"/>
  </si>
  <si>
    <t>19°33'149</t>
    <phoneticPr fontId="2"/>
  </si>
  <si>
    <t>155°17'935</t>
    <phoneticPr fontId="2"/>
  </si>
  <si>
    <t>latitude (N) DMS</t>
    <phoneticPr fontId="2"/>
  </si>
  <si>
    <r>
      <t>longitude</t>
    </r>
    <r>
      <rPr>
        <sz val="12"/>
        <color theme="1"/>
        <rFont val="Calibri (テーマの本文)"/>
        <charset val="128"/>
      </rPr>
      <t xml:space="preserve"> (</t>
    </r>
    <r>
      <rPr>
        <sz val="12"/>
        <color theme="1"/>
        <rFont val="Lucida Sans Typewriter"/>
      </rPr>
      <t>W) DEG</t>
    </r>
    <phoneticPr fontId="2"/>
  </si>
  <si>
    <t>longitude (W) DMS</t>
    <phoneticPr fontId="2"/>
  </si>
  <si>
    <t>latitude (N) DEG</t>
    <phoneticPr fontId="2"/>
  </si>
  <si>
    <t>longitude (W) DMM</t>
    <phoneticPr fontId="2"/>
  </si>
  <si>
    <t>latitude (N) DMM</t>
    <phoneticPr fontId="2"/>
  </si>
  <si>
    <t>collectors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</si>
</sst>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7" x14ac:knownFonts="1">
    <font>
      <sz val="12"/>
      <color theme="1"/>
      <name val="ヒラギノ角ゴ ProN W3"/>
      <family val="2"/>
      <charset val="128"/>
    </font>
    <font>
      <sz val="12"/>
      <color theme="1"/>
      <name val="Calibri (テーマの本文)"/>
      <charset val="128"/>
    </font>
    <font>
      <sz val="6"/>
      <name val="ヒラギノ角ゴ ProN W3"/>
      <family val="2"/>
      <charset val="128"/>
    </font>
    <font>
      <u/>
      <sz val="12"/>
      <color theme="10"/>
      <name val="ヒラギノ角ゴ ProN W3"/>
      <family val="2"/>
      <charset val="128"/>
    </font>
    <font>
      <u/>
      <sz val="12"/>
      <color theme="11"/>
      <name val="ヒラギノ角ゴ ProN W3"/>
      <family val="2"/>
      <charset val="128"/>
    </font>
    <font>
      <sz val="12"/>
      <color theme="1"/>
      <name val="Lucida Sans Unicode"/>
    </font>
    <font>
      <sz val="12"/>
      <color theme="1"/>
      <name val="Lucida Sans Typewri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6" fillId="0" borderId="0" xfId="0" applyFont="1"/>
    <xf numFmtId="14" fontId="6" fillId="0" borderId="0" xfId="0" applyNumberFormat="1" applyFont="1"/>
    <xf numFmtId="20" fontId="6" fillId="0" borderId="0" xfId="0" applyNumberFormat="1" applyFont="1"/>
    <xf numFmtId="176" fontId="6" fillId="0" borderId="0" xfId="0" applyNumberFormat="1" applyFont="1"/>
    <xf numFmtId="177" fontId="6" fillId="0" borderId="0" xfId="0" applyNumberFormat="1" applyFont="1"/>
  </cellXfs>
  <cellStyles count="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50" zoomScaleNormal="150" zoomScalePageLayoutView="150" workbookViewId="0">
      <pane ySplit="1" topLeftCell="A2" activePane="bottomLeft" state="frozen"/>
      <selection pane="bottomLeft" activeCell="B1" sqref="B1:B1048576"/>
    </sheetView>
  </sheetViews>
  <sheetFormatPr baseColWidth="12" defaultRowHeight="18" x14ac:dyDescent="0"/>
  <cols>
    <col min="1" max="1" width="10.875" style="2" customWidth="1"/>
    <col min="2" max="2" width="10.25" style="2" bestFit="1" customWidth="1"/>
    <col min="3" max="3" width="11.125" style="2" bestFit="1" customWidth="1"/>
    <col min="4" max="4" width="8.875" style="2" bestFit="1" customWidth="1"/>
    <col min="5" max="5" width="10.5" style="2" customWidth="1"/>
    <col min="6" max="6" width="10.25" style="2" customWidth="1"/>
    <col min="7" max="7" width="12.875" style="2" bestFit="1" customWidth="1"/>
    <col min="8" max="8" width="12.875" style="5" customWidth="1"/>
    <col min="9" max="9" width="12.875" style="2" customWidth="1"/>
    <col min="10" max="11" width="12.875" style="6" customWidth="1"/>
    <col min="12" max="12" width="10.875" style="1" customWidth="1"/>
    <col min="13" max="13" width="22.25" style="1" bestFit="1" customWidth="1"/>
    <col min="14" max="14" width="10.875" style="1" customWidth="1"/>
    <col min="15" max="15" width="59.875" style="1" bestFit="1" customWidth="1"/>
    <col min="16" max="16384" width="12.625" style="1"/>
  </cols>
  <sheetData>
    <row r="1" spans="1:15">
      <c r="A1" s="2" t="s">
        <v>0</v>
      </c>
      <c r="B1" s="2" t="s">
        <v>26</v>
      </c>
      <c r="C1" s="2" t="s">
        <v>27</v>
      </c>
      <c r="D1" s="2" t="s">
        <v>1</v>
      </c>
      <c r="E1" s="2" t="s">
        <v>28</v>
      </c>
      <c r="F1" s="2" t="s">
        <v>82</v>
      </c>
      <c r="G1" s="2" t="s">
        <v>81</v>
      </c>
      <c r="H1" s="5" t="s">
        <v>77</v>
      </c>
      <c r="I1" s="2" t="s">
        <v>79</v>
      </c>
      <c r="J1" s="6" t="s">
        <v>80</v>
      </c>
      <c r="K1" s="6" t="s">
        <v>78</v>
      </c>
      <c r="L1" s="1" t="s">
        <v>2</v>
      </c>
      <c r="M1" s="1" t="s">
        <v>83</v>
      </c>
      <c r="N1" s="1" t="s">
        <v>3</v>
      </c>
      <c r="O1" s="1" t="s">
        <v>4</v>
      </c>
    </row>
    <row r="2" spans="1:15">
      <c r="A2" s="3">
        <v>42465</v>
      </c>
      <c r="D2" s="2">
        <v>680</v>
      </c>
      <c r="E2" s="2">
        <v>1601</v>
      </c>
      <c r="F2" s="2" t="s">
        <v>74</v>
      </c>
      <c r="G2" s="2" t="s">
        <v>76</v>
      </c>
      <c r="H2" s="5" t="str">
        <f>MID(F2,1,2)&amp;"°"&amp;MID(F2,4,2)&amp;"'"&amp;MID(F2,7,3)*0.06</f>
        <v>19°33'7.8</v>
      </c>
      <c r="I2" s="2" t="str">
        <f>MID(G2,1,3)&amp;"°"&amp;MID(G2,5,2)&amp;"'"&amp;MID(G2,8,3)*0.06</f>
        <v>155°17'56.1</v>
      </c>
      <c r="J2" s="6">
        <f>MID(H2,1,2)+MID(H2,4,2)/60+RIGHT(H2,LEN(H2)-FIND("'",H2))/3600</f>
        <v>19.552166666666668</v>
      </c>
      <c r="K2" s="6">
        <f>MID(I2,1,3)+MID(I2,5,2)/60+RIGHT(I2,LEN(I2)-FIND("'",I2))/3600</f>
        <v>155.29891666666666</v>
      </c>
      <c r="L2" s="1" t="s">
        <v>8</v>
      </c>
      <c r="M2" s="1" t="s">
        <v>6</v>
      </c>
      <c r="N2" s="1" t="s">
        <v>5</v>
      </c>
    </row>
    <row r="3" spans="1:15">
      <c r="A3" s="3">
        <v>42465</v>
      </c>
      <c r="B3" s="4">
        <v>0.57291666666666663</v>
      </c>
      <c r="C3" s="4"/>
      <c r="D3" s="2">
        <v>681</v>
      </c>
      <c r="E3" s="2">
        <v>1603</v>
      </c>
      <c r="F3" s="2" t="s">
        <v>75</v>
      </c>
      <c r="G3" s="2" t="s">
        <v>30</v>
      </c>
      <c r="H3" s="5" t="str">
        <f>MID(F3,1,2)&amp;"°"&amp;MID(F3,4,2)&amp;"'"&amp;MID(F3,7,3)*0.06</f>
        <v>19°33'8.94</v>
      </c>
      <c r="I3" s="2" t="str">
        <f t="shared" ref="I3:I26" si="0">MID(G3,1,3)&amp;"°"&amp;MID(G3,5,2)&amp;"'"&amp;MID(G3,8,3)*0.06</f>
        <v>155°18'2.34</v>
      </c>
      <c r="J3" s="6">
        <f t="shared" ref="J3:J26" si="1">MID(H3,1,2)+MID(H3,4,2)/60+RIGHT(H3,LEN(H3)-FIND("'",H3))/3600</f>
        <v>19.552483333333335</v>
      </c>
      <c r="K3" s="6">
        <f t="shared" ref="K3:K26" si="2">MID(I3,1,3)+MID(I3,5,2)/60+RIGHT(I3,LEN(I3)-FIND("'",I3))/3600</f>
        <v>155.30065000000002</v>
      </c>
      <c r="L3" s="1" t="s">
        <v>7</v>
      </c>
      <c r="M3" s="1" t="s">
        <v>6</v>
      </c>
      <c r="N3" s="1" t="s">
        <v>5</v>
      </c>
    </row>
    <row r="4" spans="1:15">
      <c r="A4" s="3">
        <v>42466</v>
      </c>
      <c r="B4" s="4">
        <v>0.37916666666666665</v>
      </c>
      <c r="C4" s="4">
        <v>0.3888888888888889</v>
      </c>
      <c r="D4" s="2">
        <v>683</v>
      </c>
      <c r="E4" s="2">
        <v>822</v>
      </c>
      <c r="F4" s="2" t="s">
        <v>31</v>
      </c>
      <c r="G4" s="2" t="s">
        <v>73</v>
      </c>
      <c r="H4" s="5" t="str">
        <f t="shared" ref="H4:H26" si="3">MID(F4,1,2)&amp;"°"&amp;MID(F4,4,2)&amp;"'"&amp;MID(F4,7,3)*0.06</f>
        <v>19°34'29.88</v>
      </c>
      <c r="I4" s="2" t="str">
        <f t="shared" si="0"/>
        <v>155°11'7.32</v>
      </c>
      <c r="J4" s="6">
        <f t="shared" si="1"/>
        <v>19.574966666666665</v>
      </c>
      <c r="K4" s="6">
        <f t="shared" si="2"/>
        <v>155.18536666666668</v>
      </c>
      <c r="L4" s="1" t="s">
        <v>9</v>
      </c>
      <c r="M4" s="1" t="s">
        <v>10</v>
      </c>
      <c r="N4" s="1" t="s">
        <v>5</v>
      </c>
      <c r="O4" s="1" t="s">
        <v>12</v>
      </c>
    </row>
    <row r="5" spans="1:15">
      <c r="A5" s="3">
        <v>42467</v>
      </c>
      <c r="B5" s="4">
        <v>0.60416666666666663</v>
      </c>
      <c r="C5" s="4">
        <v>0.64583333333333337</v>
      </c>
      <c r="D5" s="2">
        <v>683</v>
      </c>
      <c r="E5" s="2">
        <v>822</v>
      </c>
      <c r="F5" s="2" t="s">
        <v>31</v>
      </c>
      <c r="G5" s="2" t="s">
        <v>32</v>
      </c>
      <c r="H5" s="5" t="str">
        <f t="shared" si="3"/>
        <v>19°34'29.88</v>
      </c>
      <c r="I5" s="2" t="str">
        <f t="shared" si="0"/>
        <v>155°11'7.32</v>
      </c>
      <c r="J5" s="6">
        <f t="shared" si="1"/>
        <v>19.574966666666665</v>
      </c>
      <c r="K5" s="6">
        <f t="shared" si="2"/>
        <v>155.18536666666668</v>
      </c>
      <c r="M5" s="1" t="s">
        <v>10</v>
      </c>
      <c r="N5" s="1" t="s">
        <v>5</v>
      </c>
      <c r="O5" s="1" t="s">
        <v>11</v>
      </c>
    </row>
    <row r="6" spans="1:15">
      <c r="A6" s="3">
        <v>42467</v>
      </c>
      <c r="B6" s="4">
        <v>0.6875</v>
      </c>
      <c r="C6" s="4">
        <v>0.72916666666666663</v>
      </c>
      <c r="D6" s="2">
        <v>690</v>
      </c>
      <c r="E6" s="2">
        <v>842</v>
      </c>
      <c r="F6" s="2" t="s">
        <v>33</v>
      </c>
      <c r="G6" s="2" t="s">
        <v>34</v>
      </c>
      <c r="H6" s="5" t="str">
        <f t="shared" si="3"/>
        <v>19°34'26.28</v>
      </c>
      <c r="I6" s="2" t="str">
        <f t="shared" si="0"/>
        <v>155°10'56.4</v>
      </c>
      <c r="J6" s="6">
        <f t="shared" si="1"/>
        <v>19.573966666666667</v>
      </c>
      <c r="K6" s="6">
        <f t="shared" si="2"/>
        <v>155.18233333333333</v>
      </c>
      <c r="M6" s="1" t="s">
        <v>10</v>
      </c>
      <c r="N6" s="1" t="s">
        <v>5</v>
      </c>
      <c r="O6" s="1" t="s">
        <v>13</v>
      </c>
    </row>
    <row r="7" spans="1:15">
      <c r="A7" s="3">
        <v>42468</v>
      </c>
      <c r="B7" s="4">
        <v>0.54166666666666663</v>
      </c>
      <c r="C7" s="4">
        <v>0.60416666666666663</v>
      </c>
      <c r="D7" s="2">
        <v>692</v>
      </c>
      <c r="E7" s="2">
        <v>1465</v>
      </c>
      <c r="F7" s="2" t="s">
        <v>35</v>
      </c>
      <c r="G7" s="2" t="s">
        <v>36</v>
      </c>
      <c r="H7" s="5" t="str">
        <f t="shared" si="3"/>
        <v>19°33'32.34</v>
      </c>
      <c r="I7" s="2" t="str">
        <f t="shared" si="0"/>
        <v>155°16'53.22</v>
      </c>
      <c r="J7" s="6">
        <f t="shared" si="1"/>
        <v>19.558983333333334</v>
      </c>
      <c r="K7" s="6">
        <f t="shared" si="2"/>
        <v>155.28145000000001</v>
      </c>
      <c r="M7" s="1" t="s">
        <v>10</v>
      </c>
      <c r="N7" s="1" t="s">
        <v>5</v>
      </c>
    </row>
    <row r="8" spans="1:15">
      <c r="A8" s="3">
        <v>42468</v>
      </c>
      <c r="B8" s="4">
        <v>0.64236111111111105</v>
      </c>
      <c r="C8" s="4">
        <v>0.70138888888888884</v>
      </c>
      <c r="D8" s="2">
        <v>693</v>
      </c>
      <c r="E8" s="2">
        <v>1448</v>
      </c>
      <c r="F8" s="2" t="s">
        <v>37</v>
      </c>
      <c r="G8" s="2" t="s">
        <v>38</v>
      </c>
      <c r="H8" s="5" t="str">
        <f t="shared" si="3"/>
        <v>19°33'34.92</v>
      </c>
      <c r="I8" s="2" t="str">
        <f t="shared" si="0"/>
        <v>155°16'44.46</v>
      </c>
      <c r="J8" s="6">
        <f t="shared" si="1"/>
        <v>19.559699999999999</v>
      </c>
      <c r="K8" s="6">
        <f t="shared" si="2"/>
        <v>155.27901666666668</v>
      </c>
      <c r="M8" s="1" t="s">
        <v>10</v>
      </c>
      <c r="N8" s="1" t="s">
        <v>5</v>
      </c>
    </row>
    <row r="9" spans="1:15">
      <c r="A9" s="3">
        <v>42469</v>
      </c>
      <c r="B9" s="4">
        <v>0.375</v>
      </c>
      <c r="C9" s="4">
        <v>0.43055555555555558</v>
      </c>
      <c r="D9" s="2">
        <v>695</v>
      </c>
      <c r="E9" s="2">
        <v>1056</v>
      </c>
      <c r="F9" s="2" t="s">
        <v>39</v>
      </c>
      <c r="G9" s="2" t="s">
        <v>40</v>
      </c>
      <c r="H9" s="5" t="str">
        <f t="shared" si="3"/>
        <v>19°34'4.86</v>
      </c>
      <c r="I9" s="2" t="str">
        <f t="shared" si="0"/>
        <v>155°13'14.88</v>
      </c>
      <c r="J9" s="6">
        <f t="shared" si="1"/>
        <v>19.568016666666665</v>
      </c>
      <c r="K9" s="6">
        <f t="shared" si="2"/>
        <v>155.2208</v>
      </c>
      <c r="L9" s="1" t="s">
        <v>8</v>
      </c>
      <c r="M9" s="1" t="s">
        <v>10</v>
      </c>
      <c r="N9" s="1" t="s">
        <v>5</v>
      </c>
    </row>
    <row r="10" spans="1:15">
      <c r="A10" s="3">
        <v>42469</v>
      </c>
      <c r="B10" s="4">
        <v>0.46180555555555558</v>
      </c>
      <c r="C10" s="4">
        <v>0.50347222222222221</v>
      </c>
      <c r="D10" s="2">
        <v>696</v>
      </c>
      <c r="E10" s="2">
        <v>1005</v>
      </c>
      <c r="F10" s="2" t="s">
        <v>41</v>
      </c>
      <c r="G10" s="2" t="s">
        <v>42</v>
      </c>
      <c r="H10" s="5" t="str">
        <f t="shared" si="3"/>
        <v>19°34'3.9</v>
      </c>
      <c r="I10" s="2" t="str">
        <f t="shared" si="0"/>
        <v>155°13'22.14</v>
      </c>
      <c r="J10" s="6">
        <f t="shared" si="1"/>
        <v>19.56775</v>
      </c>
      <c r="K10" s="6">
        <f t="shared" si="2"/>
        <v>155.22281666666666</v>
      </c>
      <c r="L10" s="1" t="s">
        <v>8</v>
      </c>
      <c r="M10" s="1" t="s">
        <v>10</v>
      </c>
      <c r="N10" s="1" t="s">
        <v>5</v>
      </c>
    </row>
    <row r="11" spans="1:15">
      <c r="A11" s="3">
        <v>42469</v>
      </c>
      <c r="B11" s="4">
        <v>0.57291666666666663</v>
      </c>
      <c r="C11" s="4">
        <v>0.61458333333333337</v>
      </c>
      <c r="D11" s="2">
        <v>698</v>
      </c>
      <c r="E11" s="2">
        <v>1224</v>
      </c>
      <c r="F11" s="2" t="s">
        <v>43</v>
      </c>
      <c r="G11" s="2" t="s">
        <v>44</v>
      </c>
      <c r="H11" s="5" t="str">
        <f t="shared" si="3"/>
        <v>19°33'42</v>
      </c>
      <c r="I11" s="2" t="str">
        <f t="shared" si="0"/>
        <v>155°14'58.74</v>
      </c>
      <c r="J11" s="6">
        <f t="shared" si="1"/>
        <v>19.561666666666667</v>
      </c>
      <c r="K11" s="6">
        <f t="shared" si="2"/>
        <v>155.24964999999997</v>
      </c>
      <c r="L11" s="1" t="s">
        <v>14</v>
      </c>
      <c r="M11" s="1" t="s">
        <v>10</v>
      </c>
      <c r="N11" s="1" t="s">
        <v>5</v>
      </c>
    </row>
    <row r="12" spans="1:15">
      <c r="A12" s="3">
        <v>42469</v>
      </c>
      <c r="B12" s="4">
        <v>0.65277777777777779</v>
      </c>
      <c r="C12" s="4">
        <v>0.69444444444444453</v>
      </c>
      <c r="D12" s="2">
        <v>700</v>
      </c>
      <c r="E12" s="2">
        <v>1237</v>
      </c>
      <c r="F12" s="2" t="s">
        <v>45</v>
      </c>
      <c r="G12" s="2" t="s">
        <v>46</v>
      </c>
      <c r="H12" s="5" t="str">
        <f t="shared" si="3"/>
        <v>19°33'37.26</v>
      </c>
      <c r="I12" s="2" t="str">
        <f t="shared" si="0"/>
        <v>155°15'1.86</v>
      </c>
      <c r="J12" s="6">
        <f t="shared" si="1"/>
        <v>19.56035</v>
      </c>
      <c r="K12" s="6">
        <f t="shared" si="2"/>
        <v>155.25051666666667</v>
      </c>
      <c r="L12" s="1" t="s">
        <v>15</v>
      </c>
      <c r="M12" s="1" t="s">
        <v>10</v>
      </c>
      <c r="N12" s="1" t="s">
        <v>5</v>
      </c>
    </row>
    <row r="13" spans="1:15">
      <c r="A13" s="3">
        <v>42470</v>
      </c>
      <c r="B13" s="4">
        <v>0.5</v>
      </c>
      <c r="C13" s="4">
        <v>0.54166666666666663</v>
      </c>
      <c r="D13" s="2">
        <v>702</v>
      </c>
      <c r="E13" s="2">
        <v>806</v>
      </c>
      <c r="F13" s="2" t="s">
        <v>47</v>
      </c>
      <c r="G13" s="2" t="s">
        <v>48</v>
      </c>
      <c r="H13" s="5" t="str">
        <f t="shared" si="3"/>
        <v>19°34'28.26</v>
      </c>
      <c r="I13" s="2" t="str">
        <f t="shared" si="0"/>
        <v>155°10'49.92</v>
      </c>
      <c r="J13" s="6">
        <f t="shared" si="1"/>
        <v>19.574516666666668</v>
      </c>
      <c r="K13" s="6">
        <f t="shared" si="2"/>
        <v>155.18053333333333</v>
      </c>
      <c r="L13" s="1" t="s">
        <v>14</v>
      </c>
      <c r="M13" s="1" t="s">
        <v>10</v>
      </c>
      <c r="N13" s="1" t="s">
        <v>5</v>
      </c>
    </row>
    <row r="14" spans="1:15">
      <c r="A14" s="3">
        <v>42470</v>
      </c>
      <c r="B14" s="4">
        <v>0.5625</v>
      </c>
      <c r="C14" s="4">
        <v>0.60416666666666663</v>
      </c>
      <c r="D14" s="2">
        <v>703</v>
      </c>
      <c r="E14" s="2">
        <v>722</v>
      </c>
      <c r="F14" s="2" t="s">
        <v>49</v>
      </c>
      <c r="G14" s="2" t="s">
        <v>50</v>
      </c>
      <c r="H14" s="5" t="str">
        <f t="shared" si="3"/>
        <v>19°34'38.52</v>
      </c>
      <c r="I14" s="2" t="str">
        <f t="shared" si="0"/>
        <v>155°10'21.96</v>
      </c>
      <c r="J14" s="6">
        <f t="shared" si="1"/>
        <v>19.577366666666666</v>
      </c>
      <c r="K14" s="6">
        <f t="shared" si="2"/>
        <v>155.17276666666666</v>
      </c>
      <c r="L14" s="1" t="s">
        <v>17</v>
      </c>
      <c r="M14" s="1" t="s">
        <v>10</v>
      </c>
      <c r="N14" s="1" t="s">
        <v>5</v>
      </c>
      <c r="O14" s="1" t="s">
        <v>16</v>
      </c>
    </row>
    <row r="15" spans="1:15">
      <c r="A15" s="3">
        <v>42470</v>
      </c>
      <c r="B15" s="4">
        <v>0.64236111111111105</v>
      </c>
      <c r="C15" s="4">
        <v>0.68402777777777779</v>
      </c>
      <c r="D15" s="2">
        <v>706</v>
      </c>
      <c r="E15" s="2">
        <v>961</v>
      </c>
      <c r="F15" s="2" t="s">
        <v>51</v>
      </c>
      <c r="G15" s="2" t="s">
        <v>52</v>
      </c>
      <c r="H15" s="5" t="str">
        <f t="shared" si="3"/>
        <v>19°33'51.42</v>
      </c>
      <c r="I15" s="2" t="str">
        <f t="shared" si="0"/>
        <v>155°12'7.74</v>
      </c>
      <c r="J15" s="6">
        <f t="shared" si="1"/>
        <v>19.564283333333336</v>
      </c>
      <c r="K15" s="6">
        <f t="shared" si="2"/>
        <v>155.20214999999999</v>
      </c>
      <c r="L15" s="1" t="s">
        <v>17</v>
      </c>
      <c r="M15" s="1" t="s">
        <v>10</v>
      </c>
      <c r="N15" s="1" t="s">
        <v>5</v>
      </c>
    </row>
    <row r="16" spans="1:15">
      <c r="A16" s="3">
        <v>42471</v>
      </c>
      <c r="B16" s="4">
        <v>0.35416666666666669</v>
      </c>
      <c r="C16" s="4">
        <v>0.39583333333333331</v>
      </c>
      <c r="D16" s="2">
        <v>707</v>
      </c>
      <c r="E16" s="2">
        <v>902</v>
      </c>
      <c r="F16" s="2" t="s">
        <v>53</v>
      </c>
      <c r="G16" s="2" t="s">
        <v>54</v>
      </c>
      <c r="H16" s="5" t="str">
        <f t="shared" si="3"/>
        <v>19°34'4.2</v>
      </c>
      <c r="I16" s="2" t="str">
        <f t="shared" si="0"/>
        <v>155°11'42.78</v>
      </c>
      <c r="J16" s="6">
        <f t="shared" si="1"/>
        <v>19.567833333333333</v>
      </c>
      <c r="K16" s="6">
        <f t="shared" si="2"/>
        <v>155.19521666666668</v>
      </c>
      <c r="L16" s="1" t="s">
        <v>8</v>
      </c>
      <c r="M16" s="1" t="s">
        <v>10</v>
      </c>
      <c r="N16" s="1" t="s">
        <v>5</v>
      </c>
    </row>
    <row r="17" spans="1:15">
      <c r="A17" s="3">
        <v>42471</v>
      </c>
      <c r="B17" s="4">
        <v>0.41666666666666669</v>
      </c>
      <c r="C17" s="4">
        <v>0.43055555555555558</v>
      </c>
      <c r="D17" s="2">
        <v>708</v>
      </c>
      <c r="E17" s="2">
        <v>878</v>
      </c>
      <c r="F17" s="2" t="s">
        <v>55</v>
      </c>
      <c r="G17" s="2" t="s">
        <v>56</v>
      </c>
      <c r="H17" s="5" t="str">
        <f t="shared" si="3"/>
        <v>19°34'12.36</v>
      </c>
      <c r="I17" s="2" t="str">
        <f t="shared" si="0"/>
        <v>155°11'40.44</v>
      </c>
      <c r="J17" s="6">
        <f t="shared" si="1"/>
        <v>19.5701</v>
      </c>
      <c r="K17" s="6">
        <f t="shared" si="2"/>
        <v>155.19456666666667</v>
      </c>
      <c r="L17" s="1" t="s">
        <v>15</v>
      </c>
      <c r="M17" s="1" t="s">
        <v>10</v>
      </c>
      <c r="N17" s="1" t="s">
        <v>5</v>
      </c>
      <c r="O17" s="1" t="s">
        <v>18</v>
      </c>
    </row>
    <row r="18" spans="1:15">
      <c r="A18" s="3">
        <v>42471</v>
      </c>
      <c r="B18" s="4">
        <v>0.52083333333333337</v>
      </c>
      <c r="C18" s="4">
        <v>0.56944444444444442</v>
      </c>
      <c r="D18" s="2">
        <v>710</v>
      </c>
      <c r="E18" s="2">
        <v>1275</v>
      </c>
      <c r="F18" s="2" t="s">
        <v>57</v>
      </c>
      <c r="G18" s="2" t="s">
        <v>58</v>
      </c>
      <c r="H18" s="5" t="str">
        <f t="shared" si="3"/>
        <v>19°34'11.58</v>
      </c>
      <c r="I18" s="2" t="str">
        <f t="shared" si="0"/>
        <v>155°15'35.94</v>
      </c>
      <c r="J18" s="6">
        <f t="shared" si="1"/>
        <v>19.569883333333333</v>
      </c>
      <c r="K18" s="6">
        <f t="shared" si="2"/>
        <v>155.25998333333334</v>
      </c>
      <c r="L18" s="1" t="s">
        <v>17</v>
      </c>
      <c r="M18" s="1" t="s">
        <v>10</v>
      </c>
      <c r="N18" s="1" t="s">
        <v>5</v>
      </c>
    </row>
    <row r="19" spans="1:15">
      <c r="A19" s="3">
        <v>42472</v>
      </c>
      <c r="L19" s="1" t="s">
        <v>15</v>
      </c>
      <c r="M19" s="1" t="s">
        <v>10</v>
      </c>
      <c r="N19" s="1" t="s">
        <v>5</v>
      </c>
      <c r="O19" s="1" t="s">
        <v>19</v>
      </c>
    </row>
    <row r="20" spans="1:15">
      <c r="A20" s="3">
        <v>42472</v>
      </c>
      <c r="B20" s="4">
        <v>0.49652777777777773</v>
      </c>
      <c r="C20" s="4">
        <v>0.53819444444444442</v>
      </c>
      <c r="D20" s="2">
        <v>712</v>
      </c>
      <c r="E20" s="2">
        <v>1289</v>
      </c>
      <c r="F20" s="2" t="s">
        <v>59</v>
      </c>
      <c r="G20" s="2" t="s">
        <v>60</v>
      </c>
      <c r="H20" s="5" t="str">
        <f t="shared" si="3"/>
        <v>19°33'45.6</v>
      </c>
      <c r="I20" s="2" t="str">
        <f t="shared" si="0"/>
        <v>155°15'36.6</v>
      </c>
      <c r="J20" s="6">
        <f t="shared" si="1"/>
        <v>19.562666666666669</v>
      </c>
      <c r="K20" s="6">
        <f t="shared" si="2"/>
        <v>155.26016666666666</v>
      </c>
      <c r="L20" s="1" t="s">
        <v>15</v>
      </c>
      <c r="M20" s="1" t="s">
        <v>10</v>
      </c>
      <c r="N20" s="1" t="s">
        <v>5</v>
      </c>
    </row>
    <row r="21" spans="1:15">
      <c r="A21" s="3">
        <v>42472</v>
      </c>
      <c r="B21" s="4">
        <v>0.57986111111111105</v>
      </c>
      <c r="C21" s="4">
        <v>0.62152777777777779</v>
      </c>
      <c r="D21" s="2">
        <v>713</v>
      </c>
      <c r="E21" s="2">
        <v>1502</v>
      </c>
      <c r="F21" s="2" t="s">
        <v>61</v>
      </c>
      <c r="G21" s="2" t="s">
        <v>62</v>
      </c>
      <c r="H21" s="5" t="str">
        <f t="shared" si="3"/>
        <v>19°32'27.78</v>
      </c>
      <c r="I21" s="2" t="str">
        <f t="shared" si="0"/>
        <v>155°17'7.86</v>
      </c>
      <c r="J21" s="6">
        <f t="shared" si="1"/>
        <v>19.541050000000002</v>
      </c>
      <c r="K21" s="6">
        <f t="shared" si="2"/>
        <v>155.28551666666667</v>
      </c>
      <c r="L21" s="1" t="s">
        <v>8</v>
      </c>
      <c r="M21" s="1" t="s">
        <v>10</v>
      </c>
      <c r="N21" s="1" t="s">
        <v>5</v>
      </c>
    </row>
    <row r="22" spans="1:15">
      <c r="A22" s="3">
        <v>42472</v>
      </c>
      <c r="B22" s="4">
        <v>0.64583333333333337</v>
      </c>
      <c r="C22" s="4">
        <v>0.6875</v>
      </c>
      <c r="D22" s="2">
        <v>714</v>
      </c>
      <c r="E22" s="2">
        <v>1498</v>
      </c>
      <c r="F22" s="2" t="s">
        <v>63</v>
      </c>
      <c r="G22" s="2" t="s">
        <v>64</v>
      </c>
      <c r="H22" s="5" t="str">
        <f t="shared" si="3"/>
        <v>19°33'5.88</v>
      </c>
      <c r="I22" s="2" t="str">
        <f t="shared" si="0"/>
        <v>155°17'8.82</v>
      </c>
      <c r="J22" s="6">
        <f t="shared" si="1"/>
        <v>19.551633333333335</v>
      </c>
      <c r="K22" s="6">
        <f t="shared" si="2"/>
        <v>155.28578333333334</v>
      </c>
      <c r="L22" s="1" t="s">
        <v>17</v>
      </c>
      <c r="M22" s="1" t="s">
        <v>10</v>
      </c>
      <c r="N22" s="1" t="s">
        <v>5</v>
      </c>
    </row>
    <row r="23" spans="1:15">
      <c r="A23" s="3">
        <v>42473</v>
      </c>
      <c r="B23" s="4">
        <v>0.39583333333333331</v>
      </c>
      <c r="C23" s="4">
        <v>0.42708333333333331</v>
      </c>
      <c r="D23" s="2">
        <v>716</v>
      </c>
      <c r="E23" s="2">
        <v>1355</v>
      </c>
      <c r="F23" s="2" t="s">
        <v>65</v>
      </c>
      <c r="G23" s="2" t="s">
        <v>66</v>
      </c>
      <c r="H23" s="5" t="str">
        <f t="shared" si="3"/>
        <v>19°55'16.32</v>
      </c>
      <c r="I23" s="2" t="str">
        <f t="shared" si="0"/>
        <v>155°18'5.4</v>
      </c>
      <c r="J23" s="6">
        <f t="shared" si="1"/>
        <v>19.921200000000002</v>
      </c>
      <c r="K23" s="6">
        <f t="shared" si="2"/>
        <v>155.3015</v>
      </c>
      <c r="L23" s="1" t="s">
        <v>17</v>
      </c>
      <c r="M23" s="1" t="s">
        <v>10</v>
      </c>
      <c r="N23" s="1" t="s">
        <v>25</v>
      </c>
      <c r="O23" s="1" t="s">
        <v>21</v>
      </c>
    </row>
    <row r="24" spans="1:15">
      <c r="A24" s="3">
        <v>42473</v>
      </c>
      <c r="B24" s="4">
        <v>0.47916666666666669</v>
      </c>
      <c r="C24" s="4">
        <v>0.52083333333333337</v>
      </c>
      <c r="D24" s="2">
        <v>718</v>
      </c>
      <c r="E24" s="2">
        <v>1244</v>
      </c>
      <c r="F24" s="2" t="s">
        <v>67</v>
      </c>
      <c r="G24" s="2" t="s">
        <v>68</v>
      </c>
      <c r="H24" s="5" t="str">
        <f t="shared" si="3"/>
        <v>19°55'38.16</v>
      </c>
      <c r="I24" s="2" t="str">
        <f t="shared" si="0"/>
        <v>155°17'39.78</v>
      </c>
      <c r="J24" s="6">
        <f t="shared" si="1"/>
        <v>19.927266666666668</v>
      </c>
      <c r="K24" s="6">
        <f t="shared" si="2"/>
        <v>155.29438333333334</v>
      </c>
      <c r="L24" s="1" t="s">
        <v>20</v>
      </c>
      <c r="M24" s="1" t="s">
        <v>10</v>
      </c>
      <c r="N24" s="1" t="s">
        <v>25</v>
      </c>
      <c r="O24" s="1" t="s">
        <v>22</v>
      </c>
    </row>
    <row r="25" spans="1:15">
      <c r="A25" s="3">
        <v>42473</v>
      </c>
      <c r="B25" s="4">
        <v>0.58333333333333337</v>
      </c>
      <c r="C25" s="4">
        <v>0.625</v>
      </c>
      <c r="D25" s="2">
        <v>719</v>
      </c>
      <c r="E25" s="2">
        <v>787</v>
      </c>
      <c r="F25" s="2" t="s">
        <v>69</v>
      </c>
      <c r="G25" s="2" t="s">
        <v>70</v>
      </c>
      <c r="H25" s="5" t="str">
        <f t="shared" si="3"/>
        <v>19°57'24.66</v>
      </c>
      <c r="I25" s="2" t="str">
        <f t="shared" si="0"/>
        <v>155°16'39.06</v>
      </c>
      <c r="J25" s="6">
        <f t="shared" si="1"/>
        <v>19.956849999999999</v>
      </c>
      <c r="K25" s="6">
        <f t="shared" si="2"/>
        <v>155.27751666666668</v>
      </c>
      <c r="L25" s="1" t="s">
        <v>20</v>
      </c>
      <c r="M25" s="1" t="s">
        <v>10</v>
      </c>
      <c r="N25" s="1" t="s">
        <v>25</v>
      </c>
      <c r="O25" s="1" t="s">
        <v>23</v>
      </c>
    </row>
    <row r="26" spans="1:15">
      <c r="A26" s="3">
        <v>42473</v>
      </c>
      <c r="D26" s="2">
        <v>720</v>
      </c>
      <c r="E26" s="2">
        <v>1055</v>
      </c>
      <c r="F26" s="2" t="s">
        <v>71</v>
      </c>
      <c r="G26" s="2" t="s">
        <v>72</v>
      </c>
      <c r="H26" s="5" t="str">
        <f t="shared" si="3"/>
        <v>19°56'29.22</v>
      </c>
      <c r="I26" s="2" t="str">
        <f t="shared" si="0"/>
        <v>155°17'8.64</v>
      </c>
      <c r="J26" s="6">
        <f t="shared" si="1"/>
        <v>19.94145</v>
      </c>
      <c r="K26" s="6">
        <f t="shared" si="2"/>
        <v>155.28573333333333</v>
      </c>
      <c r="L26" s="1" t="s">
        <v>20</v>
      </c>
      <c r="M26" s="1" t="s">
        <v>10</v>
      </c>
      <c r="N26" s="1" t="s">
        <v>25</v>
      </c>
      <c r="O26" s="1" t="s">
        <v>24</v>
      </c>
    </row>
    <row r="29" spans="1:15" ht="19">
      <c r="L29" s="1" t="s">
        <v>29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Noriyuki</dc:creator>
  <cp:lastModifiedBy>Suzuki Noriyuki</cp:lastModifiedBy>
  <dcterms:created xsi:type="dcterms:W3CDTF">2016-04-23T20:35:44Z</dcterms:created>
  <dcterms:modified xsi:type="dcterms:W3CDTF">2016-05-24T01:48:23Z</dcterms:modified>
</cp:coreProperties>
</file>