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1AABC060-9A71-4572-96C2-5DF90EE62DC5}" xr6:coauthVersionLast="47" xr6:coauthVersionMax="47" xr10:uidLastSave="{00000000-0000-0000-0000-000000000000}"/>
  <bookViews>
    <workbookView xWindow="-120" yWindow="-120" windowWidth="29040" windowHeight="15720" activeTab="5" xr2:uid="{08F6D7F8-1846-468C-976B-B0323EF04E5A}"/>
  </bookViews>
  <sheets>
    <sheet name="FD" sheetId="1" r:id="rId1"/>
    <sheet name="MP" sheetId="2" r:id="rId2"/>
    <sheet name="CB" sheetId="4" r:id="rId3"/>
    <sheet name="SH" sheetId="5" r:id="rId4"/>
    <sheet name="SC" sheetId="7" r:id="rId5"/>
    <sheet name="Results in number" sheetId="8" r:id="rId6"/>
  </sheets>
  <definedNames>
    <definedName name="_xlnm._FilterDatabase" localSheetId="5" hidden="1">'Results in number'!$A$2:$BD$2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3" i="8" l="1"/>
  <c r="AO23" i="8"/>
  <c r="AN23" i="8"/>
  <c r="AM23" i="8"/>
  <c r="AX8" i="7"/>
  <c r="AX19" i="4"/>
  <c r="AY19" i="4"/>
  <c r="AZ19" i="4"/>
  <c r="BA19" i="4"/>
  <c r="BF7" i="1"/>
  <c r="AY7" i="1"/>
  <c r="N19" i="8"/>
  <c r="O19" i="8"/>
  <c r="AK19" i="8" s="1"/>
  <c r="P19" i="8"/>
  <c r="Q19" i="8"/>
  <c r="R19" i="8"/>
  <c r="AE19" i="8" s="1"/>
  <c r="S19" i="8"/>
  <c r="AL19" i="8" s="1"/>
  <c r="T19" i="8"/>
  <c r="U19" i="8"/>
  <c r="R3" i="4"/>
  <c r="AX18" i="8"/>
  <c r="AQ18" i="8"/>
  <c r="AJ18" i="8"/>
  <c r="AC18" i="8"/>
  <c r="V18" i="8"/>
  <c r="U18" i="8"/>
  <c r="AZ18" i="8" s="1"/>
  <c r="T18" i="8"/>
  <c r="S18" i="8"/>
  <c r="AL18" i="8" s="1"/>
  <c r="R18" i="8"/>
  <c r="Q18" i="8"/>
  <c r="AY18" i="8" s="1"/>
  <c r="P18" i="8"/>
  <c r="AR18" i="8" s="1"/>
  <c r="O18" i="8"/>
  <c r="AK18" i="8" s="1"/>
  <c r="N18" i="8"/>
  <c r="AX17" i="8"/>
  <c r="AQ17" i="8"/>
  <c r="AJ17" i="8"/>
  <c r="AC17" i="8"/>
  <c r="V17" i="8"/>
  <c r="U17" i="8"/>
  <c r="AS17" i="8" s="1"/>
  <c r="T17" i="8"/>
  <c r="S17" i="8"/>
  <c r="R17" i="8"/>
  <c r="AE17" i="8" s="1"/>
  <c r="Q17" i="8"/>
  <c r="AY17" i="8" s="1"/>
  <c r="P17" i="8"/>
  <c r="AR17" i="8" s="1"/>
  <c r="O17" i="8"/>
  <c r="AK17" i="8" s="1"/>
  <c r="N17" i="8"/>
  <c r="AD17" i="8" s="1"/>
  <c r="AX16" i="8"/>
  <c r="AQ16" i="8"/>
  <c r="AJ16" i="8"/>
  <c r="AC16" i="8"/>
  <c r="V16" i="8"/>
  <c r="U16" i="8"/>
  <c r="AS16" i="8" s="1"/>
  <c r="T16" i="8"/>
  <c r="S16" i="8"/>
  <c r="AL16" i="8" s="1"/>
  <c r="R16" i="8"/>
  <c r="AE16" i="8" s="1"/>
  <c r="Q16" i="8"/>
  <c r="AY16" i="8" s="1"/>
  <c r="P16" i="8"/>
  <c r="AR16" i="8" s="1"/>
  <c r="O16" i="8"/>
  <c r="AK16" i="8" s="1"/>
  <c r="N16" i="8"/>
  <c r="AD16" i="8" s="1"/>
  <c r="AX15" i="8"/>
  <c r="AQ15" i="8"/>
  <c r="AJ15" i="8"/>
  <c r="AC15" i="8"/>
  <c r="V15" i="8"/>
  <c r="U15" i="8"/>
  <c r="AZ15" i="8" s="1"/>
  <c r="T15" i="8"/>
  <c r="S15" i="8"/>
  <c r="R15" i="8"/>
  <c r="AE15" i="8" s="1"/>
  <c r="Q15" i="8"/>
  <c r="AY15" i="8" s="1"/>
  <c r="P15" i="8"/>
  <c r="AR15" i="8" s="1"/>
  <c r="O15" i="8"/>
  <c r="AK15" i="8" s="1"/>
  <c r="N15" i="8"/>
  <c r="AX22" i="8"/>
  <c r="AQ22" i="8"/>
  <c r="AJ22" i="8"/>
  <c r="AC22" i="8"/>
  <c r="V22" i="8"/>
  <c r="U22" i="8"/>
  <c r="AZ22" i="8" s="1"/>
  <c r="T22" i="8"/>
  <c r="S22" i="8"/>
  <c r="AL22" i="8" s="1"/>
  <c r="R22" i="8"/>
  <c r="Q22" i="8"/>
  <c r="AY22" i="8" s="1"/>
  <c r="P22" i="8"/>
  <c r="AR22" i="8" s="1"/>
  <c r="O22" i="8"/>
  <c r="AK22" i="8" s="1"/>
  <c r="N22" i="8"/>
  <c r="AX21" i="8"/>
  <c r="AQ21" i="8"/>
  <c r="AJ21" i="8"/>
  <c r="AC21" i="8"/>
  <c r="V21" i="8"/>
  <c r="U21" i="8"/>
  <c r="AS21" i="8" s="1"/>
  <c r="T21" i="8"/>
  <c r="S21" i="8"/>
  <c r="AL21" i="8" s="1"/>
  <c r="R21" i="8"/>
  <c r="AE21" i="8" s="1"/>
  <c r="Q21" i="8"/>
  <c r="AY21" i="8" s="1"/>
  <c r="P21" i="8"/>
  <c r="AR21" i="8" s="1"/>
  <c r="O21" i="8"/>
  <c r="AK21" i="8" s="1"/>
  <c r="N21" i="8"/>
  <c r="AD21" i="8" s="1"/>
  <c r="AX20" i="8"/>
  <c r="AQ20" i="8"/>
  <c r="AJ20" i="8"/>
  <c r="AC20" i="8"/>
  <c r="V20" i="8"/>
  <c r="U20" i="8"/>
  <c r="AZ20" i="8" s="1"/>
  <c r="T20" i="8"/>
  <c r="S20" i="8"/>
  <c r="R20" i="8"/>
  <c r="AE20" i="8" s="1"/>
  <c r="AY20" i="8"/>
  <c r="AR20" i="8"/>
  <c r="AK20" i="8"/>
  <c r="AD20" i="8"/>
  <c r="AX19" i="8"/>
  <c r="AQ19" i="8"/>
  <c r="AJ19" i="8"/>
  <c r="AC19" i="8"/>
  <c r="V19" i="8"/>
  <c r="AZ19" i="8"/>
  <c r="AY19" i="8"/>
  <c r="AR19" i="8"/>
  <c r="AX6" i="8"/>
  <c r="AQ6" i="8"/>
  <c r="AJ6" i="8"/>
  <c r="AC6" i="8"/>
  <c r="V6" i="8"/>
  <c r="U6" i="8"/>
  <c r="AZ6" i="8" s="1"/>
  <c r="T6" i="8"/>
  <c r="S6" i="8"/>
  <c r="AL6" i="8" s="1"/>
  <c r="R6" i="8"/>
  <c r="Q6" i="8"/>
  <c r="AY6" i="8" s="1"/>
  <c r="P6" i="8"/>
  <c r="AR6" i="8" s="1"/>
  <c r="O6" i="8"/>
  <c r="AK6" i="8" s="1"/>
  <c r="N6" i="8"/>
  <c r="AX5" i="8"/>
  <c r="AQ5" i="8"/>
  <c r="AJ5" i="8"/>
  <c r="AC5" i="8"/>
  <c r="V5" i="8"/>
  <c r="U5" i="8"/>
  <c r="AS5" i="8" s="1"/>
  <c r="T5" i="8"/>
  <c r="S5" i="8"/>
  <c r="AL5" i="8" s="1"/>
  <c r="R5" i="8"/>
  <c r="AE5" i="8" s="1"/>
  <c r="Q5" i="8"/>
  <c r="AY5" i="8" s="1"/>
  <c r="P5" i="8"/>
  <c r="AR5" i="8" s="1"/>
  <c r="O5" i="8"/>
  <c r="AK5" i="8" s="1"/>
  <c r="N5" i="8"/>
  <c r="AD5" i="8" s="1"/>
  <c r="AX4" i="8"/>
  <c r="AQ4" i="8"/>
  <c r="AJ4" i="8"/>
  <c r="AC4" i="8"/>
  <c r="V4" i="8"/>
  <c r="U4" i="8"/>
  <c r="AZ4" i="8" s="1"/>
  <c r="T4" i="8"/>
  <c r="S4" i="8"/>
  <c r="AL4" i="8" s="1"/>
  <c r="R4" i="8"/>
  <c r="AE4" i="8" s="1"/>
  <c r="Q4" i="8"/>
  <c r="AY4" i="8" s="1"/>
  <c r="P4" i="8"/>
  <c r="AR4" i="8" s="1"/>
  <c r="O4" i="8"/>
  <c r="AK4" i="8" s="1"/>
  <c r="N4" i="8"/>
  <c r="AD4" i="8" s="1"/>
  <c r="AX3" i="8"/>
  <c r="AQ3" i="8"/>
  <c r="AJ3" i="8"/>
  <c r="AC3" i="8"/>
  <c r="V3" i="8"/>
  <c r="U3" i="8"/>
  <c r="AZ3" i="8" s="1"/>
  <c r="T3" i="8"/>
  <c r="S3" i="8"/>
  <c r="AL3" i="8" s="1"/>
  <c r="R3" i="8"/>
  <c r="AE3" i="8" s="1"/>
  <c r="Q3" i="8"/>
  <c r="AY3" i="8" s="1"/>
  <c r="P3" i="8"/>
  <c r="AR3" i="8" s="1"/>
  <c r="O3" i="8"/>
  <c r="AK3" i="8" s="1"/>
  <c r="N3" i="8"/>
  <c r="AX14" i="8"/>
  <c r="AQ14" i="8"/>
  <c r="AJ14" i="8"/>
  <c r="AC14" i="8"/>
  <c r="V14" i="8"/>
  <c r="U14" i="8"/>
  <c r="AZ14" i="8" s="1"/>
  <c r="T14" i="8"/>
  <c r="S14" i="8"/>
  <c r="AL14" i="8" s="1"/>
  <c r="R14" i="8"/>
  <c r="Q14" i="8"/>
  <c r="AY14" i="8" s="1"/>
  <c r="P14" i="8"/>
  <c r="AR14" i="8" s="1"/>
  <c r="O14" i="8"/>
  <c r="AK14" i="8" s="1"/>
  <c r="N14" i="8"/>
  <c r="AX13" i="8"/>
  <c r="AQ13" i="8"/>
  <c r="AJ13" i="8"/>
  <c r="AC13" i="8"/>
  <c r="V13" i="8"/>
  <c r="U13" i="8"/>
  <c r="AS13" i="8" s="1"/>
  <c r="T13" i="8"/>
  <c r="S13" i="8"/>
  <c r="AL13" i="8" s="1"/>
  <c r="R13" i="8"/>
  <c r="AE13" i="8" s="1"/>
  <c r="Q13" i="8"/>
  <c r="AY13" i="8" s="1"/>
  <c r="P13" i="8"/>
  <c r="AR13" i="8" s="1"/>
  <c r="O13" i="8"/>
  <c r="N13" i="8"/>
  <c r="AD13" i="8" s="1"/>
  <c r="AX12" i="8"/>
  <c r="AQ12" i="8"/>
  <c r="AJ12" i="8"/>
  <c r="AC12" i="8"/>
  <c r="V12" i="8"/>
  <c r="U12" i="8"/>
  <c r="AS12" i="8" s="1"/>
  <c r="T12" i="8"/>
  <c r="S12" i="8"/>
  <c r="AL12" i="8" s="1"/>
  <c r="R12" i="8"/>
  <c r="AE12" i="8" s="1"/>
  <c r="Q12" i="8"/>
  <c r="AY12" i="8" s="1"/>
  <c r="P12" i="8"/>
  <c r="AR12" i="8" s="1"/>
  <c r="O12" i="8"/>
  <c r="N12" i="8"/>
  <c r="AD12" i="8" s="1"/>
  <c r="AX11" i="8"/>
  <c r="AQ11" i="8"/>
  <c r="AJ11" i="8"/>
  <c r="AC11" i="8"/>
  <c r="V11" i="8"/>
  <c r="U11" i="8"/>
  <c r="AZ11" i="8" s="1"/>
  <c r="T11" i="8"/>
  <c r="S11" i="8"/>
  <c r="AL11" i="8" s="1"/>
  <c r="R11" i="8"/>
  <c r="Q11" i="8"/>
  <c r="AY11" i="8" s="1"/>
  <c r="P11" i="8"/>
  <c r="O11" i="8"/>
  <c r="AK11" i="8" s="1"/>
  <c r="N11" i="8"/>
  <c r="AD11" i="8" s="1"/>
  <c r="AX10" i="8"/>
  <c r="AQ10" i="8"/>
  <c r="AJ10" i="8"/>
  <c r="AC10" i="8"/>
  <c r="V10" i="8"/>
  <c r="U10" i="8"/>
  <c r="AZ10" i="8" s="1"/>
  <c r="T10" i="8"/>
  <c r="S10" i="8"/>
  <c r="AL10" i="8" s="1"/>
  <c r="R10" i="8"/>
  <c r="AE10" i="8" s="1"/>
  <c r="Q10" i="8"/>
  <c r="AY10" i="8" s="1"/>
  <c r="P10" i="8"/>
  <c r="AR10" i="8" s="1"/>
  <c r="O10" i="8"/>
  <c r="AK10" i="8" s="1"/>
  <c r="N10" i="8"/>
  <c r="AD10" i="8" s="1"/>
  <c r="AX9" i="8"/>
  <c r="AQ9" i="8"/>
  <c r="AJ9" i="8"/>
  <c r="AC9" i="8"/>
  <c r="V9" i="8"/>
  <c r="U9" i="8"/>
  <c r="AS9" i="8" s="1"/>
  <c r="T9" i="8"/>
  <c r="S9" i="8"/>
  <c r="AL9" i="8" s="1"/>
  <c r="R9" i="8"/>
  <c r="AE9" i="8" s="1"/>
  <c r="Q9" i="8"/>
  <c r="AY9" i="8" s="1"/>
  <c r="P9" i="8"/>
  <c r="AR9" i="8" s="1"/>
  <c r="O9" i="8"/>
  <c r="AK9" i="8" s="1"/>
  <c r="N9" i="8"/>
  <c r="AD9" i="8" s="1"/>
  <c r="AX8" i="8"/>
  <c r="AQ8" i="8"/>
  <c r="AJ8" i="8"/>
  <c r="AC8" i="8"/>
  <c r="V8" i="8"/>
  <c r="U8" i="8"/>
  <c r="AZ8" i="8" s="1"/>
  <c r="T8" i="8"/>
  <c r="S8" i="8"/>
  <c r="AL8" i="8" s="1"/>
  <c r="R8" i="8"/>
  <c r="AE8" i="8" s="1"/>
  <c r="Q8" i="8"/>
  <c r="AY8" i="8" s="1"/>
  <c r="P8" i="8"/>
  <c r="AR8" i="8" s="1"/>
  <c r="O8" i="8"/>
  <c r="AK8" i="8" s="1"/>
  <c r="N8" i="8"/>
  <c r="AD8" i="8" s="1"/>
  <c r="AX7" i="8"/>
  <c r="AQ7" i="8"/>
  <c r="AJ7" i="8"/>
  <c r="AC7" i="8"/>
  <c r="V7" i="8"/>
  <c r="U7" i="8"/>
  <c r="AZ7" i="8" s="1"/>
  <c r="T7" i="8"/>
  <c r="S7" i="8"/>
  <c r="AL7" i="8" s="1"/>
  <c r="R7" i="8"/>
  <c r="AE7" i="8" s="1"/>
  <c r="Q7" i="8"/>
  <c r="AY7" i="8" s="1"/>
  <c r="P7" i="8"/>
  <c r="AR7" i="8" s="1"/>
  <c r="O7" i="8"/>
  <c r="N7" i="8"/>
  <c r="AD7" i="8" s="1"/>
  <c r="S4" i="7"/>
  <c r="BB6" i="7"/>
  <c r="AU6" i="7"/>
  <c r="AN6" i="7"/>
  <c r="AG6" i="7"/>
  <c r="Z6" i="7"/>
  <c r="Y6" i="7"/>
  <c r="BD6" i="7" s="1"/>
  <c r="BE6" i="7" s="1"/>
  <c r="X6" i="7"/>
  <c r="W6" i="7"/>
  <c r="AP6" i="7" s="1"/>
  <c r="V6" i="7"/>
  <c r="AB6" i="7" s="1"/>
  <c r="U6" i="7"/>
  <c r="BC6" i="7" s="1"/>
  <c r="T6" i="7"/>
  <c r="AV6" i="7" s="1"/>
  <c r="S6" i="7"/>
  <c r="AO6" i="7" s="1"/>
  <c r="R6" i="7"/>
  <c r="BB5" i="7"/>
  <c r="AU5" i="7"/>
  <c r="AN5" i="7"/>
  <c r="AG5" i="7"/>
  <c r="Z5" i="7"/>
  <c r="Y5" i="7"/>
  <c r="AW5" i="7" s="1"/>
  <c r="AX5" i="7" s="1"/>
  <c r="X5" i="7"/>
  <c r="W5" i="7"/>
  <c r="AP5" i="7" s="1"/>
  <c r="AQ5" i="7" s="1"/>
  <c r="V5" i="7"/>
  <c r="AI5" i="7" s="1"/>
  <c r="AJ5" i="7" s="1"/>
  <c r="U5" i="7"/>
  <c r="BC5" i="7" s="1"/>
  <c r="T5" i="7"/>
  <c r="AV5" i="7" s="1"/>
  <c r="S5" i="7"/>
  <c r="AO5" i="7" s="1"/>
  <c r="R5" i="7"/>
  <c r="AH5" i="7" s="1"/>
  <c r="BB4" i="7"/>
  <c r="AU4" i="7"/>
  <c r="AN4" i="7"/>
  <c r="AG4" i="7"/>
  <c r="AJ4" i="7" s="1"/>
  <c r="Z4" i="7"/>
  <c r="Y4" i="7"/>
  <c r="BD4" i="7" s="1"/>
  <c r="X4" i="7"/>
  <c r="W4" i="7"/>
  <c r="AP4" i="7" s="1"/>
  <c r="V4" i="7"/>
  <c r="AI4" i="7" s="1"/>
  <c r="U4" i="7"/>
  <c r="BC4" i="7" s="1"/>
  <c r="T4" i="7"/>
  <c r="AV4" i="7" s="1"/>
  <c r="R4" i="7"/>
  <c r="AH4" i="7" s="1"/>
  <c r="BB3" i="7"/>
  <c r="AW3" i="7"/>
  <c r="AX3" i="7" s="1"/>
  <c r="AV3" i="7"/>
  <c r="AY3" i="7" s="1"/>
  <c r="AU3" i="7"/>
  <c r="AO3" i="7"/>
  <c r="AN3" i="7"/>
  <c r="AG3" i="7"/>
  <c r="Z3" i="7"/>
  <c r="Y3" i="7"/>
  <c r="BD3" i="7" s="1"/>
  <c r="X3" i="7"/>
  <c r="W3" i="7"/>
  <c r="AP3" i="7" s="1"/>
  <c r="V3" i="7"/>
  <c r="U3" i="7"/>
  <c r="BC3" i="7" s="1"/>
  <c r="BF3" i="7" s="1"/>
  <c r="T3" i="7"/>
  <c r="S3" i="7"/>
  <c r="R3" i="7"/>
  <c r="BB6" i="5"/>
  <c r="AU6" i="5"/>
  <c r="AN6" i="5"/>
  <c r="AG6" i="5"/>
  <c r="Z6" i="5"/>
  <c r="Y6" i="5"/>
  <c r="BD6" i="5" s="1"/>
  <c r="X6" i="5"/>
  <c r="W6" i="5"/>
  <c r="AP6" i="5" s="1"/>
  <c r="AQ6" i="5" s="1"/>
  <c r="V6" i="5"/>
  <c r="AI6" i="5" s="1"/>
  <c r="U6" i="5"/>
  <c r="BC6" i="5" s="1"/>
  <c r="T6" i="5"/>
  <c r="AV6" i="5" s="1"/>
  <c r="S6" i="5"/>
  <c r="AO6" i="5" s="1"/>
  <c r="R6" i="5"/>
  <c r="AH6" i="5" s="1"/>
  <c r="BC5" i="5"/>
  <c r="BB5" i="5"/>
  <c r="AU5" i="5"/>
  <c r="AN5" i="5"/>
  <c r="AG5" i="5"/>
  <c r="Z5" i="5"/>
  <c r="Y5" i="5"/>
  <c r="BD5" i="5" s="1"/>
  <c r="X5" i="5"/>
  <c r="W5" i="5"/>
  <c r="AP5" i="5" s="1"/>
  <c r="V5" i="5"/>
  <c r="AI5" i="5" s="1"/>
  <c r="U5" i="5"/>
  <c r="T5" i="5"/>
  <c r="AV5" i="5" s="1"/>
  <c r="S5" i="5"/>
  <c r="AO5" i="5" s="1"/>
  <c r="AR5" i="5" s="1"/>
  <c r="R5" i="5"/>
  <c r="BB4" i="5"/>
  <c r="AU4" i="5"/>
  <c r="AN4" i="5"/>
  <c r="AG4" i="5"/>
  <c r="Z4" i="5"/>
  <c r="Y4" i="5"/>
  <c r="AW4" i="5" s="1"/>
  <c r="X4" i="5"/>
  <c r="W4" i="5"/>
  <c r="V4" i="5"/>
  <c r="AI4" i="5" s="1"/>
  <c r="U4" i="5"/>
  <c r="BC4" i="5" s="1"/>
  <c r="BF4" i="5" s="1"/>
  <c r="T4" i="5"/>
  <c r="AV4" i="5" s="1"/>
  <c r="S4" i="5"/>
  <c r="AO4" i="5" s="1"/>
  <c r="R4" i="5"/>
  <c r="AH4" i="5" s="1"/>
  <c r="BB3" i="5"/>
  <c r="AU3" i="5"/>
  <c r="AN3" i="5"/>
  <c r="AG3" i="5"/>
  <c r="Z3" i="5"/>
  <c r="Y3" i="5"/>
  <c r="AW3" i="5" s="1"/>
  <c r="AX3" i="5" s="1"/>
  <c r="X3" i="5"/>
  <c r="W3" i="5"/>
  <c r="AP3" i="5" s="1"/>
  <c r="V3" i="5"/>
  <c r="AI3" i="5" s="1"/>
  <c r="AJ3" i="5" s="1"/>
  <c r="U3" i="5"/>
  <c r="BC3" i="5" s="1"/>
  <c r="T3" i="5"/>
  <c r="AV3" i="5" s="1"/>
  <c r="S3" i="5"/>
  <c r="AO3" i="5" s="1"/>
  <c r="R3" i="5"/>
  <c r="AH3" i="5" s="1"/>
  <c r="S7" i="4"/>
  <c r="T7" i="4"/>
  <c r="U7" i="4"/>
  <c r="BC7" i="4" s="1"/>
  <c r="R7" i="4"/>
  <c r="AH7" i="4" s="1"/>
  <c r="S3" i="4"/>
  <c r="T3" i="4"/>
  <c r="U3" i="4"/>
  <c r="V7" i="4"/>
  <c r="AV7" i="4"/>
  <c r="BB15" i="4"/>
  <c r="AU15" i="4"/>
  <c r="AN15" i="4"/>
  <c r="AG15" i="4"/>
  <c r="Z15" i="4"/>
  <c r="Y15" i="4"/>
  <c r="BD15" i="4" s="1"/>
  <c r="X15" i="4"/>
  <c r="W15" i="4"/>
  <c r="AP15" i="4" s="1"/>
  <c r="V15" i="4"/>
  <c r="U15" i="4"/>
  <c r="BC15" i="4" s="1"/>
  <c r="T15" i="4"/>
  <c r="AV15" i="4" s="1"/>
  <c r="S15" i="4"/>
  <c r="AO15" i="4" s="1"/>
  <c r="R15" i="4"/>
  <c r="BB11" i="4"/>
  <c r="AU11" i="4"/>
  <c r="AN11" i="4"/>
  <c r="AG11" i="4"/>
  <c r="Z11" i="4"/>
  <c r="Y11" i="4"/>
  <c r="BD11" i="4" s="1"/>
  <c r="X11" i="4"/>
  <c r="W11" i="4"/>
  <c r="AP11" i="4" s="1"/>
  <c r="V11" i="4"/>
  <c r="AI11" i="4" s="1"/>
  <c r="U11" i="4"/>
  <c r="BC11" i="4" s="1"/>
  <c r="T11" i="4"/>
  <c r="AV11" i="4" s="1"/>
  <c r="S11" i="4"/>
  <c r="AO11" i="4" s="1"/>
  <c r="R11" i="4"/>
  <c r="AH11" i="4" s="1"/>
  <c r="BB7" i="4"/>
  <c r="AU7" i="4"/>
  <c r="AO7" i="4"/>
  <c r="AN7" i="4"/>
  <c r="AG7" i="4"/>
  <c r="Z7" i="4"/>
  <c r="Y7" i="4"/>
  <c r="BD7" i="4" s="1"/>
  <c r="X7" i="4"/>
  <c r="W7" i="4"/>
  <c r="AP7" i="4" s="1"/>
  <c r="AI7" i="4"/>
  <c r="AJ7" i="4" s="1"/>
  <c r="BB3" i="4"/>
  <c r="AV3" i="4"/>
  <c r="AU3" i="4"/>
  <c r="AN3" i="4"/>
  <c r="AG3" i="4"/>
  <c r="Z3" i="4"/>
  <c r="Y3" i="4"/>
  <c r="BD3" i="4" s="1"/>
  <c r="BE3" i="4" s="1"/>
  <c r="X3" i="4"/>
  <c r="W3" i="4"/>
  <c r="V3" i="4"/>
  <c r="AI3" i="4" s="1"/>
  <c r="BC3" i="4"/>
  <c r="AO3" i="4"/>
  <c r="AA3" i="4"/>
  <c r="BC6" i="2"/>
  <c r="AV6" i="2"/>
  <c r="AO6" i="2"/>
  <c r="AJ6" i="2"/>
  <c r="AH6" i="2"/>
  <c r="AA6" i="2"/>
  <c r="Z6" i="2"/>
  <c r="BE6" i="2" s="1"/>
  <c r="Y6" i="2"/>
  <c r="X6" i="2"/>
  <c r="AQ6" i="2" s="1"/>
  <c r="W6" i="2"/>
  <c r="V6" i="2"/>
  <c r="BD6" i="2" s="1"/>
  <c r="U6" i="2"/>
  <c r="AW6" i="2" s="1"/>
  <c r="T6" i="2"/>
  <c r="AP6" i="2" s="1"/>
  <c r="S6" i="2"/>
  <c r="BC5" i="2"/>
  <c r="AV5" i="2"/>
  <c r="AO5" i="2"/>
  <c r="AH5" i="2"/>
  <c r="AA5" i="2"/>
  <c r="Z5" i="2"/>
  <c r="BE5" i="2" s="1"/>
  <c r="Y5" i="2"/>
  <c r="X5" i="2"/>
  <c r="AQ5" i="2" s="1"/>
  <c r="W5" i="2"/>
  <c r="AJ5" i="2" s="1"/>
  <c r="V5" i="2"/>
  <c r="BD5" i="2" s="1"/>
  <c r="U5" i="2"/>
  <c r="AW5" i="2" s="1"/>
  <c r="T5" i="2"/>
  <c r="AP5" i="2" s="1"/>
  <c r="S5" i="2"/>
  <c r="BC4" i="2"/>
  <c r="AV4" i="2"/>
  <c r="AO4" i="2"/>
  <c r="AJ4" i="2"/>
  <c r="AK4" i="2" s="1"/>
  <c r="AH4" i="2"/>
  <c r="AA4" i="2"/>
  <c r="Z4" i="2"/>
  <c r="AX4" i="2" s="1"/>
  <c r="AY4" i="2" s="1"/>
  <c r="Y4" i="2"/>
  <c r="X4" i="2"/>
  <c r="AQ4" i="2" s="1"/>
  <c r="AR4" i="2" s="1"/>
  <c r="W4" i="2"/>
  <c r="V4" i="2"/>
  <c r="BD4" i="2" s="1"/>
  <c r="U4" i="2"/>
  <c r="AW4" i="2" s="1"/>
  <c r="T4" i="2"/>
  <c r="AP4" i="2" s="1"/>
  <c r="S4" i="2"/>
  <c r="AI4" i="2" s="1"/>
  <c r="BC3" i="2"/>
  <c r="AV3" i="2"/>
  <c r="AO3" i="2"/>
  <c r="AH3" i="2"/>
  <c r="AA3" i="2"/>
  <c r="Z3" i="2"/>
  <c r="AX3" i="2" s="1"/>
  <c r="Y3" i="2"/>
  <c r="X3" i="2"/>
  <c r="AQ3" i="2" s="1"/>
  <c r="W3" i="2"/>
  <c r="AJ3" i="2" s="1"/>
  <c r="AK3" i="2" s="1"/>
  <c r="V3" i="2"/>
  <c r="BD3" i="2" s="1"/>
  <c r="U3" i="2"/>
  <c r="AW3" i="2" s="1"/>
  <c r="T3" i="2"/>
  <c r="AP3" i="2" s="1"/>
  <c r="S3" i="2"/>
  <c r="AO4" i="1"/>
  <c r="AV4" i="1"/>
  <c r="BB4" i="1" s="1"/>
  <c r="BC4" i="1"/>
  <c r="AO5" i="1"/>
  <c r="AV5" i="1"/>
  <c r="BB5" i="1" s="1"/>
  <c r="BC5" i="1"/>
  <c r="AO6" i="1"/>
  <c r="AU6" i="1" s="1"/>
  <c r="AV6" i="1"/>
  <c r="BA6" i="1" s="1"/>
  <c r="BC6" i="1"/>
  <c r="BC3" i="1"/>
  <c r="AV3" i="1"/>
  <c r="AO3" i="1"/>
  <c r="AH4" i="1"/>
  <c r="AM4" i="1" s="1"/>
  <c r="AH5" i="1"/>
  <c r="AM5" i="1" s="1"/>
  <c r="AH6" i="1"/>
  <c r="AL6" i="1" s="1"/>
  <c r="AH3" i="1"/>
  <c r="AK3" i="1" s="1"/>
  <c r="W3" i="1"/>
  <c r="AJ3" i="1" s="1"/>
  <c r="X3" i="1"/>
  <c r="AQ3" i="1" s="1"/>
  <c r="Y3" i="1"/>
  <c r="Z3" i="1"/>
  <c r="BE3" i="1" s="1"/>
  <c r="W4" i="1"/>
  <c r="AJ4" i="1" s="1"/>
  <c r="X4" i="1"/>
  <c r="AQ4" i="1" s="1"/>
  <c r="Y4" i="1"/>
  <c r="Z4" i="1"/>
  <c r="AX4" i="1" s="1"/>
  <c r="S6" i="1"/>
  <c r="AI6" i="1" s="1"/>
  <c r="AN6" i="1" s="1"/>
  <c r="T6" i="1"/>
  <c r="AP6" i="1" s="1"/>
  <c r="U6" i="1"/>
  <c r="AW6" i="1" s="1"/>
  <c r="BB6" i="1" s="1"/>
  <c r="V6" i="1"/>
  <c r="BD6" i="1" s="1"/>
  <c r="W6" i="1"/>
  <c r="AJ6" i="1" s="1"/>
  <c r="X6" i="1"/>
  <c r="AQ6" i="1" s="1"/>
  <c r="Y6" i="1"/>
  <c r="Z6" i="1"/>
  <c r="AX6" i="1" s="1"/>
  <c r="AY6" i="1" s="1"/>
  <c r="X5" i="1"/>
  <c r="AQ5" i="1" s="1"/>
  <c r="Y5" i="1"/>
  <c r="Z5" i="1"/>
  <c r="AX5" i="1" s="1"/>
  <c r="W5" i="1"/>
  <c r="AJ5" i="1" s="1"/>
  <c r="AA5" i="1"/>
  <c r="AA6" i="1"/>
  <c r="AA4" i="1"/>
  <c r="S4" i="1"/>
  <c r="AI4" i="1" s="1"/>
  <c r="AL4" i="1" s="1"/>
  <c r="T4" i="1"/>
  <c r="AP4" i="1" s="1"/>
  <c r="AS4" i="1" s="1"/>
  <c r="U4" i="1"/>
  <c r="AW4" i="1" s="1"/>
  <c r="V4" i="1"/>
  <c r="BD4" i="1" s="1"/>
  <c r="S5" i="1"/>
  <c r="AI5" i="1" s="1"/>
  <c r="AL5" i="1" s="1"/>
  <c r="T5" i="1"/>
  <c r="AP5" i="1" s="1"/>
  <c r="U5" i="1"/>
  <c r="AW5" i="1" s="1"/>
  <c r="V5" i="1"/>
  <c r="BD5" i="1" s="1"/>
  <c r="AA3" i="1"/>
  <c r="T3" i="1"/>
  <c r="AP3" i="1" s="1"/>
  <c r="U3" i="1"/>
  <c r="AW3" i="1" s="1"/>
  <c r="V3" i="1"/>
  <c r="BD3" i="1" s="1"/>
  <c r="S3" i="1"/>
  <c r="AI3" i="1" s="1"/>
  <c r="AM3" i="1" s="1"/>
  <c r="AN19" i="8" l="1"/>
  <c r="AQ3" i="5"/>
  <c r="BA15" i="8"/>
  <c r="AS19" i="8"/>
  <c r="AV19" i="8" s="1"/>
  <c r="AM19" i="8"/>
  <c r="AF16" i="8"/>
  <c r="AG21" i="8"/>
  <c r="AT16" i="8"/>
  <c r="AS18" i="8"/>
  <c r="AT18" i="8" s="1"/>
  <c r="X15" i="8"/>
  <c r="Y15" i="8" s="1"/>
  <c r="AU19" i="8"/>
  <c r="BD19" i="8"/>
  <c r="AS15" i="8"/>
  <c r="AW15" i="8" s="1"/>
  <c r="X20" i="8"/>
  <c r="Y20" i="8" s="1"/>
  <c r="X18" i="8"/>
  <c r="Y18" i="8" s="1"/>
  <c r="BA20" i="8"/>
  <c r="AN15" i="8"/>
  <c r="AE18" i="8"/>
  <c r="AF18" i="8" s="1"/>
  <c r="X22" i="8"/>
  <c r="Y22" i="8" s="1"/>
  <c r="AM22" i="8"/>
  <c r="W17" i="8"/>
  <c r="BB12" i="8"/>
  <c r="X19" i="8"/>
  <c r="Y19" i="8" s="1"/>
  <c r="W21" i="8"/>
  <c r="Z21" i="8" s="1"/>
  <c r="AF19" i="8"/>
  <c r="AP21" i="8"/>
  <c r="AS20" i="8"/>
  <c r="AT20" i="8" s="1"/>
  <c r="AS22" i="8"/>
  <c r="AT22" i="8" s="1"/>
  <c r="AZ17" i="8"/>
  <c r="BA17" i="8" s="1"/>
  <c r="BC19" i="8"/>
  <c r="BD22" i="8"/>
  <c r="W18" i="8"/>
  <c r="Z18" i="8" s="1"/>
  <c r="W19" i="8"/>
  <c r="Z19" i="8" s="1"/>
  <c r="AZ21" i="8"/>
  <c r="BA21" i="8" s="1"/>
  <c r="W15" i="8"/>
  <c r="Z15" i="8" s="1"/>
  <c r="AU17" i="8"/>
  <c r="W22" i="8"/>
  <c r="AP16" i="8"/>
  <c r="BD18" i="8"/>
  <c r="BB20" i="8"/>
  <c r="X17" i="8"/>
  <c r="Y17" i="8" s="1"/>
  <c r="BC22" i="8"/>
  <c r="X16" i="8"/>
  <c r="Y16" i="8" s="1"/>
  <c r="AU16" i="8"/>
  <c r="AW16" i="8"/>
  <c r="AV16" i="8"/>
  <c r="AG17" i="8"/>
  <c r="AO16" i="8"/>
  <c r="AW17" i="8"/>
  <c r="AM18" i="8"/>
  <c r="AH17" i="8"/>
  <c r="AI17" i="8"/>
  <c r="BB15" i="8"/>
  <c r="BC18" i="8"/>
  <c r="BD15" i="8"/>
  <c r="BC15" i="8"/>
  <c r="AG16" i="8"/>
  <c r="AI16" i="8"/>
  <c r="AH16" i="8"/>
  <c r="AN18" i="8"/>
  <c r="AP18" i="8"/>
  <c r="AO18" i="8"/>
  <c r="BB17" i="8"/>
  <c r="AL17" i="8"/>
  <c r="AM17" i="8" s="1"/>
  <c r="AD15" i="8"/>
  <c r="AG15" i="8" s="1"/>
  <c r="AN17" i="8"/>
  <c r="AU15" i="8"/>
  <c r="AZ16" i="8"/>
  <c r="BA16" i="8" s="1"/>
  <c r="AD18" i="8"/>
  <c r="AF15" i="8"/>
  <c r="AU18" i="8"/>
  <c r="BB16" i="8"/>
  <c r="W16" i="8"/>
  <c r="Z16" i="8" s="1"/>
  <c r="AM16" i="8"/>
  <c r="AN16" i="8"/>
  <c r="AT17" i="8"/>
  <c r="AL15" i="8"/>
  <c r="AF17" i="8"/>
  <c r="AV17" i="8"/>
  <c r="BA18" i="8"/>
  <c r="BB18" i="8"/>
  <c r="AI21" i="8"/>
  <c r="AH21" i="8"/>
  <c r="AO19" i="8"/>
  <c r="AP19" i="8"/>
  <c r="AN22" i="8"/>
  <c r="AO22" i="8"/>
  <c r="AP22" i="8"/>
  <c r="AU20" i="8"/>
  <c r="AI20" i="8"/>
  <c r="AW21" i="8"/>
  <c r="BD20" i="8"/>
  <c r="AF20" i="8"/>
  <c r="AG20" i="8"/>
  <c r="BB21" i="8"/>
  <c r="AH20" i="8"/>
  <c r="AM21" i="8"/>
  <c r="AD19" i="8"/>
  <c r="AH19" i="8" s="1"/>
  <c r="X21" i="8"/>
  <c r="Y21" i="8" s="1"/>
  <c r="AN21" i="8"/>
  <c r="AO21" i="8"/>
  <c r="AD22" i="8"/>
  <c r="AG22" i="8" s="1"/>
  <c r="AE22" i="8"/>
  <c r="AU22" i="8"/>
  <c r="AL20" i="8"/>
  <c r="AM20" i="8" s="1"/>
  <c r="W20" i="8"/>
  <c r="BC20" i="8"/>
  <c r="AN20" i="8"/>
  <c r="AT21" i="8"/>
  <c r="BA19" i="8"/>
  <c r="AU21" i="8"/>
  <c r="BB19" i="8"/>
  <c r="AF21" i="8"/>
  <c r="AV21" i="8"/>
  <c r="BA22" i="8"/>
  <c r="BB22" i="8"/>
  <c r="AZ5" i="8"/>
  <c r="BC5" i="8" s="1"/>
  <c r="AM6" i="8"/>
  <c r="W6" i="8"/>
  <c r="AF12" i="8"/>
  <c r="AU13" i="8"/>
  <c r="AS7" i="8"/>
  <c r="AW7" i="8" s="1"/>
  <c r="BA11" i="8"/>
  <c r="AU12" i="8"/>
  <c r="W11" i="8"/>
  <c r="Z11" i="8" s="1"/>
  <c r="BB5" i="8"/>
  <c r="X6" i="8"/>
  <c r="Y6" i="8" s="1"/>
  <c r="X10" i="8"/>
  <c r="Y10" i="8" s="1"/>
  <c r="X13" i="8"/>
  <c r="Y13" i="8" s="1"/>
  <c r="AI10" i="8"/>
  <c r="X7" i="8"/>
  <c r="Y7" i="8" s="1"/>
  <c r="AM10" i="8"/>
  <c r="AF3" i="8"/>
  <c r="X4" i="8"/>
  <c r="Y4" i="8" s="1"/>
  <c r="AM3" i="8"/>
  <c r="AS6" i="8"/>
  <c r="AT6" i="8" s="1"/>
  <c r="AP9" i="8"/>
  <c r="X14" i="8"/>
  <c r="Y14" i="8" s="1"/>
  <c r="AW13" i="8"/>
  <c r="AS8" i="8"/>
  <c r="AT8" i="8" s="1"/>
  <c r="AF13" i="8"/>
  <c r="BD3" i="8"/>
  <c r="AW5" i="8"/>
  <c r="AZ9" i="8"/>
  <c r="BA9" i="8" s="1"/>
  <c r="W7" i="8"/>
  <c r="Z7" i="8" s="1"/>
  <c r="AE14" i="8"/>
  <c r="AF14" i="8" s="1"/>
  <c r="X3" i="8"/>
  <c r="Y3" i="8" s="1"/>
  <c r="BA4" i="8"/>
  <c r="W5" i="8"/>
  <c r="AR11" i="8"/>
  <c r="AU11" i="8" s="1"/>
  <c r="AS10" i="8"/>
  <c r="AW10" i="8" s="1"/>
  <c r="AP5" i="8"/>
  <c r="AM7" i="8"/>
  <c r="X8" i="8"/>
  <c r="Y8" i="8" s="1"/>
  <c r="AS14" i="8"/>
  <c r="AW14" i="8" s="1"/>
  <c r="AG11" i="8"/>
  <c r="W12" i="8"/>
  <c r="W13" i="8"/>
  <c r="Z13" i="8" s="1"/>
  <c r="AZ13" i="8"/>
  <c r="BA13" i="8" s="1"/>
  <c r="W14" i="8"/>
  <c r="Z14" i="8" s="1"/>
  <c r="AS3" i="8"/>
  <c r="AW3" i="8" s="1"/>
  <c r="AS4" i="8"/>
  <c r="AT4" i="8" s="1"/>
  <c r="AO14" i="8"/>
  <c r="W3" i="8"/>
  <c r="Z3" i="8" s="1"/>
  <c r="X12" i="8"/>
  <c r="Y12" i="8" s="1"/>
  <c r="BC11" i="8"/>
  <c r="AI7" i="8"/>
  <c r="AG8" i="8"/>
  <c r="AF9" i="8"/>
  <c r="W10" i="8"/>
  <c r="X11" i="8"/>
  <c r="Y11" i="8" s="1"/>
  <c r="BB14" i="8"/>
  <c r="AG4" i="8"/>
  <c r="AU4" i="8"/>
  <c r="BD4" i="8"/>
  <c r="AN6" i="8"/>
  <c r="AP6" i="8"/>
  <c r="AO6" i="8"/>
  <c r="AI4" i="8"/>
  <c r="AG5" i="8"/>
  <c r="AP4" i="8"/>
  <c r="AV5" i="8"/>
  <c r="BC3" i="8"/>
  <c r="BC4" i="8"/>
  <c r="AO3" i="8"/>
  <c r="AN3" i="8"/>
  <c r="AP3" i="8"/>
  <c r="AI5" i="8"/>
  <c r="AH5" i="8"/>
  <c r="BD6" i="8"/>
  <c r="AF4" i="8"/>
  <c r="AH4" i="8"/>
  <c r="AM5" i="8"/>
  <c r="AD3" i="8"/>
  <c r="AI3" i="8" s="1"/>
  <c r="X5" i="8"/>
  <c r="AN5" i="8"/>
  <c r="AU3" i="8"/>
  <c r="AO5" i="8"/>
  <c r="AD6" i="8"/>
  <c r="AG6" i="8" s="1"/>
  <c r="AE6" i="8"/>
  <c r="AF6" i="8" s="1"/>
  <c r="AU6" i="8"/>
  <c r="BB4" i="8"/>
  <c r="W4" i="8"/>
  <c r="Z4" i="8" s="1"/>
  <c r="AM4" i="8"/>
  <c r="AN4" i="8"/>
  <c r="AO4" i="8"/>
  <c r="AT5" i="8"/>
  <c r="BA3" i="8"/>
  <c r="AU5" i="8"/>
  <c r="BB3" i="8"/>
  <c r="AF5" i="8"/>
  <c r="BA6" i="8"/>
  <c r="BB6" i="8"/>
  <c r="BC6" i="8"/>
  <c r="AM11" i="8"/>
  <c r="AP11" i="8"/>
  <c r="AT12" i="8"/>
  <c r="AW12" i="8"/>
  <c r="AO11" i="8"/>
  <c r="AV12" i="8"/>
  <c r="AV13" i="8"/>
  <c r="AN14" i="8"/>
  <c r="BD11" i="8"/>
  <c r="BB13" i="8"/>
  <c r="AI13" i="8"/>
  <c r="AH13" i="8"/>
  <c r="AG13" i="8"/>
  <c r="BD14" i="8"/>
  <c r="AG12" i="8"/>
  <c r="AI12" i="8"/>
  <c r="AH12" i="8"/>
  <c r="AK13" i="8"/>
  <c r="AP13" i="8" s="1"/>
  <c r="AP14" i="8"/>
  <c r="AS11" i="8"/>
  <c r="AT11" i="8" s="1"/>
  <c r="AM13" i="8"/>
  <c r="AE11" i="8"/>
  <c r="AF11" i="8" s="1"/>
  <c r="AZ12" i="8"/>
  <c r="BA12" i="8" s="1"/>
  <c r="AD14" i="8"/>
  <c r="AK12" i="8"/>
  <c r="AP12" i="8" s="1"/>
  <c r="AU14" i="8"/>
  <c r="AM12" i="8"/>
  <c r="AT13" i="8"/>
  <c r="BB11" i="8"/>
  <c r="BA14" i="8"/>
  <c r="AN11" i="8"/>
  <c r="AM14" i="8"/>
  <c r="BC14" i="8"/>
  <c r="AP8" i="8"/>
  <c r="AV9" i="8"/>
  <c r="BD8" i="8"/>
  <c r="BB7" i="8"/>
  <c r="BB9" i="8"/>
  <c r="AI9" i="8"/>
  <c r="AG9" i="8"/>
  <c r="AH9" i="8"/>
  <c r="AN10" i="8"/>
  <c r="AP10" i="8"/>
  <c r="AO10" i="8"/>
  <c r="BC7" i="8"/>
  <c r="BD7" i="8"/>
  <c r="AU8" i="8"/>
  <c r="AW9" i="8"/>
  <c r="BD10" i="8"/>
  <c r="BC10" i="8"/>
  <c r="BB10" i="8"/>
  <c r="BA10" i="8"/>
  <c r="AF8" i="8"/>
  <c r="AH8" i="8"/>
  <c r="W9" i="8"/>
  <c r="Z9" i="8" s="1"/>
  <c r="AM9" i="8"/>
  <c r="AI8" i="8"/>
  <c r="X9" i="8"/>
  <c r="Y9" i="8" s="1"/>
  <c r="AN9" i="8"/>
  <c r="AU7" i="8"/>
  <c r="AO9" i="8"/>
  <c r="AF7" i="8"/>
  <c r="BA8" i="8"/>
  <c r="AU10" i="8"/>
  <c r="AG7" i="8"/>
  <c r="BB8" i="8"/>
  <c r="AF10" i="8"/>
  <c r="AH7" i="8"/>
  <c r="W8" i="8"/>
  <c r="AM8" i="8"/>
  <c r="BC8" i="8"/>
  <c r="AG10" i="8"/>
  <c r="AN8" i="8"/>
  <c r="AH10" i="8"/>
  <c r="AO8" i="8"/>
  <c r="AT9" i="8"/>
  <c r="AK7" i="8"/>
  <c r="BA7" i="8"/>
  <c r="AU9" i="8"/>
  <c r="AW6" i="7"/>
  <c r="BA6" i="7" s="1"/>
  <c r="AA6" i="7"/>
  <c r="AD6" i="7" s="1"/>
  <c r="AT6" i="7"/>
  <c r="AI6" i="7"/>
  <c r="AL6" i="7" s="1"/>
  <c r="AA5" i="7"/>
  <c r="BD5" i="7"/>
  <c r="BE5" i="7" s="1"/>
  <c r="AB5" i="7"/>
  <c r="AC5" i="7" s="1"/>
  <c r="AM5" i="7"/>
  <c r="AW4" i="7"/>
  <c r="AX4" i="7" s="1"/>
  <c r="AZ4" i="7"/>
  <c r="BA4" i="7"/>
  <c r="AA4" i="7"/>
  <c r="AD4" i="7" s="1"/>
  <c r="AQ3" i="7"/>
  <c r="AA3" i="7"/>
  <c r="AD3" i="7" s="1"/>
  <c r="BA3" i="7"/>
  <c r="AS3" i="7"/>
  <c r="AB3" i="7"/>
  <c r="AT3" i="7"/>
  <c r="AI3" i="7"/>
  <c r="AJ3" i="7" s="1"/>
  <c r="AW6" i="5"/>
  <c r="AX6" i="5" s="1"/>
  <c r="AB6" i="5"/>
  <c r="AC6" i="5" s="1"/>
  <c r="AJ6" i="5"/>
  <c r="AW5" i="5"/>
  <c r="AB5" i="5"/>
  <c r="AC5" i="5" s="1"/>
  <c r="BH5" i="5"/>
  <c r="AA5" i="5"/>
  <c r="BA5" i="5"/>
  <c r="AX4" i="5"/>
  <c r="AB4" i="5"/>
  <c r="AC4" i="5" s="1"/>
  <c r="AL4" i="5"/>
  <c r="AA4" i="5"/>
  <c r="AD4" i="5" s="1"/>
  <c r="AM4" i="5"/>
  <c r="BD4" i="5"/>
  <c r="BE4" i="5" s="1"/>
  <c r="BD3" i="5"/>
  <c r="BG3" i="5" s="1"/>
  <c r="AB3" i="5"/>
  <c r="AC3" i="5" s="1"/>
  <c r="BF6" i="7"/>
  <c r="BG6" i="7"/>
  <c r="AT5" i="7"/>
  <c r="BH4" i="7"/>
  <c r="BH3" i="7"/>
  <c r="AL4" i="7"/>
  <c r="AK4" i="7"/>
  <c r="AM4" i="7"/>
  <c r="AL5" i="7"/>
  <c r="AK5" i="7"/>
  <c r="BG3" i="7"/>
  <c r="BE3" i="7"/>
  <c r="AR5" i="7"/>
  <c r="AS5" i="7"/>
  <c r="BA5" i="7"/>
  <c r="AZ5" i="7"/>
  <c r="AY5" i="7"/>
  <c r="BF5" i="7"/>
  <c r="BG5" i="7"/>
  <c r="BH5" i="7"/>
  <c r="BH6" i="7"/>
  <c r="AH6" i="7"/>
  <c r="AZ3" i="7"/>
  <c r="AO4" i="7"/>
  <c r="AT4" i="7" s="1"/>
  <c r="BE4" i="7"/>
  <c r="AD5" i="7"/>
  <c r="AY6" i="7"/>
  <c r="BF4" i="7"/>
  <c r="AH3" i="7"/>
  <c r="AQ4" i="7"/>
  <c r="AQ8" i="7" s="1"/>
  <c r="BG4" i="7"/>
  <c r="AF5" i="7"/>
  <c r="AK6" i="7"/>
  <c r="AB4" i="7"/>
  <c r="AC4" i="7" s="1"/>
  <c r="AR3" i="7"/>
  <c r="AQ6" i="7"/>
  <c r="AR6" i="7"/>
  <c r="AY4" i="7"/>
  <c r="AC6" i="7"/>
  <c r="AS6" i="7"/>
  <c r="AZ6" i="5"/>
  <c r="BA6" i="5"/>
  <c r="AY6" i="5"/>
  <c r="AT6" i="5"/>
  <c r="AR6" i="5"/>
  <c r="AQ5" i="5"/>
  <c r="BA4" i="5"/>
  <c r="AS3" i="5"/>
  <c r="AR3" i="5"/>
  <c r="AT3" i="5"/>
  <c r="AT5" i="5"/>
  <c r="AS5" i="5"/>
  <c r="AZ4" i="5"/>
  <c r="AS6" i="5"/>
  <c r="AK3" i="5"/>
  <c r="AM3" i="5"/>
  <c r="AL3" i="5"/>
  <c r="AY3" i="5"/>
  <c r="BA3" i="5"/>
  <c r="AZ3" i="5"/>
  <c r="BG5" i="5"/>
  <c r="BH6" i="5"/>
  <c r="AK6" i="5"/>
  <c r="BG4" i="5"/>
  <c r="AR4" i="5"/>
  <c r="AH5" i="5"/>
  <c r="AM5" i="5" s="1"/>
  <c r="AX5" i="5"/>
  <c r="AM6" i="5"/>
  <c r="BH4" i="5"/>
  <c r="AL6" i="5"/>
  <c r="BE3" i="5"/>
  <c r="AY5" i="5"/>
  <c r="AP4" i="5"/>
  <c r="AS4" i="5" s="1"/>
  <c r="BF3" i="5"/>
  <c r="AJ5" i="5"/>
  <c r="AZ5" i="5"/>
  <c r="BE6" i="5"/>
  <c r="AA3" i="5"/>
  <c r="BF6" i="5"/>
  <c r="AL5" i="5"/>
  <c r="AA6" i="5"/>
  <c r="BG6" i="5"/>
  <c r="AY4" i="5"/>
  <c r="AJ4" i="5"/>
  <c r="AJ10" i="5" s="1"/>
  <c r="BE5" i="5"/>
  <c r="AK4" i="5"/>
  <c r="BF5" i="5"/>
  <c r="AR7" i="4"/>
  <c r="AD3" i="4"/>
  <c r="AT11" i="4"/>
  <c r="AY11" i="4"/>
  <c r="AQ15" i="4"/>
  <c r="AQ11" i="4"/>
  <c r="BH3" i="4"/>
  <c r="AB15" i="4"/>
  <c r="AC15" i="4" s="1"/>
  <c r="AA11" i="4"/>
  <c r="AD11" i="4" s="1"/>
  <c r="AW3" i="4"/>
  <c r="BA3" i="4" s="1"/>
  <c r="BG3" i="4"/>
  <c r="AY7" i="4"/>
  <c r="AW7" i="4"/>
  <c r="AX7" i="4" s="1"/>
  <c r="AW15" i="4"/>
  <c r="AZ15" i="4" s="1"/>
  <c r="BF11" i="4"/>
  <c r="BG15" i="4"/>
  <c r="AB3" i="4"/>
  <c r="AC3" i="4" s="1"/>
  <c r="AA15" i="4"/>
  <c r="AD15" i="4" s="1"/>
  <c r="AT15" i="4"/>
  <c r="AR15" i="4"/>
  <c r="AT7" i="4"/>
  <c r="AM11" i="4"/>
  <c r="AS15" i="4"/>
  <c r="BH11" i="4"/>
  <c r="BG11" i="4"/>
  <c r="BE11" i="4"/>
  <c r="BH7" i="4"/>
  <c r="AK7" i="4"/>
  <c r="AL7" i="4"/>
  <c r="AM7" i="4"/>
  <c r="AX3" i="4"/>
  <c r="AB11" i="4"/>
  <c r="AC11" i="4" s="1"/>
  <c r="AH3" i="4"/>
  <c r="AM3" i="4" s="1"/>
  <c r="AY3" i="4"/>
  <c r="AS11" i="4"/>
  <c r="AJ3" i="4"/>
  <c r="BE7" i="4"/>
  <c r="AY15" i="4"/>
  <c r="BF7" i="4"/>
  <c r="AR11" i="4"/>
  <c r="AH15" i="4"/>
  <c r="AI15" i="4"/>
  <c r="AJ15" i="4" s="1"/>
  <c r="AA7" i="4"/>
  <c r="AD7" i="4" s="1"/>
  <c r="AQ7" i="4"/>
  <c r="BG7" i="4"/>
  <c r="AB7" i="4"/>
  <c r="AC7" i="4" s="1"/>
  <c r="AW11" i="4"/>
  <c r="AX11" i="4" s="1"/>
  <c r="AS7" i="4"/>
  <c r="AP3" i="4"/>
  <c r="AQ3" i="4" s="1"/>
  <c r="BF3" i="4"/>
  <c r="AJ11" i="4"/>
  <c r="BE15" i="4"/>
  <c r="AK11" i="4"/>
  <c r="BF15" i="4"/>
  <c r="BH15" i="4"/>
  <c r="AR3" i="4"/>
  <c r="AL11" i="4"/>
  <c r="AB6" i="2"/>
  <c r="AC6" i="2"/>
  <c r="AX6" i="2"/>
  <c r="AY6" i="2" s="1"/>
  <c r="BG5" i="2"/>
  <c r="AC5" i="2"/>
  <c r="AD5" i="2" s="1"/>
  <c r="AU5" i="2"/>
  <c r="AS5" i="2"/>
  <c r="AB5" i="2"/>
  <c r="AE5" i="2" s="1"/>
  <c r="BH5" i="2"/>
  <c r="AR5" i="2"/>
  <c r="AB3" i="2"/>
  <c r="AE3" i="2" s="1"/>
  <c r="BE3" i="2"/>
  <c r="BF3" i="2" s="1"/>
  <c r="AC3" i="2"/>
  <c r="AD3" i="2" s="1"/>
  <c r="AT3" i="2"/>
  <c r="AU6" i="2"/>
  <c r="AS6" i="2"/>
  <c r="BF5" i="2"/>
  <c r="BI5" i="2"/>
  <c r="BB6" i="2"/>
  <c r="AZ6" i="2"/>
  <c r="BA6" i="2"/>
  <c r="AK7" i="2"/>
  <c r="AU3" i="2"/>
  <c r="AT4" i="2"/>
  <c r="AM4" i="2"/>
  <c r="AY3" i="2"/>
  <c r="AZ4" i="2"/>
  <c r="AL6" i="2"/>
  <c r="AL4" i="2"/>
  <c r="AN4" i="2"/>
  <c r="AT6" i="2"/>
  <c r="BB4" i="2"/>
  <c r="BA4" i="2"/>
  <c r="BI6" i="2"/>
  <c r="AZ3" i="2"/>
  <c r="AZ7" i="2" s="1"/>
  <c r="BE4" i="2"/>
  <c r="BF4" i="2" s="1"/>
  <c r="AT5" i="2"/>
  <c r="AI6" i="2"/>
  <c r="AI3" i="2"/>
  <c r="BG4" i="2"/>
  <c r="AK6" i="2"/>
  <c r="BA3" i="2"/>
  <c r="BB3" i="2"/>
  <c r="AM6" i="2"/>
  <c r="AB4" i="2"/>
  <c r="AC4" i="2"/>
  <c r="AD4" i="2" s="1"/>
  <c r="AX5" i="2"/>
  <c r="BA5" i="2" s="1"/>
  <c r="AI5" i="2"/>
  <c r="AL5" i="2" s="1"/>
  <c r="AU4" i="2"/>
  <c r="AZ5" i="2"/>
  <c r="AS4" i="2"/>
  <c r="BG3" i="2"/>
  <c r="AK5" i="2"/>
  <c r="BF6" i="2"/>
  <c r="AR3" i="2"/>
  <c r="BG6" i="2"/>
  <c r="AN6" i="2"/>
  <c r="AS3" i="2"/>
  <c r="AR6" i="2"/>
  <c r="BH6" i="2"/>
  <c r="BB3" i="1"/>
  <c r="BB7" i="1" s="1"/>
  <c r="AY4" i="1"/>
  <c r="AZ4" i="1"/>
  <c r="BA4" i="1"/>
  <c r="AM6" i="1"/>
  <c r="AY5" i="1"/>
  <c r="AZ5" i="1"/>
  <c r="AU3" i="1"/>
  <c r="AN5" i="1"/>
  <c r="BA5" i="1"/>
  <c r="AN4" i="1"/>
  <c r="AZ6" i="1"/>
  <c r="AT4" i="1"/>
  <c r="AR5" i="1"/>
  <c r="BA3" i="1"/>
  <c r="BA7" i="1" s="1"/>
  <c r="AZ3" i="1"/>
  <c r="AZ7" i="1" s="1"/>
  <c r="AT5" i="1"/>
  <c r="AU5" i="1"/>
  <c r="AR4" i="1"/>
  <c r="AK5" i="1"/>
  <c r="AR6" i="1"/>
  <c r="AU4" i="1"/>
  <c r="AN3" i="1"/>
  <c r="AL3" i="1"/>
  <c r="AS6" i="1"/>
  <c r="AT6" i="1"/>
  <c r="AR3" i="1"/>
  <c r="AS5" i="1"/>
  <c r="BG3" i="1"/>
  <c r="AS3" i="1"/>
  <c r="BE6" i="1"/>
  <c r="BF6" i="1" s="1"/>
  <c r="AT3" i="1"/>
  <c r="AK4" i="1"/>
  <c r="AM7" i="1"/>
  <c r="AK6" i="1"/>
  <c r="AX3" i="1"/>
  <c r="AY3" i="1" s="1"/>
  <c r="BG5" i="1"/>
  <c r="BI3" i="1"/>
  <c r="BH3" i="1"/>
  <c r="AC3" i="1"/>
  <c r="AD3" i="1" s="1"/>
  <c r="BE4" i="1"/>
  <c r="BH4" i="1" s="1"/>
  <c r="BF3" i="1"/>
  <c r="BE5" i="1"/>
  <c r="AC4" i="1"/>
  <c r="AD4" i="1" s="1"/>
  <c r="BG6" i="1"/>
  <c r="BH6" i="1"/>
  <c r="BG4" i="1"/>
  <c r="AB4" i="1"/>
  <c r="AE4" i="1" s="1"/>
  <c r="AB3" i="1"/>
  <c r="AE3" i="1" s="1"/>
  <c r="AC5" i="1"/>
  <c r="AD5" i="1" s="1"/>
  <c r="AB6" i="1"/>
  <c r="AE6" i="1" s="1"/>
  <c r="AC6" i="1"/>
  <c r="AD6" i="1" s="1"/>
  <c r="AB5" i="1"/>
  <c r="AW20" i="8" l="1"/>
  <c r="AR10" i="5"/>
  <c r="AU23" i="8"/>
  <c r="BB23" i="8"/>
  <c r="AE5" i="5"/>
  <c r="Y23" i="8"/>
  <c r="AR7" i="2"/>
  <c r="AR7" i="1"/>
  <c r="AU7" i="1"/>
  <c r="AT15" i="8"/>
  <c r="AT19" i="8"/>
  <c r="AW19" i="8"/>
  <c r="AV15" i="8"/>
  <c r="AV18" i="8"/>
  <c r="AW18" i="8"/>
  <c r="BC16" i="8"/>
  <c r="BC23" i="8" s="1"/>
  <c r="AW8" i="8"/>
  <c r="BC17" i="8"/>
  <c r="AB20" i="8"/>
  <c r="AB7" i="8"/>
  <c r="AV22" i="8"/>
  <c r="AA22" i="8"/>
  <c r="AA19" i="8"/>
  <c r="AA6" i="8"/>
  <c r="AW22" i="8"/>
  <c r="AT7" i="8"/>
  <c r="BD16" i="8"/>
  <c r="AB17" i="8"/>
  <c r="AA17" i="8"/>
  <c r="AB19" i="8"/>
  <c r="Z17" i="8"/>
  <c r="AA7" i="8"/>
  <c r="AI18" i="8"/>
  <c r="AB12" i="8"/>
  <c r="Z22" i="8"/>
  <c r="AV6" i="8"/>
  <c r="AV7" i="8"/>
  <c r="AW6" i="8"/>
  <c r="AB22" i="8"/>
  <c r="AA20" i="8"/>
  <c r="Z20" i="8"/>
  <c r="Z12" i="8"/>
  <c r="BC21" i="8"/>
  <c r="BD21" i="8"/>
  <c r="AA21" i="8"/>
  <c r="AV8" i="8"/>
  <c r="Z6" i="8"/>
  <c r="AB18" i="8"/>
  <c r="AH15" i="8"/>
  <c r="AA18" i="8"/>
  <c r="AT14" i="8"/>
  <c r="AV20" i="8"/>
  <c r="BD5" i="8"/>
  <c r="BD23" i="8" s="1"/>
  <c r="BA5" i="8"/>
  <c r="BA23" i="8" s="1"/>
  <c r="AH18" i="8"/>
  <c r="AI22" i="8"/>
  <c r="AG18" i="8"/>
  <c r="AO17" i="8"/>
  <c r="AA15" i="8"/>
  <c r="AP17" i="8"/>
  <c r="AB8" i="8"/>
  <c r="AB15" i="8"/>
  <c r="AV14" i="8"/>
  <c r="AA12" i="8"/>
  <c r="AB16" i="8"/>
  <c r="BD17" i="8"/>
  <c r="AP15" i="8"/>
  <c r="AM15" i="8"/>
  <c r="AO15" i="8"/>
  <c r="AI15" i="8"/>
  <c r="AA16" i="8"/>
  <c r="AF22" i="8"/>
  <c r="AF23" i="8" s="1"/>
  <c r="AO20" i="8"/>
  <c r="AP20" i="8"/>
  <c r="AH22" i="8"/>
  <c r="AB21" i="8"/>
  <c r="AI19" i="8"/>
  <c r="AG19" i="8"/>
  <c r="AA10" i="8"/>
  <c r="BD9" i="8"/>
  <c r="AO13" i="8"/>
  <c r="BC9" i="8"/>
  <c r="AV3" i="8"/>
  <c r="AH14" i="8"/>
  <c r="AA13" i="8"/>
  <c r="AN12" i="8"/>
  <c r="AB5" i="8"/>
  <c r="BD13" i="8"/>
  <c r="AG14" i="8"/>
  <c r="AB13" i="8"/>
  <c r="AA14" i="8"/>
  <c r="AA11" i="8"/>
  <c r="AT3" i="8"/>
  <c r="AA3" i="8"/>
  <c r="AB11" i="8"/>
  <c r="AB6" i="8"/>
  <c r="AB14" i="8"/>
  <c r="AT10" i="8"/>
  <c r="AB3" i="8"/>
  <c r="AV4" i="8"/>
  <c r="AW4" i="8"/>
  <c r="AV11" i="8"/>
  <c r="AG3" i="8"/>
  <c r="AW11" i="8"/>
  <c r="AB4" i="8"/>
  <c r="AV10" i="8"/>
  <c r="AA4" i="8"/>
  <c r="Z5" i="8"/>
  <c r="AH3" i="8"/>
  <c r="Z8" i="8"/>
  <c r="AA9" i="8"/>
  <c r="Z10" i="8"/>
  <c r="AI14" i="8"/>
  <c r="BC13" i="8"/>
  <c r="AA5" i="8"/>
  <c r="AB10" i="8"/>
  <c r="Y5" i="8"/>
  <c r="BE6" i="8" s="1"/>
  <c r="AH6" i="8"/>
  <c r="AI6" i="8"/>
  <c r="AN13" i="8"/>
  <c r="AO12" i="8"/>
  <c r="AH11" i="8"/>
  <c r="AI11" i="8"/>
  <c r="BC12" i="8"/>
  <c r="BD12" i="8"/>
  <c r="AO7" i="8"/>
  <c r="AN7" i="8"/>
  <c r="AP7" i="8"/>
  <c r="AB9" i="8"/>
  <c r="AA8" i="8"/>
  <c r="AX6" i="7"/>
  <c r="BH8" i="7"/>
  <c r="AZ6" i="7"/>
  <c r="AF6" i="7"/>
  <c r="AE6" i="7"/>
  <c r="BF8" i="7"/>
  <c r="AJ6" i="7"/>
  <c r="AJ8" i="7" s="1"/>
  <c r="AM6" i="7"/>
  <c r="AE5" i="7"/>
  <c r="AY8" i="7"/>
  <c r="AT8" i="7"/>
  <c r="AF3" i="7"/>
  <c r="BA8" i="7"/>
  <c r="AC3" i="7"/>
  <c r="AC8" i="7" s="1"/>
  <c r="AE3" i="7"/>
  <c r="AM3" i="7"/>
  <c r="AL3" i="7"/>
  <c r="AL8" i="7" s="1"/>
  <c r="AF6" i="5"/>
  <c r="AF5" i="5"/>
  <c r="AD5" i="5"/>
  <c r="AK5" i="5"/>
  <c r="AK10" i="5" s="1"/>
  <c r="AX10" i="5"/>
  <c r="AZ10" i="5"/>
  <c r="AF4" i="5"/>
  <c r="AE4" i="5"/>
  <c r="BA10" i="5"/>
  <c r="BH3" i="5"/>
  <c r="AC10" i="5"/>
  <c r="AK3" i="7"/>
  <c r="AK8" i="7" s="1"/>
  <c r="AR4" i="7"/>
  <c r="AZ8" i="7"/>
  <c r="AR8" i="7"/>
  <c r="BE8" i="7"/>
  <c r="BG8" i="7"/>
  <c r="AS4" i="7"/>
  <c r="AS8" i="7" s="1"/>
  <c r="AD8" i="7"/>
  <c r="AE4" i="7"/>
  <c r="AF4" i="7"/>
  <c r="AF8" i="7" s="1"/>
  <c r="AS10" i="5"/>
  <c r="BE10" i="5"/>
  <c r="AQ4" i="5"/>
  <c r="AQ10" i="5" s="1"/>
  <c r="AY10" i="5"/>
  <c r="AT4" i="5"/>
  <c r="AT10" i="5" s="1"/>
  <c r="BH10" i="5"/>
  <c r="AM10" i="5"/>
  <c r="AE6" i="5"/>
  <c r="AD6" i="5"/>
  <c r="AL10" i="5"/>
  <c r="BG10" i="5"/>
  <c r="AE3" i="5"/>
  <c r="AD3" i="5"/>
  <c r="BF10" i="5"/>
  <c r="AF3" i="5"/>
  <c r="BH19" i="4"/>
  <c r="AK3" i="4"/>
  <c r="AF3" i="4"/>
  <c r="AM15" i="4"/>
  <c r="AM19" i="4" s="1"/>
  <c r="AL15" i="4"/>
  <c r="AF11" i="4"/>
  <c r="AX15" i="4"/>
  <c r="AC19" i="4"/>
  <c r="AK15" i="4"/>
  <c r="AK19" i="4" s="1"/>
  <c r="BF19" i="4"/>
  <c r="AZ7" i="4"/>
  <c r="BG19" i="4"/>
  <c r="BA7" i="4"/>
  <c r="AF15" i="4"/>
  <c r="AE15" i="4"/>
  <c r="BA15" i="4"/>
  <c r="BE19" i="4"/>
  <c r="AE7" i="4"/>
  <c r="AE11" i="4"/>
  <c r="AZ3" i="4"/>
  <c r="AD19" i="4"/>
  <c r="AQ19" i="4"/>
  <c r="AE3" i="4"/>
  <c r="AR19" i="4"/>
  <c r="BA11" i="4"/>
  <c r="AF7" i="4"/>
  <c r="AS3" i="4"/>
  <c r="AS19" i="4" s="1"/>
  <c r="AJ19" i="4"/>
  <c r="AT3" i="4"/>
  <c r="AT19" i="4" s="1"/>
  <c r="AL3" i="4"/>
  <c r="AZ11" i="4"/>
  <c r="AF6" i="2"/>
  <c r="AE6" i="2"/>
  <c r="AE7" i="2" s="1"/>
  <c r="AG6" i="2"/>
  <c r="AD6" i="2"/>
  <c r="AD7" i="2" s="1"/>
  <c r="BB5" i="2"/>
  <c r="AS7" i="2"/>
  <c r="AG5" i="2"/>
  <c r="AF5" i="2"/>
  <c r="AN5" i="2"/>
  <c r="AM5" i="2"/>
  <c r="AY5" i="2"/>
  <c r="BI4" i="2"/>
  <c r="BA7" i="2"/>
  <c r="AG4" i="2"/>
  <c r="BH3" i="2"/>
  <c r="BI3" i="2"/>
  <c r="AF3" i="2"/>
  <c r="AG3" i="2"/>
  <c r="AT7" i="2"/>
  <c r="AU7" i="2"/>
  <c r="AF4" i="2"/>
  <c r="BH4" i="2"/>
  <c r="BH7" i="2"/>
  <c r="BG7" i="2"/>
  <c r="AN3" i="2"/>
  <c r="AN7" i="2" s="1"/>
  <c r="AM3" i="2"/>
  <c r="AL3" i="2"/>
  <c r="AL7" i="2" s="1"/>
  <c r="BB7" i="2"/>
  <c r="AE4" i="2"/>
  <c r="BF7" i="2"/>
  <c r="BI7" i="2"/>
  <c r="AY7" i="2"/>
  <c r="BI6" i="1"/>
  <c r="AN7" i="1"/>
  <c r="AT7" i="1"/>
  <c r="AL7" i="1"/>
  <c r="AS7" i="1"/>
  <c r="BG7" i="1"/>
  <c r="AG5" i="1"/>
  <c r="BF4" i="1"/>
  <c r="AK7" i="1"/>
  <c r="BI4" i="1"/>
  <c r="BH5" i="1"/>
  <c r="BH7" i="1" s="1"/>
  <c r="BF5" i="1"/>
  <c r="BI5" i="1"/>
  <c r="BI7" i="1" s="1"/>
  <c r="AD7" i="1"/>
  <c r="AG4" i="1"/>
  <c r="AF4" i="1"/>
  <c r="AF3" i="1"/>
  <c r="AG3" i="1"/>
  <c r="AF6" i="1"/>
  <c r="AG6" i="1"/>
  <c r="AF5" i="1"/>
  <c r="AE5" i="1"/>
  <c r="AE7" i="1" s="1"/>
  <c r="BF6" i="8" l="1"/>
  <c r="AV23" i="8"/>
  <c r="AH23" i="8"/>
  <c r="AG23" i="8"/>
  <c r="AI23" i="8"/>
  <c r="AT23" i="8"/>
  <c r="AW23" i="8"/>
  <c r="BH6" i="8"/>
  <c r="BG6" i="8"/>
  <c r="Z23" i="8"/>
  <c r="AB23" i="8"/>
  <c r="AA23" i="8"/>
  <c r="AM8" i="7"/>
  <c r="AE8" i="7"/>
  <c r="AD10" i="5"/>
  <c r="AE10" i="5"/>
  <c r="AF10" i="5"/>
  <c r="AL19" i="4"/>
  <c r="AE19" i="4"/>
  <c r="AF19" i="4"/>
  <c r="AG7" i="2"/>
  <c r="AM7" i="2"/>
  <c r="AF7" i="2"/>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 Wildan Awalurahman</author>
  </authors>
  <commentList>
    <comment ref="F3" authorId="0" shapeId="0" xr:uid="{99EC8877-FEE2-4EDA-923A-989F52F47ECD}">
      <text>
        <r>
          <rPr>
            <b/>
            <sz val="9"/>
            <color indexed="81"/>
            <rFont val="Tahoma"/>
            <family val="2"/>
          </rPr>
          <t xml:space="preserve">Halim Wildan Awalurahman:
</t>
        </r>
        <r>
          <rPr>
            <sz val="9"/>
            <color indexed="81"/>
            <rFont val="Tahoma"/>
            <family val="2"/>
          </rPr>
          <t xml:space="preserve">untuk menghindari denominator 0, maka sistem diangggap menghasilkan 1 output yaitu 'undefined'.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Halim Wildan Awalurahman</author>
  </authors>
  <commentList>
    <comment ref="G19" authorId="0" shapeId="0" xr:uid="{8B54D2C1-04FF-4A20-949F-7FCD6226EFF6}">
      <text>
        <r>
          <rPr>
            <b/>
            <sz val="9"/>
            <color indexed="81"/>
            <rFont val="Tahoma"/>
            <family val="2"/>
          </rPr>
          <t>Halim Wildan Awalurahman:</t>
        </r>
        <r>
          <rPr>
            <sz val="9"/>
            <color indexed="81"/>
            <rFont val="Tahoma"/>
            <family val="2"/>
          </rPr>
          <t xml:space="preserve">
untuk menghindari undefined precision, sistem yang seharusnya menghasilkan 0 job ditulis menghasilkan 1 yaitu sebuah job bernama []</t>
        </r>
      </text>
    </comment>
  </commentList>
</comments>
</file>

<file path=xl/sharedStrings.xml><?xml version="1.0" encoding="utf-8"?>
<sst xmlns="http://schemas.openxmlformats.org/spreadsheetml/2006/main" count="589" uniqueCount="176">
  <si>
    <t>kode</t>
  </si>
  <si>
    <t>sistem</t>
  </si>
  <si>
    <t>CB1</t>
  </si>
  <si>
    <t>CB2</t>
  </si>
  <si>
    <t>CB3</t>
  </si>
  <si>
    <t>CB4</t>
  </si>
  <si>
    <t>SH1</t>
  </si>
  <si>
    <t>SH2</t>
  </si>
  <si>
    <t>SH3</t>
  </si>
  <si>
    <t>SH4</t>
  </si>
  <si>
    <t>FD1</t>
  </si>
  <si>
    <t>FD2</t>
  </si>
  <si>
    <t>FD3</t>
  </si>
  <si>
    <t>FD4</t>
  </si>
  <si>
    <t>MP1</t>
  </si>
  <si>
    <t>MP2</t>
  </si>
  <si>
    <t>MP3</t>
  </si>
  <si>
    <t>MP4</t>
  </si>
  <si>
    <t>asri</t>
  </si>
  <si>
    <t>asri 2</t>
  </si>
  <si>
    <t>Name
1.	Stripe
2.	Companies such as Xero, Dropbox, Mailchimp, Ramp, DocuSign and Intercom
3.	Des Traynor
Job
1.	Intercom cofounder and chief strategy officer, Des Traynor
Org
1.	Intercom
2.	Companies such as Xero, Dropbox, Mailchimp, Ramp, DocuSign and Intercom
3.	Apps Marketplace, Stripe
Goals
1.	Build additional functionality
2.	View entire support</t>
  </si>
  <si>
    <t>nazla</t>
  </si>
  <si>
    <t>nazla dan asri</t>
  </si>
  <si>
    <r>
      <t xml:space="preserve">Name
1.	PrettyLittleThing
2.	</t>
    </r>
    <r>
      <rPr>
        <b/>
        <sz val="8"/>
        <color theme="1"/>
        <rFont val="Calibri"/>
        <family val="2"/>
        <scheme val="minor"/>
      </rPr>
      <t>Indiyah Polack</t>
    </r>
    <r>
      <rPr>
        <sz val="8"/>
        <color theme="1"/>
        <rFont val="Calibri"/>
        <family val="2"/>
        <scheme val="minor"/>
      </rPr>
      <t xml:space="preserve">
3.	</t>
    </r>
    <r>
      <rPr>
        <b/>
        <sz val="8"/>
        <color theme="1"/>
        <rFont val="Calibri"/>
        <family val="2"/>
        <scheme val="minor"/>
      </rPr>
      <t>Brett Staniland</t>
    </r>
    <r>
      <rPr>
        <sz val="8"/>
        <color theme="1"/>
        <rFont val="Calibri"/>
        <family val="2"/>
        <scheme val="minor"/>
      </rPr>
      <t xml:space="preserve">
4.	Radio 1 Newsbeat
5.	PLT Marketplace App
6.	Brett Staniland
7.	</t>
    </r>
    <r>
      <rPr>
        <b/>
        <sz val="8"/>
        <color theme="1"/>
        <rFont val="Calibri"/>
        <family val="2"/>
        <scheme val="minor"/>
      </rPr>
      <t>Molly-Mae Hague</t>
    </r>
    <r>
      <rPr>
        <sz val="8"/>
        <color theme="1"/>
        <rFont val="Calibri"/>
        <family val="2"/>
        <scheme val="minor"/>
      </rPr>
      <t xml:space="preserve">
8.	</t>
    </r>
    <r>
      <rPr>
        <b/>
        <sz val="8"/>
        <color theme="1"/>
        <rFont val="Calibri"/>
        <family val="2"/>
        <scheme val="minor"/>
      </rPr>
      <t>Ronaé Fagon</t>
    </r>
    <r>
      <rPr>
        <sz val="8"/>
        <color theme="1"/>
        <rFont val="Calibri"/>
        <family val="2"/>
        <scheme val="minor"/>
      </rPr>
      <t xml:space="preserve">
9.	</t>
    </r>
    <r>
      <rPr>
        <b/>
        <sz val="8"/>
        <color theme="1"/>
        <rFont val="Calibri"/>
        <family val="2"/>
        <scheme val="minor"/>
      </rPr>
      <t>Victoria Wright</t>
    </r>
    <r>
      <rPr>
        <sz val="8"/>
        <color theme="1"/>
        <rFont val="Calibri"/>
        <family val="2"/>
        <scheme val="minor"/>
      </rPr>
      <t xml:space="preserve">
Job
1.	</t>
    </r>
    <r>
      <rPr>
        <b/>
        <sz val="8"/>
        <color theme="1"/>
        <rFont val="Calibri"/>
        <family val="2"/>
        <scheme val="minor"/>
      </rPr>
      <t>Former Love Islander, Brett Staniland</t>
    </r>
    <r>
      <rPr>
        <sz val="8"/>
        <color theme="1"/>
        <rFont val="Calibri"/>
        <family val="2"/>
        <scheme val="minor"/>
      </rPr>
      <t xml:space="preserve">
2.	</t>
    </r>
    <r>
      <rPr>
        <b/>
        <sz val="8"/>
        <color theme="1"/>
        <rFont val="Calibri"/>
        <family val="2"/>
        <scheme val="minor"/>
      </rPr>
      <t>Brand's creative director and fellow former Islander, Molly-Mae Hague</t>
    </r>
    <r>
      <rPr>
        <sz val="8"/>
        <color theme="1"/>
        <rFont val="Calibri"/>
        <family val="2"/>
        <scheme val="minor"/>
      </rPr>
      <t xml:space="preserve">
3.	</t>
    </r>
    <r>
      <rPr>
        <b/>
        <sz val="8"/>
        <color theme="1"/>
        <rFont val="Calibri"/>
        <family val="2"/>
        <scheme val="minor"/>
      </rPr>
      <t>Fashion consultant, Ronaé Fagon
4.	TikTok influencer, Victoria Wright</t>
    </r>
    <r>
      <rPr>
        <sz val="8"/>
        <color theme="1"/>
        <rFont val="Calibri"/>
        <family val="2"/>
        <scheme val="minor"/>
      </rPr>
      <t xml:space="preserve">
Org
1.	</t>
    </r>
    <r>
      <rPr>
        <b/>
        <sz val="8"/>
        <color theme="1"/>
        <rFont val="Calibri"/>
        <family val="2"/>
        <scheme val="minor"/>
      </rPr>
      <t>PrettyLittleThing</t>
    </r>
    <r>
      <rPr>
        <sz val="8"/>
        <color theme="1"/>
        <rFont val="Calibri"/>
        <family val="2"/>
        <scheme val="minor"/>
      </rPr>
      <t xml:space="preserve">
2.	Love Islander
3.	PLT's parent company,  Boohoo
Goals
1.	</t>
    </r>
    <r>
      <rPr>
        <b/>
        <sz val="8"/>
        <color theme="1"/>
        <rFont val="Calibri"/>
        <family val="2"/>
        <scheme val="minor"/>
      </rPr>
      <t>Re-sell old clothes</t>
    </r>
    <r>
      <rPr>
        <sz val="8"/>
        <color theme="1"/>
        <rFont val="Calibri"/>
        <family val="2"/>
        <scheme val="minor"/>
      </rPr>
      <t xml:space="preserve">
2.	Making sustainable fashion
3.	</t>
    </r>
    <r>
      <rPr>
        <b/>
        <sz val="8"/>
        <color theme="1"/>
        <rFont val="Calibri"/>
        <family val="2"/>
        <scheme val="minor"/>
      </rPr>
      <t>Encourage second-hand purchases</t>
    </r>
    <r>
      <rPr>
        <sz val="8"/>
        <color theme="1"/>
        <rFont val="Calibri"/>
        <family val="2"/>
        <scheme val="minor"/>
      </rPr>
      <t xml:space="preserve">
4.	Make some money
5.	</t>
    </r>
    <r>
      <rPr>
        <b/>
        <sz val="8"/>
        <color theme="1"/>
        <rFont val="Calibri"/>
        <family val="2"/>
        <scheme val="minor"/>
      </rPr>
      <t>Giving creative freedom</t>
    </r>
    <r>
      <rPr>
        <sz val="8"/>
        <color theme="1"/>
        <rFont val="Calibri"/>
        <family val="2"/>
        <scheme val="minor"/>
      </rPr>
      <t xml:space="preserve">
Recommendation
1.	Shop second hand
2.	Wear fast fashion
3.	Make meaningful changes
4.	Buy second hand
5.	Encourage young people</t>
    </r>
  </si>
  <si>
    <r>
      <t xml:space="preserve">Name
</t>
    </r>
    <r>
      <rPr>
        <b/>
        <sz val="8"/>
        <color theme="1"/>
        <rFont val="Calibri"/>
        <family val="2"/>
        <scheme val="minor"/>
      </rPr>
      <t xml:space="preserve">1.	Brett Staniland
2.	Islander Molly-Mae Hague
3.	Ronae Fagon
4.	Victoria Wright
5.	Indiyah Polack
</t>
    </r>
    <r>
      <rPr>
        <sz val="8"/>
        <color theme="1"/>
        <rFont val="Calibri"/>
        <family val="2"/>
        <scheme val="minor"/>
      </rPr>
      <t xml:space="preserve">Job 
1.	</t>
    </r>
    <r>
      <rPr>
        <b/>
        <sz val="8"/>
        <color theme="1"/>
        <rFont val="Calibri"/>
        <family val="2"/>
        <scheme val="minor"/>
      </rPr>
      <t>Brand's creative director and fellow former, Islander Molly-Mae Hague</t>
    </r>
    <r>
      <rPr>
        <sz val="8"/>
        <color theme="1"/>
        <rFont val="Calibri"/>
        <family val="2"/>
        <scheme val="minor"/>
      </rPr>
      <t xml:space="preserve">
2.	</t>
    </r>
    <r>
      <rPr>
        <b/>
        <sz val="8"/>
        <color theme="1"/>
        <rFont val="Calibri"/>
        <family val="2"/>
        <scheme val="minor"/>
      </rPr>
      <t>Fashion Consultant, Ronae Fagon</t>
    </r>
    <r>
      <rPr>
        <sz val="8"/>
        <color theme="1"/>
        <rFont val="Calibri"/>
        <family val="2"/>
        <scheme val="minor"/>
      </rPr>
      <t xml:space="preserve">
3.	</t>
    </r>
    <r>
      <rPr>
        <b/>
        <sz val="8"/>
        <color theme="1"/>
        <rFont val="Calibri"/>
        <family val="2"/>
        <scheme val="minor"/>
      </rPr>
      <t>TikTok influencer, Victoria Wright</t>
    </r>
    <r>
      <rPr>
        <sz val="8"/>
        <color theme="1"/>
        <rFont val="Calibri"/>
        <family val="2"/>
        <scheme val="minor"/>
      </rPr>
      <t xml:space="preserve">
4.	Love Island finalists, Indiyah Polack
5.	</t>
    </r>
    <r>
      <rPr>
        <b/>
        <sz val="8"/>
        <color theme="1"/>
        <rFont val="Calibri"/>
        <family val="2"/>
        <scheme val="minor"/>
      </rPr>
      <t>Former Love Islander, Brett Staniland</t>
    </r>
    <r>
      <rPr>
        <sz val="8"/>
        <color theme="1"/>
        <rFont val="Calibri"/>
        <family val="2"/>
        <scheme val="minor"/>
      </rPr>
      <t xml:space="preserve">
Org
1.	</t>
    </r>
    <r>
      <rPr>
        <b/>
        <sz val="8"/>
        <color theme="1"/>
        <rFont val="Calibri"/>
        <family val="2"/>
        <scheme val="minor"/>
      </rPr>
      <t>PretyyLittleThing</t>
    </r>
    <r>
      <rPr>
        <sz val="8"/>
        <color theme="1"/>
        <rFont val="Calibri"/>
        <family val="2"/>
        <scheme val="minor"/>
      </rPr>
      <t xml:space="preserve">
Goals
1.	</t>
    </r>
    <r>
      <rPr>
        <b/>
        <sz val="8"/>
        <color theme="1"/>
        <rFont val="Calibri"/>
        <family val="2"/>
        <scheme val="minor"/>
      </rPr>
      <t>Re-sell their old clothes</t>
    </r>
    <r>
      <rPr>
        <sz val="8"/>
        <color theme="1"/>
        <rFont val="Calibri"/>
        <family val="2"/>
        <scheme val="minor"/>
      </rPr>
      <t xml:space="preserve">, customer
2.	encourage more young people to </t>
    </r>
    <r>
      <rPr>
        <b/>
        <sz val="8"/>
        <color theme="1"/>
        <rFont val="Calibri"/>
        <family val="2"/>
        <scheme val="minor"/>
      </rPr>
      <t>shop second hand</t>
    </r>
    <r>
      <rPr>
        <sz val="8"/>
        <color theme="1"/>
        <rFont val="Calibri"/>
        <family val="2"/>
        <scheme val="minor"/>
      </rPr>
      <t xml:space="preserve">, PrettyLittleThing
3.	</t>
    </r>
    <r>
      <rPr>
        <b/>
        <sz val="8"/>
        <color theme="1"/>
        <rFont val="Calibri"/>
        <family val="2"/>
        <scheme val="minor"/>
      </rPr>
      <t>Encourage young people</t>
    </r>
    <r>
      <rPr>
        <sz val="8"/>
        <color theme="1"/>
        <rFont val="Calibri"/>
        <family val="2"/>
        <scheme val="minor"/>
      </rPr>
      <t xml:space="preserve"> to get online and</t>
    </r>
    <r>
      <rPr>
        <b/>
        <sz val="8"/>
        <color theme="1"/>
        <rFont val="Calibri"/>
        <family val="2"/>
        <scheme val="minor"/>
      </rPr>
      <t xml:space="preserve"> buy second hand</t>
    </r>
    <r>
      <rPr>
        <sz val="8"/>
        <color theme="1"/>
        <rFont val="Calibri"/>
        <family val="2"/>
        <scheme val="minor"/>
      </rPr>
      <t xml:space="preserve">, PrettyLittleThing
4.	Help to </t>
    </r>
    <r>
      <rPr>
        <b/>
        <sz val="8"/>
        <color theme="1"/>
        <rFont val="Calibri"/>
        <family val="2"/>
        <scheme val="minor"/>
      </rPr>
      <t>encourage more second-hand purchases</t>
    </r>
    <r>
      <rPr>
        <sz val="8"/>
        <color theme="1"/>
        <rFont val="Calibri"/>
        <family val="2"/>
        <scheme val="minor"/>
      </rPr>
      <t xml:space="preserve">, PrettyLittleThing
5.	Want simple and easy ways to give their old clothes a new lease of life, customer
6.	</t>
    </r>
    <r>
      <rPr>
        <b/>
        <sz val="8"/>
        <color theme="1"/>
        <rFont val="Calibri"/>
        <family val="2"/>
        <scheme val="minor"/>
      </rPr>
      <t>Giving our customers the creative freedom</t>
    </r>
    <r>
      <rPr>
        <sz val="8"/>
        <color theme="1"/>
        <rFont val="Calibri"/>
        <family val="2"/>
        <scheme val="minor"/>
      </rPr>
      <t xml:space="preserve">, PrettyLittleThing
Recommendation
1.	</t>
    </r>
    <r>
      <rPr>
        <b/>
        <sz val="8"/>
        <color theme="1"/>
        <rFont val="Calibri"/>
        <family val="2"/>
        <scheme val="minor"/>
      </rPr>
      <t>Make meaningful changes</t>
    </r>
    <r>
      <rPr>
        <sz val="8"/>
        <color theme="1"/>
        <rFont val="Calibri"/>
        <family val="2"/>
        <scheme val="minor"/>
      </rPr>
      <t xml:space="preserve">
2.	</t>
    </r>
    <r>
      <rPr>
        <b/>
        <sz val="8"/>
        <color theme="1"/>
        <rFont val="Calibri"/>
        <family val="2"/>
        <scheme val="minor"/>
      </rPr>
      <t>Wear fast fashion</t>
    </r>
  </si>
  <si>
    <r>
      <t xml:space="preserve">Name
1.	Stripe
2.	</t>
    </r>
    <r>
      <rPr>
        <b/>
        <sz val="8"/>
        <color theme="1"/>
        <rFont val="Calibri"/>
        <family val="2"/>
        <scheme val="minor"/>
      </rPr>
      <t>Bowen Pan</t>
    </r>
    <r>
      <rPr>
        <sz val="8"/>
        <color theme="1"/>
        <rFont val="Calibri"/>
        <family val="2"/>
        <scheme val="minor"/>
      </rPr>
      <t xml:space="preserve">
Job
1.	</t>
    </r>
    <r>
      <rPr>
        <b/>
        <sz val="8"/>
        <color theme="1"/>
        <rFont val="Calibri"/>
        <family val="2"/>
        <scheme val="minor"/>
      </rPr>
      <t>The head of product for Stripe Apps</t>
    </r>
    <r>
      <rPr>
        <sz val="8"/>
        <color theme="1"/>
        <rFont val="Calibri"/>
        <family val="2"/>
        <scheme val="minor"/>
      </rPr>
      <t xml:space="preserve">, Bowen Pan
Org
1.	Payments upstart
Goals
1.	</t>
    </r>
    <r>
      <rPr>
        <b/>
        <sz val="8"/>
        <color theme="1"/>
        <rFont val="Calibri"/>
        <family val="2"/>
        <scheme val="minor"/>
      </rPr>
      <t>Expand beyond API</t>
    </r>
    <r>
      <rPr>
        <sz val="8"/>
        <color theme="1"/>
        <rFont val="Calibri"/>
        <family val="2"/>
        <scheme val="minor"/>
      </rPr>
      <t xml:space="preserve">
2.	</t>
    </r>
    <r>
      <rPr>
        <b/>
        <sz val="8"/>
        <color theme="1"/>
        <rFont val="Calibri"/>
        <family val="2"/>
        <scheme val="minor"/>
      </rPr>
      <t>Provide acess third-party</t>
    </r>
    <r>
      <rPr>
        <sz val="8"/>
        <color theme="1"/>
        <rFont val="Calibri"/>
        <family val="2"/>
        <scheme val="minor"/>
      </rPr>
      <t xml:space="preserve">
3.	</t>
    </r>
    <r>
      <rPr>
        <b/>
        <sz val="8"/>
        <color theme="1"/>
        <rFont val="Calibri"/>
        <family val="2"/>
        <scheme val="minor"/>
      </rPr>
      <t>Get critical mass</t>
    </r>
    <r>
      <rPr>
        <sz val="8"/>
        <color theme="1"/>
        <rFont val="Calibri"/>
        <family val="2"/>
        <scheme val="minor"/>
      </rPr>
      <t xml:space="preserve">
4.	</t>
    </r>
    <r>
      <rPr>
        <b/>
        <sz val="8"/>
        <color theme="1"/>
        <rFont val="Calibri"/>
        <family val="2"/>
        <scheme val="minor"/>
      </rPr>
      <t>Bring new payments</t>
    </r>
    <r>
      <rPr>
        <sz val="8"/>
        <color theme="1"/>
        <rFont val="Calibri"/>
        <family val="2"/>
        <scheme val="minor"/>
      </rPr>
      <t xml:space="preserve">
5.	Provide ways to help
6.	Carry out business activity
7.	Help customers pull
8.	Analyze data effectively
9.	Represents financial infrastructure
recommendation:
1.	have real business
2.	making small moves
3.	waiting many minutes
4.	updating multiple databases
5.	building manual integrations</t>
    </r>
  </si>
  <si>
    <r>
      <t xml:space="preserve">Name
1.	Stripe
2.	Bowen Pan
Job
3.	The head of product for Stripe Apps, Bowen Pan
Org
4.	Payments upstart, </t>
    </r>
    <r>
      <rPr>
        <b/>
        <sz val="8"/>
        <color theme="1"/>
        <rFont val="Calibri"/>
        <family val="2"/>
        <scheme val="minor"/>
      </rPr>
      <t>Stripe</t>
    </r>
    <r>
      <rPr>
        <sz val="8"/>
        <color theme="1"/>
        <rFont val="Calibri"/>
        <family val="2"/>
        <scheme val="minor"/>
      </rPr>
      <t xml:space="preserve">
Goals
1.	</t>
    </r>
    <r>
      <rPr>
        <b/>
        <sz val="8"/>
        <color theme="1"/>
        <rFont val="Calibri"/>
        <family val="2"/>
        <scheme val="minor"/>
      </rPr>
      <t>Bring new payments</t>
    </r>
    <r>
      <rPr>
        <sz val="8"/>
        <color theme="1"/>
        <rFont val="Calibri"/>
        <family val="2"/>
        <scheme val="minor"/>
      </rPr>
      <t xml:space="preserve">
2.	</t>
    </r>
    <r>
      <rPr>
        <b/>
        <sz val="8"/>
        <color theme="1"/>
        <rFont val="Calibri"/>
        <family val="2"/>
        <scheme val="minor"/>
      </rPr>
      <t>Have real business</t>
    </r>
    <r>
      <rPr>
        <sz val="8"/>
        <color theme="1"/>
        <rFont val="Calibri"/>
        <family val="2"/>
        <scheme val="minor"/>
      </rPr>
      <t xml:space="preserve">
3.	</t>
    </r>
    <r>
      <rPr>
        <b/>
        <sz val="8"/>
        <color theme="1"/>
        <rFont val="Calibri"/>
        <family val="2"/>
        <scheme val="minor"/>
      </rPr>
      <t>Making small moves</t>
    </r>
    <r>
      <rPr>
        <sz val="8"/>
        <color theme="1"/>
        <rFont val="Calibri"/>
        <family val="2"/>
        <scheme val="minor"/>
      </rPr>
      <t xml:space="preserve">
4.	</t>
    </r>
    <r>
      <rPr>
        <b/>
        <sz val="8"/>
        <color theme="1"/>
        <rFont val="Calibri"/>
        <family val="2"/>
        <scheme val="minor"/>
      </rPr>
      <t>Waiting many minutes</t>
    </r>
    <r>
      <rPr>
        <sz val="8"/>
        <color theme="1"/>
        <rFont val="Calibri"/>
        <family val="2"/>
        <scheme val="minor"/>
      </rPr>
      <t xml:space="preserve">
5.	</t>
    </r>
    <r>
      <rPr>
        <b/>
        <sz val="8"/>
        <color theme="1"/>
        <rFont val="Calibri"/>
        <family val="2"/>
        <scheme val="minor"/>
      </rPr>
      <t>Updating multiple databases</t>
    </r>
    <r>
      <rPr>
        <sz val="8"/>
        <color theme="1"/>
        <rFont val="Calibri"/>
        <family val="2"/>
        <scheme val="minor"/>
      </rPr>
      <t xml:space="preserve">
6.	</t>
    </r>
    <r>
      <rPr>
        <b/>
        <sz val="8"/>
        <color theme="1"/>
        <rFont val="Calibri"/>
        <family val="2"/>
        <scheme val="minor"/>
      </rPr>
      <t>Building manual integrations</t>
    </r>
  </si>
  <si>
    <r>
      <t xml:space="preserve">Name
1.	</t>
    </r>
    <r>
      <rPr>
        <b/>
        <sz val="8"/>
        <color theme="1"/>
        <rFont val="Calibri"/>
        <family val="2"/>
        <scheme val="minor"/>
      </rPr>
      <t>Bowen Pan</t>
    </r>
    <r>
      <rPr>
        <sz val="8"/>
        <color theme="1"/>
        <rFont val="Calibri"/>
        <family val="2"/>
        <scheme val="minor"/>
      </rPr>
      <t xml:space="preserve">
Job 
1.	</t>
    </r>
    <r>
      <rPr>
        <b/>
        <sz val="8"/>
        <color theme="1"/>
        <rFont val="Calibri"/>
        <family val="2"/>
        <scheme val="minor"/>
      </rPr>
      <t>Head of Product, Bowen Pan</t>
    </r>
    <r>
      <rPr>
        <sz val="8"/>
        <color theme="1"/>
        <rFont val="Calibri"/>
        <family val="2"/>
        <scheme val="minor"/>
      </rPr>
      <t xml:space="preserve">
Org
1.	</t>
    </r>
    <r>
      <rPr>
        <b/>
        <sz val="8"/>
        <color theme="1"/>
        <rFont val="Calibri"/>
        <family val="2"/>
        <scheme val="minor"/>
      </rPr>
      <t>Stripe</t>
    </r>
    <r>
      <rPr>
        <sz val="8"/>
        <color theme="1"/>
        <rFont val="Calibri"/>
        <family val="2"/>
        <scheme val="minor"/>
      </rPr>
      <t xml:space="preserve"> 
Goals
1.	</t>
    </r>
    <r>
      <rPr>
        <b/>
        <sz val="8"/>
        <color theme="1"/>
        <rFont val="Calibri"/>
        <family val="2"/>
        <scheme val="minor"/>
      </rPr>
      <t>Expand beyond API</t>
    </r>
    <r>
      <rPr>
        <sz val="8"/>
        <color theme="1"/>
        <rFont val="Calibri"/>
        <family val="2"/>
        <scheme val="minor"/>
      </rPr>
      <t xml:space="preserve">. Stripe
2.	</t>
    </r>
    <r>
      <rPr>
        <b/>
        <sz val="8"/>
        <color theme="1"/>
        <rFont val="Calibri"/>
        <family val="2"/>
        <scheme val="minor"/>
      </rPr>
      <t>provide access to third-party apps</t>
    </r>
    <r>
      <rPr>
        <sz val="8"/>
        <color theme="1"/>
        <rFont val="Calibri"/>
        <family val="2"/>
        <scheme val="minor"/>
      </rPr>
      <t xml:space="preserve">, Stripe
3.	</t>
    </r>
    <r>
      <rPr>
        <b/>
        <sz val="8"/>
        <color theme="1"/>
        <rFont val="Calibri"/>
        <family val="2"/>
        <scheme val="minor"/>
      </rPr>
      <t>get some critical mass</t>
    </r>
    <r>
      <rPr>
        <sz val="8"/>
        <color theme="1"/>
        <rFont val="Calibri"/>
        <family val="2"/>
        <scheme val="minor"/>
      </rPr>
      <t xml:space="preserve"> around usage, Stripe
4.	try to encourage more third parties to build apps, Stripe
5.	</t>
    </r>
    <r>
      <rPr>
        <b/>
        <sz val="8"/>
        <color theme="1"/>
        <rFont val="Calibri"/>
        <family val="2"/>
        <scheme val="minor"/>
      </rPr>
      <t>Bring new payments</t>
    </r>
    <r>
      <rPr>
        <sz val="8"/>
        <color theme="1"/>
        <rFont val="Calibri"/>
        <family val="2"/>
        <scheme val="minor"/>
      </rPr>
      <t xml:space="preserve">, Stripe 
6.	</t>
    </r>
    <r>
      <rPr>
        <b/>
        <sz val="8"/>
        <color theme="1"/>
        <rFont val="Calibri"/>
        <family val="2"/>
        <scheme val="minor"/>
      </rPr>
      <t>Building manual integration</t>
    </r>
    <r>
      <rPr>
        <sz val="8"/>
        <color theme="1"/>
        <rFont val="Calibri"/>
        <family val="2"/>
        <scheme val="minor"/>
      </rPr>
      <t xml:space="preserve">, customer
7.	making long-awaited strides into cryptocurrency, Stripe
8.	represents very large financial infrastructure, Stripe 
recommendation:
1.	</t>
    </r>
    <r>
      <rPr>
        <b/>
        <sz val="8"/>
        <color theme="1"/>
        <rFont val="Calibri"/>
        <family val="2"/>
        <scheme val="minor"/>
      </rPr>
      <t>have real business</t>
    </r>
    <r>
      <rPr>
        <sz val="8"/>
        <color theme="1"/>
        <rFont val="Calibri"/>
        <family val="2"/>
        <scheme val="minor"/>
      </rPr>
      <t xml:space="preserve">
2.	</t>
    </r>
    <r>
      <rPr>
        <b/>
        <sz val="8"/>
        <color theme="1"/>
        <rFont val="Calibri"/>
        <family val="2"/>
        <scheme val="minor"/>
      </rPr>
      <t>making small moves</t>
    </r>
    <r>
      <rPr>
        <sz val="8"/>
        <color theme="1"/>
        <rFont val="Calibri"/>
        <family val="2"/>
        <scheme val="minor"/>
      </rPr>
      <t xml:space="preserve">
3.	</t>
    </r>
    <r>
      <rPr>
        <b/>
        <sz val="8"/>
        <color theme="1"/>
        <rFont val="Calibri"/>
        <family val="2"/>
        <scheme val="minor"/>
      </rPr>
      <t>waiting many minutes</t>
    </r>
    <r>
      <rPr>
        <sz val="8"/>
        <color theme="1"/>
        <rFont val="Calibri"/>
        <family val="2"/>
        <scheme val="minor"/>
      </rPr>
      <t xml:space="preserve">
4.	</t>
    </r>
    <r>
      <rPr>
        <b/>
        <sz val="8"/>
        <color theme="1"/>
        <rFont val="Calibri"/>
        <family val="2"/>
        <scheme val="minor"/>
      </rPr>
      <t>updating multiple databases</t>
    </r>
  </si>
  <si>
    <t>Name
1.	Bowen Pan
Job 
1.	Head of Product, Bowen Pan
Org
1.	Stripe 
Goals
1.	Expand beyond API. Stripe
2.	provide access to third-party apps, Stripe
3.	get some critical mass around usage, Stripe
4.	Bring new payments, Stripe 
5.	Building manual integration, customer
6.	have real business
7.	making small moves
8.	waiting many minutes
9.	updating multiple databases</t>
  </si>
  <si>
    <r>
      <t xml:space="preserve">Name
1.	FLYJETS
2.	BUSINESS WIRE
3.	FLY I Corporation
4.	Fisher
5.	</t>
    </r>
    <r>
      <rPr>
        <b/>
        <sz val="8"/>
        <color theme="1"/>
        <rFont val="Calibri"/>
        <family val="2"/>
        <scheme val="minor"/>
      </rPr>
      <t>Jessica Fisher</t>
    </r>
    <r>
      <rPr>
        <sz val="8"/>
        <color theme="1"/>
        <rFont val="Calibri"/>
        <family val="2"/>
        <scheme val="minor"/>
      </rPr>
      <t xml:space="preserve">
Job
1.	FLYJETS</t>
    </r>
    <r>
      <rPr>
        <b/>
        <sz val="8"/>
        <color theme="1"/>
        <rFont val="Calibri"/>
        <family val="2"/>
        <scheme val="minor"/>
      </rPr>
      <t xml:space="preserve"> Founder and Chief Executive Officer</t>
    </r>
    <r>
      <rPr>
        <sz val="8"/>
        <color theme="1"/>
        <rFont val="Calibri"/>
        <family val="2"/>
        <scheme val="minor"/>
      </rPr>
      <t xml:space="preserve">, Jessica Fisher
Org
1.	FLYJETS
Goals
1.	automated scheduling system
2.	</t>
    </r>
    <r>
      <rPr>
        <b/>
        <sz val="8"/>
        <color theme="1"/>
        <rFont val="Calibri"/>
        <family val="2"/>
        <scheme val="minor"/>
      </rPr>
      <t>facilitate affordable charter</t>
    </r>
    <r>
      <rPr>
        <sz val="8"/>
        <color theme="1"/>
        <rFont val="Calibri"/>
        <family val="2"/>
        <scheme val="minor"/>
      </rPr>
      <t xml:space="preserve">
3.	take full advantage
4.	</t>
    </r>
    <r>
      <rPr>
        <b/>
        <sz val="8"/>
        <color theme="1"/>
        <rFont val="Calibri"/>
        <family val="2"/>
        <scheme val="minor"/>
      </rPr>
      <t>select specific aircraft</t>
    </r>
    <r>
      <rPr>
        <sz val="8"/>
        <color theme="1"/>
        <rFont val="Calibri"/>
        <family val="2"/>
        <scheme val="minor"/>
      </rPr>
      <t xml:space="preserve">
5.	provide tremendous value
6.	publicize available inventory
7.	expand automated FLYGreen
8.	accommodate electric flight
9.	directly book round-trip
10.	deliver positive benefits
11.	bid desired flights
12.	</t>
    </r>
    <r>
      <rPr>
        <b/>
        <sz val="8"/>
        <color theme="1"/>
        <rFont val="Calibri"/>
        <family val="2"/>
        <scheme val="minor"/>
      </rPr>
      <t>developing green energy</t>
    </r>
  </si>
  <si>
    <r>
      <t xml:space="preserve">Name
1.	</t>
    </r>
    <r>
      <rPr>
        <b/>
        <sz val="8"/>
        <color theme="1"/>
        <rFont val="Calibri"/>
        <family val="2"/>
        <scheme val="minor"/>
      </rPr>
      <t>Jessica Fisher</t>
    </r>
    <r>
      <rPr>
        <sz val="8"/>
        <color theme="1"/>
        <rFont val="Calibri"/>
        <family val="2"/>
        <scheme val="minor"/>
      </rPr>
      <t xml:space="preserve">
Job 
1.	</t>
    </r>
    <r>
      <rPr>
        <b/>
        <sz val="8"/>
        <color theme="1"/>
        <rFont val="Calibri"/>
        <family val="2"/>
        <scheme val="minor"/>
      </rPr>
      <t>Founder and Chief Executive Officer,</t>
    </r>
    <r>
      <rPr>
        <sz val="8"/>
        <color theme="1"/>
        <rFont val="Calibri"/>
        <family val="2"/>
        <scheme val="minor"/>
      </rPr>
      <t xml:space="preserve"> Jessica Fisher
Org
1.	FLYJETS
Goals
1.	Automate both outright charter availability and charter flights, FLYJETS
2.	</t>
    </r>
    <r>
      <rPr>
        <b/>
        <sz val="8"/>
        <color theme="1"/>
        <rFont val="Calibri"/>
        <family val="2"/>
        <scheme val="minor"/>
      </rPr>
      <t>Facilitate the most affordable charter rates, FLYJETS</t>
    </r>
    <r>
      <rPr>
        <sz val="8"/>
        <color theme="1"/>
        <rFont val="Calibri"/>
        <family val="2"/>
        <scheme val="minor"/>
      </rPr>
      <t xml:space="preserve">
3.	</t>
    </r>
    <r>
      <rPr>
        <b/>
        <sz val="8"/>
        <color theme="1"/>
        <rFont val="Calibri"/>
        <family val="2"/>
        <scheme val="minor"/>
      </rPr>
      <t>Select and book specific aircraft</t>
    </r>
    <r>
      <rPr>
        <sz val="8"/>
        <color theme="1"/>
        <rFont val="Calibri"/>
        <family val="2"/>
        <scheme val="minor"/>
      </rPr>
      <t xml:space="preserve"> and routes in real time, FLYJETS
4.	Creates a much less work-intensive, FLYJETS
5.	Help pave the way for a more sustainable and accessible air travel industry, FLYJETS
6.	</t>
    </r>
    <r>
      <rPr>
        <b/>
        <sz val="8"/>
        <color theme="1"/>
        <rFont val="Calibri"/>
        <family val="2"/>
        <scheme val="minor"/>
      </rPr>
      <t>Provide maximum shareholder</t>
    </r>
    <r>
      <rPr>
        <sz val="8"/>
        <color theme="1"/>
        <rFont val="Calibri"/>
        <family val="2"/>
        <scheme val="minor"/>
      </rPr>
      <t xml:space="preserve">, FLYJETS
7.	</t>
    </r>
    <r>
      <rPr>
        <b/>
        <sz val="8"/>
        <color theme="1"/>
        <rFont val="Calibri"/>
        <family val="2"/>
        <scheme val="minor"/>
      </rPr>
      <t>Developing a green energy</t>
    </r>
    <r>
      <rPr>
        <sz val="8"/>
        <color theme="1"/>
        <rFont val="Calibri"/>
        <family val="2"/>
        <scheme val="minor"/>
      </rPr>
      <t>, FLYJETS
8.	Provides both real-time,  booking support and, as an IATA-registered travel agency, full travel-planning services, including hotels and cars, FLYJETS</t>
    </r>
  </si>
  <si>
    <r>
      <t xml:space="preserve">Name
1.	FLYJETS
2.	BUSINESS WIRE
3.	FLY I Corporation
4.	Fisher
5.	Jessica Fisher
Job
1.	FLYJETS </t>
    </r>
    <r>
      <rPr>
        <b/>
        <sz val="8"/>
        <color theme="1"/>
        <rFont val="Calibri"/>
        <family val="2"/>
        <scheme val="minor"/>
      </rPr>
      <t>Founder and Chief Executive Officer,</t>
    </r>
    <r>
      <rPr>
        <sz val="8"/>
        <color theme="1"/>
        <rFont val="Calibri"/>
        <family val="2"/>
        <scheme val="minor"/>
      </rPr>
      <t xml:space="preserve"> Jessica Fisher
Org
1.	FLYJETS
Goals
1.	take full advantage
2.	book specific aircraft
3.	</t>
    </r>
    <r>
      <rPr>
        <sz val="8"/>
        <color theme="9" tint="-0.249977111117893"/>
        <rFont val="Calibri"/>
        <family val="2"/>
        <scheme val="minor"/>
      </rPr>
      <t>provide tremendous value</t>
    </r>
    <r>
      <rPr>
        <sz val="8"/>
        <color theme="1"/>
        <rFont val="Calibri"/>
        <family val="2"/>
        <scheme val="minor"/>
      </rPr>
      <t xml:space="preserve">
4.	</t>
    </r>
    <r>
      <rPr>
        <sz val="8"/>
        <color theme="9" tint="-0.249977111117893"/>
        <rFont val="Calibri"/>
        <family val="2"/>
        <scheme val="minor"/>
      </rPr>
      <t>publicize available inventory</t>
    </r>
    <r>
      <rPr>
        <sz val="8"/>
        <color theme="1"/>
        <rFont val="Calibri"/>
        <family val="2"/>
        <scheme val="minor"/>
      </rPr>
      <t xml:space="preserve">
5.	</t>
    </r>
    <r>
      <rPr>
        <sz val="8"/>
        <color theme="9" tint="-0.249977111117893"/>
        <rFont val="Calibri"/>
        <family val="2"/>
        <scheme val="minor"/>
      </rPr>
      <t>accommodate electric flight</t>
    </r>
    <r>
      <rPr>
        <sz val="8"/>
        <color theme="1"/>
        <rFont val="Calibri"/>
        <family val="2"/>
        <scheme val="minor"/>
      </rPr>
      <t xml:space="preserve">
6.	</t>
    </r>
    <r>
      <rPr>
        <b/>
        <sz val="8"/>
        <color theme="1"/>
        <rFont val="Calibri"/>
        <family val="2"/>
        <scheme val="minor"/>
      </rPr>
      <t>provide maximum shareholder</t>
    </r>
  </si>
  <si>
    <t>Name
1.	Jessica Fisher
Job 
1.	Founder and Chief Executive Officer, Jessica Fisher
Org
1.	FLYJETS
Goals
1.Facilitate the most affordable charter rates, FLYJETS
2.Select and book specific aircraft and routes in real time, FLYJETS
3.Provide maximum shareholder, FLYJETS
4.Developing a green energy, FLYJETS
5.provide tremendous value
6.publicize available inventory
7.accomodate electric flight</t>
  </si>
  <si>
    <r>
      <t xml:space="preserve">Name
1.	Deliveroo
2.	The Pearl-Qatar and West Bay
3.	Keshav Jayant
4.	Will Shu
Job
1.	Country Manager, Keshav Jayant
2.	Founder and CEO of Deliveroo, Will Shu
Org
1.	Deliveroo, Keshav Jayant + Will Shu
Goals
1.	Offering free delivery
2.	</t>
    </r>
    <r>
      <rPr>
        <b/>
        <sz val="8"/>
        <color theme="1"/>
        <rFont val="Calibri"/>
        <family val="2"/>
        <scheme val="minor"/>
      </rPr>
      <t>Help local brands</t>
    </r>
    <r>
      <rPr>
        <sz val="8"/>
        <color theme="1"/>
        <rFont val="Calibri"/>
        <family val="2"/>
        <scheme val="minor"/>
      </rPr>
      <t xml:space="preserve">
3.	Use multiple payment
4.	Helping restaurant grow
5.	Tip their riders
6.	Reach new customers
7.	</t>
    </r>
    <r>
      <rPr>
        <b/>
        <sz val="8"/>
        <color theme="1"/>
        <rFont val="Calibri"/>
        <family val="2"/>
        <scheme val="minor"/>
      </rPr>
      <t>Leading global delivery
8.	Discovering new restaurants</t>
    </r>
  </si>
  <si>
    <r>
      <t xml:space="preserve">Name
1.	Easypasia
2.	Blink
3.	</t>
    </r>
    <r>
      <rPr>
        <b/>
        <sz val="8"/>
        <color theme="1"/>
        <rFont val="Calibri"/>
        <family val="2"/>
        <scheme val="minor"/>
      </rPr>
      <t>Omar Moeen Malik
4.	Syed Sair Ali</t>
    </r>
    <r>
      <rPr>
        <sz val="8"/>
        <color theme="1"/>
        <rFont val="Calibri"/>
        <family val="2"/>
        <scheme val="minor"/>
      </rPr>
      <t xml:space="preserve">
Job
1.	</t>
    </r>
    <r>
      <rPr>
        <b/>
        <sz val="8"/>
        <color theme="1"/>
        <rFont val="Calibri"/>
        <family val="2"/>
        <scheme val="minor"/>
      </rPr>
      <t>Business Head – Easypaisa, Omar Moeen Malik
2.	CEO Blink, Syed Sair Ali</t>
    </r>
    <r>
      <rPr>
        <sz val="8"/>
        <color theme="1"/>
        <rFont val="Calibri"/>
        <family val="2"/>
        <scheme val="minor"/>
      </rPr>
      <t xml:space="preserve">
Org
1.	Pakistan’s leading digital-first payments platform
2.	</t>
    </r>
    <r>
      <rPr>
        <b/>
        <sz val="8"/>
        <color theme="1"/>
        <rFont val="Calibri"/>
        <family val="2"/>
        <scheme val="minor"/>
      </rPr>
      <t>Easypasia, Omar Moeen Malik
3.	Blink, Syed Sair</t>
    </r>
    <r>
      <rPr>
        <sz val="8"/>
        <color theme="1"/>
        <rFont val="Calibri"/>
        <family val="2"/>
        <scheme val="minor"/>
      </rPr>
      <t xml:space="preserve">
4.	The Burger Lab mini app
Goals
1.	</t>
    </r>
    <r>
      <rPr>
        <b/>
        <sz val="8"/>
        <color theme="1"/>
        <rFont val="Calibri"/>
        <family val="2"/>
        <scheme val="minor"/>
      </rPr>
      <t>Access multiple food</t>
    </r>
    <r>
      <rPr>
        <sz val="8"/>
        <color theme="1"/>
        <rFont val="Calibri"/>
        <family val="2"/>
        <scheme val="minor"/>
      </rPr>
      <t xml:space="preserve">
2.	</t>
    </r>
    <r>
      <rPr>
        <b/>
        <sz val="8"/>
        <color theme="1"/>
        <rFont val="Calibri"/>
        <family val="2"/>
        <scheme val="minor"/>
      </rPr>
      <t>Enjoy exclusive discounts</t>
    </r>
  </si>
  <si>
    <r>
      <t xml:space="preserve">Name
1.	</t>
    </r>
    <r>
      <rPr>
        <b/>
        <sz val="8"/>
        <color theme="1"/>
        <rFont val="Calibri"/>
        <family val="2"/>
        <scheme val="minor"/>
      </rPr>
      <t>Omar Moeen Malik
2.	Syed Sair</t>
    </r>
    <r>
      <rPr>
        <sz val="8"/>
        <color theme="1"/>
        <rFont val="Calibri"/>
        <family val="2"/>
        <scheme val="minor"/>
      </rPr>
      <t xml:space="preserve">
Job
1.	</t>
    </r>
    <r>
      <rPr>
        <b/>
        <sz val="8"/>
        <color theme="1"/>
        <rFont val="Calibri"/>
        <family val="2"/>
        <scheme val="minor"/>
      </rPr>
      <t>Business Head, Omar Moeen Malik 
2.	CEO, Syed Sair</t>
    </r>
    <r>
      <rPr>
        <sz val="8"/>
        <color theme="1"/>
        <rFont val="Calibri"/>
        <family val="2"/>
        <scheme val="minor"/>
      </rPr>
      <t xml:space="preserve">
Org 
1.	</t>
    </r>
    <r>
      <rPr>
        <b/>
        <sz val="8"/>
        <color theme="1"/>
        <rFont val="Calibri"/>
        <family val="2"/>
        <scheme val="minor"/>
      </rPr>
      <t xml:space="preserve">Easypaisa, Omar Moeen Malik 
2.	Blink, Syed Sair  </t>
    </r>
    <r>
      <rPr>
        <sz val="8"/>
        <color theme="1"/>
        <rFont val="Calibri"/>
        <family val="2"/>
        <scheme val="minor"/>
      </rPr>
      <t xml:space="preserve">
Goals
1.	</t>
    </r>
    <r>
      <rPr>
        <b/>
        <sz val="8"/>
        <color theme="1"/>
        <rFont val="Calibri"/>
        <family val="2"/>
        <scheme val="minor"/>
      </rPr>
      <t xml:space="preserve">Access multiple food apps, Easypaisa </t>
    </r>
    <r>
      <rPr>
        <sz val="8"/>
        <color theme="1"/>
        <rFont val="Calibri"/>
        <family val="2"/>
        <scheme val="minor"/>
      </rPr>
      <t xml:space="preserve">
2.	</t>
    </r>
    <r>
      <rPr>
        <b/>
        <sz val="8"/>
        <color theme="1"/>
        <rFont val="Calibri"/>
        <family val="2"/>
        <scheme val="minor"/>
      </rPr>
      <t>Make secure digital payments, Easypaisa</t>
    </r>
    <r>
      <rPr>
        <sz val="8"/>
        <color theme="1"/>
        <rFont val="Calibri"/>
        <family val="2"/>
        <scheme val="minor"/>
      </rPr>
      <t xml:space="preserve">
3.	</t>
    </r>
    <r>
      <rPr>
        <b/>
        <sz val="8"/>
        <color theme="1"/>
        <rFont val="Calibri"/>
        <family val="2"/>
        <scheme val="minor"/>
      </rPr>
      <t>Revolutionizing the digital payments landscape of Pakistan, Easypaisa + Blink</t>
    </r>
    <r>
      <rPr>
        <sz val="8"/>
        <color theme="1"/>
        <rFont val="Calibri"/>
        <family val="2"/>
        <scheme val="minor"/>
      </rPr>
      <t xml:space="preserve">
4.	Get access to various food apps, Easypaisa + Blink
5.	Gain access to various food options, Easypaisa + Blink
6.	Provide an unmatched user experience, Easypaisa + Blink
7.	</t>
    </r>
    <r>
      <rPr>
        <b/>
        <sz val="8"/>
        <color theme="1"/>
        <rFont val="Calibri"/>
        <family val="2"/>
        <scheme val="minor"/>
      </rPr>
      <t>Getting more direct orders</t>
    </r>
    <r>
      <rPr>
        <sz val="8"/>
        <color theme="1"/>
        <rFont val="Calibri"/>
        <family val="2"/>
        <scheme val="minor"/>
      </rPr>
      <t xml:space="preserve">, Easypaisa + Blink
Recommendation:
</t>
    </r>
    <r>
      <rPr>
        <b/>
        <sz val="8"/>
        <color theme="1"/>
        <rFont val="Calibri"/>
        <family val="2"/>
        <scheme val="minor"/>
      </rPr>
      <t>Enjoy exclusive discount</t>
    </r>
    <r>
      <rPr>
        <sz val="8"/>
        <color theme="1"/>
        <rFont val="Calibri"/>
        <family val="2"/>
        <scheme val="minor"/>
      </rPr>
      <t xml:space="preserve">
</t>
    </r>
  </si>
  <si>
    <r>
      <t xml:space="preserve">Name
1.	Easypasia
2.	Blink
3.	Omar Moeen Malik
4.	Syed Sair Ali
Job
1.	Business Head – Easypaisa, Omar Moeen Malik
2.	CEO Blink, Syed Sair Ali
Org
1.	Pakistan’s leading digital-first payments platform
2.	Blink
3.	The Burger Lab mini app
Goals
1.	Offers food services
2.	Provide Easypaisa users
3.	</t>
    </r>
    <r>
      <rPr>
        <b/>
        <sz val="8"/>
        <color theme="1"/>
        <rFont val="Calibri"/>
        <family val="2"/>
        <scheme val="minor"/>
      </rPr>
      <t>Make secure payments</t>
    </r>
    <r>
      <rPr>
        <sz val="8"/>
        <color theme="1"/>
        <rFont val="Calibri"/>
        <family val="2"/>
        <scheme val="minor"/>
      </rPr>
      <t xml:space="preserve">
4.	Provide users access
5.	Provides solution catering
6.	Enjoy exclusive discounts
7.	</t>
    </r>
    <r>
      <rPr>
        <b/>
        <sz val="8"/>
        <color theme="1"/>
        <rFont val="Calibri"/>
        <family val="2"/>
        <scheme val="minor"/>
      </rPr>
      <t>Revolutionizing digital payments</t>
    </r>
    <r>
      <rPr>
        <sz val="8"/>
        <color theme="1"/>
        <rFont val="Calibri"/>
        <family val="2"/>
        <scheme val="minor"/>
      </rPr>
      <t xml:space="preserve">
8.	Celebrate landmark collaboration
9.	Providing one-stop solution
10.	</t>
    </r>
    <r>
      <rPr>
        <b/>
        <sz val="8"/>
        <color theme="1"/>
        <rFont val="Calibri"/>
        <family val="2"/>
        <scheme val="minor"/>
      </rPr>
      <t>Getting direct orders</t>
    </r>
    <r>
      <rPr>
        <sz val="8"/>
        <color theme="1"/>
        <rFont val="Calibri"/>
        <family val="2"/>
        <scheme val="minor"/>
      </rPr>
      <t xml:space="preserve">
11.	Connecting Blink’s partner
Recommendation:
Access multiple food</t>
    </r>
  </si>
  <si>
    <r>
      <t xml:space="preserve">Name
1.	DoorDash
2.	Grubhub
3.	PYMNTS
</t>
    </r>
    <r>
      <rPr>
        <b/>
        <sz val="8"/>
        <color theme="1"/>
        <rFont val="Calibri"/>
        <family val="2"/>
        <scheme val="minor"/>
      </rPr>
      <t xml:space="preserve">4.	Christopher Payne
5.	Jordan Boesch
6.	Marnie Boyer
</t>
    </r>
    <r>
      <rPr>
        <sz val="8"/>
        <color theme="1"/>
        <rFont val="Calibri"/>
        <family val="2"/>
        <scheme val="minor"/>
      </rPr>
      <t xml:space="preserve">
Job
1.	President and chief operating officer at DoorDash, Christopher Payne
2.	Founder and CEO of 7shifts, Jordan Boesch
3.	Vice President, Marnie Boyer
Org
1.	Food delivery leader
2.	</t>
    </r>
    <r>
      <rPr>
        <b/>
        <sz val="8"/>
        <color theme="1"/>
        <rFont val="Calibri"/>
        <family val="2"/>
        <scheme val="minor"/>
      </rPr>
      <t>DoorDash, Christopher Payne</t>
    </r>
    <r>
      <rPr>
        <sz val="8"/>
        <color theme="1"/>
        <rFont val="Calibri"/>
        <family val="2"/>
        <scheme val="minor"/>
      </rPr>
      <t xml:space="preserve">
3.	Healthcare marketplace Sesame
4.	</t>
    </r>
    <r>
      <rPr>
        <b/>
        <sz val="8"/>
        <color theme="1"/>
        <rFont val="Calibri"/>
        <family val="2"/>
        <scheme val="minor"/>
      </rPr>
      <t>Breathing exercises app Breathwrk</t>
    </r>
    <r>
      <rPr>
        <sz val="8"/>
        <color theme="1"/>
        <rFont val="Calibri"/>
        <family val="2"/>
        <scheme val="minor"/>
      </rPr>
      <t xml:space="preserve">
5.	</t>
    </r>
    <r>
      <rPr>
        <b/>
        <sz val="8"/>
        <color theme="1"/>
        <rFont val="Calibri"/>
        <family val="2"/>
        <scheme val="minor"/>
      </rPr>
      <t>7shifts, Jordan Boesch</t>
    </r>
    <r>
      <rPr>
        <sz val="8"/>
        <color theme="1"/>
        <rFont val="Calibri"/>
        <family val="2"/>
        <scheme val="minor"/>
      </rPr>
      <t xml:space="preserve">
6.	Education programs
7.	</t>
    </r>
    <r>
      <rPr>
        <b/>
        <sz val="8"/>
        <color theme="1"/>
        <rFont val="Calibri"/>
        <family val="2"/>
        <scheme val="minor"/>
      </rPr>
      <t>Uber Eats</t>
    </r>
    <r>
      <rPr>
        <sz val="8"/>
        <color theme="1"/>
        <rFont val="Calibri"/>
        <family val="2"/>
        <scheme val="minor"/>
      </rPr>
      <t xml:space="preserve">
8.	PYMNTS
9.	</t>
    </r>
    <r>
      <rPr>
        <b/>
        <sz val="8"/>
        <color theme="1"/>
        <rFont val="Calibri"/>
        <family val="2"/>
        <scheme val="minor"/>
      </rPr>
      <t>Grubhub, Marnie Boyer</t>
    </r>
    <r>
      <rPr>
        <sz val="8"/>
        <color theme="1"/>
        <rFont val="Calibri"/>
        <family val="2"/>
        <scheme val="minor"/>
      </rPr>
      <t xml:space="preserve">
Goals
1.	</t>
    </r>
    <r>
      <rPr>
        <b/>
        <sz val="8"/>
        <color theme="1"/>
        <rFont val="Calibri"/>
        <family val="2"/>
        <scheme val="minor"/>
      </rPr>
      <t>Provide affordable benefits
2.	Offering new self-service</t>
    </r>
  </si>
  <si>
    <r>
      <t xml:space="preserve">Name
1.	DoorDash
2.	Grubhub
3.	Uber Eats
4.	Domino’s
5.	</t>
    </r>
    <r>
      <rPr>
        <b/>
        <sz val="8"/>
        <color theme="1"/>
        <rFont val="Calibri"/>
        <family val="2"/>
        <scheme val="minor"/>
      </rPr>
      <t>Ruth Isenstadt</t>
    </r>
    <r>
      <rPr>
        <sz val="8"/>
        <color theme="1"/>
        <rFont val="Calibri"/>
        <family val="2"/>
        <scheme val="minor"/>
      </rPr>
      <t xml:space="preserve">
6.	Stratis Morfogen
Job
1.	</t>
    </r>
    <r>
      <rPr>
        <b/>
        <sz val="8"/>
        <color theme="1"/>
        <rFont val="Calibri"/>
        <family val="2"/>
        <scheme val="minor"/>
      </rPr>
      <t>Senior director of DoorDash Kitchen, Ruth Isenstadt</t>
    </r>
    <r>
      <rPr>
        <sz val="8"/>
        <color theme="1"/>
        <rFont val="Calibri"/>
        <family val="2"/>
        <scheme val="minor"/>
      </rPr>
      <t xml:space="preserve">
Org
1.	Yum and Wendy’s
2.	</t>
    </r>
    <r>
      <rPr>
        <b/>
        <sz val="8"/>
        <color theme="1"/>
        <rFont val="Calibri"/>
        <family val="2"/>
        <scheme val="minor"/>
      </rPr>
      <t>Grubhub, DoorDash and Uber Eats</t>
    </r>
    <r>
      <rPr>
        <sz val="8"/>
        <color theme="1"/>
        <rFont val="Calibri"/>
        <family val="2"/>
        <scheme val="minor"/>
      </rPr>
      <t xml:space="preserve">
3.	Black &amp; Mobile
4.	Brooklyn Dumpling Shop
5.	Portillo’s tech
6.	DoorDash, Ruth Isenstadt
Goals
1.	Boast exclusive partnerships
2.	</t>
    </r>
    <r>
      <rPr>
        <b/>
        <sz val="8"/>
        <color theme="1"/>
        <rFont val="Calibri"/>
        <family val="2"/>
        <scheme val="minor"/>
      </rPr>
      <t>Developing digital technologies</t>
    </r>
    <r>
      <rPr>
        <sz val="8"/>
        <color theme="1"/>
        <rFont val="Calibri"/>
        <family val="2"/>
        <scheme val="minor"/>
      </rPr>
      <t xml:space="preserve">
3.	</t>
    </r>
    <r>
      <rPr>
        <b/>
        <sz val="8"/>
        <color theme="1"/>
        <rFont val="Calibri"/>
        <family val="2"/>
        <scheme val="minor"/>
      </rPr>
      <t>Finding new ways</t>
    </r>
    <r>
      <rPr>
        <sz val="8"/>
        <color theme="1"/>
        <rFont val="Calibri"/>
        <family val="2"/>
        <scheme val="minor"/>
      </rPr>
      <t xml:space="preserve">
4.	</t>
    </r>
    <r>
      <rPr>
        <b/>
        <sz val="8"/>
        <color theme="1"/>
        <rFont val="Calibri"/>
        <family val="2"/>
        <scheme val="minor"/>
      </rPr>
      <t>Operating virtual food</t>
    </r>
  </si>
  <si>
    <t>kak fitria</t>
  </si>
  <si>
    <t>Name
1.	Rebecca Toreman
2.	Bjorn Block
Job
1.	Business Area Manager
2.	Business Leader
Org
1.	IKEA
2.	Matter
3.	Dirigera
4.	IKEA Home Smart App
5.	Apple 
6.	Google
7.	Amazon
8.	Samsung
9.	Tradfri gateway
10.	Ethernet
11.	Sonos
Goals
1.	to create a better everyday life for the many people
2.	enabling the smart home for the many people, a smarter living for the many people, democratizing the smart home</t>
  </si>
  <si>
    <t>arul</t>
  </si>
  <si>
    <t>gabungan</t>
  </si>
  <si>
    <t>ihsan</t>
  </si>
  <si>
    <t>Name
1.	Oscar Garcia esquirol
2.	Ada, 
3.	Babylon, 
4.	Buoy, 
5.	K Health, 
6.	Symptomate, 
7.	WebMD 
8.	Your.MD
9.	The Researcher
10.	 Dr. Hamish Fraser
Job
1.	Doctors
Organization
2.	Brown University
3.	Digital Health company Ada Health
4.	German company
5.	US market
6.	Brown centre for biomedical informatics
Goals
1.	Identify the correct condition
2.	Show simproved performance</t>
  </si>
  <si>
    <t>Name
1.	Ubie
2.	Yoshinori Abe
Job 
1.	CEO
2.	Co-Founder
Organization
1.	Japanese medtech
2.	Babylon
3.	Digital health startup K Health
Goals
1.	Generates relevant questions
2.	Discover related diseases
3.	Make appropriate decisions</t>
  </si>
  <si>
    <t>Name
1.	Rebecca Töreman
Job
1.	Bussiness Leader
Organization
1.	Ikea
2.	Dirigera
Goals
1.	enhance everyday moments
2.	create automated patterns
3.	add a range of smart products
4.	enabling various smart products
5.	provide more smart home opportunities</t>
  </si>
  <si>
    <t>Name
1.	Rebecca Töreman
Job
2.	Bussiness Leader
Organization
1.	Ikea
2.	Dirigera
3.	Sonos
4.	Google
5.	Amazon
6.	Apple
7.	Amazon Alexa, 
8.	Google Home, 
9.	Samsung SmartThings
10.	Apple Home
Goals
1.	Move existing device
2.	Needed a complete overhaul
3.	Detect the new speaker
4.	Provides a common language
5.	Lowering the Greek threshold</t>
  </si>
  <si>
    <t>Name
1.	Björn Block
2.	Rebecca Töreman
3.	Töreman
Job 
1.	Business area manager
2.	Business leader
Organization
1.	Apple, 
2.	Google, 
3.	Amazon, 
4.	Samsung
5.	Ikea
6.	Amazon Alexa, 
7.	Google Assistant, 
8.	Apple HomeKit.
9.	Trådfri gateway
Goals
1.	Make connected devices
2.	Create a better everyday
3.	Hiring in every kid
4.	enabling the smart home for the many people, a
5.	 smarter living for the many people, 
6.	democratizing the smart home
7.	expanding their existing one</t>
  </si>
  <si>
    <r>
      <t xml:space="preserve">Name
1.	</t>
    </r>
    <r>
      <rPr>
        <b/>
        <sz val="8"/>
        <color theme="1"/>
        <rFont val="Calibri"/>
        <family val="2"/>
        <scheme val="minor"/>
      </rPr>
      <t>Silvio Kutic
2.	Abhilekh Kumar
3.	Ravi Garg
4.	Roberto Kutic
5.	Izabel Jelenic</t>
    </r>
    <r>
      <rPr>
        <sz val="8"/>
        <color theme="1"/>
        <rFont val="Calibri"/>
        <family val="2"/>
        <scheme val="minor"/>
      </rPr>
      <t xml:space="preserve">
</t>
    </r>
  </si>
  <si>
    <r>
      <t xml:space="preserve">Name
1)	Uber
2)	WhatsApp for Business
3)	Infobip's chatbot
4)	The WhatsApp to Ride (WA2R)
5)	Delhi-NCR
6)	Gartner
7)	</t>
    </r>
    <r>
      <rPr>
        <b/>
        <sz val="8"/>
        <color theme="1"/>
        <rFont val="Calibri"/>
        <family val="2"/>
        <scheme val="minor"/>
      </rPr>
      <t>Silvio Kutić</t>
    </r>
    <r>
      <rPr>
        <sz val="8"/>
        <color theme="1"/>
        <rFont val="Calibri"/>
        <family val="2"/>
        <scheme val="minor"/>
      </rPr>
      <t xml:space="preserve">
8)	WhatsApp
9)	</t>
    </r>
    <r>
      <rPr>
        <b/>
        <sz val="8"/>
        <color theme="1"/>
        <rFont val="Calibri"/>
        <family val="2"/>
        <scheme val="minor"/>
      </rPr>
      <t>Abhilekh Kumar</t>
    </r>
    <r>
      <rPr>
        <sz val="8"/>
        <color theme="1"/>
        <rFont val="Calibri"/>
        <family val="2"/>
        <scheme val="minor"/>
      </rPr>
      <t xml:space="preserve">
10)	Chatbot
11)	</t>
    </r>
    <r>
      <rPr>
        <b/>
        <sz val="8"/>
        <color theme="1"/>
        <rFont val="Calibri"/>
        <family val="2"/>
        <scheme val="minor"/>
      </rPr>
      <t>Ravi Garg</t>
    </r>
    <r>
      <rPr>
        <sz val="8"/>
        <color theme="1"/>
        <rFont val="Calibri"/>
        <family val="2"/>
        <scheme val="minor"/>
      </rPr>
      <t xml:space="preserve">
12)	Lucknow
13)	Infobip’s
14)	Uber’s Delhi-NCR
15)	Silvio Kutić
16)	</t>
    </r>
    <r>
      <rPr>
        <b/>
        <sz val="8"/>
        <color theme="1"/>
        <rFont val="Calibri"/>
        <family val="2"/>
        <scheme val="minor"/>
      </rPr>
      <t xml:space="preserve">Roberto Kutić </t>
    </r>
    <r>
      <rPr>
        <sz val="8"/>
        <color theme="1"/>
        <rFont val="Calibri"/>
        <family val="2"/>
        <scheme val="minor"/>
      </rPr>
      <t xml:space="preserve">
17)	</t>
    </r>
    <r>
      <rPr>
        <b/>
        <sz val="8"/>
        <color theme="1"/>
        <rFont val="Calibri"/>
        <family val="2"/>
        <scheme val="minor"/>
      </rPr>
      <t>Izabel Jelenić</t>
    </r>
    <r>
      <rPr>
        <sz val="8"/>
        <color theme="1"/>
        <rFont val="Calibri"/>
        <family val="2"/>
        <scheme val="minor"/>
      </rPr>
      <t xml:space="preserve">
18)	Omdia
</t>
    </r>
  </si>
  <si>
    <t xml:space="preserve">Job
1.	CEO
2.	Director
3.	Business Development
4.	Riders
5.	Co-Founder
</t>
  </si>
  <si>
    <t xml:space="preserve">Job
1)	CEO of Infobip
2)	Director
3)	Business Development 
4)	Director
5)	co-founders
6)	CEO 
7)	leader
</t>
  </si>
  <si>
    <t xml:space="preserve">Org
1.	Infobip
2.	Uber
3.	WhatsApp
4.	Gartner
</t>
  </si>
  <si>
    <t xml:space="preserve">Organization
1)	Uber India South Asia
2)	WhatsApp Partnerships, India
3)	Juniper Research
4)	Telco Innovation
</t>
  </si>
  <si>
    <t xml:space="preserve">Name
1.	Silvio Kutic
2.	Abhilekh Kumar
3.	Ravi Garg
4.	Roberto Kutic
5.	Izabel Jelenic
</t>
  </si>
  <si>
    <t xml:space="preserve">Job
1.	CEO
2.	Director
3.	Business Development
4.	Co-Founder
</t>
  </si>
  <si>
    <t xml:space="preserve">Org
2.	Uber
3.	WhatsApp
</t>
  </si>
  <si>
    <r>
      <t xml:space="preserve">Name
1.	</t>
    </r>
    <r>
      <rPr>
        <b/>
        <sz val="8"/>
        <color theme="1"/>
        <rFont val="Calibri"/>
        <family val="2"/>
        <scheme val="minor"/>
      </rPr>
      <t>Donald Trump
2.	Elon Musk
3.	Albert Einstein
4.	Sherlock Holmes
5.	Noam Shazeer
6.	Daniel De Freitas
7.	Timnit Gebru</t>
    </r>
    <r>
      <rPr>
        <sz val="8"/>
        <color theme="1"/>
        <rFont val="Calibri"/>
        <family val="2"/>
        <scheme val="minor"/>
      </rPr>
      <t xml:space="preserve">
</t>
    </r>
  </si>
  <si>
    <t xml:space="preserve">Job
1.	Founder
2.	Co-founder
3.	Engineer
4.	CEO
5.	Co-lead
6.	President
</t>
  </si>
  <si>
    <t xml:space="preserve">Org
1.	Character.ai
2.	Big Tech
3.	LaMDA
4.	Google
5.	The Washington Post
6.	Cohere
7.	Adept
8.	Inflection
9.	Meta
10.	InWorld
11.	AdWords
12.	Ethical AI
13.	Reddit
14.	Replika
</t>
  </si>
  <si>
    <r>
      <t xml:space="preserve">Name
1)	</t>
    </r>
    <r>
      <rPr>
        <b/>
        <sz val="8"/>
        <color theme="1"/>
        <rFont val="Calibri"/>
        <family val="2"/>
        <scheme val="minor"/>
      </rPr>
      <t>Donald Trump
2)	Elon Musk
3)	Albert Einstein
4)	Sherlock Holmes</t>
    </r>
    <r>
      <rPr>
        <sz val="8"/>
        <color theme="1"/>
        <rFont val="Calibri"/>
        <family val="2"/>
        <scheme val="minor"/>
      </rPr>
      <t xml:space="preserve">
5)	Character.ai
6)	Big Tech
7)	Google’s
8)	LaMDA
9)	The Washington Post
10)	</t>
    </r>
    <r>
      <rPr>
        <b/>
        <sz val="8"/>
        <color theme="1"/>
        <rFont val="Calibri"/>
        <family val="2"/>
        <scheme val="minor"/>
      </rPr>
      <t>Noam Shazeer
11)	Daniel De Freitas</t>
    </r>
    <r>
      <rPr>
        <sz val="8"/>
        <color theme="1"/>
        <rFont val="Calibri"/>
        <family val="2"/>
        <scheme val="minor"/>
      </rPr>
      <t xml:space="preserve">
12)	Cohere 
13)	Adept 
14)	Inflection
15)	InWorld AI
16)	Meta
17)	AI Test Kitchen
18)	</t>
    </r>
    <r>
      <rPr>
        <b/>
        <sz val="8"/>
        <color theme="1"/>
        <rFont val="Calibri"/>
        <family val="2"/>
        <scheme val="minor"/>
      </rPr>
      <t>Timnit Gebru</t>
    </r>
    <r>
      <rPr>
        <sz val="8"/>
        <color theme="1"/>
        <rFont val="Calibri"/>
        <family val="2"/>
        <scheme val="minor"/>
      </rPr>
      <t xml:space="preserve">
19)	Microsoft’s Tay 
20)	Facebook’s BlenderBot
21)	Replika
22)	De Freitas’s mom
23)	Reddit
24)	Linda
25)	Samantha
26)	Satan
</t>
    </r>
  </si>
  <si>
    <t xml:space="preserve">Job
1)	co-founders
2)	founders
3)	ex-Google employees
4)	Google engineer
5)	CEO
6)	ex-Googlers
7)	the former co-lead 
8)	co-founder and President 
9)	Librarian 
</t>
  </si>
  <si>
    <t xml:space="preserve">Organization
1)	Character.ai
2)	Ethical AI at Google
</t>
  </si>
  <si>
    <t xml:space="preserve">Org
1.	Character.ai
2.	Ethical AI
</t>
  </si>
  <si>
    <t xml:space="preserve">Name
1.	Hajime Ikeda
2.	Kentaro Okuda
3.	Changsu Lee
</t>
  </si>
  <si>
    <t xml:space="preserve">Job
1.	Managing director
2.	Representative director
3.	CEO
</t>
  </si>
  <si>
    <t>Goals
1.	can modify the chat flow with no code and is evaluated as having high operational efficiency.
2.	to increase communication with customers in the digital domain through the use of AI chatbots. 
3.	to create new service technology by linking Allganize's natural language processing AI with each service of Nomura Securities
4.	find out the accurate latest information
5.	provides the user experience with excellent AI performance and accurate answers to questions.</t>
  </si>
  <si>
    <t xml:space="preserve">Organization
1)	Allganize's
2)	Nomura Securities
</t>
  </si>
  <si>
    <t xml:space="preserve">Name
1.	Joon Jeong
</t>
  </si>
  <si>
    <t xml:space="preserve">Job
1.	Managing director
</t>
  </si>
  <si>
    <t xml:space="preserve">Org
1.	Cheil Worldwide
2.	Woorien
3.	PetTalk
4.	Between Dog and I
5.	Google Play
6.	Appstore
</t>
  </si>
  <si>
    <t xml:space="preserve">Name
1)	Cheil Worldwide
2)	Woorien
3)	PetTalk
4)	Joon Jeong  
</t>
  </si>
  <si>
    <t>Job
1)	Managing Director</t>
  </si>
  <si>
    <t xml:space="preserve">Organization
1)	Woorien
</t>
  </si>
  <si>
    <r>
      <t xml:space="preserve">Name
1)	Alli
2)	Hajime Ikeda 
3)	Allganize Inc 
4)	Nomura Securities Co., Ltd
5)	</t>
    </r>
    <r>
      <rPr>
        <b/>
        <sz val="8"/>
        <color theme="1"/>
        <rFont val="Calibri"/>
        <family val="2"/>
        <scheme val="minor"/>
      </rPr>
      <t>Kentaro Okuda</t>
    </r>
    <r>
      <rPr>
        <sz val="8"/>
        <color theme="1"/>
        <rFont val="Calibri"/>
        <family val="2"/>
        <scheme val="minor"/>
      </rPr>
      <t xml:space="preserve">
6)	Nomura Securities
7)	Nomura Securities
8)	Sumitomo Mitsui Financial Group 
9)	Hitachi Solutions 
10)	Nitori 
11)	KDDI 
12)	Kao 
13)	J-Power
14)	Oklahoma State Government
15)	Hyundai Card
16)	KB Securities
17)	</t>
    </r>
    <r>
      <rPr>
        <b/>
        <sz val="8"/>
        <color theme="1"/>
        <rFont val="Calibri"/>
        <family val="2"/>
        <scheme val="minor"/>
      </rPr>
      <t>Hajime Ikeda
18)	Changsu Lee</t>
    </r>
    <r>
      <rPr>
        <sz val="8"/>
        <color theme="1"/>
        <rFont val="Calibri"/>
        <family val="2"/>
        <scheme val="minor"/>
      </rPr>
      <t xml:space="preserve">
</t>
    </r>
  </si>
  <si>
    <r>
      <t xml:space="preserve">Job
1)	AI answerbot
2)	</t>
    </r>
    <r>
      <rPr>
        <b/>
        <sz val="8"/>
        <color theme="1"/>
        <rFont val="Calibri"/>
        <family val="2"/>
        <scheme val="minor"/>
      </rPr>
      <t>Managing Director</t>
    </r>
    <r>
      <rPr>
        <sz val="8"/>
        <color theme="1"/>
        <rFont val="Calibri"/>
        <family val="2"/>
        <scheme val="minor"/>
      </rPr>
      <t xml:space="preserve">
3)	Houston based AI
4)	Director
5)	Managing Director
6)	</t>
    </r>
    <r>
      <rPr>
        <b/>
        <sz val="8"/>
        <color theme="1"/>
        <rFont val="Calibri"/>
        <family val="2"/>
        <scheme val="minor"/>
      </rPr>
      <t>CEO</t>
    </r>
    <r>
      <rPr>
        <sz val="8"/>
        <color theme="1"/>
        <rFont val="Calibri"/>
        <family val="2"/>
        <scheme val="minor"/>
      </rPr>
      <t xml:space="preserve">
</t>
    </r>
  </si>
  <si>
    <t xml:space="preserve">Job
1.	Managing director
2.	CEO
</t>
  </si>
  <si>
    <r>
      <t xml:space="preserve">Org
1.	</t>
    </r>
    <r>
      <rPr>
        <b/>
        <sz val="8"/>
        <color theme="1"/>
        <rFont val="Calibri"/>
        <family val="2"/>
        <scheme val="minor"/>
      </rPr>
      <t>Nomura Securities
2.	Allganize Inc</t>
    </r>
    <r>
      <rPr>
        <sz val="8"/>
        <color theme="1"/>
        <rFont val="Calibri"/>
        <family val="2"/>
        <scheme val="minor"/>
      </rPr>
      <t xml:space="preserve">
3.	OneStock
4.	Sumitomo Mitsui Financial Group (bank)
5.	Hitachi Solutions (Sier)
6.	Nitori (retail)
7.	KDDI (telecommunications business company)
8.	Kao (consumer goods manufacturer)
9.	J-Power (electric power)
</t>
    </r>
  </si>
  <si>
    <r>
      <t>Goals
1)	as a result of comparing and verifying the services of four vendors for the three items of AI performance, operational efficiency, and cost.
2)	evaluated for three items, and was particularly evaluated as</t>
    </r>
    <r>
      <rPr>
        <b/>
        <sz val="8"/>
        <color theme="1"/>
        <rFont val="Calibri"/>
        <family val="2"/>
        <scheme val="minor"/>
      </rPr>
      <t xml:space="preserve"> having the highest cost</t>
    </r>
    <r>
      <rPr>
        <sz val="8"/>
        <color theme="1"/>
        <rFont val="Calibri"/>
        <family val="2"/>
        <scheme val="minor"/>
      </rPr>
      <t xml:space="preserve"> performance</t>
    </r>
  </si>
  <si>
    <r>
      <t xml:space="preserve">Goals
1.	understanding that a dog’s primary means of communication is the use of body signals so it “interprets” those and gives advice on how the owner should respond
2.	to </t>
    </r>
    <r>
      <rPr>
        <b/>
        <sz val="8"/>
        <color theme="1"/>
        <rFont val="Calibri"/>
        <family val="2"/>
        <scheme val="minor"/>
      </rPr>
      <t>extend PetTalk’s content</t>
    </r>
    <r>
      <rPr>
        <sz val="8"/>
        <color theme="1"/>
        <rFont val="Calibri"/>
        <family val="2"/>
        <scheme val="minor"/>
      </rPr>
      <t xml:space="preserve"> to phonetic languages and disease signals.
3.	made it possible for the users to </t>
    </r>
    <r>
      <rPr>
        <b/>
        <sz val="8"/>
        <color theme="1"/>
        <rFont val="Calibri"/>
        <family val="2"/>
        <scheme val="minor"/>
      </rPr>
      <t>suggest additional languages</t>
    </r>
    <r>
      <rPr>
        <sz val="8"/>
        <color theme="1"/>
        <rFont val="Calibri"/>
        <family val="2"/>
        <scheme val="minor"/>
      </rPr>
      <t xml:space="preserve"> or better expressions
4.	to</t>
    </r>
    <r>
      <rPr>
        <b/>
        <sz val="8"/>
        <color theme="1"/>
        <rFont val="Calibri"/>
        <family val="2"/>
        <scheme val="minor"/>
      </rPr>
      <t xml:space="preserve"> have higher search</t>
    </r>
    <r>
      <rPr>
        <sz val="8"/>
        <color theme="1"/>
        <rFont val="Calibri"/>
        <family val="2"/>
        <scheme val="minor"/>
      </rPr>
      <t xml:space="preserve"> accuracy when people search more
5.	provide content about dogs via pet education videos on the app
6.	providing an in-depth explanation of body signals introduced in PetTalk by a pet behavior therapist via the YouTube channel ‘Between Dog and I TV’.</t>
    </r>
  </si>
  <si>
    <r>
      <t xml:space="preserve">Goals
1)	launched a chatbot in South Korea that aids in the communication between people and their dogs
2)	plan to </t>
    </r>
    <r>
      <rPr>
        <b/>
        <sz val="8"/>
        <color theme="1"/>
        <rFont val="Calibri"/>
        <family val="2"/>
        <scheme val="minor"/>
      </rPr>
      <t xml:space="preserve">extend PetTalk’s content </t>
    </r>
    <r>
      <rPr>
        <sz val="8"/>
        <color theme="1"/>
        <rFont val="Calibri"/>
        <family val="2"/>
        <scheme val="minor"/>
      </rPr>
      <t>to phonetic languages and disease signals.
3)	we plan to launch PetTalk in other languages such as English and Chinese, too.
4)	plan to provide content about dogs via pet education videos on the app and by providing an in-depth explanation of body signals introduced in PetTalk by a pet behavior therapist via the YouTube channel ‘Between Dog and I TV’</t>
    </r>
  </si>
  <si>
    <t xml:space="preserve">Name
1.	Kevin Po
2.	Michele Turner
3.	Kevin Kraus
4.	Michele Mindala
5.	Philips Hue
6.	Agara
7.	Mitchell Klein 
</t>
  </si>
  <si>
    <t xml:space="preserve">Job
1.	Key Areas
2.	Freeman
3.	Manufacturers
</t>
  </si>
  <si>
    <t xml:space="preserve">Org
1.	Matter
2.	Google
3.	CSA
4.	Yale
5.	Z-Wave
6.	Apple
7.	Amazon
8.	Samsung
9.	Comcast
10.	Yale
11.	Philips
12.	Hue
13.	Sengled
14.	Tuya Smart
15.	Cync
16.	Aqara
17.	Wiz
18.	Wemo
19.	Schlage
20.	TP-Link
21.	Eve
</t>
  </si>
  <si>
    <t xml:space="preserve">Name
1.	Matter
2.	Kevin po
3.	Michele Turner
4.	Kevin Kraus
5.	Mindala-Freeman
6.	Philips Hue
7.	Agara
8.	Siri
</t>
  </si>
  <si>
    <t xml:space="preserve">Job 
1.	Lock manufacturer
</t>
  </si>
  <si>
    <t xml:space="preserve">Organization
1.	CEDIA Expo
2.	Google
3.	Connectivity Standards Alliance (CSA)
4.	Google Nest
5.	Apple, Google, 
6.	Amazon, 
7.	Samsung SmartThings, 
8.	Comcast
9.	Apple Homekit
10.	Amazon Echo  
11.	Nest Hub speakers
12.	Samsung
13.	Apple HomePod Mini
14.	Ikea
15.	CSA
</t>
  </si>
  <si>
    <t>Goals
1.	created a lot of challenges
2.	talking the same language
3.	replacing existing protocols
4.	create one module
5.	receive an over-the-air firmware 
6.	bring all the lights 
7.	release a new bridge 
8.	bring existing devices 
9.	pair directly to your smartphone
10.	provides common controls
11.	updating the [new] Nest thermostat
12.	Speak the same language</t>
  </si>
  <si>
    <r>
      <t>Name
1.	Rebecca Toreman
Job
1.	Business Leader
Org
1.	IKEA
2.	IKEA Home smart app
3.	DIRIGERA
Goals
1.	enable a rich and intuitive experience,</t>
    </r>
    <r>
      <rPr>
        <b/>
        <sz val="8"/>
        <color theme="1"/>
        <rFont val="Calibri"/>
        <family val="2"/>
        <scheme val="minor"/>
      </rPr>
      <t xml:space="preserve"> including new features</t>
    </r>
    <r>
      <rPr>
        <sz val="8"/>
        <color theme="1"/>
        <rFont val="Calibri"/>
        <family val="2"/>
        <scheme val="minor"/>
      </rPr>
      <t xml:space="preserve"> to personalise and</t>
    </r>
    <r>
      <rPr>
        <b/>
        <sz val="8"/>
        <color theme="1"/>
        <rFont val="Calibri"/>
        <family val="2"/>
        <scheme val="minor"/>
      </rPr>
      <t xml:space="preserve"> enhance everyday moments</t>
    </r>
    <r>
      <rPr>
        <sz val="8"/>
        <color theme="1"/>
        <rFont val="Calibri"/>
        <family val="2"/>
        <scheme val="minor"/>
      </rPr>
      <t xml:space="preserve"> in the home
2.	</t>
    </r>
    <r>
      <rPr>
        <b/>
        <sz val="8"/>
        <color theme="1"/>
        <rFont val="Calibri"/>
        <family val="2"/>
        <scheme val="minor"/>
      </rPr>
      <t>create automated patterns</t>
    </r>
    <r>
      <rPr>
        <sz val="8"/>
        <color theme="1"/>
        <rFont val="Calibri"/>
        <family val="2"/>
        <scheme val="minor"/>
      </rPr>
      <t xml:space="preserve"> for different activities throughout the day
3.	</t>
    </r>
    <r>
      <rPr>
        <b/>
        <sz val="8"/>
        <color theme="1"/>
        <rFont val="Calibri"/>
        <family val="2"/>
        <scheme val="minor"/>
      </rPr>
      <t>enabling various smart products</t>
    </r>
    <r>
      <rPr>
        <sz val="8"/>
        <color theme="1"/>
        <rFont val="Calibri"/>
        <family val="2"/>
        <scheme val="minor"/>
      </rPr>
      <t xml:space="preserve"> to interact with each other and </t>
    </r>
    <r>
      <rPr>
        <b/>
        <sz val="8"/>
        <color theme="1"/>
        <rFont val="Calibri"/>
        <family val="2"/>
        <scheme val="minor"/>
      </rPr>
      <t>provide more smart home</t>
    </r>
    <r>
      <rPr>
        <sz val="8"/>
        <color theme="1"/>
        <rFont val="Calibri"/>
        <family val="2"/>
        <scheme val="minor"/>
      </rPr>
      <t xml:space="preserve"> opportunities for the many people worldwide</t>
    </r>
  </si>
  <si>
    <r>
      <t>Name
1.	Rebecca Toreman
2.	Bjorn Block
Job
1.	Chief
2.	Business Leader
Org
1.	Dirigera
2.	IKEA
3.	Tradfi Gateway
4.	Sonos
5.	Google
6.	Amazon
7.	Apple
8.	Zigbee
9.	iPhone
10.	Apple
11.	IKEA Home Smart
12.	Matter
13.	Ethernet
14.	Silicon Valley
Goals
1.	Organized by rooms that</t>
    </r>
    <r>
      <rPr>
        <b/>
        <sz val="8"/>
        <color theme="1"/>
        <rFont val="Calibri"/>
        <family val="2"/>
        <scheme val="minor"/>
      </rPr>
      <t xml:space="preserve"> map to your actual home</t>
    </r>
    <r>
      <rPr>
        <sz val="8"/>
        <color theme="1"/>
        <rFont val="Calibri"/>
        <family val="2"/>
        <scheme val="minor"/>
      </rPr>
      <t xml:space="preserve"> layout, not illogical groups of devices organized by so-called steering devices like dimmers and switches.
2.	We are targeting now is for Dirigera to become a Matter bridge in a couple of months</t>
    </r>
  </si>
  <si>
    <t xml:space="preserve">Name
1.	Kevin Po
2.	Michele Turner
3.	Kevin Kraus
4.	Michele Mindala
5.	Philips Hue
6.	Agara
</t>
  </si>
  <si>
    <r>
      <t xml:space="preserve">Goals
1.	instead of using two or three separate apps and connecting their cloud service back-ends to </t>
    </r>
    <r>
      <rPr>
        <b/>
        <sz val="8"/>
        <color theme="1"/>
        <rFont val="Calibri"/>
        <family val="2"/>
        <scheme val="minor"/>
      </rPr>
      <t>get your smart plug</t>
    </r>
    <r>
      <rPr>
        <sz val="8"/>
        <color theme="1"/>
        <rFont val="Calibri"/>
        <family val="2"/>
        <scheme val="minor"/>
      </rPr>
      <t xml:space="preserve"> to turn on your lamp when you</t>
    </r>
    <r>
      <rPr>
        <b/>
        <sz val="8"/>
        <color theme="1"/>
        <rFont val="Calibri"/>
        <family val="2"/>
        <scheme val="minor"/>
      </rPr>
      <t xml:space="preserve"> unlock your front door</t>
    </r>
    <r>
      <rPr>
        <sz val="8"/>
        <color theme="1"/>
        <rFont val="Calibri"/>
        <family val="2"/>
        <scheme val="minor"/>
      </rPr>
      <t>, that plug and lock can chat directly with each other, and you can set up the automation using one Matter Controller app.
S</t>
    </r>
  </si>
  <si>
    <r>
      <t xml:space="preserve">Name
1.	</t>
    </r>
    <r>
      <rPr>
        <b/>
        <sz val="8"/>
        <color theme="1"/>
        <rFont val="Calibri"/>
        <family val="2"/>
        <scheme val="minor"/>
      </rPr>
      <t>Mediktor
2.	Dr. Ronald Pope
3.	Vicenc Ferer
4.	Oscar Garcia Esquirol</t>
    </r>
    <r>
      <rPr>
        <sz val="8"/>
        <color theme="1"/>
        <rFont val="Calibri"/>
        <family val="2"/>
        <scheme val="minor"/>
      </rPr>
      <t xml:space="preserve">
Job
1.	</t>
    </r>
    <r>
      <rPr>
        <b/>
        <sz val="8"/>
        <color theme="1"/>
        <rFont val="Calibri"/>
        <family val="2"/>
        <scheme val="minor"/>
      </rPr>
      <t xml:space="preserve">Vice President
2.	Managing Director
3.	intensive care physician </t>
    </r>
    <r>
      <rPr>
        <sz val="8"/>
        <color theme="1"/>
        <rFont val="Calibri"/>
        <family val="2"/>
        <scheme val="minor"/>
      </rPr>
      <t xml:space="preserve">
4.	Cristian Pascual, 
</t>
    </r>
    <r>
      <rPr>
        <b/>
        <sz val="8"/>
        <color theme="1"/>
        <rFont val="Calibri"/>
        <family val="2"/>
        <scheme val="minor"/>
      </rPr>
      <t>5.	industrial engineer</t>
    </r>
    <r>
      <rPr>
        <sz val="8"/>
        <color theme="1"/>
        <rFont val="Calibri"/>
        <family val="2"/>
        <scheme val="minor"/>
      </rPr>
      <t xml:space="preserve">
Organization
1.	Columbia Memorial Health
2.	</t>
    </r>
    <r>
      <rPr>
        <b/>
        <sz val="8"/>
        <color theme="1"/>
        <rFont val="Calibri"/>
        <family val="2"/>
        <scheme val="minor"/>
      </rPr>
      <t xml:space="preserve">Medical Services, </t>
    </r>
    <r>
      <rPr>
        <sz val="8"/>
        <color theme="1"/>
        <rFont val="Calibri"/>
        <family val="2"/>
        <scheme val="minor"/>
      </rPr>
      <t xml:space="preserve">
3.	Care Centers
4.	</t>
    </r>
    <r>
      <rPr>
        <b/>
        <sz val="8"/>
        <color theme="1"/>
        <rFont val="Calibri"/>
        <family val="2"/>
        <scheme val="minor"/>
      </rPr>
      <t>NYC Office</t>
    </r>
    <r>
      <rPr>
        <sz val="8"/>
        <color theme="1"/>
        <rFont val="Calibri"/>
        <family val="2"/>
        <scheme val="minor"/>
      </rPr>
      <t xml:space="preserve">
5.	Albany Med, 
6.	Saratoga Hospital, 
7.	Glens Falls Hospital 
8.	the VNA of Albany
9.	Albany Med Health System
Goals
1.	Provide a human like
reducing wait times
2.	provide high quality
3.	improve access to healthcare</t>
    </r>
  </si>
  <si>
    <r>
      <t xml:space="preserve">Name
1)	Columbia Memorial Health (CMH)
2)	</t>
    </r>
    <r>
      <rPr>
        <b/>
        <sz val="8"/>
        <color theme="1"/>
        <rFont val="Calibri"/>
        <family val="2"/>
        <scheme val="minor"/>
      </rPr>
      <t>Mediktor’s
3)	Dr. Ronald Pope
4)	Vicenç Ferrer</t>
    </r>
    <r>
      <rPr>
        <sz val="8"/>
        <color theme="1"/>
        <rFont val="Calibri"/>
        <family val="2"/>
        <scheme val="minor"/>
      </rPr>
      <t xml:space="preserve">
5)	Albany Med
6)	Saratoga Hospital
7)	Glens Falls Hospital
8)	VNA of Albany
9)	Albany Med Health System
10)	</t>
    </r>
    <r>
      <rPr>
        <b/>
        <sz val="8"/>
        <color theme="1"/>
        <rFont val="Calibri"/>
        <family val="2"/>
        <scheme val="minor"/>
      </rPr>
      <t>Oscar García-Esquirol</t>
    </r>
    <r>
      <rPr>
        <sz val="8"/>
        <color theme="1"/>
        <rFont val="Calibri"/>
        <family val="2"/>
        <scheme val="minor"/>
      </rPr>
      <t xml:space="preserve">
11)	Cristian Pascual
Job
1)	</t>
    </r>
    <r>
      <rPr>
        <b/>
        <sz val="8"/>
        <color theme="1"/>
        <rFont val="Calibri"/>
        <family val="2"/>
        <scheme val="minor"/>
      </rPr>
      <t>CMH's Vice President, Dr. Ronald Rope
2)	Mediktor's Managing Director, Vicenç Ferrer
3)	Intensive care physician, Oscar García-Esquirol
4)	Industrial engineer, Cristian Pascual</t>
    </r>
    <r>
      <rPr>
        <sz val="8"/>
        <color theme="1"/>
        <rFont val="Calibri"/>
        <family val="2"/>
        <scheme val="minor"/>
      </rPr>
      <t xml:space="preserve">
Organization
1)	</t>
    </r>
    <r>
      <rPr>
        <b/>
        <sz val="8"/>
        <color theme="1"/>
        <rFont val="Calibri"/>
        <family val="2"/>
        <scheme val="minor"/>
      </rPr>
      <t>Medical Services
2)	NYC Office</t>
    </r>
    <r>
      <rPr>
        <sz val="8"/>
        <color theme="1"/>
        <rFont val="Calibri"/>
        <family val="2"/>
        <scheme val="minor"/>
      </rPr>
      <t xml:space="preserve">
Goals
1)	to aid patients in efficiently triaging their symptoms and quickly</t>
    </r>
    <r>
      <rPr>
        <b/>
        <sz val="8"/>
        <color theme="1"/>
        <rFont val="Calibri"/>
        <family val="2"/>
        <scheme val="minor"/>
      </rPr>
      <t xml:space="preserve"> accessing the most appropriate care</t>
    </r>
    <r>
      <rPr>
        <sz val="8"/>
        <color theme="1"/>
        <rFont val="Calibri"/>
        <family val="2"/>
        <scheme val="minor"/>
      </rPr>
      <t xml:space="preserve">. (CMH)
2)	working every day to </t>
    </r>
    <r>
      <rPr>
        <b/>
        <sz val="8"/>
        <color theme="1"/>
        <rFont val="Calibri"/>
        <family val="2"/>
        <scheme val="minor"/>
      </rPr>
      <t>provide high quality</t>
    </r>
    <r>
      <rPr>
        <sz val="8"/>
        <color theme="1"/>
        <rFont val="Calibri"/>
        <family val="2"/>
        <scheme val="minor"/>
      </rPr>
      <t>, compassionate care to our community. (Dr. Ronald Rope)
3)	Our mission to collaborate with leading healthcare systems to improve access to healthcare worldwide (Vicenç Ferrer)</t>
    </r>
  </si>
  <si>
    <r>
      <t xml:space="preserve">Name
1)	BMJ Open
2)	</t>
    </r>
    <r>
      <rPr>
        <b/>
        <sz val="8"/>
        <color theme="1"/>
        <rFont val="Calibri"/>
        <family val="2"/>
        <scheme val="minor"/>
      </rPr>
      <t>Ada</t>
    </r>
    <r>
      <rPr>
        <sz val="8"/>
        <color theme="1"/>
        <rFont val="Calibri"/>
        <family val="2"/>
        <scheme val="minor"/>
      </rPr>
      <t xml:space="preserve">
3)	</t>
    </r>
    <r>
      <rPr>
        <b/>
        <sz val="8"/>
        <color theme="1"/>
        <rFont val="Calibri"/>
        <family val="2"/>
        <scheme val="minor"/>
      </rPr>
      <t>Babylon</t>
    </r>
    <r>
      <rPr>
        <sz val="8"/>
        <color theme="1"/>
        <rFont val="Calibri"/>
        <family val="2"/>
        <scheme val="minor"/>
      </rPr>
      <t xml:space="preserve">
4)	</t>
    </r>
    <r>
      <rPr>
        <b/>
        <sz val="8"/>
        <color theme="1"/>
        <rFont val="Calibri"/>
        <family val="2"/>
        <scheme val="minor"/>
      </rPr>
      <t>Buoy</t>
    </r>
    <r>
      <rPr>
        <sz val="8"/>
        <color theme="1"/>
        <rFont val="Calibri"/>
        <family val="2"/>
        <scheme val="minor"/>
      </rPr>
      <t xml:space="preserve">
5)	</t>
    </r>
    <r>
      <rPr>
        <b/>
        <sz val="8"/>
        <color theme="1"/>
        <rFont val="Calibri"/>
        <family val="2"/>
        <scheme val="minor"/>
      </rPr>
      <t>K Health</t>
    </r>
    <r>
      <rPr>
        <sz val="8"/>
        <color theme="1"/>
        <rFont val="Calibri"/>
        <family val="2"/>
        <scheme val="minor"/>
      </rPr>
      <t xml:space="preserve">
6)	Mediktor
7)	</t>
    </r>
    <r>
      <rPr>
        <b/>
        <sz val="8"/>
        <color theme="1"/>
        <rFont val="Calibri"/>
        <family val="2"/>
        <scheme val="minor"/>
      </rPr>
      <t>Symptomate</t>
    </r>
    <r>
      <rPr>
        <sz val="8"/>
        <color theme="1"/>
        <rFont val="Calibri"/>
        <family val="2"/>
        <scheme val="minor"/>
      </rPr>
      <t xml:space="preserve">
8)	</t>
    </r>
    <r>
      <rPr>
        <b/>
        <sz val="8"/>
        <color theme="1"/>
        <rFont val="Calibri"/>
        <family val="2"/>
        <scheme val="minor"/>
      </rPr>
      <t>WebMD
9)	Your.MD</t>
    </r>
    <r>
      <rPr>
        <sz val="8"/>
        <color theme="1"/>
        <rFont val="Calibri"/>
        <family val="2"/>
        <scheme val="minor"/>
      </rPr>
      <t xml:space="preserve">
10)	Brown University
11)	</t>
    </r>
    <r>
      <rPr>
        <b/>
        <sz val="8"/>
        <color theme="1"/>
        <rFont val="Calibri"/>
        <family val="2"/>
        <scheme val="minor"/>
      </rPr>
      <t>Dr Hamish Fraser</t>
    </r>
    <r>
      <rPr>
        <sz val="8"/>
        <color theme="1"/>
        <rFont val="Calibri"/>
        <family val="2"/>
        <scheme val="minor"/>
      </rPr>
      <t xml:space="preserve">
12)	Fraser
Job
1)	-
Organization
1)	Brown’s Centre for Biomedical Informatic
Goals
1)	can use to report symptoms and seek advice on treatment are highly variable in their accuracy</t>
    </r>
  </si>
  <si>
    <r>
      <t>Name
1)	Ubie AI Symptom Checker
2)	Ubie
3)	Yoshinori Abe
4)	K Health
5)	Infermedica
Job
1)	CEO and co-founder
Organization
1)	-
Goals
1)  launched its AI symptom checker in the United States.
2) can discover related diseases and more detailed information about their possible conditions. It also guides them to</t>
    </r>
    <r>
      <rPr>
        <b/>
        <sz val="8"/>
        <color theme="1"/>
        <rFont val="Calibri"/>
        <family val="2"/>
        <scheme val="minor"/>
      </rPr>
      <t xml:space="preserve"> access appropriate medical care</t>
    </r>
  </si>
  <si>
    <r>
      <t>Name
1.	Alexa
2.	Alexa’s Covid-19 symptom checker
3.	Debra Chrapaty
Job
1.	Medical professional
2.	Vice Precident
3.	Chief Operating Officer
Organization
1.	Amazon echo
2.	Amazon
3.	WebMD
4.	Healthline
5.	Amazon care
6.	Echo show
Goals
1.	help you and Alexa zero in on potential medical conditions
2.	help you decide
3.	access information in new ways
4.	help you</t>
    </r>
    <r>
      <rPr>
        <b/>
        <sz val="8"/>
        <color theme="1"/>
        <rFont val="Calibri"/>
        <family val="2"/>
        <scheme val="minor"/>
      </rPr>
      <t xml:space="preserve"> locate a nearby Covid-19</t>
    </r>
    <r>
      <rPr>
        <sz val="8"/>
        <color theme="1"/>
        <rFont val="Calibri"/>
        <family val="2"/>
        <scheme val="minor"/>
      </rPr>
      <t xml:space="preserve"> vaccine or booster,
5.	 set a reminder to take your medications 
6.	find the phone number for a nearby provider
7.	delete everything I said
8.	connect over video calls
9.	prepare healthy recipes 
10.	 play educational programming</t>
    </r>
  </si>
  <si>
    <t>name</t>
  </si>
  <si>
    <t>job</t>
  </si>
  <si>
    <t>org</t>
  </si>
  <si>
    <t>ahli</t>
  </si>
  <si>
    <t>goals</t>
  </si>
  <si>
    <r>
      <t xml:space="preserve">Name
1.	Deliveroo
2.	The Pearl-Qatar and West Bay
3.	</t>
    </r>
    <r>
      <rPr>
        <b/>
        <sz val="8"/>
        <color theme="1"/>
        <rFont val="Calibri"/>
        <family val="2"/>
        <scheme val="minor"/>
      </rPr>
      <t>Keshav Jayant
4.	Will Shu</t>
    </r>
    <r>
      <rPr>
        <sz val="8"/>
        <color theme="1"/>
        <rFont val="Calibri"/>
        <family val="2"/>
        <scheme val="minor"/>
      </rPr>
      <t xml:space="preserve">
Job
1.	</t>
    </r>
    <r>
      <rPr>
        <b/>
        <sz val="8"/>
        <color theme="1"/>
        <rFont val="Calibri"/>
        <family val="2"/>
        <scheme val="minor"/>
      </rPr>
      <t>Country Manager, Keshav Jayant
2.	Founder and CEO of Deliveroo, Will Shu</t>
    </r>
    <r>
      <rPr>
        <sz val="8"/>
        <color theme="1"/>
        <rFont val="Calibri"/>
        <family val="2"/>
        <scheme val="minor"/>
      </rPr>
      <t xml:space="preserve">
Org
1.	</t>
    </r>
    <r>
      <rPr>
        <b/>
        <sz val="8"/>
        <color theme="1"/>
        <rFont val="Calibri"/>
        <family val="2"/>
        <scheme val="minor"/>
      </rPr>
      <t>Deliveroo</t>
    </r>
    <r>
      <rPr>
        <sz val="8"/>
        <color theme="1"/>
        <rFont val="Calibri"/>
        <family val="2"/>
        <scheme val="minor"/>
      </rPr>
      <t xml:space="preserve">
Goals
1.	</t>
    </r>
    <r>
      <rPr>
        <b/>
        <sz val="8"/>
        <color theme="1"/>
        <rFont val="Calibri"/>
        <family val="2"/>
        <scheme val="minor"/>
      </rPr>
      <t>Giving access choices</t>
    </r>
    <r>
      <rPr>
        <sz val="8"/>
        <color theme="1"/>
        <rFont val="Calibri"/>
        <family val="2"/>
        <scheme val="minor"/>
      </rPr>
      <t xml:space="preserve">*
2.	</t>
    </r>
    <r>
      <rPr>
        <b/>
        <sz val="8"/>
        <color theme="1"/>
        <rFont val="Calibri"/>
        <family val="2"/>
        <scheme val="minor"/>
      </rPr>
      <t>Offering free delivery</t>
    </r>
    <r>
      <rPr>
        <sz val="8"/>
        <color theme="1"/>
        <rFont val="Calibri"/>
        <family val="2"/>
        <scheme val="minor"/>
      </rPr>
      <t xml:space="preserve">
3.	</t>
    </r>
    <r>
      <rPr>
        <b/>
        <sz val="8"/>
        <color theme="1"/>
        <rFont val="Calibri"/>
        <family val="2"/>
        <scheme val="minor"/>
      </rPr>
      <t>Become definitive company</t>
    </r>
    <r>
      <rPr>
        <sz val="8"/>
        <color theme="1"/>
        <rFont val="Calibri"/>
        <family val="2"/>
        <scheme val="minor"/>
      </rPr>
      <t xml:space="preserve">
4.	</t>
    </r>
    <r>
      <rPr>
        <b/>
        <sz val="8"/>
        <color theme="1"/>
        <rFont val="Calibri"/>
        <family val="2"/>
        <scheme val="minor"/>
      </rPr>
      <t>Use multiple payment</t>
    </r>
    <r>
      <rPr>
        <sz val="8"/>
        <color theme="1"/>
        <rFont val="Calibri"/>
        <family val="2"/>
        <scheme val="minor"/>
      </rPr>
      <t xml:space="preserve">
5.	Helping restaurant grow
6.	</t>
    </r>
    <r>
      <rPr>
        <b/>
        <sz val="8"/>
        <color theme="1"/>
        <rFont val="Calibri"/>
        <family val="2"/>
        <scheme val="minor"/>
      </rPr>
      <t>Reach new customers</t>
    </r>
    <r>
      <rPr>
        <sz val="8"/>
        <color theme="1"/>
        <rFont val="Calibri"/>
        <family val="2"/>
        <scheme val="minor"/>
      </rPr>
      <t xml:space="preserve">
7.	Developing world-leading technology
8.	Increased choice customers*
9.	</t>
    </r>
    <r>
      <rPr>
        <b/>
        <sz val="8"/>
        <color theme="1"/>
        <rFont val="Calibri"/>
        <family val="2"/>
        <scheme val="minor"/>
      </rPr>
      <t>Bring unique service</t>
    </r>
    <r>
      <rPr>
        <sz val="8"/>
        <color theme="1"/>
        <rFont val="Calibri"/>
        <family val="2"/>
        <scheme val="minor"/>
      </rPr>
      <t xml:space="preserve">
10.	Offer consumers selection
11.	Supporting restaurant partners
12.	Ensure people access
13.	</t>
    </r>
    <r>
      <rPr>
        <sz val="8"/>
        <color theme="9" tint="-0.249977111117893"/>
        <rFont val="Calibri"/>
        <family val="2"/>
        <scheme val="minor"/>
      </rPr>
      <t>Ordering favorite food</t>
    </r>
    <r>
      <rPr>
        <sz val="8"/>
        <color theme="1"/>
        <rFont val="Calibri"/>
        <family val="2"/>
        <scheme val="minor"/>
      </rPr>
      <t xml:space="preserve">
14.	</t>
    </r>
    <r>
      <rPr>
        <b/>
        <sz val="8"/>
        <color theme="1"/>
        <rFont val="Calibri"/>
        <family val="2"/>
        <scheme val="minor"/>
      </rPr>
      <t>Discovering new restaurants</t>
    </r>
    <r>
      <rPr>
        <sz val="8"/>
        <color theme="1"/>
        <rFont val="Calibri"/>
        <family val="2"/>
        <scheme val="minor"/>
      </rPr>
      <t xml:space="preserve">
Recommendation:
1.	Leading global delivery
2.	Helps local brands</t>
    </r>
  </si>
  <si>
    <t>true positive</t>
  </si>
  <si>
    <t>false positive</t>
  </si>
  <si>
    <t>false negative</t>
  </si>
  <si>
    <t>tp</t>
  </si>
  <si>
    <t>fp</t>
  </si>
  <si>
    <t>fn</t>
  </si>
  <si>
    <t>recall</t>
  </si>
  <si>
    <t>precision</t>
  </si>
  <si>
    <t>f1</t>
  </si>
  <si>
    <t>accuracy</t>
  </si>
  <si>
    <t>Name
1.	Keshav Jayant
2.	Will Shu
Job
1.	Country manager, Keshav Jayant
2.	Founder and CEO, Will Shu
Org
1.	Deliveroo, Keshav Jayant + Will Shu
Goals
1.	giving access to a diverse range of local and international restaurant choices, Deliveroo
2.	Become the definitive online food company, Deliveroo
3.	Helps local brands’ businesses grow and will support Qatar’s growing F&amp;B industry, Deliveroo
4.	Use multiple payment
5.	Reach new customers
6.	Bring our unique service to the market, Deliveroo
7.	Discovering new restaurants
8.	Offering free delivery
9.	Leading global delivery
10.	Helping restaurant grow
11.ordering favorite food
12.provided best food
13.access best price</t>
  </si>
  <si>
    <r>
      <t xml:space="preserve">Name
1.	</t>
    </r>
    <r>
      <rPr>
        <b/>
        <sz val="8"/>
        <color theme="1"/>
        <rFont val="Calibri"/>
        <family val="2"/>
        <scheme val="minor"/>
      </rPr>
      <t>Keshav Jayant
2.	Will Shu</t>
    </r>
    <r>
      <rPr>
        <sz val="8"/>
        <color theme="1"/>
        <rFont val="Calibri"/>
        <family val="2"/>
        <scheme val="minor"/>
      </rPr>
      <t xml:space="preserve">
Job
1.	</t>
    </r>
    <r>
      <rPr>
        <b/>
        <sz val="8"/>
        <color theme="1"/>
        <rFont val="Calibri"/>
        <family val="2"/>
        <scheme val="minor"/>
      </rPr>
      <t>Country manager, Keshav Jayant
2.	Founder and CEO, Will Shu</t>
    </r>
    <r>
      <rPr>
        <sz val="8"/>
        <color theme="1"/>
        <rFont val="Calibri"/>
        <family val="2"/>
        <scheme val="minor"/>
      </rPr>
      <t xml:space="preserve">
Org
1.	</t>
    </r>
    <r>
      <rPr>
        <b/>
        <sz val="8"/>
        <color theme="1"/>
        <rFont val="Calibri"/>
        <family val="2"/>
        <scheme val="minor"/>
      </rPr>
      <t>Deliveroo, Keshav Jayant + Will Shu</t>
    </r>
    <r>
      <rPr>
        <sz val="8"/>
        <color theme="1"/>
        <rFont val="Calibri"/>
        <family val="2"/>
        <scheme val="minor"/>
      </rPr>
      <t xml:space="preserve">
Goals
1.	</t>
    </r>
    <r>
      <rPr>
        <b/>
        <sz val="8"/>
        <color theme="1"/>
        <rFont val="Calibri"/>
        <family val="2"/>
        <scheme val="minor"/>
      </rPr>
      <t>giving access to a diverse range of local and international restaurant choices,</t>
    </r>
    <r>
      <rPr>
        <sz val="8"/>
        <color theme="1"/>
        <rFont val="Calibri"/>
        <family val="2"/>
        <scheme val="minor"/>
      </rPr>
      <t xml:space="preserve"> Deliveroo
2.	</t>
    </r>
    <r>
      <rPr>
        <b/>
        <sz val="8"/>
        <color theme="1"/>
        <rFont val="Calibri"/>
        <family val="2"/>
        <scheme val="minor"/>
      </rPr>
      <t>Become the definitive online food company, Deliveroo</t>
    </r>
    <r>
      <rPr>
        <sz val="8"/>
        <color theme="1"/>
        <rFont val="Calibri"/>
        <family val="2"/>
        <scheme val="minor"/>
      </rPr>
      <t xml:space="preserve">
3.	</t>
    </r>
    <r>
      <rPr>
        <b/>
        <sz val="8"/>
        <color theme="1"/>
        <rFont val="Calibri"/>
        <family val="2"/>
        <scheme val="minor"/>
      </rPr>
      <t>Helps local brands’</t>
    </r>
    <r>
      <rPr>
        <sz val="8"/>
        <color theme="1"/>
        <rFont val="Calibri"/>
        <family val="2"/>
        <scheme val="minor"/>
      </rPr>
      <t xml:space="preserve"> businesses grow and will support Qatar’s growing F&amp;B industry, Deliveroo
4.	</t>
    </r>
    <r>
      <rPr>
        <b/>
        <sz val="8"/>
        <color theme="1"/>
        <rFont val="Calibri"/>
        <family val="2"/>
        <scheme val="minor"/>
      </rPr>
      <t>Use multiple payment</t>
    </r>
    <r>
      <rPr>
        <sz val="8"/>
        <color theme="1"/>
        <rFont val="Calibri"/>
        <family val="2"/>
        <scheme val="minor"/>
      </rPr>
      <t xml:space="preserve">
5.	</t>
    </r>
    <r>
      <rPr>
        <b/>
        <sz val="8"/>
        <color theme="1"/>
        <rFont val="Calibri"/>
        <family val="2"/>
        <scheme val="minor"/>
      </rPr>
      <t>Reach new customers</t>
    </r>
    <r>
      <rPr>
        <sz val="8"/>
        <color theme="1"/>
        <rFont val="Calibri"/>
        <family val="2"/>
        <scheme val="minor"/>
      </rPr>
      <t xml:space="preserve">
6.	</t>
    </r>
    <r>
      <rPr>
        <sz val="8"/>
        <color theme="9" tint="-0.249977111117893"/>
        <rFont val="Calibri"/>
        <family val="2"/>
        <scheme val="minor"/>
      </rPr>
      <t xml:space="preserve">Provided with the best food </t>
    </r>
    <r>
      <rPr>
        <sz val="8"/>
        <color theme="1"/>
        <rFont val="Calibri"/>
        <family val="2"/>
        <scheme val="minor"/>
      </rPr>
      <t xml:space="preserve">delivery experience in the city, Keshav Jayant
7.	Being the definitive food company, Deliveroo
8.	</t>
    </r>
    <r>
      <rPr>
        <b/>
        <sz val="8"/>
        <color theme="1"/>
        <rFont val="Calibri"/>
        <family val="2"/>
        <scheme val="minor"/>
      </rPr>
      <t>Bring our unique service to the market, Deliveroo</t>
    </r>
    <r>
      <rPr>
        <sz val="8"/>
        <color theme="1"/>
        <rFont val="Calibri"/>
        <family val="2"/>
        <scheme val="minor"/>
      </rPr>
      <t xml:space="preserve">
9.	To ensure that people have </t>
    </r>
    <r>
      <rPr>
        <sz val="8"/>
        <color theme="9" tint="-0.249977111117893"/>
        <rFont val="Calibri"/>
        <family val="2"/>
        <scheme val="minor"/>
      </rPr>
      <t>access to the best price</t>
    </r>
    <r>
      <rPr>
        <sz val="8"/>
        <color theme="1"/>
        <rFont val="Calibri"/>
        <family val="2"/>
        <scheme val="minor"/>
      </rPr>
      <t xml:space="preserve">, selection and service, Deliveroo
</t>
    </r>
    <r>
      <rPr>
        <b/>
        <sz val="8"/>
        <color theme="1"/>
        <rFont val="Calibri"/>
        <family val="2"/>
        <scheme val="minor"/>
      </rPr>
      <t>10.	Discovering new restaurants</t>
    </r>
    <r>
      <rPr>
        <sz val="8"/>
        <color theme="1"/>
        <rFont val="Calibri"/>
        <family val="2"/>
        <scheme val="minor"/>
      </rPr>
      <t xml:space="preserve">
Recommendation:
1.	</t>
    </r>
    <r>
      <rPr>
        <b/>
        <sz val="8"/>
        <color theme="1"/>
        <rFont val="Calibri"/>
        <family val="2"/>
        <scheme val="minor"/>
      </rPr>
      <t>Offering free delivery
2.	Leading global delivery
3.	Helping restaurant grow</t>
    </r>
  </si>
  <si>
    <r>
      <t xml:space="preserve">names': ['Apple Pay', 'Crab Pot Seafood', 'Deliveroo', </t>
    </r>
    <r>
      <rPr>
        <b/>
        <sz val="8"/>
        <color theme="1"/>
        <rFont val="Calibri"/>
        <family val="2"/>
        <scheme val="minor"/>
      </rPr>
      <t>'Keshav Jayant</t>
    </r>
    <r>
      <rPr>
        <sz val="8"/>
        <color theme="1"/>
        <rFont val="Calibri"/>
        <family val="2"/>
        <scheme val="minor"/>
      </rPr>
      <t xml:space="preserve">', 'Qatar India', 'Shake Shack', </t>
    </r>
    <r>
      <rPr>
        <b/>
        <sz val="8"/>
        <color theme="1"/>
        <rFont val="Calibri"/>
        <family val="2"/>
        <scheme val="minor"/>
      </rPr>
      <t>'Will Shu'</t>
    </r>
    <r>
      <rPr>
        <sz val="8"/>
        <color theme="1"/>
        <rFont val="Calibri"/>
        <family val="2"/>
        <scheme val="minor"/>
      </rPr>
      <t>], 
'jobs': ['</t>
    </r>
    <r>
      <rPr>
        <b/>
        <sz val="8"/>
        <color theme="1"/>
        <rFont val="Calibri"/>
        <family val="2"/>
        <scheme val="minor"/>
      </rPr>
      <t>Founder', 'Manager'</t>
    </r>
    <r>
      <rPr>
        <sz val="8"/>
        <color theme="1"/>
        <rFont val="Calibri"/>
        <family val="2"/>
        <scheme val="minor"/>
      </rPr>
      <t>], 
'works': ['Caribou', 'Costa Coffee', 'Credit/Debit Cards', '</t>
    </r>
    <r>
      <rPr>
        <b/>
        <sz val="8"/>
        <color theme="1"/>
        <rFont val="Calibri"/>
        <family val="2"/>
        <scheme val="minor"/>
      </rPr>
      <t>Deliveroo</t>
    </r>
    <r>
      <rPr>
        <sz val="8"/>
        <color theme="1"/>
        <rFont val="Calibri"/>
        <family val="2"/>
        <scheme val="minor"/>
      </rPr>
      <t>', 'Deliveroo Qatar'], 
'goals': [</t>
    </r>
    <r>
      <rPr>
        <b/>
        <sz val="8"/>
        <color theme="1"/>
        <rFont val="Calibri"/>
        <family val="2"/>
        <scheme val="minor"/>
      </rPr>
      <t>'ordering favourite food'</t>
    </r>
    <r>
      <rPr>
        <sz val="8"/>
        <color theme="1"/>
        <rFont val="Calibri"/>
        <family val="2"/>
        <scheme val="minor"/>
      </rPr>
      <t>, '</t>
    </r>
    <r>
      <rPr>
        <b/>
        <sz val="8"/>
        <color theme="1"/>
        <rFont val="Calibri"/>
        <family val="2"/>
        <scheme val="minor"/>
      </rPr>
      <t>use multiple payment</t>
    </r>
    <r>
      <rPr>
        <sz val="8"/>
        <color theme="1"/>
        <rFont val="Calibri"/>
        <family val="2"/>
        <scheme val="minor"/>
      </rPr>
      <t>', 'loved global restaurants', '</t>
    </r>
    <r>
      <rPr>
        <b/>
        <sz val="8"/>
        <color theme="1"/>
        <rFont val="Calibri"/>
        <family val="2"/>
        <scheme val="minor"/>
      </rPr>
      <t>access best price'</t>
    </r>
    <r>
      <rPr>
        <sz val="8"/>
        <color theme="1"/>
        <rFont val="Calibri"/>
        <family val="2"/>
        <scheme val="minor"/>
      </rPr>
      <t>, '</t>
    </r>
    <r>
      <rPr>
        <b/>
        <sz val="8"/>
        <color theme="1"/>
        <rFont val="Calibri"/>
        <family val="2"/>
        <scheme val="minor"/>
      </rPr>
      <t>leading global delivery</t>
    </r>
    <r>
      <rPr>
        <sz val="8"/>
        <color theme="1"/>
        <rFont val="Calibri"/>
        <family val="2"/>
        <scheme val="minor"/>
      </rPr>
      <t xml:space="preserve">', </t>
    </r>
    <r>
      <rPr>
        <b/>
        <sz val="8"/>
        <color theme="1"/>
        <rFont val="Calibri"/>
        <family val="2"/>
        <scheme val="minor"/>
      </rPr>
      <t>'ordering favorite food'</t>
    </r>
    <r>
      <rPr>
        <sz val="8"/>
        <color theme="1"/>
        <rFont val="Calibri"/>
        <family val="2"/>
        <scheme val="minor"/>
      </rPr>
      <t>, '</t>
    </r>
    <r>
      <rPr>
        <b/>
        <sz val="8"/>
        <color theme="1"/>
        <rFont val="Calibri"/>
        <family val="2"/>
        <scheme val="minor"/>
      </rPr>
      <t>discovering new restaurants</t>
    </r>
    <r>
      <rPr>
        <sz val="8"/>
        <color theme="1"/>
        <rFont val="Calibri"/>
        <family val="2"/>
        <scheme val="minor"/>
      </rPr>
      <t xml:space="preserve">', 'grow innovate food', </t>
    </r>
    <r>
      <rPr>
        <b/>
        <sz val="8"/>
        <color theme="1"/>
        <rFont val="Calibri"/>
        <family val="2"/>
        <scheme val="minor"/>
      </rPr>
      <t>'reach new customers',</t>
    </r>
    <r>
      <rPr>
        <sz val="8"/>
        <color theme="1"/>
        <rFont val="Calibri"/>
        <family val="2"/>
        <scheme val="minor"/>
      </rPr>
      <t xml:space="preserve"> 'providing wider range', 'use extensive experience',</t>
    </r>
    <r>
      <rPr>
        <b/>
        <sz val="8"/>
        <color theme="1"/>
        <rFont val="Calibri"/>
        <family val="2"/>
        <scheme val="minor"/>
      </rPr>
      <t xml:space="preserve"> 'provided best food', 'helps local brands', 'offering free delivery'</t>
    </r>
    <r>
      <rPr>
        <sz val="8"/>
        <color theme="1"/>
        <rFont val="Calibri"/>
        <family val="2"/>
        <scheme val="minor"/>
      </rPr>
      <t xml:space="preserve">, 'Support local restaurants', 'ensuring best delivery', </t>
    </r>
    <r>
      <rPr>
        <b/>
        <sz val="8"/>
        <color theme="1"/>
        <rFont val="Calibri"/>
        <family val="2"/>
        <scheme val="minor"/>
      </rPr>
      <t>'bring unique service'</t>
    </r>
    <r>
      <rPr>
        <sz val="8"/>
        <color theme="1"/>
        <rFont val="Calibri"/>
        <family val="2"/>
        <scheme val="minor"/>
      </rPr>
      <t>], 
'jumlah_nama': 7, 'jumlah_job': 2, 'jumlah_work': 5, 'jumlah_goals': 17</t>
    </r>
  </si>
  <si>
    <r>
      <t xml:space="preserve">names': ['Blink', 'Easypaisa', 'Easypaisa Launch', 'Easypaisa app month', </t>
    </r>
    <r>
      <rPr>
        <b/>
        <sz val="8"/>
        <color theme="1"/>
        <rFont val="Calibri"/>
        <family val="2"/>
        <scheme val="minor"/>
      </rPr>
      <t>'Omar Moeen Malik'</t>
    </r>
    <r>
      <rPr>
        <sz val="8"/>
        <color theme="1"/>
        <rFont val="Calibri"/>
        <family val="2"/>
        <scheme val="minor"/>
      </rPr>
      <t xml:space="preserve">, 'Pakistanis', </t>
    </r>
    <r>
      <rPr>
        <b/>
        <sz val="8"/>
        <color theme="1"/>
        <rFont val="Calibri"/>
        <family val="2"/>
        <scheme val="minor"/>
      </rPr>
      <t>'Syed Sair Ali'</t>
    </r>
    <r>
      <rPr>
        <sz val="8"/>
        <color theme="1"/>
        <rFont val="Calibri"/>
        <family val="2"/>
        <scheme val="minor"/>
      </rPr>
      <t xml:space="preserve">], 
'jobs': </t>
    </r>
    <r>
      <rPr>
        <b/>
        <sz val="8"/>
        <color theme="1"/>
        <rFont val="Calibri"/>
        <family val="2"/>
        <scheme val="minor"/>
      </rPr>
      <t>['Head'</t>
    </r>
    <r>
      <rPr>
        <sz val="8"/>
        <color theme="1"/>
        <rFont val="Calibri"/>
        <family val="2"/>
        <scheme val="minor"/>
      </rPr>
      <t>], 
'works': [</t>
    </r>
    <r>
      <rPr>
        <b/>
        <sz val="8"/>
        <color theme="1"/>
        <rFont val="Calibri"/>
        <family val="2"/>
        <scheme val="minor"/>
      </rPr>
      <t>'Easypaisa'</t>
    </r>
    <r>
      <rPr>
        <sz val="8"/>
        <color theme="1"/>
        <rFont val="Calibri"/>
        <family val="2"/>
        <scheme val="minor"/>
      </rPr>
      <t>, 'Omar Moeen Malik'], 
'goals': [</t>
    </r>
    <r>
      <rPr>
        <b/>
        <sz val="8"/>
        <color theme="1"/>
        <rFont val="Calibri"/>
        <family val="2"/>
        <scheme val="minor"/>
      </rPr>
      <t>'secure digital payments</t>
    </r>
    <r>
      <rPr>
        <sz val="8"/>
        <color theme="1"/>
        <rFont val="Calibri"/>
        <family val="2"/>
        <scheme val="minor"/>
      </rPr>
      <t>', '</t>
    </r>
    <r>
      <rPr>
        <b/>
        <sz val="8"/>
        <color theme="1"/>
        <rFont val="Calibri"/>
        <family val="2"/>
        <scheme val="minor"/>
      </rPr>
      <t>revolutionizing digital payments</t>
    </r>
    <r>
      <rPr>
        <sz val="8"/>
        <color theme="1"/>
        <rFont val="Calibri"/>
        <family val="2"/>
        <scheme val="minor"/>
      </rPr>
      <t>', 'offers strong customer', 'operates Open APIs', '</t>
    </r>
    <r>
      <rPr>
        <b/>
        <sz val="8"/>
        <color theme="1"/>
        <rFont val="Calibri"/>
        <family val="2"/>
        <scheme val="minor"/>
      </rPr>
      <t>getting direct orders', 'enjoy exclusive discounts'</t>
    </r>
    <r>
      <rPr>
        <sz val="8"/>
        <color theme="1"/>
        <rFont val="Calibri"/>
        <family val="2"/>
        <scheme val="minor"/>
      </rPr>
      <t>, 'catering multiple lifestyle'], 
'jumlah_nama': 7, 'jumlah_job': 1, 'jumlah_work': 2, 'jumlah_goals': 7</t>
    </r>
  </si>
  <si>
    <t xml:space="preserve">Name
1.	Omar Moeen Malik
2.	Syed Sair
Job
1.	Business Head, Omar Moeen Malik 
2.	CEO, Syed Sair
Org 
1.	Easypaisa, Omar Moeen Malik 
2.	Blink, Syed Sair  
Goals
1.	Access multiple food apps, Easypaisa 
2.	Make secure digital payments, Easypaisa
3.	Revolutionizing the digital payments landscape of Pakistan, Easypaisa + Blink
4.	Getting more direct orders, Easypaisa + Blink
5. Enjoy exclusive discount
</t>
  </si>
  <si>
    <r>
      <t xml:space="preserve">Name
</t>
    </r>
    <r>
      <rPr>
        <b/>
        <sz val="8"/>
        <color theme="1"/>
        <rFont val="Calibri"/>
        <family val="2"/>
        <scheme val="minor"/>
      </rPr>
      <t xml:space="preserve">1.	Christopher Payne
2.	Jordan Boesch
3.	Marnie Boyer
</t>
    </r>
    <r>
      <rPr>
        <sz val="8"/>
        <color theme="1"/>
        <rFont val="Calibri"/>
        <family val="2"/>
        <scheme val="minor"/>
      </rPr>
      <t xml:space="preserve">
Job 
1.	President and Chief Operating Officer, Christopher Payne
2.	Founder and CEO, Jordan Boesch
3.	Vice President, Marnie Boyer
Org
</t>
    </r>
    <r>
      <rPr>
        <b/>
        <sz val="8"/>
        <color theme="1"/>
        <rFont val="Calibri"/>
        <family val="2"/>
        <scheme val="minor"/>
      </rPr>
      <t xml:space="preserve">1.	DoorDash, Christopher Payne
</t>
    </r>
    <r>
      <rPr>
        <sz val="8"/>
        <color theme="1"/>
        <rFont val="Calibri"/>
        <family val="2"/>
        <scheme val="minor"/>
      </rPr>
      <t xml:space="preserve">2.	Sesame
</t>
    </r>
    <r>
      <rPr>
        <b/>
        <sz val="8"/>
        <color theme="1"/>
        <rFont val="Calibri"/>
        <family val="2"/>
        <scheme val="minor"/>
      </rPr>
      <t xml:space="preserve">3.	Breathwrk
4.	7shifts, Jordan Boesch
5.	Uber Eats
6.	Grubhub, Marnie Boyer
</t>
    </r>
    <r>
      <rPr>
        <sz val="8"/>
        <color theme="1"/>
        <rFont val="Calibri"/>
        <family val="2"/>
        <scheme val="minor"/>
      </rPr>
      <t xml:space="preserve">
Goals
1.	Easing the burden on small and mid-sized businesses, DoorDash
2.	</t>
    </r>
    <r>
      <rPr>
        <b/>
        <sz val="8"/>
        <color theme="1"/>
        <rFont val="Calibri"/>
        <family val="2"/>
        <scheme val="minor"/>
      </rPr>
      <t>Provide affordable benefits, DoorDash</t>
    </r>
    <r>
      <rPr>
        <sz val="8"/>
        <color theme="1"/>
        <rFont val="Calibri"/>
        <family val="2"/>
        <scheme val="minor"/>
      </rPr>
      <t xml:space="preserve">
3.	Improve efficiency and expand access to our team management platform, 7shifts
4.	Simplifying the process, Uber Eats
5.	Prove their value, DoorDash
Recommendation:
</t>
    </r>
    <r>
      <rPr>
        <b/>
        <sz val="8"/>
        <color theme="1"/>
        <rFont val="Calibri"/>
        <family val="2"/>
        <scheme val="minor"/>
      </rPr>
      <t>Offering new self-service</t>
    </r>
  </si>
  <si>
    <t>Name
1.	DoorDash
2.	Grubhub
3.	PYMNTS
4.	Christopher Payne
5.	Jordan Boesch
Job
1.	President and chief operating officer at DoorDash, Christopher Payne
2.	Founder and CEO of 7shifts, Jordan Boesch
Org
1.	Food delivery leader
2.	DoorDash
3.	Healthcare marketplace Sesame
4.	Breathing exercises app Breathwrk
5.	7shifts
6.	Education programs
7.	Uber Eats
8.	PYMNTS
Goals
1.	Easing burden SMBs
2.	Provide affordable benefits
3.	Help improve efficiency
4.	Expand access platform
5.	Offering new self-service
6.	Integrate popular POS
7.	Add delivery-only brands
8.	Prove value restaurants
9.	Meet merchants’ needs</t>
  </si>
  <si>
    <t>Name
1.	Christopher Payne
2.	Jordan Boesch
3.	Marnie Boyer
Job 
1.	President and Chief Operating Officer, Christopher Payne
2.	Founder and CEO, Jordan Boesch
3.	Vice President, Marnie Boyer
Org
1.	DoorDash, Christopher Payne
2.	Breathwrk
3.	7shifts, Jordan Boesch
4.	Uber Eats
5.	Grubhub, Marnie Boyer
Goals
1.	Provide affordable benefits, DoorDash
2.Offering new self-service</t>
  </si>
  <si>
    <r>
      <t xml:space="preserve">Name
1.	DoorDash
2.	Grubhub
3.	Uber Eats
4.	Domino’s
5.	Ruth Isenstadt
6.	Stratis Morfogen
Job
1.	Senior director of DoorDash Kitchen, Ruth Isenstadt
Org
1.	Yum and Wendy’s
2.	Grubhub, DoorDash and Uber Eats
3.	Black &amp; Mobile
4.	DoorDash’s food hall-esque Brooklyn commissary kitchen
5.	Brooklyn Dumpling Shop
6.	Portillo’s tech
Goals
1.	Creating technology platforms
2.	</t>
    </r>
    <r>
      <rPr>
        <b/>
        <sz val="8"/>
        <color theme="1"/>
        <rFont val="Calibri"/>
        <family val="2"/>
        <scheme val="minor"/>
      </rPr>
      <t>Boast exclusive partnerships</t>
    </r>
    <r>
      <rPr>
        <sz val="8"/>
        <color theme="1"/>
        <rFont val="Calibri"/>
        <family val="2"/>
        <scheme val="minor"/>
      </rPr>
      <t xml:space="preserve">
3.	Keep up customer demand
4.	Expanding their toolbox
5.	Reported new features
6.	Offering delivery around
7.	Supporting restaurant partners
8.	</t>
    </r>
    <r>
      <rPr>
        <b/>
        <sz val="8"/>
        <color theme="1"/>
        <rFont val="Calibri"/>
        <family val="2"/>
        <scheme val="minor"/>
      </rPr>
      <t>Provide end-to-end technology</t>
    </r>
    <r>
      <rPr>
        <sz val="8"/>
        <color theme="1"/>
        <rFont val="Calibri"/>
        <family val="2"/>
        <scheme val="minor"/>
      </rPr>
      <t xml:space="preserve">
9.	Allow partners grow
10.	Support restaurant partners
11.	Expand portfolio capabilities
12.	Keep up on-demand crowd
Recommendation
1.	Developing digital technologies
2.	Finding new ways to expand
3.	Operating virtual food</t>
    </r>
  </si>
  <si>
    <r>
      <t xml:space="preserve">Name
1.	</t>
    </r>
    <r>
      <rPr>
        <b/>
        <sz val="8"/>
        <color theme="1"/>
        <rFont val="Calibri"/>
        <family val="2"/>
        <scheme val="minor"/>
      </rPr>
      <t>Ruth Isenstadt</t>
    </r>
    <r>
      <rPr>
        <sz val="8"/>
        <color theme="1"/>
        <rFont val="Calibri"/>
        <family val="2"/>
        <scheme val="minor"/>
      </rPr>
      <t xml:space="preserve">
Job 
1.	</t>
    </r>
    <r>
      <rPr>
        <b/>
        <sz val="8"/>
        <color theme="1"/>
        <rFont val="Calibri"/>
        <family val="2"/>
        <scheme val="minor"/>
      </rPr>
      <t>Senior Director, Ruth Isenstadt</t>
    </r>
    <r>
      <rPr>
        <sz val="8"/>
        <color theme="1"/>
        <rFont val="Calibri"/>
        <family val="2"/>
        <scheme val="minor"/>
      </rPr>
      <t xml:space="preserve">
Org
1.	</t>
    </r>
    <r>
      <rPr>
        <b/>
        <sz val="8"/>
        <color theme="1"/>
        <rFont val="Calibri"/>
        <family val="2"/>
        <scheme val="minor"/>
      </rPr>
      <t>DoorDash, Ruth Isenstadt</t>
    </r>
    <r>
      <rPr>
        <sz val="8"/>
        <color theme="1"/>
        <rFont val="Calibri"/>
        <family val="2"/>
        <scheme val="minor"/>
      </rPr>
      <t xml:space="preserve">
2.	</t>
    </r>
    <r>
      <rPr>
        <b/>
        <sz val="8"/>
        <color theme="1"/>
        <rFont val="Calibri"/>
        <family val="2"/>
        <scheme val="minor"/>
      </rPr>
      <t>Grubhub
3.	Uber Eats</t>
    </r>
    <r>
      <rPr>
        <sz val="8"/>
        <color theme="1"/>
        <rFont val="Calibri"/>
        <family val="2"/>
        <scheme val="minor"/>
      </rPr>
      <t xml:space="preserve">
Goals
1.	expanding more into tech solutions and operations
2.	</t>
    </r>
    <r>
      <rPr>
        <b/>
        <sz val="8"/>
        <color theme="1"/>
        <rFont val="Calibri"/>
        <family val="2"/>
        <scheme val="minor"/>
      </rPr>
      <t>Boast exclusive partnerships</t>
    </r>
    <r>
      <rPr>
        <sz val="8"/>
        <color theme="1"/>
        <rFont val="Calibri"/>
        <family val="2"/>
        <scheme val="minor"/>
      </rPr>
      <t xml:space="preserve">, restaurant chain
3.	Keep up with consumer demand, restaurant chain
4.	</t>
    </r>
    <r>
      <rPr>
        <b/>
        <sz val="8"/>
        <color theme="1"/>
        <rFont val="Calibri"/>
        <family val="2"/>
        <scheme val="minor"/>
      </rPr>
      <t>provide the best end-to-end technology, DoorDash</t>
    </r>
    <r>
      <rPr>
        <sz val="8"/>
        <color theme="1"/>
        <rFont val="Calibri"/>
        <family val="2"/>
        <scheme val="minor"/>
      </rPr>
      <t xml:space="preserve">
5.	</t>
    </r>
    <r>
      <rPr>
        <b/>
        <sz val="8"/>
        <color theme="1"/>
        <rFont val="Calibri"/>
        <family val="2"/>
        <scheme val="minor"/>
      </rPr>
      <t>operating virtual food halls</t>
    </r>
    <r>
      <rPr>
        <sz val="8"/>
        <color theme="1"/>
        <rFont val="Calibri"/>
        <family val="2"/>
        <scheme val="minor"/>
      </rPr>
      <t xml:space="preserve">
6.	</t>
    </r>
    <r>
      <rPr>
        <b/>
        <sz val="8"/>
        <color theme="1"/>
        <rFont val="Calibri"/>
        <family val="2"/>
        <scheme val="minor"/>
      </rPr>
      <t>finding new ways to expand</t>
    </r>
    <r>
      <rPr>
        <sz val="8"/>
        <color theme="1"/>
        <rFont val="Calibri"/>
        <family val="2"/>
        <scheme val="minor"/>
      </rPr>
      <t xml:space="preserve">
recommendation:
</t>
    </r>
    <r>
      <rPr>
        <b/>
        <sz val="8"/>
        <color theme="1"/>
        <rFont val="Calibri"/>
        <family val="2"/>
        <scheme val="minor"/>
      </rPr>
      <t>developing digital technologies</t>
    </r>
  </si>
  <si>
    <t>Name
1.	Ruth Isenstadt
Job 
1.	Senior Director, Ruth Isenstadt
Org
1.	DoorDash, Ruth Isenstadt
2.	Grubhub
3.	Uber Eats
Goals
1.	Boast exclusive partnerships, restaurant chain
2.	operating virtual food halls
3.	finding new ways to expand
4.developing digital technologies
5.provide best end</t>
  </si>
  <si>
    <r>
      <t>names': ['Black &amp; Mobile', 'Domino', 'DoorDash Kitchens', 'DoorDash Kitchens Project', 'Grubhub', 'Loco Co-Op', 'Portillo',</t>
    </r>
    <r>
      <rPr>
        <b/>
        <sz val="8"/>
        <color theme="1"/>
        <rFont val="Calibri"/>
        <family val="2"/>
        <scheme val="minor"/>
      </rPr>
      <t xml:space="preserve"> 'Ruth Isenstadt'</t>
    </r>
    <r>
      <rPr>
        <sz val="8"/>
        <color theme="1"/>
        <rFont val="Calibri"/>
        <family val="2"/>
        <scheme val="minor"/>
      </rPr>
      <t>, 'Uber', 'Uber Eats', 'Yum'], 
'jobs': ['</t>
    </r>
    <r>
      <rPr>
        <b/>
        <sz val="8"/>
        <color theme="1"/>
        <rFont val="Calibri"/>
        <family val="2"/>
        <scheme val="minor"/>
      </rPr>
      <t>director</t>
    </r>
    <r>
      <rPr>
        <sz val="8"/>
        <color theme="1"/>
        <rFont val="Calibri"/>
        <family val="2"/>
        <scheme val="minor"/>
      </rPr>
      <t>'], 
'works': ['Black &amp; Mobile', 'DIY',</t>
    </r>
    <r>
      <rPr>
        <b/>
        <sz val="8"/>
        <color theme="1"/>
        <rFont val="Calibri"/>
        <family val="2"/>
        <scheme val="minor"/>
      </rPr>
      <t xml:space="preserve"> 'DoorDash'</t>
    </r>
    <r>
      <rPr>
        <sz val="8"/>
        <color theme="1"/>
        <rFont val="Calibri"/>
        <family val="2"/>
        <scheme val="minor"/>
      </rPr>
      <t>, 'Wendy’s'],
 'goals': ['scroll endless list', 'cost current labor', 'opened hybrid ghost',</t>
    </r>
    <r>
      <rPr>
        <b/>
        <sz val="8"/>
        <color theme="1"/>
        <rFont val="Calibri"/>
        <family val="2"/>
        <scheme val="minor"/>
      </rPr>
      <t xml:space="preserve"> 'boast exclusive partnerships', 'developing digital technologies', 'finding new ways', 'operating virtual food', 'provide best end',</t>
    </r>
    <r>
      <rPr>
        <sz val="8"/>
        <color theme="1"/>
        <rFont val="Calibri"/>
        <family val="2"/>
        <scheme val="minor"/>
      </rPr>
      <t xml:space="preserve"> 'rely external vendors', 'reported new features', 'ordering tiered pricing'], 
'jumlah_nama': 11, 'jumlah_job': 1, 'jumlah_work': 4, 'jumlah_goals': 11}</t>
    </r>
  </si>
  <si>
    <r>
      <t xml:space="preserve">Name
1.	PrettyLittleThing
2.	Indiyah Polack
3.	Brett Staniland
4.	Radio 1 Newsbeat
5.	PLT Marketplace App
6.	Brett Staniland
7.	Molly-Mae Hague
8.	Ronaé Fagon
9.	Victoria Wright
Job
1.	Former Love Islander, Brett Staniland
2.	Brand's creative director and fellow former Islander, Molly-Mae Hague
3.	Fashion consultant, Ronaé Fagon
4.	TikTok influencer, Victoria Wright
Org
1.	</t>
    </r>
    <r>
      <rPr>
        <b/>
        <sz val="8"/>
        <color theme="1"/>
        <rFont val="Calibri"/>
        <family val="2"/>
        <scheme val="minor"/>
      </rPr>
      <t>PrettyLittleThing</t>
    </r>
    <r>
      <rPr>
        <sz val="8"/>
        <color theme="1"/>
        <rFont val="Calibri"/>
        <family val="2"/>
        <scheme val="minor"/>
      </rPr>
      <t xml:space="preserve">
2.	Love Islander
3.	</t>
    </r>
    <r>
      <rPr>
        <sz val="8"/>
        <color theme="9" tint="-0.249977111117893"/>
        <rFont val="Calibri"/>
        <family val="2"/>
        <scheme val="minor"/>
      </rPr>
      <t>PLT's parent company,  Boohoo</t>
    </r>
    <r>
      <rPr>
        <sz val="8"/>
        <color theme="1"/>
        <rFont val="Calibri"/>
        <family val="2"/>
        <scheme val="minor"/>
      </rPr>
      <t xml:space="preserve">
Goals
1.	</t>
    </r>
    <r>
      <rPr>
        <b/>
        <sz val="8"/>
        <color theme="1"/>
        <rFont val="Calibri"/>
        <family val="2"/>
        <scheme val="minor"/>
      </rPr>
      <t>Shop second hand</t>
    </r>
    <r>
      <rPr>
        <sz val="8"/>
        <color theme="1"/>
        <rFont val="Calibri"/>
        <family val="2"/>
        <scheme val="minor"/>
      </rPr>
      <t xml:space="preserve">
2.	</t>
    </r>
    <r>
      <rPr>
        <b/>
        <sz val="8"/>
        <color theme="1"/>
        <rFont val="Calibri"/>
        <family val="2"/>
        <scheme val="minor"/>
      </rPr>
      <t>Wear fast fashion</t>
    </r>
    <r>
      <rPr>
        <sz val="8"/>
        <color theme="1"/>
        <rFont val="Calibri"/>
        <family val="2"/>
        <scheme val="minor"/>
      </rPr>
      <t xml:space="preserve">
3.	</t>
    </r>
    <r>
      <rPr>
        <b/>
        <sz val="8"/>
        <color theme="1"/>
        <rFont val="Calibri"/>
        <family val="2"/>
        <scheme val="minor"/>
      </rPr>
      <t>Make meaningful changes</t>
    </r>
    <r>
      <rPr>
        <sz val="8"/>
        <color theme="1"/>
        <rFont val="Calibri"/>
        <family val="2"/>
        <scheme val="minor"/>
      </rPr>
      <t xml:space="preserve">
4.	</t>
    </r>
    <r>
      <rPr>
        <b/>
        <sz val="8"/>
        <color theme="1"/>
        <rFont val="Calibri"/>
        <family val="2"/>
        <scheme val="minor"/>
      </rPr>
      <t>Buy second hand</t>
    </r>
    <r>
      <rPr>
        <sz val="8"/>
        <color theme="1"/>
        <rFont val="Calibri"/>
        <family val="2"/>
        <scheme val="minor"/>
      </rPr>
      <t xml:space="preserve">
5.	</t>
    </r>
    <r>
      <rPr>
        <b/>
        <sz val="8"/>
        <color theme="1"/>
        <rFont val="Calibri"/>
        <family val="2"/>
        <scheme val="minor"/>
      </rPr>
      <t>Encourage young people</t>
    </r>
    <r>
      <rPr>
        <sz val="8"/>
        <color theme="1"/>
        <rFont val="Calibri"/>
        <family val="2"/>
        <scheme val="minor"/>
      </rPr>
      <t xml:space="preserve">
6.	Make some money</t>
    </r>
  </si>
  <si>
    <t>Name
1.	Brett Staniland
2.	Islander Molly-Mae Hague
3.	Ronae Fagon
4.	Victoria Wright
5.	Indiyah Polack
Job 
1.	Brand's creative director and fellow former, Islander Molly-Mae Hague
2.	Fashion Consultant, Ronae Fagon
3.	TikTok influencer, Victoria Wright
4.	Love Island finalists, Indiyah Polack
Org
1.	PretyyLittleThing
2. boohoo
Goals
1. shop second hand
2. encourage young people
3. buy second hand
4. make meaningful changes
5. wear fast fashion
6. sell old clothes
7. encourage second hand purchases
8. giving creative freedom</t>
  </si>
  <si>
    <r>
      <t>names': ['</t>
    </r>
    <r>
      <rPr>
        <b/>
        <sz val="8"/>
        <color theme="1"/>
        <rFont val="Calibri"/>
        <family val="2"/>
        <scheme val="minor"/>
      </rPr>
      <t>Brett Staniland</t>
    </r>
    <r>
      <rPr>
        <sz val="8"/>
        <color theme="1"/>
        <rFont val="Calibri"/>
        <family val="2"/>
        <scheme val="minor"/>
      </rPr>
      <t>', '</t>
    </r>
    <r>
      <rPr>
        <b/>
        <sz val="8"/>
        <color theme="1"/>
        <rFont val="Calibri"/>
        <family val="2"/>
        <scheme val="minor"/>
      </rPr>
      <t>Indiyah', 'Indiyah Polack -',</t>
    </r>
    <r>
      <rPr>
        <sz val="8"/>
        <color theme="1"/>
        <rFont val="Calibri"/>
        <family val="2"/>
        <scheme val="minor"/>
      </rPr>
      <t xml:space="preserve"> '</t>
    </r>
    <r>
      <rPr>
        <b/>
        <sz val="8"/>
        <color theme="1"/>
        <rFont val="Calibri"/>
        <family val="2"/>
        <scheme val="minor"/>
      </rPr>
      <t>Islander Molly-Mae Hague'</t>
    </r>
    <r>
      <rPr>
        <sz val="8"/>
        <color theme="1"/>
        <rFont val="Calibri"/>
        <family val="2"/>
        <scheme val="minor"/>
      </rPr>
      <t xml:space="preserve">, 'Radio 1 Newsbeat', </t>
    </r>
    <r>
      <rPr>
        <b/>
        <sz val="8"/>
        <color theme="1"/>
        <rFont val="Calibri"/>
        <family val="2"/>
        <scheme val="minor"/>
      </rPr>
      <t>'Ronaé'</t>
    </r>
    <r>
      <rPr>
        <sz val="8"/>
        <color theme="1"/>
        <rFont val="Calibri"/>
        <family val="2"/>
        <scheme val="minor"/>
      </rPr>
      <t xml:space="preserve">, </t>
    </r>
    <r>
      <rPr>
        <b/>
        <sz val="8"/>
        <color theme="1"/>
        <rFont val="Calibri"/>
        <family val="2"/>
        <scheme val="minor"/>
      </rPr>
      <t>'Victoria', 'Victoria Wright'</t>
    </r>
    <r>
      <rPr>
        <sz val="8"/>
        <color theme="1"/>
        <rFont val="Calibri"/>
        <family val="2"/>
        <scheme val="minor"/>
      </rPr>
      <t>], 
'jobs': ['</t>
    </r>
    <r>
      <rPr>
        <b/>
        <sz val="8"/>
        <color theme="1"/>
        <rFont val="Calibri"/>
        <family val="2"/>
        <scheme val="minor"/>
      </rPr>
      <t>director</t>
    </r>
    <r>
      <rPr>
        <sz val="8"/>
        <color theme="1"/>
        <rFont val="Calibri"/>
        <family val="2"/>
        <scheme val="minor"/>
      </rPr>
      <t>'], 
'works': ['</t>
    </r>
    <r>
      <rPr>
        <b/>
        <sz val="8"/>
        <color theme="1"/>
        <rFont val="Calibri"/>
        <family val="2"/>
        <scheme val="minor"/>
      </rPr>
      <t>Boohoo</t>
    </r>
    <r>
      <rPr>
        <sz val="8"/>
        <color theme="1"/>
        <rFont val="Calibri"/>
        <family val="2"/>
        <scheme val="minor"/>
      </rPr>
      <t>', 'Marketplace', 'TikTok'], 
'goals': ['tackle wider issues', 'deal actual issue', 'encourage young people',</t>
    </r>
    <r>
      <rPr>
        <b/>
        <sz val="8"/>
        <color theme="1"/>
        <rFont val="Calibri"/>
        <family val="2"/>
        <scheme val="minor"/>
      </rPr>
      <t xml:space="preserve"> 'buy second hand', 'making sustainable fashion'</t>
    </r>
    <r>
      <rPr>
        <sz val="8"/>
        <color theme="1"/>
        <rFont val="Calibri"/>
        <family val="2"/>
        <scheme val="minor"/>
      </rPr>
      <t xml:space="preserve">, 'got amazing fashion', </t>
    </r>
    <r>
      <rPr>
        <b/>
        <sz val="8"/>
        <color theme="1"/>
        <rFont val="Calibri"/>
        <family val="2"/>
        <scheme val="minor"/>
      </rPr>
      <t>'wear fast fashion', 'sell old clothes'</t>
    </r>
    <r>
      <rPr>
        <sz val="8"/>
        <color theme="1"/>
        <rFont val="Calibri"/>
        <family val="2"/>
        <scheme val="minor"/>
      </rPr>
      <t xml:space="preserve">, 'seen positive brand', </t>
    </r>
    <r>
      <rPr>
        <b/>
        <sz val="8"/>
        <color theme="1"/>
        <rFont val="Calibri"/>
        <family val="2"/>
        <scheme val="minor"/>
      </rPr>
      <t>'encourage young people', 'shop second hand']</t>
    </r>
    <r>
      <rPr>
        <sz val="8"/>
        <color theme="1"/>
        <rFont val="Calibri"/>
        <family val="2"/>
        <scheme val="minor"/>
      </rPr>
      <t>, 
'jumlah_nama': 8, 'jumlah_job': 1, 'jumlah_work': 3, 'jumlah_goals': 11</t>
    </r>
  </si>
  <si>
    <r>
      <t>names': ['API', 'App Marketplace',</t>
    </r>
    <r>
      <rPr>
        <b/>
        <sz val="8"/>
        <color theme="1"/>
        <rFont val="Calibri"/>
        <family val="2"/>
        <scheme val="minor"/>
      </rPr>
      <t xml:space="preserve"> 'Bowen Pan'</t>
    </r>
    <r>
      <rPr>
        <sz val="8"/>
        <color theme="1"/>
        <rFont val="Calibri"/>
        <family val="2"/>
        <scheme val="minor"/>
      </rPr>
      <t>, 'ETL', 'Mailchimp', 'Stripe', 'the App Marketplace'], 
'jobs': ['customer support', '</t>
    </r>
    <r>
      <rPr>
        <b/>
        <sz val="8"/>
        <color theme="1"/>
        <rFont val="Calibri"/>
        <family val="2"/>
        <scheme val="minor"/>
      </rPr>
      <t>head</t>
    </r>
    <r>
      <rPr>
        <sz val="8"/>
        <color theme="1"/>
        <rFont val="Calibri"/>
        <family val="2"/>
        <scheme val="minor"/>
      </rPr>
      <t>'], 
'works': ['Intercom', '</t>
    </r>
    <r>
      <rPr>
        <b/>
        <sz val="8"/>
        <color theme="1"/>
        <rFont val="Calibri"/>
        <family val="2"/>
        <scheme val="minor"/>
      </rPr>
      <t>Stripe</t>
    </r>
    <r>
      <rPr>
        <sz val="8"/>
        <color theme="1"/>
        <rFont val="Calibri"/>
        <family val="2"/>
        <scheme val="minor"/>
      </rPr>
      <t>'], 
'goals':</t>
    </r>
    <r>
      <rPr>
        <b/>
        <sz val="8"/>
        <color theme="1"/>
        <rFont val="Calibri"/>
        <family val="2"/>
        <scheme val="minor"/>
      </rPr>
      <t xml:space="preserve"> ['process real business'</t>
    </r>
    <r>
      <rPr>
        <sz val="8"/>
        <color theme="1"/>
        <rFont val="Calibri"/>
        <family val="2"/>
        <scheme val="minor"/>
      </rPr>
      <t xml:space="preserve">, 'pull financial data', </t>
    </r>
    <r>
      <rPr>
        <b/>
        <sz val="8"/>
        <color theme="1"/>
        <rFont val="Calibri"/>
        <family val="2"/>
        <scheme val="minor"/>
      </rPr>
      <t>'bring new payments</t>
    </r>
    <r>
      <rPr>
        <sz val="8"/>
        <color theme="1"/>
        <rFont val="Calibri"/>
        <family val="2"/>
        <scheme val="minor"/>
      </rPr>
      <t>', '</t>
    </r>
    <r>
      <rPr>
        <b/>
        <sz val="8"/>
        <color theme="1"/>
        <rFont val="Calibri"/>
        <family val="2"/>
        <scheme val="minor"/>
      </rPr>
      <t>building manual integrations</t>
    </r>
    <r>
      <rPr>
        <sz val="8"/>
        <color theme="1"/>
        <rFont val="Calibri"/>
        <family val="2"/>
        <scheme val="minor"/>
      </rPr>
      <t xml:space="preserve">', </t>
    </r>
    <r>
      <rPr>
        <b/>
        <sz val="8"/>
        <color theme="1"/>
        <rFont val="Calibri"/>
        <family val="2"/>
        <scheme val="minor"/>
      </rPr>
      <t>'making small moves'</t>
    </r>
    <r>
      <rPr>
        <sz val="8"/>
        <color theme="1"/>
        <rFont val="Calibri"/>
        <family val="2"/>
        <scheme val="minor"/>
      </rPr>
      <t xml:space="preserve">, </t>
    </r>
    <r>
      <rPr>
        <b/>
        <sz val="8"/>
        <color theme="1"/>
        <rFont val="Calibri"/>
        <family val="2"/>
        <scheme val="minor"/>
      </rPr>
      <t>'updating multiple databases',</t>
    </r>
    <r>
      <rPr>
        <sz val="8"/>
        <color theme="1"/>
        <rFont val="Calibri"/>
        <family val="2"/>
        <scheme val="minor"/>
      </rPr>
      <t xml:space="preserve"> </t>
    </r>
    <r>
      <rPr>
        <b/>
        <sz val="8"/>
        <color theme="1"/>
        <rFont val="Calibri"/>
        <family val="2"/>
        <scheme val="minor"/>
      </rPr>
      <t>'aim critical mass'</t>
    </r>
    <r>
      <rPr>
        <sz val="8"/>
        <color theme="1"/>
        <rFont val="Calibri"/>
        <family val="2"/>
        <scheme val="minor"/>
      </rPr>
      <t>, 'existing Stripe functionality', 'fill outsized valuation', 'represents biggest leap'], 
'jumlah_nama': 7, 'jumlah_job': 2, 'jumlah_work': 2, 'jumlah_goals': 10</t>
    </r>
  </si>
  <si>
    <r>
      <t>names': [</t>
    </r>
    <r>
      <rPr>
        <b/>
        <sz val="8"/>
        <color theme="1"/>
        <rFont val="Calibri"/>
        <family val="2"/>
        <scheme val="minor"/>
      </rPr>
      <t>'Des Traynor</t>
    </r>
    <r>
      <rPr>
        <sz val="8"/>
        <color theme="1"/>
        <rFont val="Calibri"/>
        <family val="2"/>
        <scheme val="minor"/>
      </rPr>
      <t>', 'Intercom', 'Mailchimp', 'Stripe', 'Stripe Apps Marketplace', 'Stripe Dashboard'], 
'jobs': ['</t>
    </r>
    <r>
      <rPr>
        <b/>
        <sz val="8"/>
        <color theme="1"/>
        <rFont val="Calibri"/>
        <family val="2"/>
        <scheme val="minor"/>
      </rPr>
      <t>chief</t>
    </r>
    <r>
      <rPr>
        <sz val="8"/>
        <color theme="1"/>
        <rFont val="Calibri"/>
        <family val="2"/>
        <scheme val="minor"/>
      </rPr>
      <t xml:space="preserve">', 'customer service'], 
'works': ['Intercom', 'the Stripe Dashboard'], 
'goals': ['processing financial infrastructure', </t>
    </r>
    <r>
      <rPr>
        <b/>
        <sz val="8"/>
        <color theme="1"/>
        <rFont val="Calibri"/>
        <family val="2"/>
        <scheme val="minor"/>
      </rPr>
      <t>'launched new apps</t>
    </r>
    <r>
      <rPr>
        <sz val="8"/>
        <color theme="1"/>
        <rFont val="Calibri"/>
        <family val="2"/>
        <scheme val="minor"/>
      </rPr>
      <t>', 'unifying key tools',</t>
    </r>
    <r>
      <rPr>
        <b/>
        <sz val="8"/>
        <color theme="1"/>
        <rFont val="Calibri"/>
        <family val="2"/>
        <scheme val="minor"/>
      </rPr>
      <t xml:space="preserve"> 'creates new possibilities',</t>
    </r>
    <r>
      <rPr>
        <sz val="8"/>
        <color theme="1"/>
        <rFont val="Calibri"/>
        <family val="2"/>
        <scheme val="minor"/>
      </rPr>
      <t xml:space="preserve"> </t>
    </r>
    <r>
      <rPr>
        <b/>
        <sz val="8"/>
        <color theme="1"/>
        <rFont val="Calibri"/>
        <family val="2"/>
        <scheme val="minor"/>
      </rPr>
      <t>'build additional functionality', 'view entire support', 'respond specific issues'</t>
    </r>
    <r>
      <rPr>
        <sz val="8"/>
        <color theme="1"/>
        <rFont val="Calibri"/>
        <family val="2"/>
        <scheme val="minor"/>
      </rPr>
      <t>], 
'jumlah_nama': 6, 'jumlah_job': 2, 'jumlah_work': 2, 'jumlah_goals': 7</t>
    </r>
  </si>
  <si>
    <r>
      <t xml:space="preserve">Name
1.	Stripe
2.	Stripe Apps Marketplace
3.	Companies such as Xero, Dropbox, Mailchimp, Ramp, DocuSign and Intercom
4.	</t>
    </r>
    <r>
      <rPr>
        <b/>
        <sz val="8"/>
        <color theme="1"/>
        <rFont val="Calibri"/>
        <family val="2"/>
        <scheme val="minor"/>
      </rPr>
      <t>Des Traynor</t>
    </r>
    <r>
      <rPr>
        <sz val="8"/>
        <color theme="1"/>
        <rFont val="Calibri"/>
        <family val="2"/>
        <scheme val="minor"/>
      </rPr>
      <t xml:space="preserve">
Job
1.	Intercom</t>
    </r>
    <r>
      <rPr>
        <b/>
        <sz val="8"/>
        <color theme="1"/>
        <rFont val="Calibri"/>
        <family val="2"/>
        <scheme val="minor"/>
      </rPr>
      <t xml:space="preserve"> cofounder</t>
    </r>
    <r>
      <rPr>
        <sz val="8"/>
        <color theme="1"/>
        <rFont val="Calibri"/>
        <family val="2"/>
        <scheme val="minor"/>
      </rPr>
      <t xml:space="preserve"> and</t>
    </r>
    <r>
      <rPr>
        <b/>
        <sz val="8"/>
        <color theme="1"/>
        <rFont val="Calibri"/>
        <family val="2"/>
        <scheme val="minor"/>
      </rPr>
      <t xml:space="preserve"> chief strategy officer</t>
    </r>
    <r>
      <rPr>
        <sz val="8"/>
        <color theme="1"/>
        <rFont val="Calibri"/>
        <family val="2"/>
        <scheme val="minor"/>
      </rPr>
      <t xml:space="preserve">, Des Traynor
Org
1.	Intercom
2.	Companies such as Xero, Dropbox, Mailchimp, Ramp, DocuSign and Intercom
3.	
Goals
1.	</t>
    </r>
    <r>
      <rPr>
        <sz val="8"/>
        <color theme="9" tint="-0.249977111117893"/>
        <rFont val="Calibri"/>
        <family val="2"/>
        <scheme val="minor"/>
      </rPr>
      <t>launched new apps</t>
    </r>
    <r>
      <rPr>
        <sz val="8"/>
        <color theme="1"/>
        <rFont val="Calibri"/>
        <family val="2"/>
        <scheme val="minor"/>
      </rPr>
      <t xml:space="preserve">
2.	</t>
    </r>
    <r>
      <rPr>
        <sz val="8"/>
        <color theme="9" tint="-0.249977111117893"/>
        <rFont val="Calibri"/>
        <family val="2"/>
        <scheme val="minor"/>
      </rPr>
      <t>creates new possibilities</t>
    </r>
    <r>
      <rPr>
        <sz val="8"/>
        <color theme="1"/>
        <rFont val="Calibri"/>
        <family val="2"/>
        <scheme val="minor"/>
      </rPr>
      <t xml:space="preserve">
3.	</t>
    </r>
    <r>
      <rPr>
        <b/>
        <sz val="8"/>
        <color theme="1"/>
        <rFont val="Calibri"/>
        <family val="2"/>
        <scheme val="minor"/>
      </rPr>
      <t>build additional functionality</t>
    </r>
    <r>
      <rPr>
        <sz val="8"/>
        <color theme="1"/>
        <rFont val="Calibri"/>
        <family val="2"/>
        <scheme val="minor"/>
      </rPr>
      <t xml:space="preserve">
4.	automatically send message
5.	</t>
    </r>
    <r>
      <rPr>
        <b/>
        <sz val="8"/>
        <color theme="1"/>
        <rFont val="Calibri"/>
        <family val="2"/>
        <scheme val="minor"/>
      </rPr>
      <t>view entire support</t>
    </r>
    <r>
      <rPr>
        <sz val="8"/>
        <color theme="1"/>
        <rFont val="Calibri"/>
        <family val="2"/>
        <scheme val="minor"/>
      </rPr>
      <t xml:space="preserve">
6.	</t>
    </r>
    <r>
      <rPr>
        <sz val="8"/>
        <color theme="9" tint="-0.249977111117893"/>
        <rFont val="Calibri"/>
        <family val="2"/>
        <scheme val="minor"/>
      </rPr>
      <t>respond specific issues</t>
    </r>
    <r>
      <rPr>
        <sz val="8"/>
        <color theme="1"/>
        <rFont val="Calibri"/>
        <family val="2"/>
        <scheme val="minor"/>
      </rPr>
      <t xml:space="preserve">
7.	</t>
    </r>
    <r>
      <rPr>
        <b/>
        <sz val="8"/>
        <color theme="1"/>
        <rFont val="Calibri"/>
        <family val="2"/>
        <scheme val="minor"/>
      </rPr>
      <t>build public-facing</t>
    </r>
    <r>
      <rPr>
        <sz val="8"/>
        <color theme="1"/>
        <rFont val="Calibri"/>
        <family val="2"/>
        <scheme val="minor"/>
      </rPr>
      <t xml:space="preserve">
8.	displaying internal systems</t>
    </r>
  </si>
  <si>
    <r>
      <t xml:space="preserve">Name
1.	</t>
    </r>
    <r>
      <rPr>
        <b/>
        <sz val="8"/>
        <color theme="1"/>
        <rFont val="Calibri"/>
        <family val="2"/>
        <scheme val="minor"/>
      </rPr>
      <t>Des Traynor</t>
    </r>
    <r>
      <rPr>
        <sz val="8"/>
        <color theme="1"/>
        <rFont val="Calibri"/>
        <family val="2"/>
        <scheme val="minor"/>
      </rPr>
      <t xml:space="preserve">
Job 
1.	Intercom</t>
    </r>
    <r>
      <rPr>
        <b/>
        <sz val="8"/>
        <color theme="1"/>
        <rFont val="Calibri"/>
        <family val="2"/>
        <scheme val="minor"/>
      </rPr>
      <t xml:space="preserve"> cofounder</t>
    </r>
    <r>
      <rPr>
        <sz val="8"/>
        <color theme="1"/>
        <rFont val="Calibri"/>
        <family val="2"/>
        <scheme val="minor"/>
      </rPr>
      <t xml:space="preserve"> and </t>
    </r>
    <r>
      <rPr>
        <b/>
        <sz val="8"/>
        <color theme="1"/>
        <rFont val="Calibri"/>
        <family val="2"/>
        <scheme val="minor"/>
      </rPr>
      <t>chief strategy officer</t>
    </r>
    <r>
      <rPr>
        <sz val="8"/>
        <color theme="1"/>
        <rFont val="Calibri"/>
        <family val="2"/>
        <scheme val="minor"/>
      </rPr>
      <t xml:space="preserve">, Des Traynor
Org
1.	Stripe
Goals
1.	</t>
    </r>
    <r>
      <rPr>
        <b/>
        <sz val="8"/>
        <color theme="1"/>
        <rFont val="Calibri"/>
        <family val="2"/>
        <scheme val="minor"/>
      </rPr>
      <t>build additional functionality</t>
    </r>
    <r>
      <rPr>
        <sz val="8"/>
        <color theme="1"/>
        <rFont val="Calibri"/>
        <family val="2"/>
        <scheme val="minor"/>
      </rPr>
      <t xml:space="preserve">, Stripe
2.	Send targeted message, Stripe
3.	</t>
    </r>
    <r>
      <rPr>
        <b/>
        <sz val="8"/>
        <color theme="1"/>
        <rFont val="Calibri"/>
        <family val="2"/>
        <scheme val="minor"/>
      </rPr>
      <t>View entire support</t>
    </r>
    <r>
      <rPr>
        <sz val="8"/>
        <color theme="1"/>
        <rFont val="Calibri"/>
        <family val="2"/>
        <scheme val="minor"/>
      </rPr>
      <t xml:space="preserve"> and chat histories, Stripe
4.	</t>
    </r>
    <r>
      <rPr>
        <sz val="8"/>
        <color theme="9" tint="-0.249977111117893"/>
        <rFont val="Calibri"/>
        <family val="2"/>
        <scheme val="minor"/>
      </rPr>
      <t>Respond to specific issues</t>
    </r>
    <r>
      <rPr>
        <sz val="8"/>
        <color theme="1"/>
        <rFont val="Calibri"/>
        <family val="2"/>
        <scheme val="minor"/>
      </rPr>
      <t xml:space="preserve">
5.	</t>
    </r>
    <r>
      <rPr>
        <b/>
        <sz val="8"/>
        <color theme="1"/>
        <rFont val="Calibri"/>
        <family val="2"/>
        <scheme val="minor"/>
      </rPr>
      <t>build both public-facing apps</t>
    </r>
    <r>
      <rPr>
        <sz val="8"/>
        <color theme="1"/>
        <rFont val="Calibri"/>
        <family val="2"/>
        <scheme val="minor"/>
      </rPr>
      <t>, Stripe</t>
    </r>
  </si>
  <si>
    <t>Name
1.	Des Traynor
Job 
1.	Intercom cofounder and chief strategy officer, Des Traynor
Org
1.	Stripe
Goals
1.	build additional functionality, Stripe
2.	Send targeted message, Stripe
3.	View entire support and chat histories, Stripe
4.	Respond to specific issues
5.	build both public-facing apps, Stripe
6. launched new apps
7. creates new possibilities</t>
  </si>
  <si>
    <r>
      <t xml:space="preserve">names': ['Aircraft Providers', 'Automated Scheduling', 'FLY I Corporation', 'FLYGreen', 'FLYJETS', 'FLYJETS Founder', 'Flyer', 'Flyers', 'IATA', </t>
    </r>
    <r>
      <rPr>
        <b/>
        <sz val="8"/>
        <color theme="1"/>
        <rFont val="Calibri"/>
        <family val="2"/>
        <scheme val="minor"/>
      </rPr>
      <t>'Jessica Fisher'</t>
    </r>
    <r>
      <rPr>
        <sz val="8"/>
        <color theme="1"/>
        <rFont val="Calibri"/>
        <family val="2"/>
        <scheme val="minor"/>
      </rPr>
      <t>, 'SAF'], 
'jobs': [</t>
    </r>
    <r>
      <rPr>
        <b/>
        <sz val="8"/>
        <color theme="1"/>
        <rFont val="Calibri"/>
        <family val="2"/>
        <scheme val="minor"/>
      </rPr>
      <t>'Founder', 'Officer</t>
    </r>
    <r>
      <rPr>
        <sz val="8"/>
        <color theme="1"/>
        <rFont val="Calibri"/>
        <family val="2"/>
        <scheme val="minor"/>
      </rPr>
      <t>', 'managers'], 
'works': ['Aircraft Providers', 'Fisher'], 
'goals': ['routes real time',</t>
    </r>
    <r>
      <rPr>
        <b/>
        <sz val="8"/>
        <color theme="1"/>
        <rFont val="Calibri"/>
        <family val="2"/>
        <scheme val="minor"/>
      </rPr>
      <t xml:space="preserve"> 'publicize available inventory'</t>
    </r>
    <r>
      <rPr>
        <sz val="8"/>
        <color theme="1"/>
        <rFont val="Calibri"/>
        <family val="2"/>
        <scheme val="minor"/>
      </rPr>
      <t xml:space="preserve">, 'announces live launch', </t>
    </r>
    <r>
      <rPr>
        <b/>
        <sz val="8"/>
        <color theme="1"/>
        <rFont val="Calibri"/>
        <family val="2"/>
        <scheme val="minor"/>
      </rPr>
      <t>'publicize available inventory'</t>
    </r>
    <r>
      <rPr>
        <sz val="8"/>
        <color theme="1"/>
        <rFont val="Calibri"/>
        <family val="2"/>
        <scheme val="minor"/>
      </rPr>
      <t xml:space="preserve">, </t>
    </r>
    <r>
      <rPr>
        <b/>
        <sz val="8"/>
        <color theme="1"/>
        <rFont val="Calibri"/>
        <family val="2"/>
        <scheme val="minor"/>
      </rPr>
      <t>'facilitate affordable charter'</t>
    </r>
    <r>
      <rPr>
        <sz val="8"/>
        <color theme="1"/>
        <rFont val="Calibri"/>
        <family val="2"/>
        <scheme val="minor"/>
      </rPr>
      <t>,</t>
    </r>
    <r>
      <rPr>
        <b/>
        <sz val="8"/>
        <color theme="1"/>
        <rFont val="Calibri"/>
        <family val="2"/>
        <scheme val="minor"/>
      </rPr>
      <t xml:space="preserve"> 'developing green energy</t>
    </r>
    <r>
      <rPr>
        <sz val="8"/>
        <color theme="1"/>
        <rFont val="Calibri"/>
        <family val="2"/>
        <scheme val="minor"/>
      </rPr>
      <t xml:space="preserve">', 'fly clean energy', 'rewarded additional FLYRewards', 'granted successful booking', 'reflected mobile dashboards', 'anticipate new version', </t>
    </r>
    <r>
      <rPr>
        <b/>
        <sz val="8"/>
        <color theme="1"/>
        <rFont val="Calibri"/>
        <family val="2"/>
        <scheme val="minor"/>
      </rPr>
      <t>'provide tremendous value'</t>
    </r>
    <r>
      <rPr>
        <sz val="8"/>
        <color theme="1"/>
        <rFont val="Calibri"/>
        <family val="2"/>
        <scheme val="minor"/>
      </rPr>
      <t>, 'automated mobile app', 'automate outright charter',</t>
    </r>
    <r>
      <rPr>
        <b/>
        <sz val="8"/>
        <color theme="1"/>
        <rFont val="Calibri"/>
        <family val="2"/>
        <scheme val="minor"/>
      </rPr>
      <t xml:space="preserve"> 'provide maximum shareholder'</t>
    </r>
    <r>
      <rPr>
        <sz val="8"/>
        <color theme="1"/>
        <rFont val="Calibri"/>
        <family val="2"/>
        <scheme val="minor"/>
      </rPr>
      <t>], 
'jumlah_nama': 11, 'jumlah_job': 3, 'jumlah_work': 2, 'jumlah_goals': 15</t>
    </r>
  </si>
  <si>
    <r>
      <t xml:space="preserve">Goals
1.	</t>
    </r>
    <r>
      <rPr>
        <b/>
        <sz val="8"/>
        <color theme="1"/>
        <rFont val="Calibri"/>
        <family val="2"/>
        <scheme val="minor"/>
      </rPr>
      <t>Creating a seamless booking experience</t>
    </r>
    <r>
      <rPr>
        <sz val="8"/>
        <color theme="1"/>
        <rFont val="Calibri"/>
        <family val="2"/>
        <scheme val="minor"/>
      </rPr>
      <t xml:space="preserve">
2.	To</t>
    </r>
    <r>
      <rPr>
        <b/>
        <sz val="8"/>
        <color theme="1"/>
        <rFont val="Calibri"/>
        <family val="2"/>
        <scheme val="minor"/>
      </rPr>
      <t xml:space="preserve"> expand WhatsApp partnership</t>
    </r>
    <r>
      <rPr>
        <sz val="8"/>
        <color theme="1"/>
        <rFont val="Calibri"/>
        <family val="2"/>
        <scheme val="minor"/>
      </rPr>
      <t xml:space="preserve">
3.	To build a variety of scaled custom solutions
4.	</t>
    </r>
    <r>
      <rPr>
        <b/>
        <sz val="8"/>
        <color theme="1"/>
        <rFont val="Calibri"/>
        <family val="2"/>
        <scheme val="minor"/>
      </rPr>
      <t>Help advanced customer</t>
    </r>
    <r>
      <rPr>
        <sz val="8"/>
        <color theme="1"/>
        <rFont val="Calibri"/>
        <family val="2"/>
        <scheme val="minor"/>
      </rPr>
      <t xml:space="preserve"> convenience and </t>
    </r>
    <r>
      <rPr>
        <b/>
        <sz val="8"/>
        <color theme="1"/>
        <rFont val="Calibri"/>
        <family val="2"/>
        <scheme val="minor"/>
      </rPr>
      <t>enable richer customer engangement</t>
    </r>
  </si>
  <si>
    <r>
      <t xml:space="preserve">Goals
1)	chatbot enables customers to order rides via WhatsApp, </t>
    </r>
    <r>
      <rPr>
        <b/>
        <sz val="8"/>
        <color theme="1"/>
        <rFont val="Calibri"/>
        <family val="2"/>
        <scheme val="minor"/>
      </rPr>
      <t>creating a seamless booking experience</t>
    </r>
    <r>
      <rPr>
        <sz val="8"/>
        <color theme="1"/>
        <rFont val="Calibri"/>
        <family val="2"/>
        <scheme val="minor"/>
      </rPr>
      <t xml:space="preserve">
2)	businesses need to be where their customers are and provide an end-to-end customer journey within the channels their customers use
3)	look forward to seeing its impact now and in the future as its rollout continues
4)	we are excited to </t>
    </r>
    <r>
      <rPr>
        <b/>
        <sz val="8"/>
        <color theme="1"/>
        <rFont val="Calibri"/>
        <family val="2"/>
        <scheme val="minor"/>
      </rPr>
      <t xml:space="preserve">expand WhatsApp’s partnership </t>
    </r>
    <r>
      <rPr>
        <sz val="8"/>
        <color theme="1"/>
        <rFont val="Calibri"/>
        <family val="2"/>
        <scheme val="minor"/>
      </rPr>
      <t xml:space="preserve">with Uber and launch this service for users in Delhi NCR
5)	to build a variety of scaled custom solutions that </t>
    </r>
    <r>
      <rPr>
        <b/>
        <sz val="8"/>
        <color theme="1"/>
        <rFont val="Calibri"/>
        <family val="2"/>
        <scheme val="minor"/>
      </rPr>
      <t>help advance customer convenience</t>
    </r>
    <r>
      <rPr>
        <sz val="8"/>
        <color theme="1"/>
        <rFont val="Calibri"/>
        <family val="2"/>
        <scheme val="minor"/>
      </rPr>
      <t xml:space="preserve"> and</t>
    </r>
    <r>
      <rPr>
        <b/>
        <sz val="8"/>
        <color theme="1"/>
        <rFont val="Calibri"/>
        <family val="2"/>
        <scheme val="minor"/>
      </rPr>
      <t xml:space="preserve"> enable richer customer engagement</t>
    </r>
    <r>
      <rPr>
        <sz val="8"/>
        <color theme="1"/>
        <rFont val="Calibri"/>
        <family val="2"/>
        <scheme val="minor"/>
      </rPr>
      <t xml:space="preserve">
6)	to tap into the popularity and convenience of WhatsApp and enhance the customer experience
7)	companies can</t>
    </r>
    <r>
      <rPr>
        <b/>
        <sz val="8"/>
        <color theme="9" tint="-0.249977111117893"/>
        <rFont val="Calibri"/>
        <family val="2"/>
        <scheme val="minor"/>
      </rPr>
      <t xml:space="preserve"> reduce operational costs </t>
    </r>
    <r>
      <rPr>
        <sz val="8"/>
        <color theme="1"/>
        <rFont val="Calibri"/>
        <family val="2"/>
        <scheme val="minor"/>
      </rPr>
      <t>and increase customer satisfaction by being available 24x7</t>
    </r>
  </si>
  <si>
    <t xml:space="preserve">Goals
1.	Creating a seamless booking experience
2.	To expand WhatsApp partnership
3.	To build a variety of scaled custom solutions
4.	Help advanced customer convenience and 
5.enable richer customer engangement
6.reduce operational costs*
7.abandoned native mobile apps*
8.deliver a better customer experience*,
9.Uber received a significant proportion of ride* 
10. requests from new users *, 
11.demonstrating potential product market fit*.
12.Accessed through a single platform*
13.build connected experiences *
14.access to new audience*
</t>
  </si>
  <si>
    <r>
      <t>names': ['- Uber WhatsApp',</t>
    </r>
    <r>
      <rPr>
        <b/>
        <sz val="8"/>
        <color theme="1"/>
        <rFont val="Calibri"/>
        <family val="2"/>
        <scheme val="minor"/>
      </rPr>
      <t xml:space="preserve"> 'Abhilekh Kumar'</t>
    </r>
    <r>
      <rPr>
        <sz val="8"/>
        <color theme="1"/>
        <rFont val="Calibri"/>
        <family val="2"/>
        <scheme val="minor"/>
      </rPr>
      <t>, 'Gartner', 'Infobip', 'Omdia Ranks Infobip',</t>
    </r>
    <r>
      <rPr>
        <b/>
        <sz val="8"/>
        <color theme="1"/>
        <rFont val="Calibri"/>
        <family val="2"/>
        <scheme val="minor"/>
      </rPr>
      <t xml:space="preserve"> 'Ravi Garg',</t>
    </r>
    <r>
      <rPr>
        <sz val="8"/>
        <color theme="1"/>
        <rFont val="Calibri"/>
        <family val="2"/>
        <scheme val="minor"/>
      </rPr>
      <t xml:space="preserve"> 'Ride',</t>
    </r>
    <r>
      <rPr>
        <b/>
        <sz val="8"/>
        <color theme="1"/>
        <rFont val="Calibri"/>
        <family val="2"/>
        <scheme val="minor"/>
      </rPr>
      <t xml:space="preserve"> 'Silvio Kutić'</t>
    </r>
    <r>
      <rPr>
        <sz val="8"/>
        <color theme="1"/>
        <rFont val="Calibri"/>
        <family val="2"/>
        <scheme val="minor"/>
      </rPr>
      <t>, 'Uber', 'Uber WhatsApp', 'Viber', 'WA2R.', 'WhatsApp'], 
'jobs': [</t>
    </r>
    <r>
      <rPr>
        <b/>
        <sz val="8"/>
        <color theme="1"/>
        <rFont val="Calibri"/>
        <family val="2"/>
        <scheme val="minor"/>
      </rPr>
      <t>'CEO', 'Director',</t>
    </r>
    <r>
      <rPr>
        <sz val="8"/>
        <color theme="1"/>
        <rFont val="Calibri"/>
        <family val="2"/>
        <scheme val="minor"/>
      </rPr>
      <t xml:space="preserve"> 'Mover', 'customer service', 'virtual assistant'],
 'works': ['AI', 'Infobip', 'Juniper Digital Awards',</t>
    </r>
    <r>
      <rPr>
        <b/>
        <sz val="8"/>
        <color theme="1"/>
        <rFont val="Calibri"/>
        <family val="2"/>
        <scheme val="minor"/>
      </rPr>
      <t xml:space="preserve"> 'Uber', 'WhatsApp'</t>
    </r>
    <r>
      <rPr>
        <sz val="8"/>
        <color theme="1"/>
        <rFont val="Calibri"/>
        <family val="2"/>
        <scheme val="minor"/>
      </rPr>
      <t xml:space="preserve">], 
'goals': ['thrilled global cloud', </t>
    </r>
    <r>
      <rPr>
        <b/>
        <sz val="8"/>
        <color theme="1"/>
        <rFont val="Calibri"/>
        <family val="2"/>
        <scheme val="minor"/>
      </rPr>
      <t>'abandoned native mobile', 'deliver better customer', 'received significant proportion', 'requests new users', 'demonstrating potential product',</t>
    </r>
    <r>
      <rPr>
        <sz val="8"/>
        <color theme="1"/>
        <rFont val="Calibri"/>
        <family val="2"/>
        <scheme val="minor"/>
      </rPr>
      <t xml:space="preserve"> 'running mobile operators', </t>
    </r>
    <r>
      <rPr>
        <b/>
        <sz val="8"/>
        <color theme="1"/>
        <rFont val="Calibri"/>
        <family val="2"/>
        <scheme val="minor"/>
      </rPr>
      <t>'Accessed single platform', 'build connected experiences'</t>
    </r>
    <r>
      <rPr>
        <sz val="8"/>
        <color theme="1"/>
        <rFont val="Calibri"/>
        <family val="2"/>
        <scheme val="minor"/>
      </rPr>
      <t>, '</t>
    </r>
    <r>
      <rPr>
        <b/>
        <sz val="8"/>
        <color theme="1"/>
        <rFont val="Calibri"/>
        <family val="2"/>
        <scheme val="minor"/>
      </rPr>
      <t>reduce operational costs</t>
    </r>
    <r>
      <rPr>
        <sz val="8"/>
        <color theme="1"/>
        <rFont val="Calibri"/>
        <family val="2"/>
        <scheme val="minor"/>
      </rPr>
      <t xml:space="preserve">', 'deployed vital communication', </t>
    </r>
    <r>
      <rPr>
        <b/>
        <sz val="8"/>
        <color theme="1"/>
        <rFont val="Calibri"/>
        <family val="2"/>
        <scheme val="minor"/>
      </rPr>
      <t>'creating seamless booking'</t>
    </r>
    <r>
      <rPr>
        <sz val="8"/>
        <color theme="1"/>
        <rFont val="Calibri"/>
        <family val="2"/>
        <scheme val="minor"/>
      </rPr>
      <t xml:space="preserve">, </t>
    </r>
    <r>
      <rPr>
        <b/>
        <sz val="8"/>
        <color theme="1"/>
        <rFont val="Calibri"/>
        <family val="2"/>
        <scheme val="minor"/>
      </rPr>
      <t>'acquire new riders</t>
    </r>
    <r>
      <rPr>
        <sz val="8"/>
        <color theme="1"/>
        <rFont val="Calibri"/>
        <family val="2"/>
        <scheme val="minor"/>
      </rPr>
      <t>',</t>
    </r>
    <r>
      <rPr>
        <b/>
        <sz val="8"/>
        <color theme="1"/>
        <rFont val="Calibri"/>
        <family val="2"/>
        <scheme val="minor"/>
      </rPr>
      <t xml:space="preserve"> 'access new audience'], </t>
    </r>
    <r>
      <rPr>
        <sz val="8"/>
        <color theme="1"/>
        <rFont val="Calibri"/>
        <family val="2"/>
        <scheme val="minor"/>
      </rPr>
      <t xml:space="preserve">
'jumlah_nama': 13, 'jumlah_job': 5, 'jumlah_work': 5, 'jumlah_goals': 14</t>
    </r>
  </si>
  <si>
    <r>
      <t xml:space="preserve">Goals
1.	to let users </t>
    </r>
    <r>
      <rPr>
        <b/>
        <sz val="8"/>
        <color theme="1"/>
        <rFont val="Calibri"/>
        <family val="2"/>
        <scheme val="minor"/>
      </rPr>
      <t>experiment with the latest in language</t>
    </r>
    <r>
      <rPr>
        <sz val="8"/>
        <color theme="1"/>
        <rFont val="Calibri"/>
        <family val="2"/>
        <scheme val="minor"/>
      </rPr>
      <t xml:space="preserve">
2.	to get this technology into as many hands as possible.
3.	build a product now that can that can help millions and billions of people
4.	advancing rapidly with the release of systems like the text-to-image generator DALL-E, which was quickly followed by text-to-video and text-to-3D video tools
5.	all of the interactions are made up is important to making users more comfortable
6.	tried to </t>
    </r>
    <r>
      <rPr>
        <b/>
        <sz val="8"/>
        <color theme="1"/>
        <rFont val="Calibri"/>
        <family val="2"/>
        <scheme val="minor"/>
      </rPr>
      <t>remove racial bias</t>
    </r>
    <r>
      <rPr>
        <sz val="8"/>
        <color theme="1"/>
        <rFont val="Calibri"/>
        <family val="2"/>
        <scheme val="minor"/>
      </rPr>
      <t xml:space="preserve">
7.	to</t>
    </r>
    <r>
      <rPr>
        <b/>
        <sz val="8"/>
        <color theme="1"/>
        <rFont val="Calibri"/>
        <family val="2"/>
        <scheme val="minor"/>
      </rPr>
      <t xml:space="preserve"> mitigate racial bias</t>
    </r>
    <r>
      <rPr>
        <sz val="8"/>
        <color theme="1"/>
        <rFont val="Calibri"/>
        <family val="2"/>
        <scheme val="minor"/>
      </rPr>
      <t xml:space="preserve">
8.	to</t>
    </r>
    <r>
      <rPr>
        <b/>
        <sz val="8"/>
        <color theme="1"/>
        <rFont val="Calibri"/>
        <family val="2"/>
        <scheme val="minor"/>
      </rPr>
      <t xml:space="preserve"> practice new languages without judgment</t>
    </r>
  </si>
  <si>
    <r>
      <t xml:space="preserve">Goals
1)	features a disclaimer at the top of every chat: “Remember: Everything Characters say is made up!
2)	Let’s build a product now that can that can help millions and billions of people
3)	chatbots </t>
    </r>
    <r>
      <rPr>
        <b/>
        <sz val="8"/>
        <color theme="1"/>
        <rFont val="Calibri"/>
        <family val="2"/>
        <scheme val="minor"/>
      </rPr>
      <t>designed to be good at conversation</t>
    </r>
    <r>
      <rPr>
        <sz val="8"/>
        <color theme="1"/>
        <rFont val="Calibri"/>
        <family val="2"/>
        <scheme val="minor"/>
      </rPr>
      <t xml:space="preserve"> and sound like a human, went public with claims that the AI was sentient
4)	designed to summarize text, answer questions, generate text based on a prompt, or converse on any topic
5)	to get the technology in as many hands as he can
6)	can offer the world joy, companionship, and education
7)	both of which were quickly </t>
    </r>
    <r>
      <rPr>
        <b/>
        <sz val="8"/>
        <color theme="1"/>
        <rFont val="Calibri"/>
        <family val="2"/>
        <scheme val="minor"/>
      </rPr>
      <t>manipulated to make offensive remarks</t>
    </r>
    <r>
      <rPr>
        <sz val="8"/>
        <color theme="1"/>
        <rFont val="Calibri"/>
        <family val="2"/>
        <scheme val="minor"/>
      </rPr>
      <t xml:space="preserve">
8)	all of the interactions are made up is important to making users more comfortable
9)	AI can now create any image in seconds, bringing wonder and danger
10)	company’s efforts to</t>
    </r>
    <r>
      <rPr>
        <b/>
        <sz val="8"/>
        <color theme="1"/>
        <rFont val="Calibri"/>
        <family val="2"/>
        <scheme val="minor"/>
      </rPr>
      <t xml:space="preserve"> mitigate racial bias</t>
    </r>
    <r>
      <rPr>
        <sz val="8"/>
        <color theme="1"/>
        <rFont val="Calibri"/>
        <family val="2"/>
        <scheme val="minor"/>
      </rPr>
      <t xml:space="preserve"> seem to have angered some beta users</t>
    </r>
  </si>
  <si>
    <t xml:space="preserve">Goals
1.	to let users experiment with the latest in language
2.	to get this technology into as many hands as possible.
3.	tried to remove racial bias
4.	to mitigate racial bias
5.	to practice new languages without judgment
recommendation:
1.AI can now create any image in seconds, bringing wonder and danger
2.manipulated to make offensive remarks*
3.designed good conversations*
4.chatbot helped them get through some emotional struggles*
5.extend social expectations to nonhuman agents*
6.adopting new technology*
7.called large language models *
8.based on real events*
</t>
  </si>
  <si>
    <r>
      <t xml:space="preserve">Name
1.	</t>
    </r>
    <r>
      <rPr>
        <b/>
        <sz val="8"/>
        <color theme="1"/>
        <rFont val="Calibri"/>
        <family val="2"/>
        <scheme val="minor"/>
      </rPr>
      <t>Donald Trump</t>
    </r>
    <r>
      <rPr>
        <sz val="8"/>
        <color theme="1"/>
        <rFont val="Calibri"/>
        <family val="2"/>
        <scheme val="minor"/>
      </rPr>
      <t xml:space="preserve">
2.	</t>
    </r>
    <r>
      <rPr>
        <b/>
        <sz val="8"/>
        <color theme="1"/>
        <rFont val="Calibri"/>
        <family val="2"/>
        <scheme val="minor"/>
      </rPr>
      <t>Elon Musk</t>
    </r>
    <r>
      <rPr>
        <sz val="8"/>
        <color theme="1"/>
        <rFont val="Calibri"/>
        <family val="2"/>
        <scheme val="minor"/>
      </rPr>
      <t xml:space="preserve">
3.	Albert Einstein
4.	Sherlock Holmes
5.	</t>
    </r>
    <r>
      <rPr>
        <b/>
        <sz val="8"/>
        <color theme="1"/>
        <rFont val="Calibri"/>
        <family val="2"/>
        <scheme val="minor"/>
      </rPr>
      <t>Noam Shazeer
6.	Daniel De Freitas
7.	Timnit Gebru</t>
    </r>
    <r>
      <rPr>
        <sz val="8"/>
        <color theme="1"/>
        <rFont val="Calibri"/>
        <family val="2"/>
        <scheme val="minor"/>
      </rPr>
      <t xml:space="preserve">
</t>
    </r>
  </si>
  <si>
    <r>
      <t>names': ['AI', 'AdWords', 'Big Tech', 'Character.ai', 'Cohere, Adept, Inflection',</t>
    </r>
    <r>
      <rPr>
        <b/>
        <sz val="8"/>
        <color theme="1"/>
        <rFont val="Calibri"/>
        <family val="2"/>
        <scheme val="minor"/>
      </rPr>
      <t xml:space="preserve"> 'Daniel De Freitas', 'De Freitas', 'De Freitas’s', 'Donald Trump'</t>
    </r>
    <r>
      <rPr>
        <sz val="8"/>
        <color theme="1"/>
        <rFont val="Calibri"/>
        <family val="2"/>
        <scheme val="minor"/>
      </rPr>
      <t>,</t>
    </r>
    <r>
      <rPr>
        <b/>
        <sz val="8"/>
        <color theme="1"/>
        <rFont val="Calibri"/>
        <family val="2"/>
        <scheme val="minor"/>
      </rPr>
      <t xml:space="preserve"> 'Gebru',</t>
    </r>
    <r>
      <rPr>
        <sz val="8"/>
        <color theme="1"/>
        <rFont val="Calibri"/>
        <family val="2"/>
        <scheme val="minor"/>
      </rPr>
      <t xml:space="preserve"> 'Google', 'Hitler', 'InWorld AI', 'LaMDA Character.ai', 'Librarian Linda', 'Meta', 'Musk',</t>
    </r>
    <r>
      <rPr>
        <b/>
        <sz val="8"/>
        <color theme="1"/>
        <rFont val="Calibri"/>
        <family val="2"/>
        <scheme val="minor"/>
      </rPr>
      <t xml:space="preserve"> 'Noam Shazeer',</t>
    </r>
    <r>
      <rPr>
        <sz val="8"/>
        <color theme="1"/>
        <rFont val="Calibri"/>
        <family val="2"/>
        <scheme val="minor"/>
      </rPr>
      <t xml:space="preserve"> 'Replika',</t>
    </r>
    <r>
      <rPr>
        <b/>
        <sz val="8"/>
        <color theme="1"/>
        <rFont val="Calibri"/>
        <family val="2"/>
        <scheme val="minor"/>
      </rPr>
      <t xml:space="preserve"> 'Shazeer'</t>
    </r>
    <r>
      <rPr>
        <sz val="8"/>
        <color theme="1"/>
        <rFont val="Calibri"/>
        <family val="2"/>
        <scheme val="minor"/>
      </rPr>
      <t>, '</t>
    </r>
    <r>
      <rPr>
        <b/>
        <sz val="8"/>
        <color theme="1"/>
        <rFont val="Calibri"/>
        <family val="2"/>
        <scheme val="minor"/>
      </rPr>
      <t>Shazeer De Freitas</t>
    </r>
    <r>
      <rPr>
        <sz val="8"/>
        <color theme="1"/>
        <rFont val="Calibri"/>
        <family val="2"/>
        <scheme val="minor"/>
      </rPr>
      <t>', 'Tay',</t>
    </r>
    <r>
      <rPr>
        <b/>
        <sz val="8"/>
        <color theme="1"/>
        <rFont val="Calibri"/>
        <family val="2"/>
        <scheme val="minor"/>
      </rPr>
      <t xml:space="preserve"> 'Trump'</t>
    </r>
    <r>
      <rPr>
        <sz val="8"/>
        <color theme="1"/>
        <rFont val="Calibri"/>
        <family val="2"/>
        <scheme val="minor"/>
      </rPr>
      <t>, 'Xi Jinping'], 
'jobs': [</t>
    </r>
    <r>
      <rPr>
        <b/>
        <sz val="8"/>
        <color theme="1"/>
        <rFont val="Calibri"/>
        <family val="2"/>
        <scheme val="minor"/>
      </rPr>
      <t>'engineer', 'founder', 'lead'</t>
    </r>
    <r>
      <rPr>
        <sz val="8"/>
        <color theme="1"/>
        <rFont val="Calibri"/>
        <family val="2"/>
        <scheme val="minor"/>
      </rPr>
      <t>], 
'works': ['AI', 'Character.ai', 'Character.ai’s', 'Facebook’s BlenderBot', 'Microsoft'], 
'goals': [</t>
    </r>
    <r>
      <rPr>
        <b/>
        <sz val="8"/>
        <color theme="1"/>
        <rFont val="Calibri"/>
        <family val="2"/>
        <scheme val="minor"/>
      </rPr>
      <t>'manipulated offensive remarks</t>
    </r>
    <r>
      <rPr>
        <sz val="8"/>
        <color theme="1"/>
        <rFont val="Calibri"/>
        <family val="2"/>
        <scheme val="minor"/>
      </rPr>
      <t xml:space="preserve">', 'played pivotal role', </t>
    </r>
    <r>
      <rPr>
        <b/>
        <sz val="8"/>
        <color theme="1"/>
        <rFont val="Calibri"/>
        <family val="2"/>
        <scheme val="minor"/>
      </rPr>
      <t>'remove racial bias</t>
    </r>
    <r>
      <rPr>
        <sz val="8"/>
        <color theme="1"/>
        <rFont val="Calibri"/>
        <family val="2"/>
        <scheme val="minor"/>
      </rPr>
      <t xml:space="preserve">', </t>
    </r>
    <r>
      <rPr>
        <b/>
        <sz val="8"/>
        <color theme="1"/>
        <rFont val="Calibri"/>
        <family val="2"/>
        <scheme val="minor"/>
      </rPr>
      <t>'based real events</t>
    </r>
    <r>
      <rPr>
        <sz val="8"/>
        <color theme="1"/>
        <rFont val="Calibri"/>
        <family val="2"/>
        <scheme val="minor"/>
      </rPr>
      <t>', 'harms social media', '</t>
    </r>
    <r>
      <rPr>
        <b/>
        <sz val="8"/>
        <color theme="1"/>
        <rFont val="Calibri"/>
        <family val="2"/>
        <scheme val="minor"/>
      </rPr>
      <t>designed good conversation</t>
    </r>
    <r>
      <rPr>
        <sz val="8"/>
        <color theme="1"/>
        <rFont val="Calibri"/>
        <family val="2"/>
        <scheme val="minor"/>
      </rPr>
      <t>', 'went public claims', '</t>
    </r>
    <r>
      <rPr>
        <b/>
        <sz val="8"/>
        <color theme="1"/>
        <rFont val="Calibri"/>
        <family val="2"/>
        <scheme val="minor"/>
      </rPr>
      <t>called large language</t>
    </r>
    <r>
      <rPr>
        <sz val="8"/>
        <color theme="1"/>
        <rFont val="Calibri"/>
        <family val="2"/>
        <scheme val="minor"/>
      </rPr>
      <t>', 'trained parrot speech', 'offered good book',</t>
    </r>
    <r>
      <rPr>
        <b/>
        <sz val="8"/>
        <color theme="1"/>
        <rFont val="Calibri"/>
        <family val="2"/>
        <scheme val="minor"/>
      </rPr>
      <t xml:space="preserve"> 'practice new languages'</t>
    </r>
    <r>
      <rPr>
        <sz val="8"/>
        <color theme="1"/>
        <rFont val="Calibri"/>
        <family val="2"/>
        <scheme val="minor"/>
      </rPr>
      <t xml:space="preserve">, 'declined elaborate data', </t>
    </r>
    <r>
      <rPr>
        <b/>
        <sz val="8"/>
        <color theme="1"/>
        <rFont val="Calibri"/>
        <family val="2"/>
        <scheme val="minor"/>
      </rPr>
      <t>'helped emotional struggles', 'extend social expectations</t>
    </r>
    <r>
      <rPr>
        <sz val="8"/>
        <color theme="1"/>
        <rFont val="Calibri"/>
        <family val="2"/>
        <scheme val="minor"/>
      </rPr>
      <t>', '</t>
    </r>
    <r>
      <rPr>
        <b/>
        <sz val="8"/>
        <color theme="1"/>
        <rFont val="Calibri"/>
        <family val="2"/>
        <scheme val="minor"/>
      </rPr>
      <t>experiment latest language</t>
    </r>
    <r>
      <rPr>
        <sz val="8"/>
        <color theme="1"/>
        <rFont val="Calibri"/>
        <family val="2"/>
        <scheme val="minor"/>
      </rPr>
      <t xml:space="preserve">', </t>
    </r>
    <r>
      <rPr>
        <b/>
        <sz val="8"/>
        <color theme="1"/>
        <rFont val="Calibri"/>
        <family val="2"/>
        <scheme val="minor"/>
      </rPr>
      <t>'adopting new technology</t>
    </r>
    <r>
      <rPr>
        <sz val="8"/>
        <color theme="1"/>
        <rFont val="Calibri"/>
        <family val="2"/>
        <scheme val="minor"/>
      </rPr>
      <t>', 'share incorrect information', 'reports possible voter', '</t>
    </r>
    <r>
      <rPr>
        <b/>
        <sz val="8"/>
        <color theme="1"/>
        <rFont val="Calibri"/>
        <family val="2"/>
        <scheme val="minor"/>
      </rPr>
      <t>mitigate racial bias</t>
    </r>
    <r>
      <rPr>
        <sz val="8"/>
        <color theme="1"/>
        <rFont val="Calibri"/>
        <family val="2"/>
        <scheme val="minor"/>
      </rPr>
      <t>', 'angered beta users', 'response corporate labs', 'got similar response', 'seen LaMDA interaction', 'joining LaMDA team', 'lead fewer safeguards', 'isolated lonely need'], 
'jumlah_nama': 24, 'jumlah_job': 3, 'jumlah_work': 5, 'jumlah_goals': 26</t>
    </r>
  </si>
  <si>
    <r>
      <t xml:space="preserve">Goals
1.	can modify the chat flow with no code and is evaluated as </t>
    </r>
    <r>
      <rPr>
        <b/>
        <sz val="8"/>
        <color theme="1"/>
        <rFont val="Calibri"/>
        <family val="2"/>
        <scheme val="minor"/>
      </rPr>
      <t>having high operational</t>
    </r>
    <r>
      <rPr>
        <sz val="8"/>
        <color theme="1"/>
        <rFont val="Calibri"/>
        <family val="2"/>
        <scheme val="minor"/>
      </rPr>
      <t xml:space="preserve"> efficiency.
2.	to increase communication with customers in the digital domain through the use of AI chatbots. 
3.	to </t>
    </r>
    <r>
      <rPr>
        <b/>
        <sz val="8"/>
        <color theme="1"/>
        <rFont val="Calibri"/>
        <family val="2"/>
        <scheme val="minor"/>
      </rPr>
      <t xml:space="preserve">create new service </t>
    </r>
    <r>
      <rPr>
        <sz val="8"/>
        <color theme="1"/>
        <rFont val="Calibri"/>
        <family val="2"/>
        <scheme val="minor"/>
      </rPr>
      <t>technology by linking Allganize's natural language processing AI with each service of Nomura Securities
4.conducted comparative verification.*</t>
    </r>
  </si>
  <si>
    <r>
      <t xml:space="preserve">Goals
1.	to </t>
    </r>
    <r>
      <rPr>
        <b/>
        <sz val="8"/>
        <color theme="1"/>
        <rFont val="Calibri"/>
        <family val="2"/>
        <scheme val="minor"/>
      </rPr>
      <t>extend PetTalk’s content</t>
    </r>
    <r>
      <rPr>
        <sz val="8"/>
        <color theme="1"/>
        <rFont val="Calibri"/>
        <family val="2"/>
        <scheme val="minor"/>
      </rPr>
      <t xml:space="preserve"> to phonetic languages and disease signals.
2.	made it possible for the users to </t>
    </r>
    <r>
      <rPr>
        <b/>
        <sz val="8"/>
        <color theme="1"/>
        <rFont val="Calibri"/>
        <family val="2"/>
        <scheme val="minor"/>
      </rPr>
      <t>suggest additional languages</t>
    </r>
    <r>
      <rPr>
        <sz val="8"/>
        <color theme="1"/>
        <rFont val="Calibri"/>
        <family val="2"/>
        <scheme val="minor"/>
      </rPr>
      <t xml:space="preserve"> or better expressions
3.	to</t>
    </r>
    <r>
      <rPr>
        <b/>
        <sz val="8"/>
        <color theme="1"/>
        <rFont val="Calibri"/>
        <family val="2"/>
        <scheme val="minor"/>
      </rPr>
      <t xml:space="preserve"> have higher search</t>
    </r>
    <r>
      <rPr>
        <sz val="8"/>
        <color theme="1"/>
        <rFont val="Calibri"/>
        <family val="2"/>
        <scheme val="minor"/>
      </rPr>
      <t xml:space="preserve"> accuracy when people search more
4.	provide content about</t>
    </r>
    <r>
      <rPr>
        <b/>
        <sz val="8"/>
        <color theme="1"/>
        <rFont val="Calibri"/>
        <family val="2"/>
        <scheme val="minor"/>
      </rPr>
      <t xml:space="preserve"> dogs via pet education videos </t>
    </r>
    <r>
      <rPr>
        <sz val="8"/>
        <color theme="1"/>
        <rFont val="Calibri"/>
        <family val="2"/>
        <scheme val="minor"/>
      </rPr>
      <t xml:space="preserve">on the app
5.	providing an in-depth explanation of body signals introduced in PetTalk by a pet behavior therapist via the YouTube channel ‘Between Dog and I TV’.
6.remove the stressful situation*
7.advising you on how best to respond.*
8.to demonstrate the relevant body signal*
</t>
    </r>
  </si>
  <si>
    <r>
      <t xml:space="preserve">names': ['AI', 'Allganize', 'Alli', </t>
    </r>
    <r>
      <rPr>
        <b/>
        <sz val="8"/>
        <color theme="1"/>
        <rFont val="Calibri"/>
        <family val="2"/>
        <scheme val="minor"/>
      </rPr>
      <t>'Changsu Lee</t>
    </r>
    <r>
      <rPr>
        <sz val="8"/>
        <color theme="1"/>
        <rFont val="Calibri"/>
        <family val="2"/>
        <scheme val="minor"/>
      </rPr>
      <t xml:space="preserve">', 'FAQ', </t>
    </r>
    <r>
      <rPr>
        <b/>
        <sz val="8"/>
        <color theme="1"/>
        <rFont val="Calibri"/>
        <family val="2"/>
        <scheme val="minor"/>
      </rPr>
      <t>'Hajime Ikeda</t>
    </r>
    <r>
      <rPr>
        <sz val="8"/>
        <color theme="1"/>
        <rFont val="Calibri"/>
        <family val="2"/>
        <scheme val="minor"/>
      </rPr>
      <t>', 'KB Securities',</t>
    </r>
    <r>
      <rPr>
        <b/>
        <sz val="8"/>
        <color theme="1"/>
        <rFont val="Calibri"/>
        <family val="2"/>
        <scheme val="minor"/>
      </rPr>
      <t xml:space="preserve"> 'Kentaro Okuda</t>
    </r>
    <r>
      <rPr>
        <sz val="8"/>
        <color theme="1"/>
        <rFont val="Calibri"/>
        <family val="2"/>
        <scheme val="minor"/>
      </rPr>
      <t xml:space="preserve">', 'Nitori', 'Nomura Securities'], 
'jobs': </t>
    </r>
    <r>
      <rPr>
        <b/>
        <sz val="8"/>
        <color theme="1"/>
        <rFont val="Calibri"/>
        <family val="2"/>
        <scheme val="minor"/>
      </rPr>
      <t>['CEO', 'Director']</t>
    </r>
    <r>
      <rPr>
        <sz val="8"/>
        <color theme="1"/>
        <rFont val="Calibri"/>
        <family val="2"/>
        <scheme val="minor"/>
      </rPr>
      <t xml:space="preserve">, 
'works': ['AI', </t>
    </r>
    <r>
      <rPr>
        <b/>
        <sz val="8"/>
        <color theme="1"/>
        <rFont val="Calibri"/>
        <family val="2"/>
        <scheme val="minor"/>
      </rPr>
      <t>'Allganize</t>
    </r>
    <r>
      <rPr>
        <sz val="8"/>
        <color theme="1"/>
        <rFont val="Calibri"/>
        <family val="2"/>
        <scheme val="minor"/>
      </rPr>
      <t xml:space="preserve">', 'J-Power', </t>
    </r>
    <r>
      <rPr>
        <b/>
        <sz val="8"/>
        <color theme="1"/>
        <rFont val="Calibri"/>
        <family val="2"/>
        <scheme val="minor"/>
      </rPr>
      <t>'Nomura Securities Co</t>
    </r>
    <r>
      <rPr>
        <sz val="8"/>
        <color theme="1"/>
        <rFont val="Calibri"/>
        <family val="2"/>
        <scheme val="minor"/>
      </rPr>
      <t>., Ltd.'], 
'goals': [</t>
    </r>
    <r>
      <rPr>
        <b/>
        <sz val="8"/>
        <color theme="1"/>
        <rFont val="Calibri"/>
        <family val="2"/>
        <scheme val="minor"/>
      </rPr>
      <t>'create new service', 'create new service</t>
    </r>
    <r>
      <rPr>
        <sz val="8"/>
        <color theme="1"/>
        <rFont val="Calibri"/>
        <family val="2"/>
        <scheme val="minor"/>
      </rPr>
      <t>', 'addition human contacts', '</t>
    </r>
    <r>
      <rPr>
        <b/>
        <sz val="8"/>
        <color theme="1"/>
        <rFont val="Calibri"/>
        <family val="2"/>
        <scheme val="minor"/>
      </rPr>
      <t>having highest cost</t>
    </r>
    <r>
      <rPr>
        <sz val="8"/>
        <color theme="1"/>
        <rFont val="Calibri"/>
        <family val="2"/>
        <scheme val="minor"/>
      </rPr>
      <t xml:space="preserve">', </t>
    </r>
    <r>
      <rPr>
        <b/>
        <sz val="8"/>
        <color theme="1"/>
        <rFont val="Calibri"/>
        <family val="2"/>
        <scheme val="minor"/>
      </rPr>
      <t xml:space="preserve">'conducted comparative verification'], </t>
    </r>
    <r>
      <rPr>
        <sz val="8"/>
        <color theme="1"/>
        <rFont val="Calibri"/>
        <family val="2"/>
        <scheme val="minor"/>
      </rPr>
      <t xml:space="preserve">
'jumlah_nama': 10, 'jumlah_job': 2, 'jumlah_work': 4, 'jumlah_goals': 5</t>
    </r>
  </si>
  <si>
    <r>
      <t xml:space="preserve">names': ['App Store', 'Cheil', 'Cheil Worldwide', </t>
    </r>
    <r>
      <rPr>
        <b/>
        <sz val="8"/>
        <color theme="1"/>
        <rFont val="Calibri"/>
        <family val="2"/>
        <scheme val="minor"/>
      </rPr>
      <t>'Joon Jeong</t>
    </r>
    <r>
      <rPr>
        <sz val="8"/>
        <color theme="1"/>
        <rFont val="Calibri"/>
        <family val="2"/>
        <scheme val="minor"/>
      </rPr>
      <t>', 'PetTalk', 'Woorien'], 
'jobs': ['</t>
    </r>
    <r>
      <rPr>
        <b/>
        <sz val="8"/>
        <color theme="1"/>
        <rFont val="Calibri"/>
        <family val="2"/>
        <scheme val="minor"/>
      </rPr>
      <t>Director</t>
    </r>
    <r>
      <rPr>
        <sz val="8"/>
        <color theme="1"/>
        <rFont val="Calibri"/>
        <family val="2"/>
        <scheme val="minor"/>
      </rPr>
      <t>', 'owner', 'therapist'], 
'works': ['PetTalk', 'YouTube'], 
'goals': ['</t>
    </r>
    <r>
      <rPr>
        <b/>
        <sz val="8"/>
        <color theme="1"/>
        <rFont val="Calibri"/>
        <family val="2"/>
        <scheme val="minor"/>
      </rPr>
      <t>suggest additional languages</t>
    </r>
    <r>
      <rPr>
        <sz val="8"/>
        <color theme="1"/>
        <rFont val="Calibri"/>
        <family val="2"/>
        <scheme val="minor"/>
      </rPr>
      <t>', '</t>
    </r>
    <r>
      <rPr>
        <b/>
        <sz val="8"/>
        <color theme="1"/>
        <rFont val="Calibri"/>
        <family val="2"/>
        <scheme val="minor"/>
      </rPr>
      <t>dogs pet education',</t>
    </r>
    <r>
      <rPr>
        <sz val="8"/>
        <color theme="1"/>
        <rFont val="Calibri"/>
        <family val="2"/>
        <scheme val="minor"/>
      </rPr>
      <t xml:space="preserve"> '</t>
    </r>
    <r>
      <rPr>
        <b/>
        <sz val="8"/>
        <color theme="1"/>
        <rFont val="Calibri"/>
        <family val="2"/>
        <scheme val="minor"/>
      </rPr>
      <t>designed higher search'</t>
    </r>
    <r>
      <rPr>
        <sz val="8"/>
        <color theme="1"/>
        <rFont val="Calibri"/>
        <family val="2"/>
        <scheme val="minor"/>
      </rPr>
      <t>, '</t>
    </r>
    <r>
      <rPr>
        <b/>
        <sz val="8"/>
        <color theme="1"/>
        <rFont val="Calibri"/>
        <family val="2"/>
        <scheme val="minor"/>
      </rPr>
      <t>demonstrate relevant body</t>
    </r>
    <r>
      <rPr>
        <sz val="8"/>
        <color theme="1"/>
        <rFont val="Calibri"/>
        <family val="2"/>
        <scheme val="minor"/>
      </rPr>
      <t xml:space="preserve">', 'yawn disturbed dog', </t>
    </r>
    <r>
      <rPr>
        <b/>
        <sz val="8"/>
        <color theme="1"/>
        <rFont val="Calibri"/>
        <family val="2"/>
        <scheme val="minor"/>
      </rPr>
      <t>'advising best respond', 'remove stressful situation</t>
    </r>
    <r>
      <rPr>
        <sz val="8"/>
        <color theme="1"/>
        <rFont val="Calibri"/>
        <family val="2"/>
        <scheme val="minor"/>
      </rPr>
      <t>'], 
'jumlah_nama': 6, 'jumlah_job': 3, 'jumlah_work': 2, 'jumlah_goals': 7</t>
    </r>
  </si>
  <si>
    <t>names': ['Ada', 'Brown University', 'Brown’s Centre for Biomedical Informatic', 'Buoy, K Health', 'Fraser', 'GP', 'NHS 111', 'Symptomate'], 
'jobs': [], 
'works': ['Ada Health', 'Buoy'], 
'goals': ['rated accurate accuracy', 'suggesting right condition', 'identify correct condition', 'suggests wide differences', 'Compared similar study', 'shows improved performance', 'results closer physicians', 'compared popular symptom', 'according German company', 'gave safe advice', 'says new study', 'study important indicator', 'handle certain conditions'], 
'jumlah_nama': 8, 'jumlah_job': 0, 'jumlah_work': 2, 'jumlah_goals': 13</t>
  </si>
  <si>
    <t>SC1</t>
  </si>
  <si>
    <t>SC2</t>
  </si>
  <si>
    <t>SC3</t>
  </si>
  <si>
    <t>SC4</t>
  </si>
  <si>
    <r>
      <t xml:space="preserve">Name
1.	Rebecca Töreman
Job
1.	Bussiness Leader
Organization
1.	Ikea
2.	Dirigera
Goals
1.	</t>
    </r>
    <r>
      <rPr>
        <b/>
        <sz val="8"/>
        <color theme="1"/>
        <rFont val="Calibri"/>
        <family val="2"/>
        <scheme val="minor"/>
      </rPr>
      <t>enhance everyday moments</t>
    </r>
    <r>
      <rPr>
        <sz val="8"/>
        <color theme="1"/>
        <rFont val="Calibri"/>
        <family val="2"/>
        <scheme val="minor"/>
      </rPr>
      <t xml:space="preserve">
2.	create automated patterns
3.	add a range of smart products
4.	</t>
    </r>
    <r>
      <rPr>
        <b/>
        <sz val="8"/>
        <color theme="1"/>
        <rFont val="Calibri"/>
        <family val="2"/>
        <scheme val="minor"/>
      </rPr>
      <t>enabling various smart products
5.	provide more smart home opportunities</t>
    </r>
    <r>
      <rPr>
        <sz val="8"/>
        <color theme="1"/>
        <rFont val="Calibri"/>
        <family val="2"/>
        <scheme val="minor"/>
      </rPr>
      <t xml:space="preserve">
6.</t>
    </r>
    <r>
      <rPr>
        <b/>
        <sz val="8"/>
        <color theme="1"/>
        <rFont val="Calibri"/>
        <family val="2"/>
        <scheme val="minor"/>
      </rPr>
      <t xml:space="preserve"> including new features*
7.set up and use a smart home.*
8.create an inclusive experience*
9.bought smart products from the IKEA Home smart*
10. enables an even smarter home for as many people as possible*
11.complemented by multiple user *
12.merge digital solutions *</t>
    </r>
    <r>
      <rPr>
        <sz val="8"/>
        <color theme="1"/>
        <rFont val="Calibri"/>
        <family val="2"/>
        <scheme val="minor"/>
      </rPr>
      <t xml:space="preserve">
</t>
    </r>
  </si>
  <si>
    <r>
      <t xml:space="preserve">Name
1.	Rebecca Toreman
2.	Bjorn Block
Job
1.	Business Area Manager
2.	Business Leader
Org
1.	IKEA
5.	Apple 
6.	Google
7.	Amazon
8.	Samsung
9.	Tradfri gateway
Goals
1.	to create a better everyday life for the many people
2.	</t>
    </r>
    <r>
      <rPr>
        <b/>
        <sz val="8"/>
        <color theme="1"/>
        <rFont val="Calibri"/>
        <family val="2"/>
        <scheme val="minor"/>
      </rPr>
      <t>enabling the smart home</t>
    </r>
    <r>
      <rPr>
        <sz val="8"/>
        <color theme="1"/>
        <rFont val="Calibri"/>
        <family val="2"/>
        <scheme val="minor"/>
      </rPr>
      <t xml:space="preserve"> for the many people, a smarter living for the many people, 
3.</t>
    </r>
    <r>
      <rPr>
        <b/>
        <sz val="8"/>
        <color theme="1"/>
        <rFont val="Calibri"/>
        <family val="2"/>
        <scheme val="minor"/>
      </rPr>
      <t xml:space="preserve">democratizing the smart home
</t>
    </r>
    <r>
      <rPr>
        <sz val="8"/>
        <color theme="1"/>
        <rFont val="Calibri"/>
        <family val="2"/>
        <scheme val="minor"/>
      </rPr>
      <t>recommendation
1.</t>
    </r>
    <r>
      <rPr>
        <b/>
        <sz val="8"/>
        <color theme="1"/>
        <rFont val="Calibri"/>
        <family val="2"/>
        <scheme val="minor"/>
      </rPr>
      <t>improve the overall user experience
2.to handle remote access 
3.showed me the new hub 
4.use the new app 
5.Setting up a new hub 
6.add new devices
7.create seamless experience
8.feature rich illustrations
9.setting smart home</t>
    </r>
    <r>
      <rPr>
        <sz val="8"/>
        <color theme="1"/>
        <rFont val="Calibri"/>
        <family val="2"/>
        <scheme val="minor"/>
      </rPr>
      <t xml:space="preserve">
</t>
    </r>
  </si>
  <si>
    <r>
      <t xml:space="preserve">Goals
1.	talking the same language
2.	replacing existing protocols
3.	bring all the lights 
4.	pair directly to your smartphone
</t>
    </r>
    <r>
      <rPr>
        <b/>
        <sz val="8"/>
        <color theme="1"/>
        <rFont val="Calibri"/>
        <family val="2"/>
        <scheme val="minor"/>
      </rPr>
      <t>5.	provides common controls
6</t>
    </r>
    <r>
      <rPr>
        <sz val="8"/>
        <color theme="1"/>
        <rFont val="Calibri"/>
        <family val="2"/>
        <scheme val="minor"/>
      </rPr>
      <t xml:space="preserve">.	updating the [new] Nest thermostat
7.	Speak the same language
recommendation
</t>
    </r>
    <r>
      <rPr>
        <b/>
        <sz val="8"/>
        <color theme="1"/>
        <rFont val="Calibri"/>
        <family val="2"/>
        <scheme val="minor"/>
      </rPr>
      <t xml:space="preserve">1. get smart plug
2. unlock front door
3.plans final spec
4.enabled smartphone apps
5.update new products
6.support advanced features
7.monitoring smart plug
8.stressed original vision
9.uses local networks
10.working new device
11.develop different models
12.released translate communications
13.promise simple setup
14.release new bridge
15.bring existing devices
16.buy new devices
17.require central bridge
18.locked smart home
19.works local network
20.want new ways </t>
    </r>
  </si>
  <si>
    <r>
      <t>names': ['Amazon Echo Nest Hub', 'Amazon Fire TV', 'Amazon Google', 'Apple Home , Google Home', '</t>
    </r>
    <r>
      <rPr>
        <b/>
        <sz val="8"/>
        <color theme="1"/>
        <rFont val="Calibri"/>
        <family val="2"/>
        <scheme val="minor"/>
      </rPr>
      <t>Aqara</t>
    </r>
    <r>
      <rPr>
        <sz val="8"/>
        <color theme="1"/>
        <rFont val="Calibri"/>
        <family val="2"/>
        <scheme val="minor"/>
      </rPr>
      <t xml:space="preserve">', 'Bluetooth', 'Bluetooth LE', 'CSA', 'Google', 'Google Po', 'Google’s Po', 'HVAC', 'HomePod', 'Ikea', 'IoT', </t>
    </r>
    <r>
      <rPr>
        <b/>
        <sz val="8"/>
        <color theme="1"/>
        <rFont val="Calibri"/>
        <family val="2"/>
        <scheme val="minor"/>
      </rPr>
      <t>'Kevin Kraus</t>
    </r>
    <r>
      <rPr>
        <sz val="8"/>
        <color theme="1"/>
        <rFont val="Calibri"/>
        <family val="2"/>
        <scheme val="minor"/>
      </rPr>
      <t xml:space="preserve">', </t>
    </r>
    <r>
      <rPr>
        <b/>
        <sz val="8"/>
        <color theme="1"/>
        <rFont val="Calibri"/>
        <family val="2"/>
        <scheme val="minor"/>
      </rPr>
      <t>'Kevin Po</t>
    </r>
    <r>
      <rPr>
        <sz val="8"/>
        <color theme="1"/>
        <rFont val="Calibri"/>
        <family val="2"/>
        <scheme val="minor"/>
      </rPr>
      <t>', 'Klein', 'Matter', 'Matter 1.0', 'Matter Controller', 'Matter Controllers', 'Matter SoC', '</t>
    </r>
    <r>
      <rPr>
        <b/>
        <sz val="8"/>
        <color theme="1"/>
        <rFont val="Calibri"/>
        <family val="2"/>
        <scheme val="minor"/>
      </rPr>
      <t>Michele Turner</t>
    </r>
    <r>
      <rPr>
        <sz val="8"/>
        <color theme="1"/>
        <rFont val="Calibri"/>
        <family val="2"/>
        <scheme val="minor"/>
      </rPr>
      <t xml:space="preserve">', </t>
    </r>
    <r>
      <rPr>
        <b/>
        <sz val="8"/>
        <color theme="1"/>
        <rFont val="Calibri"/>
        <family val="2"/>
        <scheme val="minor"/>
      </rPr>
      <t>'Michelle Mindala-Freeman</t>
    </r>
    <r>
      <rPr>
        <sz val="8"/>
        <color theme="1"/>
        <rFont val="Calibri"/>
        <family val="2"/>
        <scheme val="minor"/>
      </rPr>
      <t>', 'Mindala - Freeman CSA', 'Nest', 'Nest Hub', 'Po', 'Samsung', 'Samsung SmartThings', 'Siri', 'Thread', 'Tuya Smart', 'Will Matter', 'Yale', 'the Matter SDK'],
 'jobs': ['Controller', 'controller'],
 'works': ['Apple HomeKit', 'CSA', 'Cync', 'Google Nest', 'Infineon', 'Nest', 'Philips Hue', 'Samsung SmartThings', 'Unify SDK', 'Wi-Fi', 'Yale'], 
'goals': ['speakers smart displays', 'existing smart speakers', '</t>
    </r>
    <r>
      <rPr>
        <b/>
        <sz val="8"/>
        <color theme="1"/>
        <rFont val="Calibri"/>
        <family val="2"/>
        <scheme val="minor"/>
      </rPr>
      <t>plans final spec</t>
    </r>
    <r>
      <rPr>
        <sz val="8"/>
        <color theme="1"/>
        <rFont val="Calibri"/>
        <family val="2"/>
        <scheme val="minor"/>
      </rPr>
      <t>', '</t>
    </r>
    <r>
      <rPr>
        <b/>
        <sz val="8"/>
        <color theme="1"/>
        <rFont val="Calibri"/>
        <family val="2"/>
        <scheme val="minor"/>
      </rPr>
      <t>enabled smartphone apps</t>
    </r>
    <r>
      <rPr>
        <sz val="8"/>
        <color theme="1"/>
        <rFont val="Calibri"/>
        <family val="2"/>
        <scheme val="minor"/>
      </rPr>
      <t>', 'published white paper', 'goes specific details', 'sent translate environment', 'depends different product', 'existing compatible products', '</t>
    </r>
    <r>
      <rPr>
        <b/>
        <sz val="8"/>
        <color theme="1"/>
        <rFont val="Calibri"/>
        <family val="2"/>
        <scheme val="minor"/>
      </rPr>
      <t>update new products</t>
    </r>
    <r>
      <rPr>
        <sz val="8"/>
        <color theme="1"/>
        <rFont val="Calibri"/>
        <family val="2"/>
        <scheme val="minor"/>
      </rPr>
      <t>', '</t>
    </r>
    <r>
      <rPr>
        <b/>
        <sz val="8"/>
        <color theme="1"/>
        <rFont val="Calibri"/>
        <family val="2"/>
        <scheme val="minor"/>
      </rPr>
      <t>support advanced features</t>
    </r>
    <r>
      <rPr>
        <sz val="8"/>
        <color theme="1"/>
        <rFont val="Calibri"/>
        <family val="2"/>
        <scheme val="minor"/>
      </rPr>
      <t>', '</t>
    </r>
    <r>
      <rPr>
        <b/>
        <sz val="8"/>
        <color theme="1"/>
        <rFont val="Calibri"/>
        <family val="2"/>
        <scheme val="minor"/>
      </rPr>
      <t>monitoring smart plug</t>
    </r>
    <r>
      <rPr>
        <sz val="8"/>
        <color theme="1"/>
        <rFont val="Calibri"/>
        <family val="2"/>
        <scheme val="minor"/>
      </rPr>
      <t>', 'existing smart home', '</t>
    </r>
    <r>
      <rPr>
        <b/>
        <sz val="8"/>
        <color theme="1"/>
        <rFont val="Calibri"/>
        <family val="2"/>
        <scheme val="minor"/>
      </rPr>
      <t>stressed original vision</t>
    </r>
    <r>
      <rPr>
        <sz val="8"/>
        <color theme="1"/>
        <rFont val="Calibri"/>
        <family val="2"/>
        <scheme val="minor"/>
      </rPr>
      <t>', '</t>
    </r>
    <r>
      <rPr>
        <b/>
        <sz val="8"/>
        <color theme="1"/>
        <rFont val="Calibri"/>
        <family val="2"/>
        <scheme val="minor"/>
      </rPr>
      <t>provides common controls', 'uses local networks', 'working new device', 'develop different models</t>
    </r>
    <r>
      <rPr>
        <sz val="8"/>
        <color theme="1"/>
        <rFont val="Calibri"/>
        <family val="2"/>
        <scheme val="minor"/>
      </rPr>
      <t>', 'ends smart plug', 'mean entire home', 'work small number', 'points plenty companies', '</t>
    </r>
    <r>
      <rPr>
        <b/>
        <sz val="8"/>
        <color theme="1"/>
        <rFont val="Calibri"/>
        <family val="2"/>
        <scheme val="minor"/>
      </rPr>
      <t>released translate communications', 'promise simple setup</t>
    </r>
    <r>
      <rPr>
        <sz val="8"/>
        <color theme="1"/>
        <rFont val="Calibri"/>
        <family val="2"/>
        <scheme val="minor"/>
      </rPr>
      <t xml:space="preserve">', 'devices smart home', </t>
    </r>
    <r>
      <rPr>
        <b/>
        <sz val="8"/>
        <color theme="1"/>
        <rFont val="Calibri"/>
        <family val="2"/>
        <scheme val="minor"/>
      </rPr>
      <t>'provides common controls',</t>
    </r>
    <r>
      <rPr>
        <sz val="8"/>
        <color theme="1"/>
        <rFont val="Calibri"/>
        <family val="2"/>
        <scheme val="minor"/>
      </rPr>
      <t xml:space="preserve"> 'Matter new language', 'colored smart bulbs', </t>
    </r>
    <r>
      <rPr>
        <b/>
        <sz val="8"/>
        <color theme="1"/>
        <rFont val="Calibri"/>
        <family val="2"/>
        <scheme val="minor"/>
      </rPr>
      <t>'release new bridge', 'bring existing devices', 'buy new devices',</t>
    </r>
    <r>
      <rPr>
        <sz val="8"/>
        <color theme="1"/>
        <rFont val="Calibri"/>
        <family val="2"/>
        <scheme val="minor"/>
      </rPr>
      <t xml:space="preserve"> 'mean smart home', '</t>
    </r>
    <r>
      <rPr>
        <b/>
        <sz val="8"/>
        <color theme="1"/>
        <rFont val="Calibri"/>
        <family val="2"/>
        <scheme val="minor"/>
      </rPr>
      <t>require central bridge'</t>
    </r>
    <r>
      <rPr>
        <sz val="8"/>
        <color theme="1"/>
        <rFont val="Calibri"/>
        <family val="2"/>
        <scheme val="minor"/>
      </rPr>
      <t xml:space="preserve">, 'routers smart speakers', </t>
    </r>
    <r>
      <rPr>
        <b/>
        <sz val="8"/>
        <color theme="1"/>
        <rFont val="Calibri"/>
        <family val="2"/>
        <scheme val="minor"/>
      </rPr>
      <t>'locked smart home',</t>
    </r>
    <r>
      <rPr>
        <sz val="8"/>
        <color theme="1"/>
        <rFont val="Calibri"/>
        <family val="2"/>
        <scheme val="minor"/>
      </rPr>
      <t xml:space="preserve"> 'works local network', 'automations smart home', 'talk smart speaker', 'wanted round answers',</t>
    </r>
    <r>
      <rPr>
        <b/>
        <sz val="8"/>
        <color theme="1"/>
        <rFont val="Calibri"/>
        <family val="2"/>
        <scheme val="minor"/>
      </rPr>
      <t xml:space="preserve"> 'want new ways'</t>
    </r>
    <r>
      <rPr>
        <sz val="8"/>
        <color theme="1"/>
        <rFont val="Calibri"/>
        <family val="2"/>
        <scheme val="minor"/>
      </rPr>
      <t>, 'goes huge way', 'worked subsequent releases'], 
'jumlah_nama': 37, 'jumlah_job': 2, 'jumlah_work': 11, 'jumlah_goals': 42</t>
    </r>
  </si>
  <si>
    <r>
      <t xml:space="preserve">Organization
1.	</t>
    </r>
    <r>
      <rPr>
        <b/>
        <sz val="8"/>
        <color theme="1"/>
        <rFont val="Calibri"/>
        <family val="2"/>
        <scheme val="minor"/>
      </rPr>
      <t>Google</t>
    </r>
    <r>
      <rPr>
        <sz val="8"/>
        <color theme="1"/>
        <rFont val="Calibri"/>
        <family val="2"/>
        <scheme val="minor"/>
      </rPr>
      <t xml:space="preserve">
2.	</t>
    </r>
    <r>
      <rPr>
        <b/>
        <sz val="8"/>
        <color theme="1"/>
        <rFont val="Calibri"/>
        <family val="2"/>
        <scheme val="minor"/>
      </rPr>
      <t>Apple</t>
    </r>
    <r>
      <rPr>
        <sz val="8"/>
        <color theme="1"/>
        <rFont val="Calibri"/>
        <family val="2"/>
        <scheme val="minor"/>
      </rPr>
      <t xml:space="preserve">,
3.	Amazon, 
4.	</t>
    </r>
    <r>
      <rPr>
        <b/>
        <sz val="8"/>
        <color theme="1"/>
        <rFont val="Calibri"/>
        <family val="2"/>
        <scheme val="minor"/>
      </rPr>
      <t>Samsung SmartThings,</t>
    </r>
    <r>
      <rPr>
        <sz val="8"/>
        <color theme="1"/>
        <rFont val="Calibri"/>
        <family val="2"/>
        <scheme val="minor"/>
      </rPr>
      <t xml:space="preserve"> 
5.	Comcast
6.	Amazon Echo  
7.	Samsung
8.	</t>
    </r>
    <r>
      <rPr>
        <b/>
        <sz val="8"/>
        <color theme="1"/>
        <rFont val="Calibri"/>
        <family val="2"/>
        <scheme val="minor"/>
      </rPr>
      <t>CSA</t>
    </r>
    <r>
      <rPr>
        <sz val="8"/>
        <color theme="1"/>
        <rFont val="Calibri"/>
        <family val="2"/>
        <scheme val="minor"/>
      </rPr>
      <t xml:space="preserve">
</t>
    </r>
  </si>
  <si>
    <r>
      <t>Name
1)	Alexa
2)	Amazon
3)	Alexa
4)	Amazon Echo
5)	Alexa Symptom Checker
6)	WebMD 
7)	Healthline
8)	Debra Chrapaty
9)	Amazon Care
10)	Teladoc
11)	Smart Speakers
Job
1)	Amazon Vice President 
2)	Chief Operating Officer 
Organization
1)	-
Goals
1)	its digital voice assistant can now field health-related queries
2)	relay a list of any medical symptoms you’ve been experiencing to Alexa
3)	interactions are “for educational purposes only
4)	video visits will be available soon
5)	ready to help you</t>
    </r>
    <r>
      <rPr>
        <b/>
        <sz val="8"/>
        <color theme="1"/>
        <rFont val="Calibri"/>
        <family val="2"/>
        <scheme val="minor"/>
      </rPr>
      <t xml:space="preserve"> locate a nearby Covid-19</t>
    </r>
    <r>
      <rPr>
        <sz val="8"/>
        <color theme="1"/>
        <rFont val="Calibri"/>
        <family val="2"/>
        <scheme val="minor"/>
      </rPr>
      <t xml:space="preserve"> vaccine or booster, set a reminder to take your medications or find the phone number for a nearby provider
6)	you can view, </t>
    </r>
    <r>
      <rPr>
        <b/>
        <sz val="8"/>
        <color theme="1"/>
        <rFont val="Calibri"/>
        <family val="2"/>
        <scheme val="minor"/>
      </rPr>
      <t>hear and delete your voice recordings</t>
    </r>
    <r>
      <rPr>
        <sz val="8"/>
        <color theme="1"/>
        <rFont val="Calibri"/>
        <family val="2"/>
        <scheme val="minor"/>
      </rPr>
      <t xml:space="preserve"> through Alexa Privacy Settings or in the Alexa app
7)	allowing us to issue voice commands to play music, set timers and alarms, retrieve the weather report and check the time in a comfortable, convenient way</t>
    </r>
  </si>
  <si>
    <r>
      <t xml:space="preserve">Name
1.	Mediktor
2.	</t>
    </r>
    <r>
      <rPr>
        <b/>
        <sz val="8"/>
        <color theme="1"/>
        <rFont val="Calibri"/>
        <family val="2"/>
        <scheme val="minor"/>
      </rPr>
      <t>Dr. Ronald Pope
3.	Vicenc Ferer
4.	Oscar Garcia Esquirol</t>
    </r>
    <r>
      <rPr>
        <sz val="8"/>
        <color theme="1"/>
        <rFont val="Calibri"/>
        <family val="2"/>
        <scheme val="minor"/>
      </rPr>
      <t xml:space="preserve">
Job
1.	</t>
    </r>
    <r>
      <rPr>
        <b/>
        <sz val="8"/>
        <color theme="1"/>
        <rFont val="Calibri"/>
        <family val="2"/>
        <scheme val="minor"/>
      </rPr>
      <t>Vice President</t>
    </r>
    <r>
      <rPr>
        <sz val="8"/>
        <color theme="1"/>
        <rFont val="Calibri"/>
        <family val="2"/>
        <scheme val="minor"/>
      </rPr>
      <t xml:space="preserve">
2.	</t>
    </r>
    <r>
      <rPr>
        <b/>
        <sz val="8"/>
        <color theme="1"/>
        <rFont val="Calibri"/>
        <family val="2"/>
        <scheme val="minor"/>
      </rPr>
      <t>Managing Director</t>
    </r>
    <r>
      <rPr>
        <sz val="8"/>
        <color theme="1"/>
        <rFont val="Calibri"/>
        <family val="2"/>
        <scheme val="minor"/>
      </rPr>
      <t xml:space="preserve">
3.	intensive care physician 
4.	</t>
    </r>
    <r>
      <rPr>
        <b/>
        <sz val="8"/>
        <color theme="1"/>
        <rFont val="Calibri"/>
        <family val="2"/>
        <scheme val="minor"/>
      </rPr>
      <t>industrial engineer</t>
    </r>
    <r>
      <rPr>
        <sz val="8"/>
        <color theme="1"/>
        <rFont val="Calibri"/>
        <family val="2"/>
        <scheme val="minor"/>
      </rPr>
      <t xml:space="preserve">
Organization
1.	Medical Services, 
2.	</t>
    </r>
    <r>
      <rPr>
        <b/>
        <sz val="8"/>
        <color theme="1"/>
        <rFont val="Calibri"/>
        <family val="2"/>
        <scheme val="minor"/>
      </rPr>
      <t>NYC Office</t>
    </r>
    <r>
      <rPr>
        <sz val="8"/>
        <color theme="1"/>
        <rFont val="Calibri"/>
        <family val="2"/>
        <scheme val="minor"/>
      </rPr>
      <t xml:space="preserve">
Goals
1.	Provide a human like reducing wait times
2.	provide high quality
3.	improve access to healthcare
recommendation:
1. accessing the most appropriate care*
2.eliminating unnecessary steps*</t>
    </r>
  </si>
  <si>
    <r>
      <t xml:space="preserve">Name
1)	</t>
    </r>
    <r>
      <rPr>
        <b/>
        <sz val="8"/>
        <color theme="1"/>
        <rFont val="Calibri"/>
        <family val="2"/>
        <scheme val="minor"/>
      </rPr>
      <t>Ada</t>
    </r>
    <r>
      <rPr>
        <sz val="8"/>
        <color theme="1"/>
        <rFont val="Calibri"/>
        <family val="2"/>
        <scheme val="minor"/>
      </rPr>
      <t xml:space="preserve">
2)	Babylon
3)	</t>
    </r>
    <r>
      <rPr>
        <b/>
        <sz val="8"/>
        <color theme="1"/>
        <rFont val="Calibri"/>
        <family val="2"/>
        <scheme val="minor"/>
      </rPr>
      <t>Buoy</t>
    </r>
    <r>
      <rPr>
        <sz val="8"/>
        <color theme="1"/>
        <rFont val="Calibri"/>
        <family val="2"/>
        <scheme val="minor"/>
      </rPr>
      <t xml:space="preserve">
4)	</t>
    </r>
    <r>
      <rPr>
        <b/>
        <sz val="8"/>
        <color theme="1"/>
        <rFont val="Calibri"/>
        <family val="2"/>
        <scheme val="minor"/>
      </rPr>
      <t>K Health</t>
    </r>
    <r>
      <rPr>
        <sz val="8"/>
        <color theme="1"/>
        <rFont val="Calibri"/>
        <family val="2"/>
        <scheme val="minor"/>
      </rPr>
      <t xml:space="preserve">
5)	Symptomate
6)	WebMD
7)	Your.MD
8)	</t>
    </r>
    <r>
      <rPr>
        <b/>
        <sz val="8"/>
        <color theme="1"/>
        <rFont val="Calibri"/>
        <family val="2"/>
        <scheme val="minor"/>
      </rPr>
      <t>Dr Hamish Fraser</t>
    </r>
    <r>
      <rPr>
        <sz val="8"/>
        <color theme="1"/>
        <rFont val="Calibri"/>
        <family val="2"/>
        <scheme val="minor"/>
      </rPr>
      <t xml:space="preserve">
Job
1)	-
Organization
1)	Brown’s Centre for Biomedical Informatic
Goals
1)	can use to report symptoms and 
2. seek advice on treatment are highly variable in their accuracy
Goals
1.	Identify the correct condition*
2.	Show simproved performance*
3. suggesting right condition*
4.compared similar study*
5.compared popular symptoms*
6.gave safe advice*
7.handle certain conditions*</t>
    </r>
  </si>
  <si>
    <r>
      <t xml:space="preserve">Name
1.	</t>
    </r>
    <r>
      <rPr>
        <b/>
        <sz val="8"/>
        <color theme="1"/>
        <rFont val="Calibri"/>
        <family val="2"/>
        <scheme val="minor"/>
      </rPr>
      <t>Ubie</t>
    </r>
    <r>
      <rPr>
        <sz val="8"/>
        <color theme="1"/>
        <rFont val="Calibri"/>
        <family val="2"/>
        <scheme val="minor"/>
      </rPr>
      <t xml:space="preserve">
2.	</t>
    </r>
    <r>
      <rPr>
        <b/>
        <sz val="8"/>
        <color theme="1"/>
        <rFont val="Calibri"/>
        <family val="2"/>
        <scheme val="minor"/>
      </rPr>
      <t>Yoshinori Abe</t>
    </r>
    <r>
      <rPr>
        <sz val="8"/>
        <color theme="1"/>
        <rFont val="Calibri"/>
        <family val="2"/>
        <scheme val="minor"/>
      </rPr>
      <t xml:space="preserve">
Job 
1.	</t>
    </r>
    <r>
      <rPr>
        <b/>
        <sz val="8"/>
        <color theme="1"/>
        <rFont val="Calibri"/>
        <family val="2"/>
        <scheme val="minor"/>
      </rPr>
      <t>CEO</t>
    </r>
    <r>
      <rPr>
        <sz val="8"/>
        <color theme="1"/>
        <rFont val="Calibri"/>
        <family val="2"/>
        <scheme val="minor"/>
      </rPr>
      <t xml:space="preserve">
2.	Co-Founder
Organization
1.	Japanese medtech
2.	Babylon
3.	Digital health startup K Health
Goals
1.	Generates relevant questions
2.	Discover related diseases
3.	Make appropriate decisions
4.access appropriate medical*
5.seeking direct doctor*
6.build mobile app*
7.entering competitive market*
</t>
    </r>
  </si>
  <si>
    <r>
      <t>names': ['AI', 'Babylon', 'Infermedica', 'K Health', 'Symptom Checker', 'Ubie', 'Ubie AI', 'Yoshinori Abe', 'digital health'], 
'jobs': ['CEO'], 
'works': ['Ubie AI'], 
'goals': ['trends regional characteristics', '</t>
    </r>
    <r>
      <rPr>
        <b/>
        <sz val="8"/>
        <color theme="1"/>
        <rFont val="Calibri"/>
        <family val="2"/>
        <scheme val="minor"/>
      </rPr>
      <t>entering competitive market</t>
    </r>
    <r>
      <rPr>
        <sz val="8"/>
        <color theme="1"/>
        <rFont val="Calibri"/>
        <family val="2"/>
        <scheme val="minor"/>
      </rPr>
      <t>', 'advanced medical technology', '</t>
    </r>
    <r>
      <rPr>
        <b/>
        <sz val="8"/>
        <color theme="1"/>
        <rFont val="Calibri"/>
        <family val="2"/>
        <scheme val="minor"/>
      </rPr>
      <t>generates relevant questions', 'discover related diseases</t>
    </r>
    <r>
      <rPr>
        <sz val="8"/>
        <color theme="1"/>
        <rFont val="Calibri"/>
        <family val="2"/>
        <scheme val="minor"/>
      </rPr>
      <t xml:space="preserve">', 'leading right health', </t>
    </r>
    <r>
      <rPr>
        <b/>
        <sz val="8"/>
        <color theme="1"/>
        <rFont val="Calibri"/>
        <family val="2"/>
        <scheme val="minor"/>
      </rPr>
      <t>'seeking direct doctor</t>
    </r>
    <r>
      <rPr>
        <sz val="8"/>
        <color theme="1"/>
        <rFont val="Calibri"/>
        <family val="2"/>
        <scheme val="minor"/>
      </rPr>
      <t xml:space="preserve">', 'increase average life', 'said separate statement', </t>
    </r>
    <r>
      <rPr>
        <b/>
        <sz val="8"/>
        <color theme="1"/>
        <rFont val="Calibri"/>
        <family val="2"/>
        <scheme val="minor"/>
      </rPr>
      <t>'build mobile app</t>
    </r>
    <r>
      <rPr>
        <sz val="8"/>
        <color theme="1"/>
        <rFont val="Calibri"/>
        <family val="2"/>
        <scheme val="minor"/>
      </rPr>
      <t>'], 
'jumlah_nama': 9, 'jumlah_job': 1, 'jumlah_work': 1, 'jumlah_goals': 10</t>
    </r>
  </si>
  <si>
    <t xml:space="preserve">Name
1.	Alexa
2.	Alexa’s Covid-19 symptom checker
3.	Debra Chrapaty
Job
1.	Medical professional
2.	Vice Precident
3.	Chief Operating Officer
Organization
1.	Amazon echo
2.	Amazon
3.	WebMD
4.	Healthline
5.	Amazon care
6.	Echo show
</t>
  </si>
  <si>
    <r>
      <t xml:space="preserve">Goals
1.	access information in new ways
2.	 set a reminder to take your medications 
3.	find the phone number for a nearby provider
4.	delete everything I said
5.	</t>
    </r>
    <r>
      <rPr>
        <b/>
        <sz val="8"/>
        <color theme="1"/>
        <rFont val="Calibri"/>
        <family val="2"/>
        <scheme val="minor"/>
      </rPr>
      <t>learn possible causes*</t>
    </r>
    <r>
      <rPr>
        <sz val="8"/>
        <color theme="1"/>
        <rFont val="Calibri"/>
        <family val="2"/>
        <scheme val="minor"/>
      </rPr>
      <t xml:space="preserve">
6.	</t>
    </r>
    <r>
      <rPr>
        <b/>
        <sz val="8"/>
        <color theme="1"/>
        <rFont val="Calibri"/>
        <family val="2"/>
        <scheme val="minor"/>
      </rPr>
      <t xml:space="preserve">prepare healthy recipes </t>
    </r>
    <r>
      <rPr>
        <sz val="8"/>
        <color theme="1"/>
        <rFont val="Calibri"/>
        <family val="2"/>
        <scheme val="minor"/>
      </rPr>
      <t xml:space="preserve">
7.	 </t>
    </r>
    <r>
      <rPr>
        <b/>
        <sz val="8"/>
        <color theme="1"/>
        <rFont val="Calibri"/>
        <family val="2"/>
        <scheme val="minor"/>
      </rPr>
      <t>play educational programming</t>
    </r>
    <r>
      <rPr>
        <sz val="8"/>
        <color theme="1"/>
        <rFont val="Calibri"/>
        <family val="2"/>
        <scheme val="minor"/>
      </rPr>
      <t xml:space="preserve">
8.locate nearby covid*
9.i</t>
    </r>
    <r>
      <rPr>
        <b/>
        <sz val="8"/>
        <color theme="1"/>
        <rFont val="Calibri"/>
        <family val="2"/>
        <scheme val="minor"/>
      </rPr>
      <t>dentifying complex helath*
10. offers audio visit*
11. makes clear interactions*
12. handles private data*
13.skip individual questions*
14.check online delivers*
15.seek medical care*
16.adds visual element*
17.afford professional care*
18. adding real value*
19.referencing personal experience*
20.testing new feature*</t>
    </r>
  </si>
  <si>
    <t>Kode</t>
  </si>
  <si>
    <t>performance</t>
  </si>
  <si>
    <t>Average</t>
  </si>
  <si>
    <t>average</t>
  </si>
  <si>
    <r>
      <t>names': ['Breathwrk',</t>
    </r>
    <r>
      <rPr>
        <b/>
        <sz val="8"/>
        <color theme="1"/>
        <rFont val="Calibri"/>
        <family val="2"/>
        <scheme val="minor"/>
      </rPr>
      <t xml:space="preserve"> 'Christopher Payne',</t>
    </r>
    <r>
      <rPr>
        <sz val="8"/>
        <color theme="1"/>
        <rFont val="Calibri"/>
        <family val="2"/>
        <scheme val="minor"/>
      </rPr>
      <t xml:space="preserve"> 'DoorDash', 'Grubhub', </t>
    </r>
    <r>
      <rPr>
        <b/>
        <sz val="8"/>
        <color theme="1"/>
        <rFont val="Calibri"/>
        <family val="2"/>
        <scheme val="minor"/>
      </rPr>
      <t>'Jordan Boesch'</t>
    </r>
    <r>
      <rPr>
        <sz val="8"/>
        <color theme="1"/>
        <rFont val="Calibri"/>
        <family val="2"/>
        <scheme val="minor"/>
      </rPr>
      <t xml:space="preserve">, </t>
    </r>
    <r>
      <rPr>
        <b/>
        <sz val="8"/>
        <color theme="1"/>
        <rFont val="Calibri"/>
        <family val="2"/>
        <scheme val="minor"/>
      </rPr>
      <t>'Marnie Boyer'</t>
    </r>
    <r>
      <rPr>
        <sz val="8"/>
        <color theme="1"/>
        <rFont val="Calibri"/>
        <family val="2"/>
        <scheme val="minor"/>
      </rPr>
      <t>, 'Merchant Benefits', 'PYMNTS’ 2022 Restaurant Friction Index', 'SMBs', 'Toast Clover', 'Uber Eats'], 
'jobs': [</t>
    </r>
    <r>
      <rPr>
        <b/>
        <sz val="8"/>
        <color theme="1"/>
        <rFont val="Calibri"/>
        <family val="2"/>
        <scheme val="minor"/>
      </rPr>
      <t>'founder'</t>
    </r>
    <r>
      <rPr>
        <sz val="8"/>
        <color theme="1"/>
        <rFont val="Calibri"/>
        <family val="2"/>
        <scheme val="minor"/>
      </rPr>
      <t xml:space="preserve">, </t>
    </r>
    <r>
      <rPr>
        <b/>
        <sz val="8"/>
        <color theme="1"/>
        <rFont val="Calibri"/>
        <family val="2"/>
        <scheme val="minor"/>
      </rPr>
      <t>'president</t>
    </r>
    <r>
      <rPr>
        <sz val="8"/>
        <color theme="1"/>
        <rFont val="Calibri"/>
        <family val="2"/>
        <scheme val="minor"/>
      </rPr>
      <t>'], 
'works': [</t>
    </r>
    <r>
      <rPr>
        <b/>
        <sz val="8"/>
        <color theme="1"/>
        <rFont val="Calibri"/>
        <family val="2"/>
        <scheme val="minor"/>
      </rPr>
      <t>'DoorDash', 'Grubhub'</t>
    </r>
    <r>
      <rPr>
        <sz val="8"/>
        <color theme="1"/>
        <rFont val="Calibri"/>
        <family val="2"/>
        <scheme val="minor"/>
      </rPr>
      <t>], 
'goals': ['</t>
    </r>
    <r>
      <rPr>
        <b/>
        <sz val="8"/>
        <color theme="1"/>
        <rFont val="Calibri"/>
        <family val="2"/>
        <scheme val="minor"/>
      </rPr>
      <t>provide affordable benefits</t>
    </r>
    <r>
      <rPr>
        <sz val="8"/>
        <color theme="1"/>
        <rFont val="Calibri"/>
        <family val="2"/>
        <scheme val="minor"/>
      </rPr>
      <t xml:space="preserve">', 'concepts popular restaurant', 'announced earlier fall', </t>
    </r>
    <r>
      <rPr>
        <b/>
        <sz val="8"/>
        <color theme="1"/>
        <rFont val="Calibri"/>
        <family val="2"/>
        <scheme val="minor"/>
      </rPr>
      <t>'offering new self'</t>
    </r>
    <r>
      <rPr>
        <sz val="8"/>
        <color theme="1"/>
        <rFont val="Calibri"/>
        <family val="2"/>
        <scheme val="minor"/>
      </rPr>
      <t>, 'integrate popular point', 'reopen unable staff', 'end loyal aggregator', 'promising meet merchants', 'promise additional revenue', 'Given vast network', 'face steep surcharge'], 
'jumlah_nama': 11, 'jumlah_job': 2, 'jumlah_work': 2, 'jumlah_goals': 11</t>
    </r>
  </si>
  <si>
    <r>
      <t>names': ['DIRIGERA', 'IKEA', 'IKEA Home', 'Matter', 'Rebecca', '</t>
    </r>
    <r>
      <rPr>
        <b/>
        <sz val="8"/>
        <color theme="1"/>
        <rFont val="Calibri"/>
        <family val="2"/>
        <scheme val="minor"/>
      </rPr>
      <t>Rebecca Töreman</t>
    </r>
    <r>
      <rPr>
        <sz val="8"/>
        <color theme="1"/>
        <rFont val="Calibri"/>
        <family val="2"/>
        <scheme val="minor"/>
      </rPr>
      <t>'], 
'jobs': [], 
'works': ['</t>
    </r>
    <r>
      <rPr>
        <b/>
        <sz val="8"/>
        <color theme="1"/>
        <rFont val="Calibri"/>
        <family val="2"/>
        <scheme val="minor"/>
      </rPr>
      <t>IKEA</t>
    </r>
    <r>
      <rPr>
        <sz val="8"/>
        <color theme="1"/>
        <rFont val="Calibri"/>
        <family val="2"/>
        <scheme val="minor"/>
      </rPr>
      <t xml:space="preserve">', 'IKEA Home'], 
'goals': ['blinds smart home', </t>
    </r>
    <r>
      <rPr>
        <b/>
        <sz val="8"/>
        <color theme="1"/>
        <rFont val="Calibri"/>
        <family val="2"/>
        <scheme val="minor"/>
      </rPr>
      <t>'use smart home</t>
    </r>
    <r>
      <rPr>
        <sz val="8"/>
        <color theme="1"/>
        <rFont val="Calibri"/>
        <family val="2"/>
        <scheme val="minor"/>
      </rPr>
      <t>', 'think smart home', 'continue better time', '</t>
    </r>
    <r>
      <rPr>
        <b/>
        <sz val="8"/>
        <color theme="1"/>
        <rFont val="Calibri"/>
        <family val="2"/>
        <scheme val="minor"/>
      </rPr>
      <t>including new features', 'enhance everyday moments', 'create inclusive experience', 'bought smart products', 'enabling smart products', 'provide smart home',</t>
    </r>
    <r>
      <rPr>
        <sz val="8"/>
        <color theme="1"/>
        <rFont val="Calibri"/>
        <family val="2"/>
        <scheme val="minor"/>
      </rPr>
      <t xml:space="preserve"> 'helping good night', </t>
    </r>
    <r>
      <rPr>
        <b/>
        <sz val="8"/>
        <color theme="1"/>
        <rFont val="Calibri"/>
        <family val="2"/>
        <scheme val="minor"/>
      </rPr>
      <t>'enables smarter home'</t>
    </r>
    <r>
      <rPr>
        <sz val="8"/>
        <color theme="1"/>
        <rFont val="Calibri"/>
        <family val="2"/>
        <scheme val="minor"/>
      </rPr>
      <t xml:space="preserve">, 'accompanied favourite music', 'smell fresh coffee', </t>
    </r>
    <r>
      <rPr>
        <b/>
        <sz val="8"/>
        <color theme="1"/>
        <rFont val="Calibri"/>
        <family val="2"/>
        <scheme val="minor"/>
      </rPr>
      <t>'complemented multiple user', 'use smart homes'</t>
    </r>
    <r>
      <rPr>
        <sz val="8"/>
        <color theme="1"/>
        <rFont val="Calibri"/>
        <family val="2"/>
        <scheme val="minor"/>
      </rPr>
      <t xml:space="preserve">, 'perceived smart products', 'felt smart home', </t>
    </r>
    <r>
      <rPr>
        <b/>
        <sz val="8"/>
        <color theme="1"/>
        <rFont val="Calibri"/>
        <family val="2"/>
        <scheme val="minor"/>
      </rPr>
      <t>'merge digital solutions']</t>
    </r>
    <r>
      <rPr>
        <sz val="8"/>
        <color theme="1"/>
        <rFont val="Calibri"/>
        <family val="2"/>
        <scheme val="minor"/>
      </rPr>
      <t>, 
'jumlah_nama': 6, 'jumlah_job': 0, 'jumlah_work': 2, 'jumlah_goals': 19</t>
    </r>
  </si>
  <si>
    <t>Name
1.	Rebecca Töreman
2.Bjorn Block
Job
1.	Bussiness Leader
2.chief
Organization
1.	Ikea
2.	Dirigera
3.	Sonos
4.	Google
5.	Amazon
6.	Apple
Goals
1.	Move existing device
2.	Needed a complete overhaul
3.	Detect the new speaker
4.	Provides a common language
5.	Lowering the Greek threshold
6.map actual home*
7.use smart devices*
8.offering clear step*
9. hitting remote shelves*
10.looking simple interface*
11.pairing wireless switch*
12.provides granular control*
13.include helpful device*
14.guides new lighbulb*
15.control smart devices*
16.feel steady pulse*
17.include smart sensors*
18. offered flexible options*</t>
  </si>
  <si>
    <r>
      <t>names': ['Apple HomeKit', 'Background', '</t>
    </r>
    <r>
      <rPr>
        <b/>
        <sz val="8"/>
        <color theme="1"/>
        <rFont val="Calibri"/>
        <family val="2"/>
        <scheme val="minor"/>
      </rPr>
      <t>Björn Block</t>
    </r>
    <r>
      <rPr>
        <sz val="8"/>
        <color theme="1"/>
        <rFont val="Calibri"/>
        <family val="2"/>
        <scheme val="minor"/>
      </rPr>
      <t xml:space="preserve">', 'Block', 'Dirigera', 'Ethernet', 'Home Smart', 'Ikea', 'Ikea Björn Block', 'Ikea Home Smart', 'Ikea Trådfri', 'Ikea’s Trådfri', 'Matter', </t>
    </r>
    <r>
      <rPr>
        <b/>
        <sz val="8"/>
        <color theme="1"/>
        <rFont val="Calibri"/>
        <family val="2"/>
        <scheme val="minor"/>
      </rPr>
      <t>'Rebecca Töreman</t>
    </r>
    <r>
      <rPr>
        <sz val="8"/>
        <color theme="1"/>
        <rFont val="Calibri"/>
        <family val="2"/>
        <scheme val="minor"/>
      </rPr>
      <t>', 'Remember', 'TBD', 'Thread', 'Töreman'], 
'jobs': [</t>
    </r>
    <r>
      <rPr>
        <b/>
        <sz val="8"/>
        <color theme="1"/>
        <rFont val="Calibri"/>
        <family val="2"/>
        <scheme val="minor"/>
      </rPr>
      <t>manager',]</t>
    </r>
    <r>
      <rPr>
        <sz val="8"/>
        <color theme="1"/>
        <rFont val="Calibri"/>
        <family val="2"/>
        <scheme val="minor"/>
      </rPr>
      <t>, 
'works': ['</t>
    </r>
    <r>
      <rPr>
        <b/>
        <sz val="8"/>
        <color theme="1"/>
        <rFont val="Calibri"/>
        <family val="2"/>
        <scheme val="minor"/>
      </rPr>
      <t>Amazon</t>
    </r>
    <r>
      <rPr>
        <sz val="8"/>
        <color theme="1"/>
        <rFont val="Calibri"/>
        <family val="2"/>
        <scheme val="minor"/>
      </rPr>
      <t xml:space="preserve">', 'Dirigera', </t>
    </r>
    <r>
      <rPr>
        <b/>
        <sz val="8"/>
        <color theme="1"/>
        <rFont val="Calibri"/>
        <family val="2"/>
        <scheme val="minor"/>
      </rPr>
      <t>'Ikea'</t>
    </r>
    <r>
      <rPr>
        <sz val="8"/>
        <color theme="1"/>
        <rFont val="Calibri"/>
        <family val="2"/>
        <scheme val="minor"/>
      </rPr>
      <t xml:space="preserve">, 'Ikea Home Smart', 'Töreman', 'UX', 'the Connectivity Standards Alliance'], 
'goals': ['look smart home', 'batch official Matter', 'releases Trådfri gateway', </t>
    </r>
    <r>
      <rPr>
        <b/>
        <sz val="8"/>
        <color theme="1"/>
        <rFont val="Calibri"/>
        <family val="2"/>
        <scheme val="minor"/>
      </rPr>
      <t>'improve overall user',</t>
    </r>
    <r>
      <rPr>
        <sz val="8"/>
        <color theme="1"/>
        <rFont val="Calibri"/>
        <family val="2"/>
        <scheme val="minor"/>
      </rPr>
      <t xml:space="preserve"> 'fledged strategic business', 'strike good balance', '</t>
    </r>
    <r>
      <rPr>
        <b/>
        <sz val="8"/>
        <color theme="1"/>
        <rFont val="Calibri"/>
        <family val="2"/>
        <scheme val="minor"/>
      </rPr>
      <t>handle remote access</t>
    </r>
    <r>
      <rPr>
        <sz val="8"/>
        <color theme="1"/>
        <rFont val="Calibri"/>
        <family val="2"/>
        <scheme val="minor"/>
      </rPr>
      <t xml:space="preserve">', </t>
    </r>
    <r>
      <rPr>
        <b/>
        <sz val="8"/>
        <color theme="1"/>
        <rFont val="Calibri"/>
        <family val="2"/>
        <scheme val="minor"/>
      </rPr>
      <t>'showed new hub</t>
    </r>
    <r>
      <rPr>
        <sz val="8"/>
        <color theme="1"/>
        <rFont val="Calibri"/>
        <family val="2"/>
        <scheme val="minor"/>
      </rPr>
      <t>', 'know sure hands', 'cling rough timeline', '</t>
    </r>
    <r>
      <rPr>
        <b/>
        <sz val="8"/>
        <color theme="1"/>
        <rFont val="Calibri"/>
        <family val="2"/>
        <scheme val="minor"/>
      </rPr>
      <t>use new app</t>
    </r>
    <r>
      <rPr>
        <sz val="8"/>
        <color theme="1"/>
        <rFont val="Calibri"/>
        <family val="2"/>
        <scheme val="minor"/>
      </rPr>
      <t>', 'hobby rooted lighting', 'cover smart home', '</t>
    </r>
    <r>
      <rPr>
        <b/>
        <sz val="8"/>
        <color theme="1"/>
        <rFont val="Calibri"/>
        <family val="2"/>
        <scheme val="minor"/>
      </rPr>
      <t>Setting new hub', 'add new devices', 'create seamless experience', 'feature rich illustrations</t>
    </r>
    <r>
      <rPr>
        <sz val="8"/>
        <color theme="1"/>
        <rFont val="Calibri"/>
        <family val="2"/>
        <scheme val="minor"/>
      </rPr>
      <t xml:space="preserve">', 'change slightly time', </t>
    </r>
    <r>
      <rPr>
        <b/>
        <sz val="8"/>
        <color theme="1"/>
        <rFont val="Calibri"/>
        <family val="2"/>
        <scheme val="minor"/>
      </rPr>
      <t>'setting smart home</t>
    </r>
    <r>
      <rPr>
        <sz val="8"/>
        <color theme="1"/>
        <rFont val="Calibri"/>
        <family val="2"/>
        <scheme val="minor"/>
      </rPr>
      <t xml:space="preserve">', 'existing know customers', 'homes new customers', </t>
    </r>
    <r>
      <rPr>
        <b/>
        <sz val="8"/>
        <color theme="1"/>
        <rFont val="Calibri"/>
        <family val="2"/>
        <scheme val="minor"/>
      </rPr>
      <t>'enabling smart home', 'democratizing smart home</t>
    </r>
    <r>
      <rPr>
        <sz val="8"/>
        <color theme="1"/>
        <rFont val="Calibri"/>
        <family val="2"/>
        <scheme val="minor"/>
      </rPr>
      <t>'], 
'jumlah_nama': 18, 'jumlah_job': 1, 'jumlah_work': 7, 'jumlah_goals': 23</t>
    </r>
  </si>
  <si>
    <r>
      <t>names': ['Alexa', 'Apple', 'Apple TV', 'Billy', '</t>
    </r>
    <r>
      <rPr>
        <b/>
        <sz val="8"/>
        <color theme="1"/>
        <rFont val="Calibri"/>
        <family val="2"/>
        <scheme val="minor"/>
      </rPr>
      <t>Bjorn Block</t>
    </r>
    <r>
      <rPr>
        <sz val="8"/>
        <color theme="1"/>
        <rFont val="Calibri"/>
        <family val="2"/>
        <scheme val="minor"/>
      </rPr>
      <t>', 'Digieria', 'Dirigera', 'Enabling Matter', 'Home', 'IFTTT', 'Ikea', 'Ikea Home', 'Ikea smart', 'Ikea’s Sonos', 'Matter', '</t>
    </r>
    <r>
      <rPr>
        <b/>
        <sz val="8"/>
        <color theme="1"/>
        <rFont val="Calibri"/>
        <family val="2"/>
        <scheme val="minor"/>
      </rPr>
      <t>Rebecca Töreman</t>
    </r>
    <r>
      <rPr>
        <sz val="8"/>
        <color theme="1"/>
        <rFont val="Calibri"/>
        <family val="2"/>
        <scheme val="minor"/>
      </rPr>
      <t>', 'Sonos S1', 'Thread', 'Trådfri Gateway', 'UI', 'Wi - Fi', 'Zigbee', 'iPhone'], 
'jobs': [ '</t>
    </r>
    <r>
      <rPr>
        <b/>
        <sz val="8"/>
        <color theme="1"/>
        <rFont val="Calibri"/>
        <family val="2"/>
        <scheme val="minor"/>
      </rPr>
      <t>chief</t>
    </r>
    <r>
      <rPr>
        <sz val="8"/>
        <color theme="1"/>
        <rFont val="Calibri"/>
        <family val="2"/>
        <scheme val="minor"/>
      </rPr>
      <t>', 'head'], 
'works': ['</t>
    </r>
    <r>
      <rPr>
        <b/>
        <sz val="8"/>
        <color theme="1"/>
        <rFont val="Calibri"/>
        <family val="2"/>
        <scheme val="minor"/>
      </rPr>
      <t>Dirigera</t>
    </r>
    <r>
      <rPr>
        <sz val="8"/>
        <color theme="1"/>
        <rFont val="Calibri"/>
        <family val="2"/>
        <scheme val="minor"/>
      </rPr>
      <t>', 'Home', '</t>
    </r>
    <r>
      <rPr>
        <b/>
        <sz val="8"/>
        <color theme="1"/>
        <rFont val="Calibri"/>
        <family val="2"/>
        <scheme val="minor"/>
      </rPr>
      <t>Ikea</t>
    </r>
    <r>
      <rPr>
        <sz val="8"/>
        <color theme="1"/>
        <rFont val="Calibri"/>
        <family val="2"/>
        <scheme val="minor"/>
      </rPr>
      <t xml:space="preserve">', 'Ikea Home'],
 'goals': ['grown simple lighting', 'blown strategic focus', </t>
    </r>
    <r>
      <rPr>
        <b/>
        <sz val="8"/>
        <color theme="1"/>
        <rFont val="Calibri"/>
        <family val="2"/>
        <scheme val="minor"/>
      </rPr>
      <t>'use smart devices', 'offering clear step', 'hitting retail shelves'</t>
    </r>
    <r>
      <rPr>
        <sz val="8"/>
        <color theme="1"/>
        <rFont val="Calibri"/>
        <family val="2"/>
        <scheme val="minor"/>
      </rPr>
      <t>, 'need remote access',</t>
    </r>
    <r>
      <rPr>
        <b/>
        <sz val="8"/>
        <color theme="1"/>
        <rFont val="Calibri"/>
        <family val="2"/>
        <scheme val="minor"/>
      </rPr>
      <t xml:space="preserve"> 'looking simple interface',</t>
    </r>
    <r>
      <rPr>
        <sz val="8"/>
        <color theme="1"/>
        <rFont val="Calibri"/>
        <family val="2"/>
        <scheme val="minor"/>
      </rPr>
      <t xml:space="preserve"> 'drifted partial zombie', </t>
    </r>
    <r>
      <rPr>
        <b/>
        <sz val="8"/>
        <color theme="1"/>
        <rFont val="Calibri"/>
        <family val="2"/>
        <scheme val="minor"/>
      </rPr>
      <t>'needed complete overhaul</t>
    </r>
    <r>
      <rPr>
        <sz val="8"/>
        <color theme="1"/>
        <rFont val="Calibri"/>
        <family val="2"/>
        <scheme val="minor"/>
      </rPr>
      <t>', 'Ikea physical switch', 'preconditions mass adoption', 'missing right support', 'means smart home',</t>
    </r>
    <r>
      <rPr>
        <b/>
        <sz val="8"/>
        <color theme="1"/>
        <rFont val="Calibri"/>
        <family val="2"/>
        <scheme val="minor"/>
      </rPr>
      <t xml:space="preserve"> 'pairing wireless switch', 'provides granular control', 'include helpful device'</t>
    </r>
    <r>
      <rPr>
        <sz val="8"/>
        <color theme="1"/>
        <rFont val="Calibri"/>
        <family val="2"/>
        <scheme val="minor"/>
      </rPr>
      <t xml:space="preserve">, 'uses open circle', 'wishing expert mode', 'remains operational months', </t>
    </r>
    <r>
      <rPr>
        <b/>
        <sz val="8"/>
        <color theme="1"/>
        <rFont val="Calibri"/>
        <family val="2"/>
        <scheme val="minor"/>
      </rPr>
      <t>'guides new lightbulb', 'detect new speaker', 'control smart devices',</t>
    </r>
    <r>
      <rPr>
        <sz val="8"/>
        <color theme="1"/>
        <rFont val="Calibri"/>
        <family val="2"/>
        <scheme val="minor"/>
      </rPr>
      <t xml:space="preserve"> 'start available end', '</t>
    </r>
    <r>
      <rPr>
        <b/>
        <sz val="8"/>
        <color theme="1"/>
        <rFont val="Calibri"/>
        <family val="2"/>
        <scheme val="minor"/>
      </rPr>
      <t>provides common language', 'map actual home', 'feel steady pulse'</t>
    </r>
    <r>
      <rPr>
        <sz val="8"/>
        <color theme="1"/>
        <rFont val="Calibri"/>
        <family val="2"/>
        <scheme val="minor"/>
      </rPr>
      <t>, 'having physical shortcut', 'represented square choice', '</t>
    </r>
    <r>
      <rPr>
        <b/>
        <sz val="8"/>
        <color theme="1"/>
        <rFont val="Calibri"/>
        <family val="2"/>
        <scheme val="minor"/>
      </rPr>
      <t>include smart sensors', 'offered flexible option'</t>
    </r>
    <r>
      <rPr>
        <sz val="8"/>
        <color theme="1"/>
        <rFont val="Calibri"/>
        <family val="2"/>
        <scheme val="minor"/>
      </rPr>
      <t>], 
'jumlah_nama': 23, 'jumlah_job': 2, 'jumlah_work': 4, 'jumlah_goals': 30</t>
    </r>
  </si>
  <si>
    <r>
      <t>names': ['AI', 'CMH', 'Columbia Memorial Health', 'Dutchess', 'Machine Learning', '</t>
    </r>
    <r>
      <rPr>
        <b/>
        <sz val="8"/>
        <color theme="1"/>
        <rFont val="Calibri"/>
        <family val="2"/>
        <scheme val="minor"/>
      </rPr>
      <t>Oscar García-Esquirol</t>
    </r>
    <r>
      <rPr>
        <sz val="8"/>
        <color theme="1"/>
        <rFont val="Calibri"/>
        <family val="2"/>
        <scheme val="minor"/>
      </rPr>
      <t>', '</t>
    </r>
    <r>
      <rPr>
        <b/>
        <sz val="8"/>
        <color theme="1"/>
        <rFont val="Calibri"/>
        <family val="2"/>
        <scheme val="minor"/>
      </rPr>
      <t>Ronald Pope</t>
    </r>
    <r>
      <rPr>
        <sz val="8"/>
        <color theme="1"/>
        <rFont val="Calibri"/>
        <family val="2"/>
        <scheme val="minor"/>
      </rPr>
      <t>', '</t>
    </r>
    <r>
      <rPr>
        <b/>
        <sz val="8"/>
        <color theme="1"/>
        <rFont val="Calibri"/>
        <family val="2"/>
        <scheme val="minor"/>
      </rPr>
      <t>Vicenç Ferrer</t>
    </r>
    <r>
      <rPr>
        <sz val="8"/>
        <color theme="1"/>
        <rFont val="Calibri"/>
        <family val="2"/>
        <scheme val="minor"/>
      </rPr>
      <t>', 'the Albany Med Health System'], 
'jobs': [</t>
    </r>
    <r>
      <rPr>
        <b/>
        <sz val="8"/>
        <color theme="1"/>
        <rFont val="Calibri"/>
        <family val="2"/>
        <scheme val="minor"/>
      </rPr>
      <t>'Director', 'President', 'engineer'</t>
    </r>
    <r>
      <rPr>
        <sz val="8"/>
        <color theme="1"/>
        <rFont val="Calibri"/>
        <family val="2"/>
        <scheme val="minor"/>
      </rPr>
      <t>, 'virtual assistant'], 
'works': ['CMH', 'Cristian Pascual', '</t>
    </r>
    <r>
      <rPr>
        <b/>
        <sz val="8"/>
        <color theme="1"/>
        <rFont val="Calibri"/>
        <family val="2"/>
        <scheme val="minor"/>
      </rPr>
      <t>NYC Office</t>
    </r>
    <r>
      <rPr>
        <sz val="8"/>
        <color theme="1"/>
        <rFont val="Calibri"/>
        <family val="2"/>
        <scheme val="minor"/>
      </rPr>
      <t>'], 
'goals': ['</t>
    </r>
    <r>
      <rPr>
        <b/>
        <sz val="8"/>
        <color theme="1"/>
        <rFont val="Calibri"/>
        <family val="2"/>
        <scheme val="minor"/>
      </rPr>
      <t>accessing appropriate care', 'provide high quality</t>
    </r>
    <r>
      <rPr>
        <sz val="8"/>
        <color theme="1"/>
        <rFont val="Calibri"/>
        <family val="2"/>
        <scheme val="minor"/>
      </rPr>
      <t>', 'directed appropriate point', '</t>
    </r>
    <r>
      <rPr>
        <b/>
        <sz val="8"/>
        <color theme="1"/>
        <rFont val="Calibri"/>
        <family val="2"/>
        <scheme val="minor"/>
      </rPr>
      <t>eliminating unnecessary steps</t>
    </r>
    <r>
      <rPr>
        <sz val="8"/>
        <color theme="1"/>
        <rFont val="Calibri"/>
        <family val="2"/>
        <scheme val="minor"/>
      </rPr>
      <t>', 'based scientific knowledge', 'labeled virtual assistant', 'managed close agreements'], 
'jumlah_nama': 9, 'jumlah_job': 4, 'jumlah_work': 3, 'jumlah_goals': 7</t>
    </r>
  </si>
  <si>
    <r>
      <t xml:space="preserve">names': ['AI', </t>
    </r>
    <r>
      <rPr>
        <b/>
        <sz val="8"/>
        <color theme="1"/>
        <rFont val="Calibri"/>
        <family val="2"/>
        <scheme val="minor"/>
      </rPr>
      <t>'Alexa</t>
    </r>
    <r>
      <rPr>
        <sz val="8"/>
        <color theme="1"/>
        <rFont val="Calibri"/>
        <family val="2"/>
        <scheme val="minor"/>
      </rPr>
      <t>', '</t>
    </r>
    <r>
      <rPr>
        <b/>
        <sz val="8"/>
        <color theme="1"/>
        <rFont val="Calibri"/>
        <family val="2"/>
        <scheme val="minor"/>
      </rPr>
      <t>Alexa Symptom Checker</t>
    </r>
    <r>
      <rPr>
        <sz val="8"/>
        <color theme="1"/>
        <rFont val="Calibri"/>
        <family val="2"/>
        <scheme val="minor"/>
      </rPr>
      <t>', 'Amazon', 'Amazon Care', 'Amazon Echo', 'Amazon Echo Echo', 'Amazon Fire Tablet or Fire TV', '</t>
    </r>
    <r>
      <rPr>
        <b/>
        <sz val="8"/>
        <color theme="1"/>
        <rFont val="Calibri"/>
        <family val="2"/>
        <scheme val="minor"/>
      </rPr>
      <t>Debra Chrapaty</t>
    </r>
    <r>
      <rPr>
        <sz val="8"/>
        <color theme="1"/>
        <rFont val="Calibri"/>
        <family val="2"/>
        <scheme val="minor"/>
      </rPr>
      <t>', 'Echo', 'Healthcare', 'Shwachman-Diamond Syndrome', 'Symptom Checker', 'Teladoc', 'professional healthcare service'], 
'jobs': ['</t>
    </r>
    <r>
      <rPr>
        <b/>
        <sz val="8"/>
        <color theme="1"/>
        <rFont val="Calibri"/>
        <family val="2"/>
        <scheme val="minor"/>
      </rPr>
      <t>President</t>
    </r>
    <r>
      <rPr>
        <sz val="8"/>
        <color theme="1"/>
        <rFont val="Calibri"/>
        <family val="2"/>
        <scheme val="minor"/>
      </rPr>
      <t>', 'doctor'], 
'works': ['Alexa', '</t>
    </r>
    <r>
      <rPr>
        <b/>
        <sz val="8"/>
        <color theme="1"/>
        <rFont val="Calibri"/>
        <family val="2"/>
        <scheme val="minor"/>
      </rPr>
      <t>Amazon</t>
    </r>
    <r>
      <rPr>
        <sz val="8"/>
        <color theme="1"/>
        <rFont val="Calibri"/>
        <family val="2"/>
        <scheme val="minor"/>
      </rPr>
      <t>', 'Amazon Alexa', '</t>
    </r>
    <r>
      <rPr>
        <b/>
        <sz val="8"/>
        <color theme="1"/>
        <rFont val="Calibri"/>
        <family val="2"/>
        <scheme val="minor"/>
      </rPr>
      <t>Amazon Echo</t>
    </r>
    <r>
      <rPr>
        <sz val="8"/>
        <color theme="1"/>
        <rFont val="Calibri"/>
        <family val="2"/>
        <scheme val="minor"/>
      </rPr>
      <t xml:space="preserve">'], 
'goals': ['prolapsed mitral valve', 'require diagnostic tests', </t>
    </r>
    <r>
      <rPr>
        <b/>
        <sz val="8"/>
        <color theme="1"/>
        <rFont val="Calibri"/>
        <family val="2"/>
        <scheme val="minor"/>
      </rPr>
      <t>'learn possible causes', 'identifying complex health</t>
    </r>
    <r>
      <rPr>
        <sz val="8"/>
        <color theme="1"/>
        <rFont val="Calibri"/>
        <family val="2"/>
        <scheme val="minor"/>
      </rPr>
      <t xml:space="preserve">', 'hear delete voice', 'features medical services', </t>
    </r>
    <r>
      <rPr>
        <b/>
        <sz val="8"/>
        <color theme="1"/>
        <rFont val="Calibri"/>
        <family val="2"/>
        <scheme val="minor"/>
      </rPr>
      <t>'offers audio visits', 'makes clear interactions'</t>
    </r>
    <r>
      <rPr>
        <sz val="8"/>
        <color theme="1"/>
        <rFont val="Calibri"/>
        <family val="2"/>
        <scheme val="minor"/>
      </rPr>
      <t xml:space="preserve">, 'constitute medical advice', </t>
    </r>
    <r>
      <rPr>
        <b/>
        <sz val="8"/>
        <color theme="1"/>
        <rFont val="Calibri"/>
        <family val="2"/>
        <scheme val="minor"/>
      </rPr>
      <t>'handles private data'</t>
    </r>
    <r>
      <rPr>
        <sz val="8"/>
        <color theme="1"/>
        <rFont val="Calibri"/>
        <family val="2"/>
        <scheme val="minor"/>
      </rPr>
      <t xml:space="preserve">, 'concerns private data', </t>
    </r>
    <r>
      <rPr>
        <b/>
        <sz val="8"/>
        <color theme="1"/>
        <rFont val="Calibri"/>
        <family val="2"/>
        <scheme val="minor"/>
      </rPr>
      <t>'skip individual questions', 'check online delivers',</t>
    </r>
    <r>
      <rPr>
        <sz val="8"/>
        <color theme="1"/>
        <rFont val="Calibri"/>
        <family val="2"/>
        <scheme val="minor"/>
      </rPr>
      <t xml:space="preserve"> 'stands ready help', 'announced earlier year',</t>
    </r>
    <r>
      <rPr>
        <b/>
        <sz val="8"/>
        <color theme="1"/>
        <rFont val="Calibri"/>
        <family val="2"/>
        <scheme val="minor"/>
      </rPr>
      <t xml:space="preserve"> 'seek medical care'</t>
    </r>
    <r>
      <rPr>
        <sz val="8"/>
        <color theme="1"/>
        <rFont val="Calibri"/>
        <family val="2"/>
        <scheme val="minor"/>
      </rPr>
      <t xml:space="preserve">, 'proven beneficial use', </t>
    </r>
    <r>
      <rPr>
        <b/>
        <sz val="8"/>
        <color theme="1"/>
        <rFont val="Calibri"/>
        <family val="2"/>
        <scheme val="minor"/>
      </rPr>
      <t>'prepare healthy recipes', 'play educational programming', 'adds visual element'</t>
    </r>
    <r>
      <rPr>
        <sz val="8"/>
        <color theme="1"/>
        <rFont val="Calibri"/>
        <family val="2"/>
        <scheme val="minor"/>
      </rPr>
      <t>, 'suffering medical problems',</t>
    </r>
    <r>
      <rPr>
        <b/>
        <sz val="8"/>
        <color theme="1"/>
        <rFont val="Calibri"/>
        <family val="2"/>
        <scheme val="minor"/>
      </rPr>
      <t xml:space="preserve"> 'afford professional care</t>
    </r>
    <r>
      <rPr>
        <sz val="8"/>
        <color theme="1"/>
        <rFont val="Calibri"/>
        <family val="2"/>
        <scheme val="minor"/>
      </rPr>
      <t xml:space="preserve">', 'appears bold step', </t>
    </r>
    <r>
      <rPr>
        <b/>
        <sz val="8"/>
        <color theme="1"/>
        <rFont val="Calibri"/>
        <family val="2"/>
        <scheme val="minor"/>
      </rPr>
      <t>'adding real value</t>
    </r>
    <r>
      <rPr>
        <sz val="8"/>
        <color theme="1"/>
        <rFont val="Calibri"/>
        <family val="2"/>
        <scheme val="minor"/>
      </rPr>
      <t xml:space="preserve">', 'moved complex conditions', </t>
    </r>
    <r>
      <rPr>
        <b/>
        <sz val="8"/>
        <color theme="1"/>
        <rFont val="Calibri"/>
        <family val="2"/>
        <scheme val="minor"/>
      </rPr>
      <t>'referencing personal experience</t>
    </r>
    <r>
      <rPr>
        <sz val="8"/>
        <color theme="1"/>
        <rFont val="Calibri"/>
        <family val="2"/>
        <scheme val="minor"/>
      </rPr>
      <t xml:space="preserve">', 'suffering simple health', </t>
    </r>
    <r>
      <rPr>
        <b/>
        <sz val="8"/>
        <color theme="1"/>
        <rFont val="Calibri"/>
        <family val="2"/>
        <scheme val="minor"/>
      </rPr>
      <t>'testing new feature</t>
    </r>
    <r>
      <rPr>
        <sz val="8"/>
        <color theme="1"/>
        <rFont val="Calibri"/>
        <family val="2"/>
        <scheme val="minor"/>
      </rPr>
      <t>', 'breathing medical professionals'], 
'jumlah_nama': 15, 'jumlah_job': 2, 'jumlah_work': 4, 'jumlah_goals': 29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</si>
</sst>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color theme="1"/>
      <name val="Calibri"/>
      <family val="2"/>
      <scheme val="minor"/>
    </font>
    <font>
      <sz val="8"/>
      <color theme="9" tint="-0.249977111117893"/>
      <name val="Calibri"/>
      <family val="2"/>
      <scheme val="minor"/>
    </font>
    <font>
      <b/>
      <sz val="8"/>
      <color theme="1"/>
      <name val="Calibri"/>
      <family val="2"/>
      <scheme val="minor"/>
    </font>
    <font>
      <b/>
      <sz val="8"/>
      <color theme="9" tint="-0.249977111117893"/>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4" xfId="0"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0" xfId="0" applyNumberFormat="1" applyFont="1"/>
    <xf numFmtId="0" fontId="1" fillId="5"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vertical="top"/>
    </xf>
    <xf numFmtId="0" fontId="3" fillId="0" borderId="0" xfId="0" applyFont="1" applyAlignment="1">
      <alignment vertical="top"/>
    </xf>
    <xf numFmtId="0" fontId="1" fillId="0" borderId="0" xfId="0" quotePrefix="1" applyFont="1" applyAlignment="1">
      <alignment vertical="top"/>
    </xf>
    <xf numFmtId="164" fontId="1" fillId="0" borderId="0" xfId="0" applyNumberFormat="1" applyFont="1" applyAlignment="1">
      <alignment vertical="top"/>
    </xf>
    <xf numFmtId="0" fontId="1" fillId="0" borderId="0" xfId="0" applyFont="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4" borderId="2" xfId="0" applyFont="1" applyFill="1" applyBorder="1" applyAlignment="1">
      <alignment horizontal="center" vertical="top"/>
    </xf>
    <xf numFmtId="0" fontId="1" fillId="4" borderId="3" xfId="0" applyFont="1" applyFill="1" applyBorder="1" applyAlignment="1">
      <alignment horizontal="center" vertical="top"/>
    </xf>
    <xf numFmtId="0" fontId="1" fillId="4" borderId="4" xfId="0" applyFont="1" applyFill="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2" borderId="2" xfId="0" quotePrefix="1" applyFont="1" applyFill="1" applyBorder="1" applyAlignment="1">
      <alignment horizontal="left" vertical="top"/>
    </xf>
    <xf numFmtId="0" fontId="1" fillId="2" borderId="3" xfId="0" quotePrefix="1" applyFont="1" applyFill="1" applyBorder="1" applyAlignment="1">
      <alignment horizontal="left" vertical="top"/>
    </xf>
    <xf numFmtId="0" fontId="1" fillId="2" borderId="4" xfId="0" quotePrefix="1" applyFont="1" applyFill="1" applyBorder="1" applyAlignment="1">
      <alignment horizontal="left" vertical="top"/>
    </xf>
    <xf numFmtId="0" fontId="1" fillId="3" borderId="2" xfId="0" quotePrefix="1" applyFont="1" applyFill="1" applyBorder="1" applyAlignment="1">
      <alignment horizontal="left" vertical="top"/>
    </xf>
    <xf numFmtId="0" fontId="1" fillId="3" borderId="3" xfId="0" quotePrefix="1" applyFont="1" applyFill="1" applyBorder="1" applyAlignment="1">
      <alignment horizontal="left" vertical="top"/>
    </xf>
    <xf numFmtId="0" fontId="1" fillId="3" borderId="4" xfId="0" quotePrefix="1" applyFont="1" applyFill="1" applyBorder="1" applyAlignment="1">
      <alignment horizontal="left" vertical="top"/>
    </xf>
    <xf numFmtId="0" fontId="1" fillId="4" borderId="2" xfId="0" quotePrefix="1" applyFont="1" applyFill="1" applyBorder="1" applyAlignment="1">
      <alignment horizontal="left" vertical="top"/>
    </xf>
    <xf numFmtId="0" fontId="1" fillId="4" borderId="3" xfId="0" quotePrefix="1" applyFont="1" applyFill="1" applyBorder="1" applyAlignment="1">
      <alignment horizontal="left" vertical="top"/>
    </xf>
    <xf numFmtId="0" fontId="1" fillId="4" borderId="4" xfId="0" quotePrefix="1" applyFont="1" applyFill="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0" borderId="4" xfId="0" quotePrefix="1" applyFont="1" applyBorder="1" applyAlignment="1">
      <alignment horizontal="left" vertical="top"/>
    </xf>
    <xf numFmtId="0" fontId="1" fillId="0" borderId="0" xfId="0" quotePrefix="1" applyFont="1" applyAlignment="1">
      <alignment horizontal="left" vertical="top"/>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 fillId="0" borderId="1" xfId="0" applyFont="1" applyBorder="1"/>
    <xf numFmtId="164"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64</xdr:col>
      <xdr:colOff>162531</xdr:colOff>
      <xdr:row>2</xdr:row>
      <xdr:rowOff>1747006</xdr:rowOff>
    </xdr:from>
    <xdr:to>
      <xdr:col>69</xdr:col>
      <xdr:colOff>281750</xdr:colOff>
      <xdr:row>10</xdr:row>
      <xdr:rowOff>72482</xdr:rowOff>
    </xdr:to>
    <xdr:pic>
      <xdr:nvPicPr>
        <xdr:cNvPr id="2" name="Picture 1">
          <a:extLst>
            <a:ext uri="{FF2B5EF4-FFF2-40B4-BE49-F238E27FC236}">
              <a16:creationId xmlns:a16="http://schemas.microsoft.com/office/drawing/2014/main" id="{9185B7C5-946D-C148-CF23-ADCF1D7151D4}"/>
            </a:ext>
          </a:extLst>
        </xdr:cNvPr>
        <xdr:cNvPicPr>
          <a:picLocks noChangeAspect="1"/>
        </xdr:cNvPicPr>
      </xdr:nvPicPr>
      <xdr:blipFill>
        <a:blip xmlns:r="http://schemas.openxmlformats.org/officeDocument/2006/relationships" r:embed="rId1"/>
        <a:stretch>
          <a:fillRect/>
        </a:stretch>
      </xdr:blipFill>
      <xdr:spPr>
        <a:xfrm>
          <a:off x="33881031" y="2182435"/>
          <a:ext cx="3180826" cy="11033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9826-A89C-436C-B111-EF9FA9CE0269}">
  <dimension ref="A1:BI41"/>
  <sheetViews>
    <sheetView topLeftCell="P1" zoomScale="110" zoomScaleNormal="110" workbookViewId="0">
      <pane ySplit="2" topLeftCell="A3" activePane="bottomLeft" state="frozen"/>
      <selection pane="bottomLeft" activeCell="BF7" sqref="BF7:BI7"/>
    </sheetView>
  </sheetViews>
  <sheetFormatPr defaultRowHeight="11.25" x14ac:dyDescent="0.25"/>
  <cols>
    <col min="1" max="1" width="9.140625" style="12"/>
    <col min="2" max="2" width="49.28515625" style="12" customWidth="1"/>
    <col min="3" max="3" width="35.5703125" style="12" customWidth="1"/>
    <col min="4" max="4" width="33.85546875" style="12" customWidth="1"/>
    <col min="5" max="5" width="55.5703125" style="12" customWidth="1"/>
    <col min="6" max="6" width="36.28515625" style="12" customWidth="1"/>
    <col min="7" max="7" width="4.7109375" style="12" bestFit="1" customWidth="1"/>
    <col min="8" max="9" width="3.140625" style="12" bestFit="1" customWidth="1"/>
    <col min="10" max="10" width="4.28515625" style="12" bestFit="1" customWidth="1"/>
    <col min="11" max="11" width="4.7109375" style="12" bestFit="1" customWidth="1"/>
    <col min="12" max="13" width="3.140625" style="12" bestFit="1" customWidth="1"/>
    <col min="14" max="14" width="4.28515625" style="12" bestFit="1" customWidth="1"/>
    <col min="15" max="15" width="4.7109375" style="12" bestFit="1" customWidth="1"/>
    <col min="16" max="17" width="3.140625" style="12" bestFit="1" customWidth="1"/>
    <col min="18" max="18" width="4.28515625" style="12" bestFit="1" customWidth="1"/>
    <col min="19" max="19" width="4.7109375" style="12" bestFit="1" customWidth="1"/>
    <col min="20" max="21" width="3.140625" style="12" bestFit="1" customWidth="1"/>
    <col min="22" max="22" width="4.28515625" style="12" bestFit="1" customWidth="1"/>
    <col min="23" max="23" width="4.7109375" style="12" bestFit="1" customWidth="1"/>
    <col min="24" max="25" width="3.140625" style="12" bestFit="1" customWidth="1"/>
    <col min="26" max="26" width="4.28515625" style="12" bestFit="1" customWidth="1"/>
    <col min="27" max="28" width="2.7109375" style="12" bestFit="1" customWidth="1"/>
    <col min="29" max="29" width="2.28515625" style="12" bestFit="1" customWidth="1"/>
    <col min="30" max="33" width="10" style="12" bestFit="1" customWidth="1"/>
    <col min="34" max="36" width="3.140625" style="12" bestFit="1" customWidth="1"/>
    <col min="37" max="37" width="9.140625" style="12" bestFit="1" customWidth="1"/>
    <col min="38" max="38" width="7.85546875" style="12" customWidth="1"/>
    <col min="39" max="39" width="6.42578125" style="12" customWidth="1"/>
    <col min="40" max="40" width="7.85546875" style="12" customWidth="1"/>
    <col min="41" max="43" width="3.140625" style="12" bestFit="1" customWidth="1"/>
    <col min="44" max="47" width="4.7109375" style="12" customWidth="1"/>
    <col min="48" max="50" width="3.140625" style="12" bestFit="1" customWidth="1"/>
    <col min="51" max="54" width="6.28515625" style="12" customWidth="1"/>
    <col min="55" max="57" width="3.140625" style="12" bestFit="1" customWidth="1"/>
    <col min="58" max="61" width="6.7109375" style="12" customWidth="1"/>
    <col min="62" max="16384" width="9.140625" style="12"/>
  </cols>
  <sheetData>
    <row r="1" spans="1:61" ht="11.25" customHeight="1" x14ac:dyDescent="0.25">
      <c r="G1" s="23" t="s">
        <v>101</v>
      </c>
      <c r="H1" s="23"/>
      <c r="I1" s="23"/>
      <c r="J1" s="23"/>
      <c r="K1" s="23" t="s">
        <v>1</v>
      </c>
      <c r="L1" s="23"/>
      <c r="M1" s="23"/>
      <c r="N1" s="23"/>
      <c r="O1" s="23" t="s">
        <v>104</v>
      </c>
      <c r="P1" s="23"/>
      <c r="Q1" s="23"/>
      <c r="R1" s="23"/>
      <c r="S1" s="23" t="s">
        <v>105</v>
      </c>
      <c r="T1" s="23"/>
      <c r="U1" s="23"/>
      <c r="V1" s="23"/>
      <c r="W1" s="23" t="s">
        <v>106</v>
      </c>
      <c r="X1" s="23"/>
      <c r="Y1" s="23"/>
      <c r="Z1" s="23"/>
      <c r="AA1" s="12" t="s">
        <v>107</v>
      </c>
      <c r="AB1" s="12" t="s">
        <v>108</v>
      </c>
      <c r="AC1" s="12" t="s">
        <v>109</v>
      </c>
      <c r="AD1" s="12" t="s">
        <v>110</v>
      </c>
      <c r="AE1" s="12" t="s">
        <v>111</v>
      </c>
      <c r="AF1" s="12" t="s">
        <v>112</v>
      </c>
      <c r="AG1" s="12" t="s">
        <v>113</v>
      </c>
      <c r="AH1" s="23" t="s">
        <v>98</v>
      </c>
      <c r="AI1" s="23"/>
      <c r="AJ1" s="23"/>
      <c r="AK1" s="23"/>
      <c r="AL1" s="23"/>
      <c r="AM1" s="23"/>
      <c r="AN1" s="23"/>
      <c r="AO1" s="23" t="s">
        <v>99</v>
      </c>
      <c r="AP1" s="23"/>
      <c r="AQ1" s="23"/>
      <c r="AR1" s="23"/>
      <c r="AS1" s="23"/>
      <c r="AT1" s="23"/>
      <c r="AU1" s="23"/>
      <c r="AV1" s="23" t="s">
        <v>100</v>
      </c>
      <c r="AW1" s="23"/>
      <c r="AX1" s="23"/>
      <c r="AY1" s="23"/>
      <c r="AZ1" s="23"/>
      <c r="BA1" s="23"/>
      <c r="BB1" s="23"/>
      <c r="BC1" s="23" t="s">
        <v>102</v>
      </c>
      <c r="BD1" s="23"/>
      <c r="BE1" s="23"/>
      <c r="BF1" s="23"/>
      <c r="BG1" s="23"/>
      <c r="BH1" s="23"/>
      <c r="BI1" s="23"/>
    </row>
    <row r="2" spans="1:61" s="13" customFormat="1" x14ac:dyDescent="0.25">
      <c r="A2" s="13" t="s">
        <v>0</v>
      </c>
      <c r="B2" s="13" t="s">
        <v>18</v>
      </c>
      <c r="C2" s="13" t="s">
        <v>19</v>
      </c>
      <c r="D2" s="13" t="s">
        <v>21</v>
      </c>
      <c r="E2" s="13" t="s">
        <v>22</v>
      </c>
      <c r="F2" s="13" t="s">
        <v>1</v>
      </c>
      <c r="G2" s="13" t="s">
        <v>98</v>
      </c>
      <c r="H2" s="13" t="s">
        <v>99</v>
      </c>
      <c r="I2" s="13" t="s">
        <v>100</v>
      </c>
      <c r="J2" s="13" t="s">
        <v>102</v>
      </c>
      <c r="K2" s="13" t="s">
        <v>98</v>
      </c>
      <c r="L2" s="13" t="s">
        <v>99</v>
      </c>
      <c r="M2" s="13" t="s">
        <v>100</v>
      </c>
      <c r="N2" s="13" t="s">
        <v>102</v>
      </c>
      <c r="O2" s="13" t="s">
        <v>98</v>
      </c>
      <c r="P2" s="13" t="s">
        <v>99</v>
      </c>
      <c r="Q2" s="13" t="s">
        <v>100</v>
      </c>
      <c r="R2" s="13" t="s">
        <v>102</v>
      </c>
      <c r="S2" s="13" t="s">
        <v>98</v>
      </c>
      <c r="T2" s="13" t="s">
        <v>99</v>
      </c>
      <c r="U2" s="13" t="s">
        <v>100</v>
      </c>
      <c r="V2" s="13" t="s">
        <v>102</v>
      </c>
      <c r="W2" s="13" t="s">
        <v>98</v>
      </c>
      <c r="X2" s="13" t="s">
        <v>99</v>
      </c>
      <c r="Y2" s="13" t="s">
        <v>100</v>
      </c>
      <c r="Z2" s="13" t="s">
        <v>102</v>
      </c>
      <c r="AH2" s="13" t="s">
        <v>107</v>
      </c>
      <c r="AI2" s="13" t="s">
        <v>108</v>
      </c>
      <c r="AJ2" s="13" t="s">
        <v>109</v>
      </c>
      <c r="AK2" s="12" t="s">
        <v>110</v>
      </c>
      <c r="AL2" s="12" t="s">
        <v>111</v>
      </c>
      <c r="AM2" s="12" t="s">
        <v>112</v>
      </c>
      <c r="AN2" s="12" t="s">
        <v>113</v>
      </c>
      <c r="AO2" s="13" t="s">
        <v>107</v>
      </c>
      <c r="AP2" s="13" t="s">
        <v>108</v>
      </c>
      <c r="AQ2" s="13" t="s">
        <v>109</v>
      </c>
      <c r="AR2" s="12" t="s">
        <v>110</v>
      </c>
      <c r="AS2" s="12" t="s">
        <v>111</v>
      </c>
      <c r="AT2" s="12" t="s">
        <v>112</v>
      </c>
      <c r="AU2" s="12" t="s">
        <v>113</v>
      </c>
      <c r="AV2" s="13" t="s">
        <v>107</v>
      </c>
      <c r="AW2" s="13" t="s">
        <v>108</v>
      </c>
      <c r="AX2" s="13" t="s">
        <v>109</v>
      </c>
      <c r="AY2" s="12" t="s">
        <v>110</v>
      </c>
      <c r="AZ2" s="12" t="s">
        <v>111</v>
      </c>
      <c r="BA2" s="12" t="s">
        <v>112</v>
      </c>
      <c r="BB2" s="12" t="s">
        <v>113</v>
      </c>
      <c r="BC2" s="13" t="s">
        <v>107</v>
      </c>
      <c r="BD2" s="13" t="s">
        <v>108</v>
      </c>
      <c r="BE2" s="13" t="s">
        <v>109</v>
      </c>
      <c r="BF2" s="12" t="s">
        <v>110</v>
      </c>
      <c r="BG2" s="12" t="s">
        <v>111</v>
      </c>
      <c r="BH2" s="12" t="s">
        <v>112</v>
      </c>
      <c r="BI2" s="12" t="s">
        <v>113</v>
      </c>
    </row>
    <row r="3" spans="1:61" x14ac:dyDescent="0.25">
      <c r="A3" s="12" t="s">
        <v>10</v>
      </c>
      <c r="B3" s="12" t="s">
        <v>103</v>
      </c>
      <c r="C3" s="12" t="s">
        <v>33</v>
      </c>
      <c r="D3" s="12" t="s">
        <v>115</v>
      </c>
      <c r="E3" s="12" t="s">
        <v>114</v>
      </c>
      <c r="F3" s="14" t="s">
        <v>116</v>
      </c>
      <c r="G3" s="12">
        <v>2</v>
      </c>
      <c r="H3" s="12">
        <v>2</v>
      </c>
      <c r="I3" s="12">
        <v>1</v>
      </c>
      <c r="J3" s="12">
        <v>13</v>
      </c>
      <c r="K3" s="12">
        <v>7</v>
      </c>
      <c r="L3" s="12">
        <v>2</v>
      </c>
      <c r="M3" s="12">
        <v>5</v>
      </c>
      <c r="N3" s="12">
        <v>17</v>
      </c>
      <c r="O3" s="12">
        <v>2</v>
      </c>
      <c r="P3" s="12">
        <v>2</v>
      </c>
      <c r="Q3" s="12">
        <v>1</v>
      </c>
      <c r="R3" s="12">
        <v>11</v>
      </c>
      <c r="S3" s="12">
        <f>K3-O3</f>
        <v>5</v>
      </c>
      <c r="T3" s="12">
        <f t="shared" ref="T3:V3" si="0">L3-P3</f>
        <v>0</v>
      </c>
      <c r="U3" s="12">
        <f t="shared" si="0"/>
        <v>4</v>
      </c>
      <c r="V3" s="12">
        <f t="shared" si="0"/>
        <v>6</v>
      </c>
      <c r="W3" s="12">
        <f t="shared" ref="W3:W4" si="1">G3-O3</f>
        <v>0</v>
      </c>
      <c r="X3" s="12">
        <f t="shared" ref="X3:X4" si="2">H3-P3</f>
        <v>0</v>
      </c>
      <c r="Y3" s="12">
        <f t="shared" ref="Y3:Y4" si="3">I3-Q3</f>
        <v>0</v>
      </c>
      <c r="Z3" s="12">
        <f t="shared" ref="Z3:Z4" si="4">J3-R3</f>
        <v>2</v>
      </c>
      <c r="AA3" s="12">
        <f>SUM(O3:R3)</f>
        <v>16</v>
      </c>
      <c r="AB3" s="12">
        <f>SUM(S3:V3)</f>
        <v>15</v>
      </c>
      <c r="AC3" s="12">
        <f>SUM(W3:Z3)</f>
        <v>2</v>
      </c>
      <c r="AD3" s="12">
        <f>AA3/(AA3+AC3)</f>
        <v>0.88888888888888884</v>
      </c>
      <c r="AE3" s="12">
        <f>AA3/(AA3+AB3)</f>
        <v>0.5161290322580645</v>
      </c>
      <c r="AF3" s="12">
        <f>(2*AA3)/(2*AA3+AB3+AC3)</f>
        <v>0.65306122448979587</v>
      </c>
      <c r="AG3" s="12">
        <f>AA3/(AA3+AB3+AC3)</f>
        <v>0.48484848484848486</v>
      </c>
      <c r="AH3" s="12">
        <f>O3</f>
        <v>2</v>
      </c>
      <c r="AI3" s="12">
        <f>S3</f>
        <v>5</v>
      </c>
      <c r="AJ3" s="12">
        <f>W3</f>
        <v>0</v>
      </c>
      <c r="AK3" s="12">
        <f>AH3/(AH3+AJ3)</f>
        <v>1</v>
      </c>
      <c r="AL3" s="15">
        <f>AH3/(AH3+AI3)</f>
        <v>0.2857142857142857</v>
      </c>
      <c r="AM3" s="15">
        <f>(2*AH3)/(2*AH3+AI3+AJ3)</f>
        <v>0.44444444444444442</v>
      </c>
      <c r="AN3" s="15">
        <f>AH3/(AH3+AI3+AJ3)</f>
        <v>0.2857142857142857</v>
      </c>
      <c r="AO3" s="12">
        <f>P3</f>
        <v>2</v>
      </c>
      <c r="AP3" s="12">
        <f>T3</f>
        <v>0</v>
      </c>
      <c r="AQ3" s="12">
        <f>X3</f>
        <v>0</v>
      </c>
      <c r="AR3" s="12">
        <f>AO3/(AO3+AQ3)</f>
        <v>1</v>
      </c>
      <c r="AS3" s="12">
        <f>AO3/(AO3+AP3)</f>
        <v>1</v>
      </c>
      <c r="AT3" s="12">
        <f>(2*AO3)/(2*AO3+AP3+AQ3)</f>
        <v>1</v>
      </c>
      <c r="AU3" s="12">
        <f>AO3/(AO3+AP3+AQ3)</f>
        <v>1</v>
      </c>
      <c r="AV3" s="12">
        <f>Q3</f>
        <v>1</v>
      </c>
      <c r="AW3" s="12">
        <f>U3</f>
        <v>4</v>
      </c>
      <c r="AX3" s="12">
        <f>Z3</f>
        <v>2</v>
      </c>
      <c r="AY3" s="12">
        <f>AV3/(AV3+AX3)</f>
        <v>0.33333333333333331</v>
      </c>
      <c r="AZ3" s="12">
        <f>AV3/(AV3+AW3)</f>
        <v>0.2</v>
      </c>
      <c r="BA3" s="12">
        <f>(2*AV3)/(2*AV3+AW3+AX3)</f>
        <v>0.25</v>
      </c>
      <c r="BB3" s="12">
        <f>AV3/(AV3+AW3+AX3)</f>
        <v>0.14285714285714285</v>
      </c>
      <c r="BC3" s="12">
        <f>R3</f>
        <v>11</v>
      </c>
      <c r="BD3" s="12">
        <f>V3</f>
        <v>6</v>
      </c>
      <c r="BE3" s="12">
        <f>Z3</f>
        <v>2</v>
      </c>
      <c r="BF3" s="12">
        <f>BC3/(BC3+BE3)</f>
        <v>0.84615384615384615</v>
      </c>
      <c r="BG3" s="12">
        <f>BC3/(BC3+BD3)</f>
        <v>0.6470588235294118</v>
      </c>
      <c r="BH3" s="12">
        <f>(2*BC3)/(2*BC3+BD3+BE3)</f>
        <v>0.73333333333333328</v>
      </c>
      <c r="BI3" s="12">
        <f>BC3/(BC3+BD3+BE3)</f>
        <v>0.57894736842105265</v>
      </c>
    </row>
    <row r="4" spans="1:61" x14ac:dyDescent="0.25">
      <c r="A4" s="12" t="s">
        <v>11</v>
      </c>
      <c r="B4" s="12" t="s">
        <v>36</v>
      </c>
      <c r="C4" s="12" t="s">
        <v>34</v>
      </c>
      <c r="D4" s="12" t="s">
        <v>35</v>
      </c>
      <c r="E4" s="12" t="s">
        <v>118</v>
      </c>
      <c r="F4" s="14" t="s">
        <v>117</v>
      </c>
      <c r="G4" s="12">
        <v>2</v>
      </c>
      <c r="H4" s="12">
        <v>2</v>
      </c>
      <c r="I4" s="12">
        <v>2</v>
      </c>
      <c r="J4" s="12">
        <v>5</v>
      </c>
      <c r="K4" s="12">
        <v>7</v>
      </c>
      <c r="L4" s="12">
        <v>1</v>
      </c>
      <c r="M4" s="12">
        <v>2</v>
      </c>
      <c r="N4" s="12">
        <v>7</v>
      </c>
      <c r="O4" s="12">
        <v>2</v>
      </c>
      <c r="P4" s="12">
        <v>1</v>
      </c>
      <c r="Q4" s="12">
        <v>1</v>
      </c>
      <c r="R4" s="12">
        <v>4</v>
      </c>
      <c r="S4" s="12">
        <f t="shared" ref="S4:S5" si="5">K4-O4</f>
        <v>5</v>
      </c>
      <c r="T4" s="12">
        <f t="shared" ref="T4:T5" si="6">L4-P4</f>
        <v>0</v>
      </c>
      <c r="U4" s="12">
        <f t="shared" ref="U4:U5" si="7">M4-Q4</f>
        <v>1</v>
      </c>
      <c r="V4" s="12">
        <f t="shared" ref="V4:V5" si="8">N4-R4</f>
        <v>3</v>
      </c>
      <c r="W4" s="12">
        <f t="shared" si="1"/>
        <v>0</v>
      </c>
      <c r="X4" s="12">
        <f t="shared" si="2"/>
        <v>1</v>
      </c>
      <c r="Y4" s="12">
        <f t="shared" si="3"/>
        <v>1</v>
      </c>
      <c r="Z4" s="12">
        <f t="shared" si="4"/>
        <v>1</v>
      </c>
      <c r="AA4" s="12">
        <f>SUM(O4:R4)</f>
        <v>8</v>
      </c>
      <c r="AB4" s="12">
        <f>SUM(S4:V4)</f>
        <v>9</v>
      </c>
      <c r="AC4" s="12">
        <f>SUM(W4:Z4)</f>
        <v>3</v>
      </c>
      <c r="AD4" s="12">
        <f t="shared" ref="AD4:AD6" si="9">AA4/(AA4+AC4)</f>
        <v>0.72727272727272729</v>
      </c>
      <c r="AE4" s="12">
        <f t="shared" ref="AE4:AE6" si="10">AA4/(AA4+AB4)</f>
        <v>0.47058823529411764</v>
      </c>
      <c r="AF4" s="12">
        <f t="shared" ref="AF4:AF6" si="11">(2*AA4)/(2*AA4+AB4+AC4)</f>
        <v>0.5714285714285714</v>
      </c>
      <c r="AG4" s="12">
        <f t="shared" ref="AG4:AG6" si="12">AA4/(AA4+AB4+AC4)</f>
        <v>0.4</v>
      </c>
      <c r="AH4" s="12">
        <f t="shared" ref="AH4:AH6" si="13">O4</f>
        <v>2</v>
      </c>
      <c r="AI4" s="12">
        <f t="shared" ref="AI4:AI6" si="14">S4</f>
        <v>5</v>
      </c>
      <c r="AJ4" s="12">
        <f t="shared" ref="AJ4:AJ6" si="15">W4</f>
        <v>0</v>
      </c>
      <c r="AK4" s="12">
        <f t="shared" ref="AK4:AK6" si="16">AH4/(AH4+AJ4)</f>
        <v>1</v>
      </c>
      <c r="AL4" s="15">
        <f t="shared" ref="AL4:AL6" si="17">AH4/(AH4+AI4)</f>
        <v>0.2857142857142857</v>
      </c>
      <c r="AM4" s="15">
        <f t="shared" ref="AM4:AM6" si="18">(2*AH4)/(2*AH4+AI4+AJ4)</f>
        <v>0.44444444444444442</v>
      </c>
      <c r="AN4" s="15">
        <f t="shared" ref="AN4:AN6" si="19">AH4/(AH4+AI4+AJ4)</f>
        <v>0.2857142857142857</v>
      </c>
      <c r="AO4" s="12">
        <f t="shared" ref="AO4:AO6" si="20">P4</f>
        <v>1</v>
      </c>
      <c r="AP4" s="12">
        <f t="shared" ref="AP4:AP6" si="21">T4</f>
        <v>0</v>
      </c>
      <c r="AQ4" s="12">
        <f t="shared" ref="AQ4:AQ6" si="22">X4</f>
        <v>1</v>
      </c>
      <c r="AR4" s="12">
        <f t="shared" ref="AR4:AR6" si="23">AO4/(AO4+AQ4)</f>
        <v>0.5</v>
      </c>
      <c r="AS4" s="12">
        <f t="shared" ref="AS4:AS6" si="24">AO4/(AO4+AP4)</f>
        <v>1</v>
      </c>
      <c r="AT4" s="12">
        <f t="shared" ref="AT4:AT6" si="25">(2*AO4)/(2*AO4+AP4+AQ4)</f>
        <v>0.66666666666666663</v>
      </c>
      <c r="AU4" s="12">
        <f t="shared" ref="AU4:AU6" si="26">AO4/(AO4+AP4+AQ4)</f>
        <v>0.5</v>
      </c>
      <c r="AV4" s="12">
        <f t="shared" ref="AV4:AV6" si="27">Q4</f>
        <v>1</v>
      </c>
      <c r="AW4" s="12">
        <f t="shared" ref="AW4:AW6" si="28">U4</f>
        <v>1</v>
      </c>
      <c r="AX4" s="12">
        <f t="shared" ref="AX4:AX6" si="29">Z4</f>
        <v>1</v>
      </c>
      <c r="AY4" s="12">
        <f t="shared" ref="AY4:AY6" si="30">AV4/(AV4+AX4)</f>
        <v>0.5</v>
      </c>
      <c r="AZ4" s="12">
        <f t="shared" ref="AZ4:AZ6" si="31">AV4/(AV4+AW4)</f>
        <v>0.5</v>
      </c>
      <c r="BA4" s="12">
        <f t="shared" ref="BA4:BA6" si="32">(2*AV4)/(2*AV4+AW4+AX4)</f>
        <v>0.5</v>
      </c>
      <c r="BB4" s="12">
        <f t="shared" ref="BB4:BB6" si="33">AV4/(AV4+AW4+AX4)</f>
        <v>0.33333333333333331</v>
      </c>
      <c r="BC4" s="12">
        <f t="shared" ref="BC4:BC6" si="34">R4</f>
        <v>4</v>
      </c>
      <c r="BD4" s="12">
        <f t="shared" ref="BD4:BD6" si="35">V4</f>
        <v>3</v>
      </c>
      <c r="BE4" s="12">
        <f t="shared" ref="BE4:BE6" si="36">Z4</f>
        <v>1</v>
      </c>
      <c r="BF4" s="12">
        <f t="shared" ref="BF4:BF6" si="37">BC4/(BC4+BE4)</f>
        <v>0.8</v>
      </c>
      <c r="BG4" s="12">
        <f t="shared" ref="BG4:BG6" si="38">BC4/(BC4+BD4)</f>
        <v>0.5714285714285714</v>
      </c>
      <c r="BH4" s="12">
        <f t="shared" ref="BH4:BH6" si="39">(2*BC4)/(2*BC4+BD4+BE4)</f>
        <v>0.66666666666666663</v>
      </c>
      <c r="BI4" s="12">
        <f t="shared" ref="BI4:BI6" si="40">BC4/(BC4+BD4+BE4)</f>
        <v>0.5</v>
      </c>
    </row>
    <row r="5" spans="1:61" x14ac:dyDescent="0.25">
      <c r="A5" s="12" t="s">
        <v>12</v>
      </c>
      <c r="B5" s="12" t="s">
        <v>120</v>
      </c>
      <c r="C5" s="12" t="s">
        <v>37</v>
      </c>
      <c r="D5" s="12" t="s">
        <v>119</v>
      </c>
      <c r="E5" s="12" t="s">
        <v>121</v>
      </c>
      <c r="F5" s="14" t="s">
        <v>169</v>
      </c>
      <c r="G5" s="12">
        <v>3</v>
      </c>
      <c r="H5" s="12">
        <v>3</v>
      </c>
      <c r="I5" s="12">
        <v>5</v>
      </c>
      <c r="J5" s="12">
        <v>2</v>
      </c>
      <c r="K5" s="12">
        <v>11</v>
      </c>
      <c r="L5" s="12">
        <v>2</v>
      </c>
      <c r="M5" s="12">
        <v>2</v>
      </c>
      <c r="N5" s="12">
        <v>11</v>
      </c>
      <c r="O5" s="12">
        <v>3</v>
      </c>
      <c r="P5" s="12">
        <v>2</v>
      </c>
      <c r="Q5" s="12">
        <v>2</v>
      </c>
      <c r="R5" s="12">
        <v>2</v>
      </c>
      <c r="S5" s="12">
        <f t="shared" si="5"/>
        <v>8</v>
      </c>
      <c r="T5" s="12">
        <f t="shared" si="6"/>
        <v>0</v>
      </c>
      <c r="U5" s="12">
        <f t="shared" si="7"/>
        <v>0</v>
      </c>
      <c r="V5" s="12">
        <f t="shared" si="8"/>
        <v>9</v>
      </c>
      <c r="W5" s="12">
        <f>G5-O5</f>
        <v>0</v>
      </c>
      <c r="X5" s="12">
        <f t="shared" ref="X5:Z5" si="41">H5-P5</f>
        <v>1</v>
      </c>
      <c r="Y5" s="12">
        <f t="shared" si="41"/>
        <v>3</v>
      </c>
      <c r="Z5" s="12">
        <f t="shared" si="41"/>
        <v>0</v>
      </c>
      <c r="AA5" s="12">
        <f>SUM(O5:R5)</f>
        <v>9</v>
      </c>
      <c r="AB5" s="12">
        <f>SUM(S5:V5)</f>
        <v>17</v>
      </c>
      <c r="AC5" s="12">
        <f>SUM(W5:Z5)</f>
        <v>4</v>
      </c>
      <c r="AD5" s="12">
        <f t="shared" si="9"/>
        <v>0.69230769230769229</v>
      </c>
      <c r="AE5" s="12">
        <f t="shared" si="10"/>
        <v>0.34615384615384615</v>
      </c>
      <c r="AF5" s="12">
        <f t="shared" si="11"/>
        <v>0.46153846153846156</v>
      </c>
      <c r="AG5" s="12">
        <f t="shared" si="12"/>
        <v>0.3</v>
      </c>
      <c r="AH5" s="12">
        <f t="shared" si="13"/>
        <v>3</v>
      </c>
      <c r="AI5" s="12">
        <f t="shared" si="14"/>
        <v>8</v>
      </c>
      <c r="AJ5" s="12">
        <f t="shared" si="15"/>
        <v>0</v>
      </c>
      <c r="AK5" s="12">
        <f t="shared" si="16"/>
        <v>1</v>
      </c>
      <c r="AL5" s="15">
        <f t="shared" si="17"/>
        <v>0.27272727272727271</v>
      </c>
      <c r="AM5" s="15">
        <f t="shared" si="18"/>
        <v>0.42857142857142855</v>
      </c>
      <c r="AN5" s="15">
        <f t="shared" si="19"/>
        <v>0.27272727272727271</v>
      </c>
      <c r="AO5" s="12">
        <f t="shared" si="20"/>
        <v>2</v>
      </c>
      <c r="AP5" s="12">
        <f t="shared" si="21"/>
        <v>0</v>
      </c>
      <c r="AQ5" s="12">
        <f t="shared" si="22"/>
        <v>1</v>
      </c>
      <c r="AR5" s="12">
        <f t="shared" si="23"/>
        <v>0.66666666666666663</v>
      </c>
      <c r="AS5" s="12">
        <f t="shared" si="24"/>
        <v>1</v>
      </c>
      <c r="AT5" s="12">
        <f t="shared" si="25"/>
        <v>0.8</v>
      </c>
      <c r="AU5" s="12">
        <f t="shared" si="26"/>
        <v>0.66666666666666663</v>
      </c>
      <c r="AV5" s="12">
        <f t="shared" si="27"/>
        <v>2</v>
      </c>
      <c r="AW5" s="12">
        <f t="shared" si="28"/>
        <v>0</v>
      </c>
      <c r="AX5" s="12">
        <f t="shared" si="29"/>
        <v>0</v>
      </c>
      <c r="AY5" s="12">
        <f t="shared" si="30"/>
        <v>1</v>
      </c>
      <c r="AZ5" s="12">
        <f t="shared" si="31"/>
        <v>1</v>
      </c>
      <c r="BA5" s="12">
        <f t="shared" si="32"/>
        <v>1</v>
      </c>
      <c r="BB5" s="12">
        <f t="shared" si="33"/>
        <v>1</v>
      </c>
      <c r="BC5" s="12">
        <f t="shared" si="34"/>
        <v>2</v>
      </c>
      <c r="BD5" s="12">
        <f t="shared" si="35"/>
        <v>9</v>
      </c>
      <c r="BE5" s="12">
        <f t="shared" si="36"/>
        <v>0</v>
      </c>
      <c r="BF5" s="12">
        <f t="shared" si="37"/>
        <v>1</v>
      </c>
      <c r="BG5" s="12">
        <f t="shared" si="38"/>
        <v>0.18181818181818182</v>
      </c>
      <c r="BH5" s="12">
        <f t="shared" si="39"/>
        <v>0.30769230769230771</v>
      </c>
      <c r="BI5" s="12">
        <f t="shared" si="40"/>
        <v>0.18181818181818182</v>
      </c>
    </row>
    <row r="6" spans="1:61" x14ac:dyDescent="0.25">
      <c r="A6" s="12" t="s">
        <v>13</v>
      </c>
      <c r="B6" s="12" t="s">
        <v>122</v>
      </c>
      <c r="C6" s="12" t="s">
        <v>38</v>
      </c>
      <c r="D6" s="12" t="s">
        <v>123</v>
      </c>
      <c r="E6" s="12" t="s">
        <v>124</v>
      </c>
      <c r="F6" s="14" t="s">
        <v>125</v>
      </c>
      <c r="G6" s="12">
        <v>1</v>
      </c>
      <c r="H6" s="12">
        <v>1</v>
      </c>
      <c r="I6" s="12">
        <v>3</v>
      </c>
      <c r="J6" s="12">
        <v>5</v>
      </c>
      <c r="K6" s="12">
        <v>11</v>
      </c>
      <c r="L6" s="12">
        <v>1</v>
      </c>
      <c r="M6" s="12">
        <v>4</v>
      </c>
      <c r="N6" s="12">
        <v>11</v>
      </c>
      <c r="O6" s="12">
        <v>1</v>
      </c>
      <c r="P6" s="12">
        <v>1</v>
      </c>
      <c r="Q6" s="12">
        <v>1</v>
      </c>
      <c r="R6" s="12">
        <v>5</v>
      </c>
      <c r="S6" s="12">
        <f t="shared" ref="S6" si="42">K6-O6</f>
        <v>10</v>
      </c>
      <c r="T6" s="12">
        <f t="shared" ref="T6" si="43">L6-P6</f>
        <v>0</v>
      </c>
      <c r="U6" s="12">
        <f t="shared" ref="U6" si="44">M6-Q6</f>
        <v>3</v>
      </c>
      <c r="V6" s="12">
        <f t="shared" ref="V6" si="45">N6-R6</f>
        <v>6</v>
      </c>
      <c r="W6" s="12">
        <f>G6-O6</f>
        <v>0</v>
      </c>
      <c r="X6" s="12">
        <f t="shared" ref="X6" si="46">H6-P6</f>
        <v>0</v>
      </c>
      <c r="Y6" s="12">
        <f t="shared" ref="Y6" si="47">I6-Q6</f>
        <v>2</v>
      </c>
      <c r="Z6" s="12">
        <f t="shared" ref="Z6" si="48">J6-R6</f>
        <v>0</v>
      </c>
      <c r="AA6" s="12">
        <f>SUM(O6:R6)</f>
        <v>8</v>
      </c>
      <c r="AB6" s="12">
        <f>SUM(S6:V6)</f>
        <v>19</v>
      </c>
      <c r="AC6" s="12">
        <f>SUM(W6:Z6)</f>
        <v>2</v>
      </c>
      <c r="AD6" s="12">
        <f t="shared" si="9"/>
        <v>0.8</v>
      </c>
      <c r="AE6" s="12">
        <f t="shared" si="10"/>
        <v>0.29629629629629628</v>
      </c>
      <c r="AF6" s="12">
        <f t="shared" si="11"/>
        <v>0.43243243243243246</v>
      </c>
      <c r="AG6" s="12">
        <f t="shared" si="12"/>
        <v>0.27586206896551724</v>
      </c>
      <c r="AH6" s="12">
        <f t="shared" si="13"/>
        <v>1</v>
      </c>
      <c r="AI6" s="12">
        <f t="shared" si="14"/>
        <v>10</v>
      </c>
      <c r="AJ6" s="12">
        <f t="shared" si="15"/>
        <v>0</v>
      </c>
      <c r="AK6" s="12">
        <f t="shared" si="16"/>
        <v>1</v>
      </c>
      <c r="AL6" s="15">
        <f t="shared" si="17"/>
        <v>9.0909090909090912E-2</v>
      </c>
      <c r="AM6" s="15">
        <f t="shared" si="18"/>
        <v>0.16666666666666666</v>
      </c>
      <c r="AN6" s="15">
        <f t="shared" si="19"/>
        <v>9.0909090909090912E-2</v>
      </c>
      <c r="AO6" s="12">
        <f t="shared" si="20"/>
        <v>1</v>
      </c>
      <c r="AP6" s="12">
        <f t="shared" si="21"/>
        <v>0</v>
      </c>
      <c r="AQ6" s="12">
        <f t="shared" si="22"/>
        <v>0</v>
      </c>
      <c r="AR6" s="12">
        <f t="shared" si="23"/>
        <v>1</v>
      </c>
      <c r="AS6" s="12">
        <f t="shared" si="24"/>
        <v>1</v>
      </c>
      <c r="AT6" s="12">
        <f t="shared" si="25"/>
        <v>1</v>
      </c>
      <c r="AU6" s="12">
        <f t="shared" si="26"/>
        <v>1</v>
      </c>
      <c r="AV6" s="12">
        <f t="shared" si="27"/>
        <v>1</v>
      </c>
      <c r="AW6" s="12">
        <f t="shared" si="28"/>
        <v>3</v>
      </c>
      <c r="AX6" s="12">
        <f t="shared" si="29"/>
        <v>0</v>
      </c>
      <c r="AY6" s="12">
        <f t="shared" si="30"/>
        <v>1</v>
      </c>
      <c r="AZ6" s="12">
        <f t="shared" si="31"/>
        <v>0.25</v>
      </c>
      <c r="BA6" s="12">
        <f t="shared" si="32"/>
        <v>0.4</v>
      </c>
      <c r="BB6" s="12">
        <f t="shared" si="33"/>
        <v>0.25</v>
      </c>
      <c r="BC6" s="12">
        <f t="shared" si="34"/>
        <v>5</v>
      </c>
      <c r="BD6" s="12">
        <f t="shared" si="35"/>
        <v>6</v>
      </c>
      <c r="BE6" s="12">
        <f t="shared" si="36"/>
        <v>0</v>
      </c>
      <c r="BF6" s="12">
        <f t="shared" si="37"/>
        <v>1</v>
      </c>
      <c r="BG6" s="12">
        <f t="shared" si="38"/>
        <v>0.45454545454545453</v>
      </c>
      <c r="BH6" s="12">
        <f t="shared" si="39"/>
        <v>0.625</v>
      </c>
      <c r="BI6" s="12">
        <f t="shared" si="40"/>
        <v>0.45454545454545453</v>
      </c>
    </row>
    <row r="7" spans="1:61" x14ac:dyDescent="0.25">
      <c r="AD7" s="12">
        <f>AVERAGE(AD3:AD6)</f>
        <v>0.77711732711732706</v>
      </c>
      <c r="AE7" s="12">
        <f t="shared" ref="AE7:AG7" si="49">AVERAGE(AE3:AE6)</f>
        <v>0.40729185250058114</v>
      </c>
      <c r="AF7" s="12">
        <f t="shared" si="49"/>
        <v>0.52961517247231538</v>
      </c>
      <c r="AG7" s="12">
        <f t="shared" si="49"/>
        <v>0.36517763845350049</v>
      </c>
      <c r="AK7" s="15">
        <f>AVERAGE(AK3:AK6)</f>
        <v>1</v>
      </c>
      <c r="AL7" s="15">
        <f t="shared" ref="AL7:AN7" si="50">AVERAGE(AL3:AL6)</f>
        <v>0.23376623376623376</v>
      </c>
      <c r="AM7" s="15">
        <f t="shared" si="50"/>
        <v>0.37103174603174605</v>
      </c>
      <c r="AN7" s="15">
        <f t="shared" si="50"/>
        <v>0.23376623376623376</v>
      </c>
      <c r="AR7" s="15">
        <f>AVERAGE(AR3:AR6)</f>
        <v>0.79166666666666663</v>
      </c>
      <c r="AS7" s="15">
        <f t="shared" ref="AS7:AU7" si="51">AVERAGE(AS3:AS6)</f>
        <v>1</v>
      </c>
      <c r="AT7" s="15">
        <f t="shared" si="51"/>
        <v>0.8666666666666667</v>
      </c>
      <c r="AU7" s="15">
        <f t="shared" si="51"/>
        <v>0.79166666666666663</v>
      </c>
      <c r="AY7" s="15">
        <f>AVERAGE(AY3:AY6)</f>
        <v>0.70833333333333326</v>
      </c>
      <c r="AZ7" s="15">
        <f t="shared" ref="AZ7:BB7" si="52">AVERAGE(AZ3:AZ6)</f>
        <v>0.48749999999999999</v>
      </c>
      <c r="BA7" s="15">
        <f t="shared" si="52"/>
        <v>0.53749999999999998</v>
      </c>
      <c r="BB7" s="15">
        <f t="shared" si="52"/>
        <v>0.43154761904761907</v>
      </c>
      <c r="BF7" s="15">
        <f>AVERAGE(BF3:BF6)</f>
        <v>0.91153846153846152</v>
      </c>
      <c r="BG7" s="15">
        <f t="shared" ref="BG7:BI7" si="53">AVERAGE(BG3:BG6)</f>
        <v>0.46371275783040494</v>
      </c>
      <c r="BH7" s="15">
        <f t="shared" si="53"/>
        <v>0.58317307692307696</v>
      </c>
      <c r="BI7" s="15">
        <f t="shared" si="53"/>
        <v>0.42882775119617228</v>
      </c>
    </row>
    <row r="17" spans="37:37" x14ac:dyDescent="0.25">
      <c r="AK17" s="15"/>
    </row>
    <row r="18" spans="37:37" x14ac:dyDescent="0.25">
      <c r="AK18" s="15"/>
    </row>
    <row r="19" spans="37:37" x14ac:dyDescent="0.25">
      <c r="AK19" s="15"/>
    </row>
    <row r="20" spans="37:37" x14ac:dyDescent="0.25">
      <c r="AK20" s="15"/>
    </row>
    <row r="21" spans="37:37" x14ac:dyDescent="0.25">
      <c r="AK21" s="15"/>
    </row>
    <row r="22" spans="37:37" x14ac:dyDescent="0.25">
      <c r="AK22" s="15"/>
    </row>
    <row r="23" spans="37:37" x14ac:dyDescent="0.25">
      <c r="AK23" s="15"/>
    </row>
    <row r="24" spans="37:37" x14ac:dyDescent="0.25">
      <c r="AK24" s="15"/>
    </row>
    <row r="25" spans="37:37" x14ac:dyDescent="0.25">
      <c r="AK25" s="15"/>
    </row>
    <row r="26" spans="37:37" x14ac:dyDescent="0.25">
      <c r="AK26" s="15"/>
    </row>
    <row r="27" spans="37:37" x14ac:dyDescent="0.25">
      <c r="AK27" s="15"/>
    </row>
    <row r="28" spans="37:37" x14ac:dyDescent="0.25">
      <c r="AK28" s="15"/>
    </row>
    <row r="29" spans="37:37" x14ac:dyDescent="0.25">
      <c r="AK29" s="15"/>
    </row>
    <row r="30" spans="37:37" x14ac:dyDescent="0.25">
      <c r="AK30" s="15"/>
    </row>
    <row r="31" spans="37:37" x14ac:dyDescent="0.25">
      <c r="AK31" s="15"/>
    </row>
    <row r="32" spans="37:37" x14ac:dyDescent="0.25">
      <c r="AK32" s="15"/>
    </row>
    <row r="33" spans="37:37" x14ac:dyDescent="0.25">
      <c r="AK33" s="15"/>
    </row>
    <row r="34" spans="37:37" x14ac:dyDescent="0.25">
      <c r="AK34" s="15"/>
    </row>
    <row r="35" spans="37:37" x14ac:dyDescent="0.25">
      <c r="AK35" s="15"/>
    </row>
    <row r="36" spans="37:37" x14ac:dyDescent="0.25">
      <c r="AK36" s="15"/>
    </row>
    <row r="37" spans="37:37" x14ac:dyDescent="0.25">
      <c r="AK37" s="15"/>
    </row>
    <row r="38" spans="37:37" x14ac:dyDescent="0.25">
      <c r="AK38" s="15"/>
    </row>
    <row r="39" spans="37:37" x14ac:dyDescent="0.25">
      <c r="AK39" s="15"/>
    </row>
    <row r="40" spans="37:37" x14ac:dyDescent="0.25">
      <c r="AK40" s="15"/>
    </row>
    <row r="41" spans="37:37" x14ac:dyDescent="0.25">
      <c r="AK41" s="15"/>
    </row>
  </sheetData>
  <mergeCells count="9">
    <mergeCell ref="AH1:AN1"/>
    <mergeCell ref="AO1:AU1"/>
    <mergeCell ref="AV1:BB1"/>
    <mergeCell ref="BC1:BI1"/>
    <mergeCell ref="G1:J1"/>
    <mergeCell ref="K1:N1"/>
    <mergeCell ref="O1:R1"/>
    <mergeCell ref="S1:V1"/>
    <mergeCell ref="W1:Z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E2DC-AE91-413B-A984-666C11FF802A}">
  <dimension ref="A1:BI7"/>
  <sheetViews>
    <sheetView topLeftCell="G1" zoomScale="90" zoomScaleNormal="90" workbookViewId="0">
      <pane ySplit="2" topLeftCell="A3" activePane="bottomLeft" state="frozen"/>
      <selection activeCell="B1" sqref="B1"/>
      <selection pane="bottomLeft" activeCell="BF7" sqref="BF7:BI7"/>
    </sheetView>
  </sheetViews>
  <sheetFormatPr defaultRowHeight="11.25" x14ac:dyDescent="0.25"/>
  <cols>
    <col min="1" max="1" width="9.140625" style="12"/>
    <col min="2" max="2" width="49.28515625" style="12" customWidth="1"/>
    <col min="3" max="3" width="35.5703125" style="12" customWidth="1"/>
    <col min="4" max="4" width="33.85546875" style="12" customWidth="1"/>
    <col min="5" max="5" width="48.5703125" style="12" customWidth="1"/>
    <col min="6" max="6" width="38.42578125" style="12" customWidth="1"/>
    <col min="7" max="7" width="4.7109375" style="12" bestFit="1" customWidth="1"/>
    <col min="8" max="9" width="3.140625" style="12" bestFit="1" customWidth="1"/>
    <col min="10" max="10" width="4.28515625" style="12" bestFit="1" customWidth="1"/>
    <col min="11" max="11" width="4.7109375" style="12" bestFit="1" customWidth="1"/>
    <col min="12" max="13" width="3.140625" style="12" bestFit="1" customWidth="1"/>
    <col min="14" max="14" width="4.28515625" style="12" bestFit="1" customWidth="1"/>
    <col min="15" max="15" width="4.7109375" style="12" bestFit="1" customWidth="1"/>
    <col min="16" max="17" width="3.140625" style="12" bestFit="1" customWidth="1"/>
    <col min="18" max="18" width="4.28515625" style="12" bestFit="1" customWidth="1"/>
    <col min="19" max="19" width="4.7109375" style="12" bestFit="1" customWidth="1"/>
    <col min="20" max="21" width="3.140625" style="12" bestFit="1" customWidth="1"/>
    <col min="22" max="22" width="4.28515625" style="12" bestFit="1" customWidth="1"/>
    <col min="23" max="23" width="4.7109375" style="12" bestFit="1" customWidth="1"/>
    <col min="24" max="25" width="3.140625" style="12" bestFit="1" customWidth="1"/>
    <col min="26" max="26" width="4.28515625" style="12" bestFit="1" customWidth="1"/>
    <col min="27" max="28" width="2.7109375" style="12" bestFit="1" customWidth="1"/>
    <col min="29" max="29" width="2.28515625" style="12" bestFit="1" customWidth="1"/>
    <col min="30" max="33" width="10.85546875" style="12" bestFit="1" customWidth="1"/>
    <col min="34" max="36" width="3.140625" style="12" bestFit="1" customWidth="1"/>
    <col min="37" max="37" width="10.85546875" style="12" bestFit="1" customWidth="1"/>
    <col min="38" max="38" width="7.85546875" style="12" customWidth="1"/>
    <col min="39" max="39" width="6.42578125" style="12" customWidth="1"/>
    <col min="40" max="40" width="7.85546875" style="12" customWidth="1"/>
    <col min="41" max="43" width="3.140625" style="12" bestFit="1" customWidth="1"/>
    <col min="44" max="44" width="4.7109375" style="12" customWidth="1"/>
    <col min="45" max="47" width="11.5703125" style="12" bestFit="1" customWidth="1"/>
    <col min="48" max="50" width="3.140625" style="12" bestFit="1" customWidth="1"/>
    <col min="51" max="54" width="6.28515625" style="12" customWidth="1"/>
    <col min="55" max="57" width="3.140625" style="12" bestFit="1" customWidth="1"/>
    <col min="58" max="61" width="6.7109375" style="12" customWidth="1"/>
    <col min="62" max="16384" width="9.140625" style="12"/>
  </cols>
  <sheetData>
    <row r="1" spans="1:61" x14ac:dyDescent="0.25">
      <c r="G1" s="23" t="s">
        <v>101</v>
      </c>
      <c r="H1" s="23"/>
      <c r="I1" s="23"/>
      <c r="J1" s="23"/>
      <c r="K1" s="23" t="s">
        <v>1</v>
      </c>
      <c r="L1" s="23"/>
      <c r="M1" s="23"/>
      <c r="N1" s="23"/>
      <c r="O1" s="23" t="s">
        <v>104</v>
      </c>
      <c r="P1" s="23"/>
      <c r="Q1" s="23"/>
      <c r="R1" s="23"/>
      <c r="S1" s="23" t="s">
        <v>105</v>
      </c>
      <c r="T1" s="23"/>
      <c r="U1" s="23"/>
      <c r="V1" s="23"/>
      <c r="W1" s="23" t="s">
        <v>106</v>
      </c>
      <c r="X1" s="23"/>
      <c r="Y1" s="23"/>
      <c r="Z1" s="23"/>
      <c r="AA1" s="12" t="s">
        <v>107</v>
      </c>
      <c r="AB1" s="12" t="s">
        <v>108</v>
      </c>
      <c r="AC1" s="12" t="s">
        <v>109</v>
      </c>
      <c r="AD1" s="12" t="s">
        <v>110</v>
      </c>
      <c r="AE1" s="12" t="s">
        <v>111</v>
      </c>
      <c r="AF1" s="12" t="s">
        <v>112</v>
      </c>
      <c r="AG1" s="12" t="s">
        <v>113</v>
      </c>
      <c r="AH1" s="23" t="s">
        <v>98</v>
      </c>
      <c r="AI1" s="23"/>
      <c r="AJ1" s="23"/>
      <c r="AK1" s="23"/>
      <c r="AL1" s="23"/>
      <c r="AM1" s="23"/>
      <c r="AN1" s="23"/>
      <c r="AO1" s="23" t="s">
        <v>99</v>
      </c>
      <c r="AP1" s="23"/>
      <c r="AQ1" s="23"/>
      <c r="AR1" s="23"/>
      <c r="AS1" s="23"/>
      <c r="AT1" s="23"/>
      <c r="AU1" s="23"/>
      <c r="AV1" s="23" t="s">
        <v>100</v>
      </c>
      <c r="AW1" s="23"/>
      <c r="AX1" s="23"/>
      <c r="AY1" s="23"/>
      <c r="AZ1" s="23"/>
      <c r="BA1" s="23"/>
      <c r="BB1" s="23"/>
      <c r="BC1" s="23" t="s">
        <v>102</v>
      </c>
      <c r="BD1" s="23"/>
      <c r="BE1" s="23"/>
      <c r="BF1" s="23"/>
      <c r="BG1" s="23"/>
      <c r="BH1" s="23"/>
      <c r="BI1" s="23"/>
    </row>
    <row r="2" spans="1:61" s="13" customFormat="1" x14ac:dyDescent="0.25">
      <c r="A2" s="13" t="s">
        <v>0</v>
      </c>
      <c r="B2" s="13" t="s">
        <v>18</v>
      </c>
      <c r="C2" s="13" t="s">
        <v>19</v>
      </c>
      <c r="D2" s="13" t="s">
        <v>21</v>
      </c>
      <c r="E2" s="13" t="s">
        <v>22</v>
      </c>
      <c r="F2" s="13" t="s">
        <v>1</v>
      </c>
      <c r="G2" s="13" t="s">
        <v>98</v>
      </c>
      <c r="H2" s="13" t="s">
        <v>99</v>
      </c>
      <c r="I2" s="13" t="s">
        <v>100</v>
      </c>
      <c r="J2" s="13" t="s">
        <v>102</v>
      </c>
      <c r="K2" s="13" t="s">
        <v>98</v>
      </c>
      <c r="L2" s="13" t="s">
        <v>99</v>
      </c>
      <c r="M2" s="13" t="s">
        <v>100</v>
      </c>
      <c r="N2" s="13" t="s">
        <v>102</v>
      </c>
      <c r="O2" s="13" t="s">
        <v>98</v>
      </c>
      <c r="P2" s="13" t="s">
        <v>99</v>
      </c>
      <c r="Q2" s="13" t="s">
        <v>100</v>
      </c>
      <c r="R2" s="13" t="s">
        <v>102</v>
      </c>
      <c r="S2" s="13" t="s">
        <v>98</v>
      </c>
      <c r="T2" s="13" t="s">
        <v>99</v>
      </c>
      <c r="U2" s="13" t="s">
        <v>100</v>
      </c>
      <c r="V2" s="13" t="s">
        <v>102</v>
      </c>
      <c r="W2" s="13" t="s">
        <v>98</v>
      </c>
      <c r="X2" s="13" t="s">
        <v>99</v>
      </c>
      <c r="Y2" s="13" t="s">
        <v>100</v>
      </c>
      <c r="Z2" s="13" t="s">
        <v>102</v>
      </c>
      <c r="AH2" s="13" t="s">
        <v>107</v>
      </c>
      <c r="AI2" s="13" t="s">
        <v>108</v>
      </c>
      <c r="AJ2" s="13" t="s">
        <v>109</v>
      </c>
      <c r="AK2" s="12" t="s">
        <v>110</v>
      </c>
      <c r="AL2" s="12" t="s">
        <v>111</v>
      </c>
      <c r="AM2" s="12" t="s">
        <v>112</v>
      </c>
      <c r="AN2" s="12" t="s">
        <v>113</v>
      </c>
      <c r="AO2" s="13" t="s">
        <v>107</v>
      </c>
      <c r="AP2" s="13" t="s">
        <v>108</v>
      </c>
      <c r="AQ2" s="13" t="s">
        <v>109</v>
      </c>
      <c r="AR2" s="12" t="s">
        <v>110</v>
      </c>
      <c r="AS2" s="12" t="s">
        <v>111</v>
      </c>
      <c r="AT2" s="12" t="s">
        <v>112</v>
      </c>
      <c r="AU2" s="12" t="s">
        <v>113</v>
      </c>
      <c r="AV2" s="13" t="s">
        <v>107</v>
      </c>
      <c r="AW2" s="13" t="s">
        <v>108</v>
      </c>
      <c r="AX2" s="13" t="s">
        <v>109</v>
      </c>
      <c r="AY2" s="12" t="s">
        <v>110</v>
      </c>
      <c r="AZ2" s="12" t="s">
        <v>111</v>
      </c>
      <c r="BA2" s="12" t="s">
        <v>112</v>
      </c>
      <c r="BB2" s="12" t="s">
        <v>113</v>
      </c>
      <c r="BC2" s="13" t="s">
        <v>107</v>
      </c>
      <c r="BD2" s="13" t="s">
        <v>108</v>
      </c>
      <c r="BE2" s="13" t="s">
        <v>109</v>
      </c>
      <c r="BF2" s="12" t="s">
        <v>110</v>
      </c>
      <c r="BG2" s="12" t="s">
        <v>111</v>
      </c>
      <c r="BH2" s="12" t="s">
        <v>112</v>
      </c>
      <c r="BI2" s="12" t="s">
        <v>113</v>
      </c>
    </row>
    <row r="3" spans="1:61" x14ac:dyDescent="0.25">
      <c r="A3" s="12" t="s">
        <v>14</v>
      </c>
      <c r="B3" s="12" t="s">
        <v>23</v>
      </c>
      <c r="C3" s="12" t="s">
        <v>126</v>
      </c>
      <c r="D3" s="12" t="s">
        <v>24</v>
      </c>
      <c r="E3" s="12" t="s">
        <v>127</v>
      </c>
      <c r="F3" s="14" t="s">
        <v>128</v>
      </c>
      <c r="G3" s="12">
        <v>5</v>
      </c>
      <c r="H3" s="12">
        <v>4</v>
      </c>
      <c r="I3" s="12">
        <v>2</v>
      </c>
      <c r="J3" s="12">
        <v>8</v>
      </c>
      <c r="K3" s="12">
        <v>8</v>
      </c>
      <c r="L3" s="12">
        <v>1</v>
      </c>
      <c r="M3" s="12">
        <v>3</v>
      </c>
      <c r="N3" s="12">
        <v>11</v>
      </c>
      <c r="O3" s="12">
        <v>5</v>
      </c>
      <c r="P3" s="12">
        <v>1</v>
      </c>
      <c r="Q3" s="12">
        <v>1</v>
      </c>
      <c r="R3" s="12">
        <v>6</v>
      </c>
      <c r="S3" s="12">
        <f>K3-O3</f>
        <v>3</v>
      </c>
      <c r="T3" s="12">
        <f t="shared" ref="T3:V6" si="0">L3-P3</f>
        <v>0</v>
      </c>
      <c r="U3" s="12">
        <f t="shared" si="0"/>
        <v>2</v>
      </c>
      <c r="V3" s="12">
        <f t="shared" si="0"/>
        <v>5</v>
      </c>
      <c r="W3" s="12">
        <f t="shared" ref="W3:Z6" si="1">G3-O3</f>
        <v>0</v>
      </c>
      <c r="X3" s="12">
        <f t="shared" si="1"/>
        <v>3</v>
      </c>
      <c r="Y3" s="12">
        <f t="shared" si="1"/>
        <v>1</v>
      </c>
      <c r="Z3" s="12">
        <f t="shared" si="1"/>
        <v>2</v>
      </c>
      <c r="AA3" s="12">
        <f>SUM(O3:R3)</f>
        <v>13</v>
      </c>
      <c r="AB3" s="12">
        <f>SUM(S3:V3)</f>
        <v>10</v>
      </c>
      <c r="AC3" s="12">
        <f>SUM(W3:Z3)</f>
        <v>6</v>
      </c>
      <c r="AD3" s="12">
        <f>AA3/(AA3+AC3)</f>
        <v>0.68421052631578949</v>
      </c>
      <c r="AE3" s="12">
        <f>AA3/(AA3+AB3)</f>
        <v>0.56521739130434778</v>
      </c>
      <c r="AF3" s="12">
        <f>(2*AA3)/(2*AA3+AB3+AC3)</f>
        <v>0.61904761904761907</v>
      </c>
      <c r="AG3" s="12">
        <f>AA3/(AA3+AB3+AC3)</f>
        <v>0.44827586206896552</v>
      </c>
      <c r="AH3" s="12">
        <f>O3</f>
        <v>5</v>
      </c>
      <c r="AI3" s="12">
        <f>S3</f>
        <v>3</v>
      </c>
      <c r="AJ3" s="12">
        <f>W3</f>
        <v>0</v>
      </c>
      <c r="AK3" s="12">
        <f>AH3/(AH3+AJ3)</f>
        <v>1</v>
      </c>
      <c r="AL3" s="15">
        <f>AH3/(AH3+AI3)</f>
        <v>0.625</v>
      </c>
      <c r="AM3" s="15">
        <f>(2*AH3)/(2*AH3+AI3+AJ3)</f>
        <v>0.76923076923076927</v>
      </c>
      <c r="AN3" s="15">
        <f>AH3/(AH3+AI3+AJ3)</f>
        <v>0.625</v>
      </c>
      <c r="AO3" s="12">
        <f>P3</f>
        <v>1</v>
      </c>
      <c r="AP3" s="12">
        <f>T3</f>
        <v>0</v>
      </c>
      <c r="AQ3" s="12">
        <f>X3</f>
        <v>3</v>
      </c>
      <c r="AR3" s="12">
        <f>AO3/(AO3+AQ3)</f>
        <v>0.25</v>
      </c>
      <c r="AS3" s="12">
        <f>AO3/(AO3+AP3)</f>
        <v>1</v>
      </c>
      <c r="AT3" s="12">
        <f>(2*AO3)/(2*AO3+AP3+AQ3)</f>
        <v>0.4</v>
      </c>
      <c r="AU3" s="12">
        <f>AO3/(AO3+AP3+AQ3)</f>
        <v>0.25</v>
      </c>
      <c r="AV3" s="12">
        <f>Q3</f>
        <v>1</v>
      </c>
      <c r="AW3" s="12">
        <f>U3</f>
        <v>2</v>
      </c>
      <c r="AX3" s="12">
        <f>Z3</f>
        <v>2</v>
      </c>
      <c r="AY3" s="12">
        <f>AV3/(AV3+AX3)</f>
        <v>0.33333333333333331</v>
      </c>
      <c r="AZ3" s="12">
        <f>AV3/(AV3+AW3)</f>
        <v>0.33333333333333331</v>
      </c>
      <c r="BA3" s="12">
        <f>(2*AV3)/(2*AV3+AW3+AX3)</f>
        <v>0.33333333333333331</v>
      </c>
      <c r="BB3" s="12">
        <f>AV3/(AV3+AW3+AX3)</f>
        <v>0.2</v>
      </c>
      <c r="BC3" s="12">
        <f>R3</f>
        <v>6</v>
      </c>
      <c r="BD3" s="12">
        <f>V3</f>
        <v>5</v>
      </c>
      <c r="BE3" s="12">
        <f>Z3</f>
        <v>2</v>
      </c>
      <c r="BF3" s="12">
        <f>BC3/(BC3+BE3)</f>
        <v>0.75</v>
      </c>
      <c r="BG3" s="12">
        <f>BC3/(BC3+BD3)</f>
        <v>0.54545454545454541</v>
      </c>
      <c r="BH3" s="12">
        <f>(2*BC3)/(2*BC3+BD3+BE3)</f>
        <v>0.63157894736842102</v>
      </c>
      <c r="BI3" s="12">
        <f>BC3/(BC3+BD3+BE3)</f>
        <v>0.46153846153846156</v>
      </c>
    </row>
    <row r="4" spans="1:61" x14ac:dyDescent="0.25">
      <c r="A4" s="12" t="s">
        <v>15</v>
      </c>
      <c r="B4" s="12" t="s">
        <v>25</v>
      </c>
      <c r="C4" s="12" t="s">
        <v>26</v>
      </c>
      <c r="D4" s="12" t="s">
        <v>27</v>
      </c>
      <c r="E4" s="12" t="s">
        <v>28</v>
      </c>
      <c r="F4" s="14" t="s">
        <v>129</v>
      </c>
      <c r="G4" s="12">
        <v>1</v>
      </c>
      <c r="H4" s="12">
        <v>1</v>
      </c>
      <c r="I4" s="12">
        <v>1</v>
      </c>
      <c r="J4" s="12">
        <v>9</v>
      </c>
      <c r="K4" s="12">
        <v>7</v>
      </c>
      <c r="L4" s="12">
        <v>2</v>
      </c>
      <c r="M4" s="12">
        <v>2</v>
      </c>
      <c r="N4" s="12">
        <v>10</v>
      </c>
      <c r="O4" s="12">
        <v>1</v>
      </c>
      <c r="P4" s="12">
        <v>1</v>
      </c>
      <c r="Q4" s="12">
        <v>1</v>
      </c>
      <c r="R4" s="12">
        <v>6</v>
      </c>
      <c r="S4" s="12">
        <f t="shared" ref="S4:S6" si="2">K4-O4</f>
        <v>6</v>
      </c>
      <c r="T4" s="12">
        <f t="shared" si="0"/>
        <v>1</v>
      </c>
      <c r="U4" s="12">
        <f t="shared" si="0"/>
        <v>1</v>
      </c>
      <c r="V4" s="12">
        <f t="shared" si="0"/>
        <v>4</v>
      </c>
      <c r="W4" s="12">
        <f t="shared" si="1"/>
        <v>0</v>
      </c>
      <c r="X4" s="12">
        <f t="shared" si="1"/>
        <v>0</v>
      </c>
      <c r="Y4" s="12">
        <f t="shared" si="1"/>
        <v>0</v>
      </c>
      <c r="Z4" s="12">
        <f t="shared" si="1"/>
        <v>3</v>
      </c>
      <c r="AA4" s="12">
        <f>SUM(O4:R4)</f>
        <v>9</v>
      </c>
      <c r="AB4" s="12">
        <f>SUM(S4:V4)</f>
        <v>12</v>
      </c>
      <c r="AC4" s="12">
        <f>SUM(W4:Z4)</f>
        <v>3</v>
      </c>
      <c r="AD4" s="12">
        <f t="shared" ref="AD4:AD6" si="3">AA4/(AA4+AC4)</f>
        <v>0.75</v>
      </c>
      <c r="AE4" s="12">
        <f t="shared" ref="AE4:AE6" si="4">AA4/(AA4+AB4)</f>
        <v>0.42857142857142855</v>
      </c>
      <c r="AF4" s="12">
        <f t="shared" ref="AF4:AF6" si="5">(2*AA4)/(2*AA4+AB4+AC4)</f>
        <v>0.54545454545454541</v>
      </c>
      <c r="AG4" s="12">
        <f t="shared" ref="AG4:AG6" si="6">AA4/(AA4+AB4+AC4)</f>
        <v>0.375</v>
      </c>
      <c r="AH4" s="12">
        <f t="shared" ref="AH4:AH6" si="7">O4</f>
        <v>1</v>
      </c>
      <c r="AI4" s="12">
        <f t="shared" ref="AI4:AI6" si="8">S4</f>
        <v>6</v>
      </c>
      <c r="AJ4" s="12">
        <f t="shared" ref="AJ4:AJ6" si="9">W4</f>
        <v>0</v>
      </c>
      <c r="AK4" s="12">
        <f t="shared" ref="AK4:AK6" si="10">AH4/(AH4+AJ4)</f>
        <v>1</v>
      </c>
      <c r="AL4" s="15">
        <f t="shared" ref="AL4:AL6" si="11">AH4/(AH4+AI4)</f>
        <v>0.14285714285714285</v>
      </c>
      <c r="AM4" s="15">
        <f t="shared" ref="AM4:AM6" si="12">(2*AH4)/(2*AH4+AI4+AJ4)</f>
        <v>0.25</v>
      </c>
      <c r="AN4" s="15">
        <f t="shared" ref="AN4:AN6" si="13">AH4/(AH4+AI4+AJ4)</f>
        <v>0.14285714285714285</v>
      </c>
      <c r="AO4" s="12">
        <f t="shared" ref="AO4:AO6" si="14">P4</f>
        <v>1</v>
      </c>
      <c r="AP4" s="12">
        <f t="shared" ref="AP4:AP6" si="15">T4</f>
        <v>1</v>
      </c>
      <c r="AQ4" s="12">
        <f t="shared" ref="AQ4:AQ6" si="16">X4</f>
        <v>0</v>
      </c>
      <c r="AR4" s="12">
        <f t="shared" ref="AR4:AR6" si="17">AO4/(AO4+AQ4)</f>
        <v>1</v>
      </c>
      <c r="AS4" s="12">
        <f t="shared" ref="AS4:AS6" si="18">AO4/(AO4+AP4)</f>
        <v>0.5</v>
      </c>
      <c r="AT4" s="12">
        <f t="shared" ref="AT4:AT6" si="19">(2*AO4)/(2*AO4+AP4+AQ4)</f>
        <v>0.66666666666666663</v>
      </c>
      <c r="AU4" s="12">
        <f t="shared" ref="AU4:AU6" si="20">AO4/(AO4+AP4+AQ4)</f>
        <v>0.5</v>
      </c>
      <c r="AV4" s="12">
        <f t="shared" ref="AV4:AV6" si="21">Q4</f>
        <v>1</v>
      </c>
      <c r="AW4" s="12">
        <f t="shared" ref="AW4:AW6" si="22">U4</f>
        <v>1</v>
      </c>
      <c r="AX4" s="12">
        <f t="shared" ref="AX4:AX6" si="23">Z4</f>
        <v>3</v>
      </c>
      <c r="AY4" s="12">
        <f t="shared" ref="AY4:AY6" si="24">AV4/(AV4+AX4)</f>
        <v>0.25</v>
      </c>
      <c r="AZ4" s="12">
        <f t="shared" ref="AZ4:AZ6" si="25">AV4/(AV4+AW4)</f>
        <v>0.5</v>
      </c>
      <c r="BA4" s="12">
        <f t="shared" ref="BA4:BA6" si="26">(2*AV4)/(2*AV4+AW4+AX4)</f>
        <v>0.33333333333333331</v>
      </c>
      <c r="BB4" s="12">
        <f t="shared" ref="BB4:BB6" si="27">AV4/(AV4+AW4+AX4)</f>
        <v>0.2</v>
      </c>
      <c r="BC4" s="12">
        <f t="shared" ref="BC4:BC6" si="28">R4</f>
        <v>6</v>
      </c>
      <c r="BD4" s="12">
        <f t="shared" ref="BD4:BD6" si="29">V4</f>
        <v>4</v>
      </c>
      <c r="BE4" s="12">
        <f t="shared" ref="BE4:BE6" si="30">Z4</f>
        <v>3</v>
      </c>
      <c r="BF4" s="12">
        <f t="shared" ref="BF4:BF6" si="31">BC4/(BC4+BE4)</f>
        <v>0.66666666666666663</v>
      </c>
      <c r="BG4" s="12">
        <f t="shared" ref="BG4:BG6" si="32">BC4/(BC4+BD4)</f>
        <v>0.6</v>
      </c>
      <c r="BH4" s="12">
        <f t="shared" ref="BH4:BH6" si="33">(2*BC4)/(2*BC4+BD4+BE4)</f>
        <v>0.63157894736842102</v>
      </c>
      <c r="BI4" s="12">
        <f t="shared" ref="BI4:BI6" si="34">BC4/(BC4+BD4+BE4)</f>
        <v>0.46153846153846156</v>
      </c>
    </row>
    <row r="5" spans="1:61" x14ac:dyDescent="0.25">
      <c r="A5" s="12" t="s">
        <v>16</v>
      </c>
      <c r="B5" s="12" t="s">
        <v>131</v>
      </c>
      <c r="C5" s="12" t="s">
        <v>20</v>
      </c>
      <c r="D5" s="12" t="s">
        <v>132</v>
      </c>
      <c r="E5" s="12" t="s">
        <v>133</v>
      </c>
      <c r="F5" s="14" t="s">
        <v>130</v>
      </c>
      <c r="G5" s="12">
        <v>1</v>
      </c>
      <c r="H5" s="12">
        <v>1</v>
      </c>
      <c r="I5" s="12">
        <v>1</v>
      </c>
      <c r="J5" s="12">
        <v>7</v>
      </c>
      <c r="K5" s="12">
        <v>6</v>
      </c>
      <c r="L5" s="12">
        <v>2</v>
      </c>
      <c r="M5" s="12">
        <v>2</v>
      </c>
      <c r="N5" s="12">
        <v>7</v>
      </c>
      <c r="O5" s="12">
        <v>1</v>
      </c>
      <c r="P5" s="12">
        <v>1</v>
      </c>
      <c r="Q5" s="12">
        <v>0</v>
      </c>
      <c r="R5" s="12">
        <v>5</v>
      </c>
      <c r="S5" s="12">
        <f t="shared" si="2"/>
        <v>5</v>
      </c>
      <c r="T5" s="12">
        <f t="shared" si="0"/>
        <v>1</v>
      </c>
      <c r="U5" s="12">
        <f t="shared" si="0"/>
        <v>2</v>
      </c>
      <c r="V5" s="12">
        <f t="shared" si="0"/>
        <v>2</v>
      </c>
      <c r="W5" s="12">
        <f>G5-O5</f>
        <v>0</v>
      </c>
      <c r="X5" s="12">
        <f t="shared" si="1"/>
        <v>0</v>
      </c>
      <c r="Y5" s="12">
        <f t="shared" si="1"/>
        <v>1</v>
      </c>
      <c r="Z5" s="12">
        <f t="shared" si="1"/>
        <v>2</v>
      </c>
      <c r="AA5" s="12">
        <f>SUM(O5:R5)</f>
        <v>7</v>
      </c>
      <c r="AB5" s="12">
        <f>SUM(S5:V5)</f>
        <v>10</v>
      </c>
      <c r="AC5" s="12">
        <f>SUM(W5:Z5)</f>
        <v>3</v>
      </c>
      <c r="AD5" s="12">
        <f t="shared" si="3"/>
        <v>0.7</v>
      </c>
      <c r="AE5" s="12">
        <f t="shared" si="4"/>
        <v>0.41176470588235292</v>
      </c>
      <c r="AF5" s="12">
        <f t="shared" si="5"/>
        <v>0.51851851851851849</v>
      </c>
      <c r="AG5" s="12">
        <f t="shared" si="6"/>
        <v>0.35</v>
      </c>
      <c r="AH5" s="12">
        <f t="shared" si="7"/>
        <v>1</v>
      </c>
      <c r="AI5" s="12">
        <f t="shared" si="8"/>
        <v>5</v>
      </c>
      <c r="AJ5" s="12">
        <f t="shared" si="9"/>
        <v>0</v>
      </c>
      <c r="AK5" s="12">
        <f t="shared" si="10"/>
        <v>1</v>
      </c>
      <c r="AL5" s="15">
        <f t="shared" si="11"/>
        <v>0.16666666666666666</v>
      </c>
      <c r="AM5" s="15">
        <f t="shared" si="12"/>
        <v>0.2857142857142857</v>
      </c>
      <c r="AN5" s="15">
        <f t="shared" si="13"/>
        <v>0.16666666666666666</v>
      </c>
      <c r="AO5" s="12">
        <f t="shared" si="14"/>
        <v>1</v>
      </c>
      <c r="AP5" s="12">
        <f t="shared" si="15"/>
        <v>1</v>
      </c>
      <c r="AQ5" s="12">
        <f t="shared" si="16"/>
        <v>0</v>
      </c>
      <c r="AR5" s="12">
        <f t="shared" si="17"/>
        <v>1</v>
      </c>
      <c r="AS5" s="12">
        <f t="shared" si="18"/>
        <v>0.5</v>
      </c>
      <c r="AT5" s="12">
        <f t="shared" si="19"/>
        <v>0.66666666666666663</v>
      </c>
      <c r="AU5" s="12">
        <f t="shared" si="20"/>
        <v>0.5</v>
      </c>
      <c r="AV5" s="12">
        <f t="shared" si="21"/>
        <v>0</v>
      </c>
      <c r="AW5" s="12">
        <f t="shared" si="22"/>
        <v>2</v>
      </c>
      <c r="AX5" s="12">
        <f t="shared" si="23"/>
        <v>2</v>
      </c>
      <c r="AY5" s="12">
        <f t="shared" si="24"/>
        <v>0</v>
      </c>
      <c r="AZ5" s="12">
        <f t="shared" si="25"/>
        <v>0</v>
      </c>
      <c r="BA5" s="12">
        <f t="shared" si="26"/>
        <v>0</v>
      </c>
      <c r="BB5" s="12">
        <f t="shared" si="27"/>
        <v>0</v>
      </c>
      <c r="BC5" s="12">
        <f t="shared" si="28"/>
        <v>5</v>
      </c>
      <c r="BD5" s="12">
        <f t="shared" si="29"/>
        <v>2</v>
      </c>
      <c r="BE5" s="12">
        <f t="shared" si="30"/>
        <v>2</v>
      </c>
      <c r="BF5" s="12">
        <f t="shared" si="31"/>
        <v>0.7142857142857143</v>
      </c>
      <c r="BG5" s="12">
        <f t="shared" si="32"/>
        <v>0.7142857142857143</v>
      </c>
      <c r="BH5" s="12">
        <f t="shared" si="33"/>
        <v>0.7142857142857143</v>
      </c>
      <c r="BI5" s="12">
        <f t="shared" si="34"/>
        <v>0.55555555555555558</v>
      </c>
    </row>
    <row r="6" spans="1:61" x14ac:dyDescent="0.25">
      <c r="A6" s="12" t="s">
        <v>17</v>
      </c>
      <c r="B6" s="12" t="s">
        <v>29</v>
      </c>
      <c r="C6" s="12" t="s">
        <v>31</v>
      </c>
      <c r="D6" s="12" t="s">
        <v>30</v>
      </c>
      <c r="E6" s="12" t="s">
        <v>32</v>
      </c>
      <c r="F6" s="14" t="s">
        <v>134</v>
      </c>
      <c r="G6" s="12">
        <v>1</v>
      </c>
      <c r="H6" s="12">
        <v>2</v>
      </c>
      <c r="I6" s="12">
        <v>1</v>
      </c>
      <c r="J6" s="12">
        <v>7</v>
      </c>
      <c r="K6" s="12">
        <v>11</v>
      </c>
      <c r="L6" s="12">
        <v>3</v>
      </c>
      <c r="M6" s="12">
        <v>2</v>
      </c>
      <c r="N6" s="12">
        <v>14</v>
      </c>
      <c r="O6" s="12">
        <v>1</v>
      </c>
      <c r="P6" s="12">
        <v>2</v>
      </c>
      <c r="Q6" s="12">
        <v>0</v>
      </c>
      <c r="R6" s="12">
        <v>5</v>
      </c>
      <c r="S6" s="12">
        <f t="shared" si="2"/>
        <v>10</v>
      </c>
      <c r="T6" s="12">
        <f t="shared" si="0"/>
        <v>1</v>
      </c>
      <c r="U6" s="12">
        <f t="shared" si="0"/>
        <v>2</v>
      </c>
      <c r="V6" s="12">
        <f t="shared" si="0"/>
        <v>9</v>
      </c>
      <c r="W6" s="12">
        <f>G6-O6</f>
        <v>0</v>
      </c>
      <c r="X6" s="12">
        <f t="shared" si="1"/>
        <v>0</v>
      </c>
      <c r="Y6" s="12">
        <f t="shared" si="1"/>
        <v>1</v>
      </c>
      <c r="Z6" s="12">
        <f t="shared" si="1"/>
        <v>2</v>
      </c>
      <c r="AA6" s="12">
        <f>SUM(O6:R6)</f>
        <v>8</v>
      </c>
      <c r="AB6" s="12">
        <f>SUM(S6:V6)</f>
        <v>22</v>
      </c>
      <c r="AC6" s="12">
        <f>SUM(W6:Z6)</f>
        <v>3</v>
      </c>
      <c r="AD6" s="12">
        <f t="shared" si="3"/>
        <v>0.72727272727272729</v>
      </c>
      <c r="AE6" s="12">
        <f t="shared" si="4"/>
        <v>0.26666666666666666</v>
      </c>
      <c r="AF6" s="12">
        <f t="shared" si="5"/>
        <v>0.3902439024390244</v>
      </c>
      <c r="AG6" s="12">
        <f t="shared" si="6"/>
        <v>0.24242424242424243</v>
      </c>
      <c r="AH6" s="12">
        <f t="shared" si="7"/>
        <v>1</v>
      </c>
      <c r="AI6" s="12">
        <f t="shared" si="8"/>
        <v>10</v>
      </c>
      <c r="AJ6" s="12">
        <f t="shared" si="9"/>
        <v>0</v>
      </c>
      <c r="AK6" s="12">
        <f t="shared" si="10"/>
        <v>1</v>
      </c>
      <c r="AL6" s="15">
        <f t="shared" si="11"/>
        <v>9.0909090909090912E-2</v>
      </c>
      <c r="AM6" s="15">
        <f t="shared" si="12"/>
        <v>0.16666666666666666</v>
      </c>
      <c r="AN6" s="15">
        <f t="shared" si="13"/>
        <v>9.0909090909090912E-2</v>
      </c>
      <c r="AO6" s="12">
        <f t="shared" si="14"/>
        <v>2</v>
      </c>
      <c r="AP6" s="12">
        <f t="shared" si="15"/>
        <v>1</v>
      </c>
      <c r="AQ6" s="12">
        <f t="shared" si="16"/>
        <v>0</v>
      </c>
      <c r="AR6" s="12">
        <f t="shared" si="17"/>
        <v>1</v>
      </c>
      <c r="AS6" s="12">
        <f t="shared" si="18"/>
        <v>0.66666666666666663</v>
      </c>
      <c r="AT6" s="12">
        <f t="shared" si="19"/>
        <v>0.8</v>
      </c>
      <c r="AU6" s="12">
        <f t="shared" si="20"/>
        <v>0.66666666666666663</v>
      </c>
      <c r="AV6" s="12">
        <f t="shared" si="21"/>
        <v>0</v>
      </c>
      <c r="AW6" s="12">
        <f t="shared" si="22"/>
        <v>2</v>
      </c>
      <c r="AX6" s="12">
        <f t="shared" si="23"/>
        <v>2</v>
      </c>
      <c r="AY6" s="12">
        <f t="shared" si="24"/>
        <v>0</v>
      </c>
      <c r="AZ6" s="12">
        <f t="shared" si="25"/>
        <v>0</v>
      </c>
      <c r="BA6" s="12">
        <f t="shared" si="26"/>
        <v>0</v>
      </c>
      <c r="BB6" s="12">
        <f t="shared" si="27"/>
        <v>0</v>
      </c>
      <c r="BC6" s="12">
        <f t="shared" si="28"/>
        <v>5</v>
      </c>
      <c r="BD6" s="12">
        <f t="shared" si="29"/>
        <v>9</v>
      </c>
      <c r="BE6" s="12">
        <f t="shared" si="30"/>
        <v>2</v>
      </c>
      <c r="BF6" s="12">
        <f t="shared" si="31"/>
        <v>0.7142857142857143</v>
      </c>
      <c r="BG6" s="12">
        <f t="shared" si="32"/>
        <v>0.35714285714285715</v>
      </c>
      <c r="BH6" s="12">
        <f t="shared" si="33"/>
        <v>0.47619047619047616</v>
      </c>
      <c r="BI6" s="12">
        <f t="shared" si="34"/>
        <v>0.3125</v>
      </c>
    </row>
    <row r="7" spans="1:61" x14ac:dyDescent="0.25">
      <c r="AD7" s="15">
        <f>AVERAGE(AD3:AD6)</f>
        <v>0.71537081339712927</v>
      </c>
      <c r="AE7" s="15">
        <f t="shared" ref="AE7:AG7" si="35">AVERAGE(AE3:AE6)</f>
        <v>0.41805504810619898</v>
      </c>
      <c r="AF7" s="15">
        <f t="shared" si="35"/>
        <v>0.51831614636492684</v>
      </c>
      <c r="AG7" s="15">
        <f t="shared" si="35"/>
        <v>0.35392502612330196</v>
      </c>
      <c r="AH7" s="15"/>
      <c r="AI7" s="15"/>
      <c r="AJ7" s="15"/>
      <c r="AK7" s="15">
        <f>AVERAGE(AK3:AK6)</f>
        <v>1</v>
      </c>
      <c r="AL7" s="15">
        <f t="shared" ref="AL7:AN7" si="36">AVERAGE(AL3:AL6)</f>
        <v>0.25635822510822509</v>
      </c>
      <c r="AM7" s="15">
        <f t="shared" si="36"/>
        <v>0.36790293040293037</v>
      </c>
      <c r="AN7" s="15">
        <f t="shared" si="36"/>
        <v>0.25635822510822509</v>
      </c>
      <c r="AO7" s="15"/>
      <c r="AP7" s="15"/>
      <c r="AQ7" s="15"/>
      <c r="AR7" s="15">
        <f>AVERAGE(AR3:AR6)</f>
        <v>0.8125</v>
      </c>
      <c r="AS7" s="15">
        <f t="shared" ref="AS7:AU7" si="37">AVERAGE(AS3:AS6)</f>
        <v>0.66666666666666663</v>
      </c>
      <c r="AT7" s="15">
        <f t="shared" si="37"/>
        <v>0.6333333333333333</v>
      </c>
      <c r="AU7" s="15">
        <f t="shared" si="37"/>
        <v>0.47916666666666663</v>
      </c>
      <c r="AV7" s="15"/>
      <c r="AW7" s="15"/>
      <c r="AX7" s="15"/>
      <c r="AY7" s="15">
        <f>AVERAGE(AY3:AY6)</f>
        <v>0.14583333333333331</v>
      </c>
      <c r="AZ7" s="15">
        <f t="shared" ref="AZ7:BB7" si="38">AVERAGE(AZ3:AZ6)</f>
        <v>0.20833333333333331</v>
      </c>
      <c r="BA7" s="15">
        <f t="shared" si="38"/>
        <v>0.16666666666666666</v>
      </c>
      <c r="BB7" s="15">
        <f t="shared" si="38"/>
        <v>0.1</v>
      </c>
      <c r="BC7" s="15"/>
      <c r="BD7" s="15"/>
      <c r="BE7" s="15"/>
      <c r="BF7" s="15">
        <f>AVERAGE(BF3:BF6)</f>
        <v>0.71130952380952384</v>
      </c>
      <c r="BG7" s="15">
        <f t="shared" ref="BG7:BI7" si="39">AVERAGE(BG3:BG6)</f>
        <v>0.55422077922077928</v>
      </c>
      <c r="BH7" s="15">
        <f t="shared" si="39"/>
        <v>0.61340852130325818</v>
      </c>
      <c r="BI7" s="15">
        <f t="shared" si="39"/>
        <v>0.44778311965811968</v>
      </c>
    </row>
  </sheetData>
  <mergeCells count="9">
    <mergeCell ref="AO1:AU1"/>
    <mergeCell ref="AV1:BB1"/>
    <mergeCell ref="BC1:BI1"/>
    <mergeCell ref="G1:J1"/>
    <mergeCell ref="K1:N1"/>
    <mergeCell ref="O1:R1"/>
    <mergeCell ref="S1:V1"/>
    <mergeCell ref="W1:Z1"/>
    <mergeCell ref="AH1:AN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CB0D-7105-4668-BA18-DD72FADC2FD9}">
  <dimension ref="A1:BH19"/>
  <sheetViews>
    <sheetView zoomScale="130" zoomScaleNormal="130" workbookViewId="0">
      <pane xSplit="1" ySplit="2" topLeftCell="E3" activePane="bottomRight" state="frozen"/>
      <selection pane="topRight" activeCell="B1" sqref="B1"/>
      <selection pane="bottomLeft" activeCell="A3" sqref="A3"/>
      <selection pane="bottomRight" activeCell="BE19" sqref="BE19:BH19"/>
    </sheetView>
  </sheetViews>
  <sheetFormatPr defaultRowHeight="11.25" x14ac:dyDescent="0.25"/>
  <cols>
    <col min="1" max="1" width="9.140625" style="16"/>
    <col min="2" max="2" width="49.28515625" style="16" customWidth="1"/>
    <col min="3" max="3" width="39.28515625" style="16" customWidth="1"/>
    <col min="4" max="4" width="48.5703125" style="16" customWidth="1"/>
    <col min="5" max="5" width="38.42578125" style="16" customWidth="1"/>
    <col min="6" max="6" width="4.7109375" style="12" bestFit="1" customWidth="1"/>
    <col min="7" max="8" width="3.140625" style="12" bestFit="1" customWidth="1"/>
    <col min="9" max="9" width="4.28515625" style="12" bestFit="1" customWidth="1"/>
    <col min="10" max="10" width="4.7109375" style="12" bestFit="1" customWidth="1"/>
    <col min="11" max="12" width="3.140625" style="12" bestFit="1" customWidth="1"/>
    <col min="13" max="13" width="4.28515625" style="12" bestFit="1" customWidth="1"/>
    <col min="14" max="14" width="4.7109375" style="12" bestFit="1" customWidth="1"/>
    <col min="15" max="16" width="3.140625" style="12" bestFit="1" customWidth="1"/>
    <col min="17" max="17" width="4.28515625" style="12" bestFit="1" customWidth="1"/>
    <col min="18" max="18" width="4.7109375" style="12" bestFit="1" customWidth="1"/>
    <col min="19" max="20" width="3.140625" style="12" bestFit="1" customWidth="1"/>
    <col min="21" max="21" width="4.28515625" style="12" bestFit="1" customWidth="1"/>
    <col min="22" max="22" width="4.7109375" style="12" bestFit="1" customWidth="1"/>
    <col min="23" max="24" width="3.140625" style="12" bestFit="1" customWidth="1"/>
    <col min="25" max="25" width="4.28515625" style="12" bestFit="1" customWidth="1"/>
    <col min="26" max="27" width="2.7109375" style="12" bestFit="1" customWidth="1"/>
    <col min="28" max="28" width="2.28515625" style="12" bestFit="1" customWidth="1"/>
    <col min="29" max="32" width="10" style="12" bestFit="1" customWidth="1"/>
    <col min="33" max="35" width="3.140625" style="12" bestFit="1" customWidth="1"/>
    <col min="36" max="36" width="5" style="12" bestFit="1" customWidth="1"/>
    <col min="37" max="37" width="7.85546875" style="12" customWidth="1"/>
    <col min="38" max="38" width="6.42578125" style="12" customWidth="1"/>
    <col min="39" max="39" width="7.85546875" style="12" customWidth="1"/>
    <col min="40" max="42" width="3.140625" style="12" bestFit="1" customWidth="1"/>
    <col min="43" max="46" width="4.7109375" style="12" customWidth="1"/>
    <col min="47" max="49" width="3.140625" style="12" bestFit="1" customWidth="1"/>
    <col min="50" max="53" width="6.28515625" style="12" customWidth="1"/>
    <col min="54" max="56" width="3.140625" style="12" bestFit="1" customWidth="1"/>
    <col min="57" max="60" width="6.7109375" style="12" customWidth="1"/>
    <col min="61" max="16384" width="9.140625" style="16"/>
  </cols>
  <sheetData>
    <row r="1" spans="1:60" x14ac:dyDescent="0.25">
      <c r="F1" s="23" t="s">
        <v>101</v>
      </c>
      <c r="G1" s="23"/>
      <c r="H1" s="23"/>
      <c r="I1" s="23"/>
      <c r="J1" s="23" t="s">
        <v>1</v>
      </c>
      <c r="K1" s="23"/>
      <c r="L1" s="23"/>
      <c r="M1" s="23"/>
      <c r="N1" s="23" t="s">
        <v>104</v>
      </c>
      <c r="O1" s="23"/>
      <c r="P1" s="23"/>
      <c r="Q1" s="23"/>
      <c r="R1" s="23" t="s">
        <v>105</v>
      </c>
      <c r="S1" s="23"/>
      <c r="T1" s="23"/>
      <c r="U1" s="23"/>
      <c r="V1" s="23" t="s">
        <v>106</v>
      </c>
      <c r="W1" s="23"/>
      <c r="X1" s="23"/>
      <c r="Y1" s="23"/>
      <c r="Z1" s="12" t="s">
        <v>107</v>
      </c>
      <c r="AA1" s="12" t="s">
        <v>108</v>
      </c>
      <c r="AB1" s="12" t="s">
        <v>109</v>
      </c>
      <c r="AC1" s="12" t="s">
        <v>110</v>
      </c>
      <c r="AD1" s="12" t="s">
        <v>111</v>
      </c>
      <c r="AE1" s="12" t="s">
        <v>112</v>
      </c>
      <c r="AF1" s="12" t="s">
        <v>113</v>
      </c>
      <c r="AG1" s="23" t="s">
        <v>98</v>
      </c>
      <c r="AH1" s="23"/>
      <c r="AI1" s="23"/>
      <c r="AJ1" s="23"/>
      <c r="AK1" s="23"/>
      <c r="AL1" s="23"/>
      <c r="AM1" s="23"/>
      <c r="AN1" s="23" t="s">
        <v>99</v>
      </c>
      <c r="AO1" s="23"/>
      <c r="AP1" s="23"/>
      <c r="AQ1" s="23"/>
      <c r="AR1" s="23"/>
      <c r="AS1" s="23"/>
      <c r="AT1" s="23"/>
      <c r="AU1" s="23" t="s">
        <v>100</v>
      </c>
      <c r="AV1" s="23"/>
      <c r="AW1" s="23"/>
      <c r="AX1" s="23"/>
      <c r="AY1" s="23"/>
      <c r="AZ1" s="23"/>
      <c r="BA1" s="23"/>
      <c r="BB1" s="23" t="s">
        <v>102</v>
      </c>
      <c r="BC1" s="23"/>
      <c r="BD1" s="23"/>
      <c r="BE1" s="23"/>
      <c r="BF1" s="23"/>
      <c r="BG1" s="23"/>
      <c r="BH1" s="23"/>
    </row>
    <row r="2" spans="1:60" s="18" customFormat="1" x14ac:dyDescent="0.25">
      <c r="A2" s="17" t="s">
        <v>0</v>
      </c>
      <c r="B2" s="17" t="s">
        <v>39</v>
      </c>
      <c r="C2" s="17" t="s">
        <v>41</v>
      </c>
      <c r="D2" s="17" t="s">
        <v>42</v>
      </c>
      <c r="E2" s="17" t="s">
        <v>1</v>
      </c>
      <c r="F2" s="13" t="s">
        <v>98</v>
      </c>
      <c r="G2" s="13" t="s">
        <v>99</v>
      </c>
      <c r="H2" s="13" t="s">
        <v>100</v>
      </c>
      <c r="I2" s="13" t="s">
        <v>102</v>
      </c>
      <c r="J2" s="13" t="s">
        <v>98</v>
      </c>
      <c r="K2" s="13" t="s">
        <v>99</v>
      </c>
      <c r="L2" s="13" t="s">
        <v>100</v>
      </c>
      <c r="M2" s="13" t="s">
        <v>102</v>
      </c>
      <c r="N2" s="13" t="s">
        <v>98</v>
      </c>
      <c r="O2" s="13" t="s">
        <v>99</v>
      </c>
      <c r="P2" s="13" t="s">
        <v>100</v>
      </c>
      <c r="Q2" s="13" t="s">
        <v>102</v>
      </c>
      <c r="R2" s="13" t="s">
        <v>98</v>
      </c>
      <c r="S2" s="13" t="s">
        <v>99</v>
      </c>
      <c r="T2" s="13" t="s">
        <v>100</v>
      </c>
      <c r="U2" s="13" t="s">
        <v>102</v>
      </c>
      <c r="V2" s="13" t="s">
        <v>98</v>
      </c>
      <c r="W2" s="13" t="s">
        <v>99</v>
      </c>
      <c r="X2" s="13" t="s">
        <v>100</v>
      </c>
      <c r="Y2" s="13" t="s">
        <v>102</v>
      </c>
      <c r="Z2" s="13"/>
      <c r="AA2" s="13"/>
      <c r="AB2" s="13"/>
      <c r="AC2" s="13"/>
      <c r="AD2" s="13"/>
      <c r="AE2" s="13"/>
      <c r="AF2" s="13"/>
      <c r="AG2" s="13" t="s">
        <v>107</v>
      </c>
      <c r="AH2" s="13" t="s">
        <v>108</v>
      </c>
      <c r="AI2" s="13" t="s">
        <v>109</v>
      </c>
      <c r="AJ2" s="12" t="s">
        <v>110</v>
      </c>
      <c r="AK2" s="12" t="s">
        <v>111</v>
      </c>
      <c r="AL2" s="12" t="s">
        <v>112</v>
      </c>
      <c r="AM2" s="12" t="s">
        <v>113</v>
      </c>
      <c r="AN2" s="13" t="s">
        <v>107</v>
      </c>
      <c r="AO2" s="13" t="s">
        <v>108</v>
      </c>
      <c r="AP2" s="13" t="s">
        <v>109</v>
      </c>
      <c r="AQ2" s="12" t="s">
        <v>110</v>
      </c>
      <c r="AR2" s="12" t="s">
        <v>111</v>
      </c>
      <c r="AS2" s="12" t="s">
        <v>112</v>
      </c>
      <c r="AT2" s="12" t="s">
        <v>113</v>
      </c>
      <c r="AU2" s="13" t="s">
        <v>107</v>
      </c>
      <c r="AV2" s="13" t="s">
        <v>108</v>
      </c>
      <c r="AW2" s="13" t="s">
        <v>109</v>
      </c>
      <c r="AX2" s="12" t="s">
        <v>110</v>
      </c>
      <c r="AY2" s="12" t="s">
        <v>111</v>
      </c>
      <c r="AZ2" s="12" t="s">
        <v>112</v>
      </c>
      <c r="BA2" s="12" t="s">
        <v>113</v>
      </c>
      <c r="BB2" s="13" t="s">
        <v>107</v>
      </c>
      <c r="BC2" s="13" t="s">
        <v>108</v>
      </c>
      <c r="BD2" s="13" t="s">
        <v>109</v>
      </c>
      <c r="BE2" s="12" t="s">
        <v>110</v>
      </c>
      <c r="BF2" s="12" t="s">
        <v>111</v>
      </c>
      <c r="BG2" s="12" t="s">
        <v>112</v>
      </c>
      <c r="BH2" s="12" t="s">
        <v>113</v>
      </c>
    </row>
    <row r="3" spans="1:60" x14ac:dyDescent="0.25">
      <c r="A3" s="24" t="s">
        <v>2</v>
      </c>
      <c r="B3" s="19" t="s">
        <v>49</v>
      </c>
      <c r="C3" s="19" t="s">
        <v>50</v>
      </c>
      <c r="D3" s="19" t="s">
        <v>55</v>
      </c>
      <c r="E3" s="32" t="s">
        <v>138</v>
      </c>
      <c r="F3" s="12">
        <v>5</v>
      </c>
      <c r="G3" s="12">
        <v>4</v>
      </c>
      <c r="H3" s="12">
        <v>2</v>
      </c>
      <c r="I3" s="12">
        <v>14</v>
      </c>
      <c r="J3" s="12">
        <v>13</v>
      </c>
      <c r="K3" s="12">
        <v>5</v>
      </c>
      <c r="L3" s="12">
        <v>5</v>
      </c>
      <c r="M3" s="12">
        <v>14</v>
      </c>
      <c r="N3" s="12">
        <v>3</v>
      </c>
      <c r="O3" s="12">
        <v>2</v>
      </c>
      <c r="P3" s="12">
        <v>2</v>
      </c>
      <c r="Q3" s="12">
        <v>11</v>
      </c>
      <c r="R3" s="12">
        <f>J3-N3</f>
        <v>10</v>
      </c>
      <c r="S3" s="12">
        <f>K3-O3</f>
        <v>3</v>
      </c>
      <c r="T3" s="12">
        <f t="shared" ref="T3:U3" si="0">L3-P3</f>
        <v>3</v>
      </c>
      <c r="U3" s="12">
        <f t="shared" si="0"/>
        <v>3</v>
      </c>
      <c r="V3" s="12">
        <f t="shared" ref="V3:Y3" si="1">F3-N3</f>
        <v>2</v>
      </c>
      <c r="W3" s="12">
        <f t="shared" si="1"/>
        <v>2</v>
      </c>
      <c r="X3" s="12">
        <f t="shared" si="1"/>
        <v>0</v>
      </c>
      <c r="Y3" s="12">
        <f t="shared" si="1"/>
        <v>3</v>
      </c>
      <c r="Z3" s="12">
        <f>SUM(N3:Q3)</f>
        <v>18</v>
      </c>
      <c r="AA3" s="12">
        <f>SUM(R3:U3)</f>
        <v>19</v>
      </c>
      <c r="AB3" s="12">
        <f>SUM(V3:Y3)</f>
        <v>7</v>
      </c>
      <c r="AC3" s="12">
        <f>Z3/(Z3+AB3)</f>
        <v>0.72</v>
      </c>
      <c r="AD3" s="12">
        <f>Z3/(Z3+AA3)</f>
        <v>0.48648648648648651</v>
      </c>
      <c r="AE3" s="12">
        <f>(2*Z3)/(2*Z3+AA3+AB3)</f>
        <v>0.58064516129032262</v>
      </c>
      <c r="AF3" s="12">
        <f>Z3/(Z3+AA3+AB3)</f>
        <v>0.40909090909090912</v>
      </c>
      <c r="AG3" s="12">
        <f>N3</f>
        <v>3</v>
      </c>
      <c r="AH3" s="12">
        <f>R3</f>
        <v>10</v>
      </c>
      <c r="AI3" s="12">
        <f>V3</f>
        <v>2</v>
      </c>
      <c r="AJ3" s="12">
        <f>AG3/(AG3+AI3)</f>
        <v>0.6</v>
      </c>
      <c r="AK3" s="15">
        <f>AG3/(AG3+AH3)</f>
        <v>0.23076923076923078</v>
      </c>
      <c r="AL3" s="15">
        <f>(2*AG3)/(2*AG3+AH3+AI3)</f>
        <v>0.33333333333333331</v>
      </c>
      <c r="AM3" s="15">
        <f>AG3/(AG3+AH3+AI3)</f>
        <v>0.2</v>
      </c>
      <c r="AN3" s="12">
        <f>O3</f>
        <v>2</v>
      </c>
      <c r="AO3" s="12">
        <f>S3</f>
        <v>3</v>
      </c>
      <c r="AP3" s="12">
        <f>W3</f>
        <v>2</v>
      </c>
      <c r="AQ3" s="12">
        <f>AN3/(AN3+AP3)</f>
        <v>0.5</v>
      </c>
      <c r="AR3" s="12">
        <f>AN3/(AN3+AO3)</f>
        <v>0.4</v>
      </c>
      <c r="AS3" s="12">
        <f>(2*AN3)/(2*AN3+AO3+AP3)</f>
        <v>0.44444444444444442</v>
      </c>
      <c r="AT3" s="12">
        <f>AN3/(AN3+AO3+AP3)</f>
        <v>0.2857142857142857</v>
      </c>
      <c r="AU3" s="12">
        <f>P3</f>
        <v>2</v>
      </c>
      <c r="AV3" s="12">
        <f>T3</f>
        <v>3</v>
      </c>
      <c r="AW3" s="12">
        <f>Y3</f>
        <v>3</v>
      </c>
      <c r="AX3" s="12">
        <f>AU3/(AU3+AW3)</f>
        <v>0.4</v>
      </c>
      <c r="AY3" s="12">
        <f>AU3/(AU3+AV3)</f>
        <v>0.4</v>
      </c>
      <c r="AZ3" s="12">
        <f>(2*AU3)/(2*AU3+AV3+AW3)</f>
        <v>0.4</v>
      </c>
      <c r="BA3" s="12">
        <f>AU3/(AU3+AV3+AW3)</f>
        <v>0.25</v>
      </c>
      <c r="BB3" s="12">
        <f>Q3</f>
        <v>11</v>
      </c>
      <c r="BC3" s="12">
        <f>U3</f>
        <v>3</v>
      </c>
      <c r="BD3" s="12">
        <f>Y3</f>
        <v>3</v>
      </c>
      <c r="BE3" s="12">
        <f>BB3/(BB3+BD3)</f>
        <v>0.7857142857142857</v>
      </c>
      <c r="BF3" s="12">
        <f>BB3/(BB3+BC3)</f>
        <v>0.7857142857142857</v>
      </c>
      <c r="BG3" s="12">
        <f>(2*BB3)/(2*BB3+BC3+BD3)</f>
        <v>0.7857142857142857</v>
      </c>
      <c r="BH3" s="12">
        <f>BB3/(BB3+BC3+BD3)</f>
        <v>0.6470588235294118</v>
      </c>
    </row>
    <row r="4" spans="1:60" x14ac:dyDescent="0.25">
      <c r="A4" s="24"/>
      <c r="B4" s="19" t="s">
        <v>51</v>
      </c>
      <c r="C4" s="19" t="s">
        <v>52</v>
      </c>
      <c r="D4" s="19" t="s">
        <v>56</v>
      </c>
      <c r="E4" s="33"/>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row>
    <row r="5" spans="1:60" x14ac:dyDescent="0.25">
      <c r="A5" s="24"/>
      <c r="B5" s="19" t="s">
        <v>53</v>
      </c>
      <c r="C5" s="19" t="s">
        <v>54</v>
      </c>
      <c r="D5" s="19" t="s">
        <v>57</v>
      </c>
      <c r="E5" s="33"/>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row>
    <row r="6" spans="1:60" x14ac:dyDescent="0.25">
      <c r="A6" s="24"/>
      <c r="B6" s="19" t="s">
        <v>135</v>
      </c>
      <c r="C6" s="19" t="s">
        <v>136</v>
      </c>
      <c r="D6" s="19" t="s">
        <v>137</v>
      </c>
      <c r="E6" s="34"/>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x14ac:dyDescent="0.25">
      <c r="A7" s="25" t="s">
        <v>3</v>
      </c>
      <c r="B7" s="20" t="s">
        <v>58</v>
      </c>
      <c r="C7" s="20" t="s">
        <v>61</v>
      </c>
      <c r="D7" s="20" t="s">
        <v>142</v>
      </c>
      <c r="E7" s="35" t="s">
        <v>143</v>
      </c>
      <c r="F7" s="12">
        <v>7</v>
      </c>
      <c r="G7" s="12">
        <v>6</v>
      </c>
      <c r="H7" s="12">
        <v>2</v>
      </c>
      <c r="I7" s="12">
        <v>13</v>
      </c>
      <c r="J7" s="12">
        <v>24</v>
      </c>
      <c r="K7" s="12">
        <v>3</v>
      </c>
      <c r="L7" s="12">
        <v>5</v>
      </c>
      <c r="M7" s="12">
        <v>26</v>
      </c>
      <c r="N7" s="12">
        <v>5</v>
      </c>
      <c r="O7" s="12">
        <v>1</v>
      </c>
      <c r="P7" s="12">
        <v>1</v>
      </c>
      <c r="Q7" s="12">
        <v>4</v>
      </c>
      <c r="R7" s="12">
        <f>J7-N7</f>
        <v>19</v>
      </c>
      <c r="S7" s="12">
        <f t="shared" ref="S7:U7" si="2">K7-O7</f>
        <v>2</v>
      </c>
      <c r="T7" s="12">
        <f t="shared" si="2"/>
        <v>4</v>
      </c>
      <c r="U7" s="12">
        <f t="shared" si="2"/>
        <v>22</v>
      </c>
      <c r="V7" s="12">
        <f>F7-N7</f>
        <v>2</v>
      </c>
      <c r="W7" s="12">
        <f>G7-O7</f>
        <v>5</v>
      </c>
      <c r="X7" s="12">
        <f>H7-P7</f>
        <v>1</v>
      </c>
      <c r="Y7" s="12">
        <f>I7-Q7</f>
        <v>9</v>
      </c>
      <c r="Z7" s="12">
        <f>SUM(N7:Q7)</f>
        <v>11</v>
      </c>
      <c r="AA7" s="12">
        <f>SUM(R7:U7)</f>
        <v>47</v>
      </c>
      <c r="AB7" s="12">
        <f>SUM(V7:Y7)</f>
        <v>17</v>
      </c>
      <c r="AC7" s="12">
        <f t="shared" ref="AC7" si="3">Z7/(Z7+AB7)</f>
        <v>0.39285714285714285</v>
      </c>
      <c r="AD7" s="12">
        <f t="shared" ref="AD7" si="4">Z7/(Z7+AA7)</f>
        <v>0.18965517241379309</v>
      </c>
      <c r="AE7" s="12">
        <f t="shared" ref="AE7" si="5">(2*Z7)/(2*Z7+AA7+AB7)</f>
        <v>0.2558139534883721</v>
      </c>
      <c r="AF7" s="12">
        <f t="shared" ref="AF7" si="6">Z7/(Z7+AA7+AB7)</f>
        <v>0.14666666666666667</v>
      </c>
      <c r="AG7" s="12">
        <f t="shared" ref="AG7" si="7">N7</f>
        <v>5</v>
      </c>
      <c r="AH7" s="12">
        <f t="shared" ref="AH7" si="8">R7</f>
        <v>19</v>
      </c>
      <c r="AI7" s="12">
        <f t="shared" ref="AI7" si="9">V7</f>
        <v>2</v>
      </c>
      <c r="AJ7" s="12">
        <f t="shared" ref="AJ7" si="10">AG7/(AG7+AI7)</f>
        <v>0.7142857142857143</v>
      </c>
      <c r="AK7" s="15">
        <f t="shared" ref="AK7" si="11">AG7/(AG7+AH7)</f>
        <v>0.20833333333333334</v>
      </c>
      <c r="AL7" s="15">
        <f t="shared" ref="AL7" si="12">(2*AG7)/(2*AG7+AH7+AI7)</f>
        <v>0.32258064516129031</v>
      </c>
      <c r="AM7" s="15">
        <f t="shared" ref="AM7" si="13">AG7/(AG7+AH7+AI7)</f>
        <v>0.19230769230769232</v>
      </c>
      <c r="AN7" s="12">
        <f t="shared" ref="AN7" si="14">O7</f>
        <v>1</v>
      </c>
      <c r="AO7" s="12">
        <f t="shared" ref="AO7" si="15">S7</f>
        <v>2</v>
      </c>
      <c r="AP7" s="12">
        <f t="shared" ref="AP7" si="16">W7</f>
        <v>5</v>
      </c>
      <c r="AQ7" s="12">
        <f t="shared" ref="AQ7" si="17">AN7/(AN7+AP7)</f>
        <v>0.16666666666666666</v>
      </c>
      <c r="AR7" s="12">
        <f t="shared" ref="AR7" si="18">AN7/(AN7+AO7)</f>
        <v>0.33333333333333331</v>
      </c>
      <c r="AS7" s="12">
        <f t="shared" ref="AS7" si="19">(2*AN7)/(2*AN7+AO7+AP7)</f>
        <v>0.22222222222222221</v>
      </c>
      <c r="AT7" s="12">
        <f t="shared" ref="AT7" si="20">AN7/(AN7+AO7+AP7)</f>
        <v>0.125</v>
      </c>
      <c r="AU7" s="12">
        <f t="shared" ref="AU7" si="21">P7</f>
        <v>1</v>
      </c>
      <c r="AV7" s="12">
        <f t="shared" ref="AV7" si="22">T7</f>
        <v>4</v>
      </c>
      <c r="AW7" s="12">
        <f t="shared" ref="AW7" si="23">Y7</f>
        <v>9</v>
      </c>
      <c r="AX7" s="12">
        <f t="shared" ref="AX7" si="24">AU7/(AU7+AW7)</f>
        <v>0.1</v>
      </c>
      <c r="AY7" s="12">
        <f t="shared" ref="AY7" si="25">AU7/(AU7+AV7)</f>
        <v>0.2</v>
      </c>
      <c r="AZ7" s="12">
        <f t="shared" ref="AZ7" si="26">(2*AU7)/(2*AU7+AV7+AW7)</f>
        <v>0.13333333333333333</v>
      </c>
      <c r="BA7" s="12">
        <f t="shared" ref="BA7" si="27">AU7/(AU7+AV7+AW7)</f>
        <v>7.1428571428571425E-2</v>
      </c>
      <c r="BB7" s="12">
        <f t="shared" ref="BB7" si="28">Q7</f>
        <v>4</v>
      </c>
      <c r="BC7" s="12">
        <f t="shared" ref="BC7" si="29">U7</f>
        <v>22</v>
      </c>
      <c r="BD7" s="12">
        <f t="shared" ref="BD7" si="30">Y7</f>
        <v>9</v>
      </c>
      <c r="BE7" s="12">
        <f t="shared" ref="BE7" si="31">BB7/(BB7+BD7)</f>
        <v>0.30769230769230771</v>
      </c>
      <c r="BF7" s="12">
        <f t="shared" ref="BF7" si="32">BB7/(BB7+BC7)</f>
        <v>0.15384615384615385</v>
      </c>
      <c r="BG7" s="12">
        <f t="shared" ref="BG7" si="33">(2*BB7)/(2*BB7+BC7+BD7)</f>
        <v>0.20512820512820512</v>
      </c>
      <c r="BH7" s="12">
        <f t="shared" ref="BH7" si="34">BB7/(BB7+BC7+BD7)</f>
        <v>0.11428571428571428</v>
      </c>
    </row>
    <row r="8" spans="1:60" x14ac:dyDescent="0.25">
      <c r="A8" s="25"/>
      <c r="B8" s="20" t="s">
        <v>59</v>
      </c>
      <c r="C8" s="20" t="s">
        <v>62</v>
      </c>
      <c r="D8" s="20" t="s">
        <v>59</v>
      </c>
      <c r="E8" s="3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row>
    <row r="9" spans="1:60" x14ac:dyDescent="0.25">
      <c r="A9" s="25"/>
      <c r="B9" s="20" t="s">
        <v>60</v>
      </c>
      <c r="C9" s="20" t="s">
        <v>63</v>
      </c>
      <c r="D9" s="20" t="s">
        <v>64</v>
      </c>
      <c r="E9" s="3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60" x14ac:dyDescent="0.25">
      <c r="A10" s="25"/>
      <c r="B10" s="20" t="s">
        <v>139</v>
      </c>
      <c r="C10" s="20" t="s">
        <v>140</v>
      </c>
      <c r="D10" s="20" t="s">
        <v>141</v>
      </c>
      <c r="E10" s="37"/>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60" x14ac:dyDescent="0.25">
      <c r="A11" s="26" t="s">
        <v>4</v>
      </c>
      <c r="B11" s="21" t="s">
        <v>65</v>
      </c>
      <c r="C11" s="21" t="s">
        <v>75</v>
      </c>
      <c r="D11" s="21" t="s">
        <v>65</v>
      </c>
      <c r="E11" s="38" t="s">
        <v>146</v>
      </c>
      <c r="F11" s="12">
        <v>3</v>
      </c>
      <c r="G11" s="12">
        <v>2</v>
      </c>
      <c r="H11" s="12">
        <v>2</v>
      </c>
      <c r="I11" s="12">
        <v>4</v>
      </c>
      <c r="J11" s="12">
        <v>10</v>
      </c>
      <c r="K11" s="12">
        <v>2</v>
      </c>
      <c r="L11" s="12">
        <v>4</v>
      </c>
      <c r="M11" s="12">
        <v>4</v>
      </c>
      <c r="N11" s="12">
        <v>3</v>
      </c>
      <c r="O11" s="12">
        <v>2</v>
      </c>
      <c r="P11" s="12">
        <v>2</v>
      </c>
      <c r="Q11" s="12">
        <v>3</v>
      </c>
      <c r="R11" s="12">
        <f>J11-N11</f>
        <v>7</v>
      </c>
      <c r="S11" s="12">
        <f>K11-O11</f>
        <v>0</v>
      </c>
      <c r="T11" s="12">
        <f>L11-P11</f>
        <v>2</v>
      </c>
      <c r="U11" s="12">
        <f>M11-Q11</f>
        <v>1</v>
      </c>
      <c r="V11" s="12">
        <f>F11-N11</f>
        <v>0</v>
      </c>
      <c r="W11" s="12">
        <f>G11-O11</f>
        <v>0</v>
      </c>
      <c r="X11" s="12">
        <f>H11-P11</f>
        <v>0</v>
      </c>
      <c r="Y11" s="12">
        <f>I11-Q11</f>
        <v>1</v>
      </c>
      <c r="Z11" s="12">
        <f>SUM(N11:Q11)</f>
        <v>10</v>
      </c>
      <c r="AA11" s="12">
        <f>SUM(R11:U11)</f>
        <v>10</v>
      </c>
      <c r="AB11" s="12">
        <f>SUM(V11:Y11)</f>
        <v>1</v>
      </c>
      <c r="AC11" s="12">
        <f>Z11/(Z11+AB11)</f>
        <v>0.90909090909090906</v>
      </c>
      <c r="AD11" s="12">
        <f>Z11/(Z11+AA11)</f>
        <v>0.5</v>
      </c>
      <c r="AE11" s="12">
        <f>(2*Z11)/(2*Z11+AA11+AB11)</f>
        <v>0.64516129032258063</v>
      </c>
      <c r="AF11" s="12">
        <f>Z11/(Z11+AA11+AB11)</f>
        <v>0.47619047619047616</v>
      </c>
      <c r="AG11" s="12">
        <f>N11</f>
        <v>3</v>
      </c>
      <c r="AH11" s="12">
        <f>R11</f>
        <v>7</v>
      </c>
      <c r="AI11" s="12">
        <f>V11</f>
        <v>0</v>
      </c>
      <c r="AJ11" s="12">
        <f>AG11/(AG11+AI11)</f>
        <v>1</v>
      </c>
      <c r="AK11" s="15">
        <f>AG11/(AG11+AH11)</f>
        <v>0.3</v>
      </c>
      <c r="AL11" s="15">
        <f>(2*AG11)/(2*AG11+AH11+AI11)</f>
        <v>0.46153846153846156</v>
      </c>
      <c r="AM11" s="15">
        <f>AG11/(AG11+AH11+AI11)</f>
        <v>0.3</v>
      </c>
      <c r="AN11" s="12">
        <f>O11</f>
        <v>2</v>
      </c>
      <c r="AO11" s="12">
        <f>S11</f>
        <v>0</v>
      </c>
      <c r="AP11" s="12">
        <f>W11</f>
        <v>0</v>
      </c>
      <c r="AQ11" s="12">
        <f>AN11/(AN11+AP11)</f>
        <v>1</v>
      </c>
      <c r="AR11" s="12">
        <f>AN11/(AN11+AO11)</f>
        <v>1</v>
      </c>
      <c r="AS11" s="12">
        <f>(2*AN11)/(2*AN11+AO11+AP11)</f>
        <v>1</v>
      </c>
      <c r="AT11" s="12">
        <f>AN11/(AN11+AO11+AP11)</f>
        <v>1</v>
      </c>
      <c r="AU11" s="12">
        <f>P11</f>
        <v>2</v>
      </c>
      <c r="AV11" s="12">
        <f>T11</f>
        <v>2</v>
      </c>
      <c r="AW11" s="12">
        <f>Y11</f>
        <v>1</v>
      </c>
      <c r="AX11" s="12">
        <f>AU11/(AU11+AW11)</f>
        <v>0.66666666666666663</v>
      </c>
      <c r="AY11" s="12">
        <f>AU11/(AU11+AV11)</f>
        <v>0.5</v>
      </c>
      <c r="AZ11" s="12">
        <f>(2*AU11)/(2*AU11+AV11+AW11)</f>
        <v>0.5714285714285714</v>
      </c>
      <c r="BA11" s="12">
        <f>AU11/(AU11+AV11+AW11)</f>
        <v>0.4</v>
      </c>
      <c r="BB11" s="12">
        <f>Q11</f>
        <v>3</v>
      </c>
      <c r="BC11" s="12">
        <f>U11</f>
        <v>1</v>
      </c>
      <c r="BD11" s="12">
        <f>Y11</f>
        <v>1</v>
      </c>
      <c r="BE11" s="12">
        <f>BB11/(BB11+BD11)</f>
        <v>0.75</v>
      </c>
      <c r="BF11" s="12">
        <f>BB11/(BB11+BC11)</f>
        <v>0.75</v>
      </c>
      <c r="BG11" s="12">
        <f>(2*BB11)/(2*BB11+BC11+BD11)</f>
        <v>0.75</v>
      </c>
      <c r="BH11" s="12">
        <f>BB11/(BB11+BC11+BD11)</f>
        <v>0.6</v>
      </c>
    </row>
    <row r="12" spans="1:60" x14ac:dyDescent="0.25">
      <c r="A12" s="27"/>
      <c r="B12" s="21" t="s">
        <v>66</v>
      </c>
      <c r="C12" s="21" t="s">
        <v>76</v>
      </c>
      <c r="D12" s="21" t="s">
        <v>77</v>
      </c>
      <c r="E12" s="39"/>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60" x14ac:dyDescent="0.25">
      <c r="A13" s="27"/>
      <c r="B13" s="21" t="s">
        <v>78</v>
      </c>
      <c r="C13" s="21" t="s">
        <v>68</v>
      </c>
      <c r="D13" s="21" t="s">
        <v>68</v>
      </c>
      <c r="E13" s="39"/>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60" x14ac:dyDescent="0.25">
      <c r="A14" s="28"/>
      <c r="B14" s="21" t="s">
        <v>67</v>
      </c>
      <c r="C14" s="21" t="s">
        <v>79</v>
      </c>
      <c r="D14" s="21" t="s">
        <v>144</v>
      </c>
      <c r="E14" s="40"/>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row>
    <row r="15" spans="1:60" x14ac:dyDescent="0.25">
      <c r="A15" s="29" t="s">
        <v>5</v>
      </c>
      <c r="B15" s="22" t="s">
        <v>69</v>
      </c>
      <c r="C15" s="22" t="s">
        <v>72</v>
      </c>
      <c r="D15" s="22" t="s">
        <v>69</v>
      </c>
      <c r="E15" s="41" t="s">
        <v>147</v>
      </c>
      <c r="F15" s="12">
        <v>1</v>
      </c>
      <c r="G15" s="12">
        <v>1</v>
      </c>
      <c r="H15" s="12">
        <v>1</v>
      </c>
      <c r="I15" s="12">
        <v>8</v>
      </c>
      <c r="J15" s="12">
        <v>6</v>
      </c>
      <c r="K15" s="12">
        <v>3</v>
      </c>
      <c r="L15" s="12">
        <v>2</v>
      </c>
      <c r="M15" s="12">
        <v>7</v>
      </c>
      <c r="N15" s="12">
        <v>1</v>
      </c>
      <c r="O15" s="12">
        <v>1</v>
      </c>
      <c r="P15" s="12">
        <v>0</v>
      </c>
      <c r="Q15" s="12">
        <v>6</v>
      </c>
      <c r="R15" s="12">
        <f>J15-N15</f>
        <v>5</v>
      </c>
      <c r="S15" s="12">
        <f>K15-O15</f>
        <v>2</v>
      </c>
      <c r="T15" s="12">
        <f>L15-P15</f>
        <v>2</v>
      </c>
      <c r="U15" s="12">
        <f>M15-Q15</f>
        <v>1</v>
      </c>
      <c r="V15" s="12">
        <f>F15-N15</f>
        <v>0</v>
      </c>
      <c r="W15" s="12">
        <f>G15-O15</f>
        <v>0</v>
      </c>
      <c r="X15" s="12">
        <f>H15-P15</f>
        <v>1</v>
      </c>
      <c r="Y15" s="12">
        <f>I15-Q15</f>
        <v>2</v>
      </c>
      <c r="Z15" s="12">
        <f>SUM(N15:Q15)</f>
        <v>8</v>
      </c>
      <c r="AA15" s="12">
        <f>SUM(R15:U15)</f>
        <v>10</v>
      </c>
      <c r="AB15" s="12">
        <f>SUM(V15:Y15)</f>
        <v>3</v>
      </c>
      <c r="AC15" s="12">
        <f>Z15/(Z15+AB15)</f>
        <v>0.72727272727272729</v>
      </c>
      <c r="AD15" s="12">
        <f>Z15/(Z15+AA15)</f>
        <v>0.44444444444444442</v>
      </c>
      <c r="AE15" s="12">
        <f>(2*Z15)/(2*Z15+AA15+AB15)</f>
        <v>0.55172413793103448</v>
      </c>
      <c r="AF15" s="12">
        <f>Z15/(Z15+AA15+AB15)</f>
        <v>0.38095238095238093</v>
      </c>
      <c r="AG15" s="12">
        <f>N15</f>
        <v>1</v>
      </c>
      <c r="AH15" s="12">
        <f>R15</f>
        <v>5</v>
      </c>
      <c r="AI15" s="12">
        <f>V15</f>
        <v>0</v>
      </c>
      <c r="AJ15" s="12">
        <f>AG15/(AG15+AI15)</f>
        <v>1</v>
      </c>
      <c r="AK15" s="15">
        <f>AG15/(AG15+AH15)</f>
        <v>0.16666666666666666</v>
      </c>
      <c r="AL15" s="15">
        <f>(2*AG15)/(2*AG15+AH15+AI15)</f>
        <v>0.2857142857142857</v>
      </c>
      <c r="AM15" s="15">
        <f>AG15/(AG15+AH15+AI15)</f>
        <v>0.16666666666666666</v>
      </c>
      <c r="AN15" s="12">
        <f>O15</f>
        <v>1</v>
      </c>
      <c r="AO15" s="12">
        <f>S15</f>
        <v>2</v>
      </c>
      <c r="AP15" s="12">
        <f>W15</f>
        <v>0</v>
      </c>
      <c r="AQ15" s="12">
        <f>AN15/(AN15+AP15)</f>
        <v>1</v>
      </c>
      <c r="AR15" s="12">
        <f>AN15/(AN15+AO15)</f>
        <v>0.33333333333333331</v>
      </c>
      <c r="AS15" s="12">
        <f>(2*AN15)/(2*AN15+AO15+AP15)</f>
        <v>0.5</v>
      </c>
      <c r="AT15" s="12">
        <f>AN15/(AN15+AO15+AP15)</f>
        <v>0.33333333333333331</v>
      </c>
      <c r="AU15" s="12">
        <f>P15</f>
        <v>0</v>
      </c>
      <c r="AV15" s="12">
        <f>T15</f>
        <v>2</v>
      </c>
      <c r="AW15" s="12">
        <f>Y15</f>
        <v>2</v>
      </c>
      <c r="AX15" s="12">
        <f>AU15/(AU15+AW15)</f>
        <v>0</v>
      </c>
      <c r="AY15" s="12">
        <f>AU15/(AU15+AV15)</f>
        <v>0</v>
      </c>
      <c r="AZ15" s="12">
        <f>(2*AU15)/(2*AU15+AV15+AW15)</f>
        <v>0</v>
      </c>
      <c r="BA15" s="12">
        <f>AU15/(AU15+AV15+AW15)</f>
        <v>0</v>
      </c>
      <c r="BB15" s="12">
        <f>Q15</f>
        <v>6</v>
      </c>
      <c r="BC15" s="12">
        <f>U15</f>
        <v>1</v>
      </c>
      <c r="BD15" s="12">
        <f>Y15</f>
        <v>2</v>
      </c>
      <c r="BE15" s="12">
        <f>BB15/(BB15+BD15)</f>
        <v>0.75</v>
      </c>
      <c r="BF15" s="12">
        <f>BB15/(BB15+BC15)</f>
        <v>0.8571428571428571</v>
      </c>
      <c r="BG15" s="12">
        <f>(2*BB15)/(2*BB15+BC15+BD15)</f>
        <v>0.8</v>
      </c>
      <c r="BH15" s="12">
        <f>BB15/(BB15+BC15+BD15)</f>
        <v>0.66666666666666663</v>
      </c>
    </row>
    <row r="16" spans="1:60" x14ac:dyDescent="0.25">
      <c r="A16" s="30"/>
      <c r="B16" s="22" t="s">
        <v>70</v>
      </c>
      <c r="C16" s="22" t="s">
        <v>73</v>
      </c>
      <c r="D16" s="22" t="s">
        <v>70</v>
      </c>
      <c r="E16" s="42"/>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row>
    <row r="17" spans="1:60" x14ac:dyDescent="0.25">
      <c r="A17" s="30"/>
      <c r="B17" s="22" t="s">
        <v>71</v>
      </c>
      <c r="C17" s="22" t="s">
        <v>74</v>
      </c>
      <c r="D17" s="22" t="s">
        <v>74</v>
      </c>
      <c r="E17" s="42"/>
    </row>
    <row r="18" spans="1:60" x14ac:dyDescent="0.25">
      <c r="A18" s="31"/>
      <c r="B18" s="22" t="s">
        <v>80</v>
      </c>
      <c r="C18" s="22" t="s">
        <v>81</v>
      </c>
      <c r="D18" s="22" t="s">
        <v>145</v>
      </c>
      <c r="E18" s="43"/>
    </row>
    <row r="19" spans="1:60" x14ac:dyDescent="0.25">
      <c r="AC19" s="12">
        <f>AVERAGE(AC3:AC15)</f>
        <v>0.6873051948051947</v>
      </c>
      <c r="AD19" s="12">
        <f>AVERAGE(AD3:AD15)</f>
        <v>0.40514652583618099</v>
      </c>
      <c r="AE19" s="12">
        <f>AVERAGE(AE3:AE15)</f>
        <v>0.50833613575807746</v>
      </c>
      <c r="AF19" s="12">
        <f>AVERAGE(AF3:AF15)</f>
        <v>0.35322510822510822</v>
      </c>
      <c r="AJ19" s="12">
        <f>AVERAGE(AJ3:AJ15)</f>
        <v>0.82857142857142851</v>
      </c>
      <c r="AK19" s="12">
        <f>AVERAGE(AK3:AK15)</f>
        <v>0.22644230769230769</v>
      </c>
      <c r="AL19" s="12">
        <f>AVERAGE(AL3:AL15)</f>
        <v>0.35079168143684269</v>
      </c>
      <c r="AM19" s="12">
        <f>AVERAGE(AM3:AM15)</f>
        <v>0.21474358974358973</v>
      </c>
      <c r="AQ19" s="12">
        <f>AVERAGE(AQ3:AQ15)</f>
        <v>0.66666666666666663</v>
      </c>
      <c r="AR19" s="12">
        <f>AVERAGE(AR3:AR15)</f>
        <v>0.51666666666666672</v>
      </c>
      <c r="AS19" s="12">
        <f>AVERAGE(AS3:AS15)</f>
        <v>0.54166666666666663</v>
      </c>
      <c r="AT19" s="12">
        <f>AVERAGE(AT3:AT15)</f>
        <v>0.43601190476190471</v>
      </c>
      <c r="AX19" s="12">
        <f>AVERAGE(AX3:AX15)</f>
        <v>0.29166666666666663</v>
      </c>
      <c r="AY19" s="12">
        <f>AVERAGE(AY3:AY15)</f>
        <v>0.27500000000000002</v>
      </c>
      <c r="AZ19" s="12">
        <f>AVERAGE(AZ3:AZ15)</f>
        <v>0.27619047619047621</v>
      </c>
      <c r="BA19" s="12">
        <f>AVERAGE(BA3:BA15)</f>
        <v>0.18035714285714285</v>
      </c>
      <c r="BE19" s="12">
        <f>AVERAGE(BE3:BE15)</f>
        <v>0.64835164835164838</v>
      </c>
      <c r="BF19" s="12">
        <f>AVERAGE(BF3:BF15)</f>
        <v>0.63667582417582413</v>
      </c>
      <c r="BG19" s="12">
        <f>AVERAGE(BG3:BG15)</f>
        <v>0.63521062271062267</v>
      </c>
      <c r="BH19" s="12">
        <f>AVERAGE(BH3:BH15)</f>
        <v>0.50700280112044815</v>
      </c>
    </row>
  </sheetData>
  <mergeCells count="17">
    <mergeCell ref="AG1:AM1"/>
    <mergeCell ref="AN1:AT1"/>
    <mergeCell ref="AU1:BA1"/>
    <mergeCell ref="BB1:BH1"/>
    <mergeCell ref="F1:I1"/>
    <mergeCell ref="J1:M1"/>
    <mergeCell ref="N1:Q1"/>
    <mergeCell ref="R1:U1"/>
    <mergeCell ref="V1:Y1"/>
    <mergeCell ref="A3:A6"/>
    <mergeCell ref="A7:A10"/>
    <mergeCell ref="A11:A14"/>
    <mergeCell ref="A15:A18"/>
    <mergeCell ref="E3:E6"/>
    <mergeCell ref="E7:E10"/>
    <mergeCell ref="E11:E14"/>
    <mergeCell ref="E15:E1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970F8-EB4A-432A-ADE4-5F9ADCD4D895}">
  <dimension ref="A1:BH10"/>
  <sheetViews>
    <sheetView topLeftCell="E1" zoomScale="80" zoomScaleNormal="80" workbookViewId="0">
      <pane ySplit="2" topLeftCell="A3" activePane="bottomLeft" state="frozen"/>
      <selection pane="bottomLeft" activeCell="BE10" sqref="BE10:BH10"/>
    </sheetView>
  </sheetViews>
  <sheetFormatPr defaultRowHeight="11.25" x14ac:dyDescent="0.25"/>
  <cols>
    <col min="1" max="1" width="9.140625" style="12"/>
    <col min="2" max="2" width="49.28515625" style="12" customWidth="1"/>
    <col min="3" max="3" width="35.5703125" style="12" customWidth="1"/>
    <col min="4" max="4" width="48.5703125" style="12" customWidth="1"/>
    <col min="5" max="5" width="38.42578125" style="12" customWidth="1"/>
    <col min="6" max="6" width="4.7109375" style="12" bestFit="1" customWidth="1"/>
    <col min="7" max="8" width="3.140625" style="12" bestFit="1" customWidth="1"/>
    <col min="9" max="9" width="4.28515625" style="12" bestFit="1" customWidth="1"/>
    <col min="10" max="10" width="4.7109375" style="12" bestFit="1" customWidth="1"/>
    <col min="11" max="12" width="3.140625" style="12" bestFit="1" customWidth="1"/>
    <col min="13" max="13" width="4.28515625" style="12" bestFit="1" customWidth="1"/>
    <col min="14" max="14" width="4.7109375" style="12" bestFit="1" customWidth="1"/>
    <col min="15" max="16" width="3.140625" style="12" bestFit="1" customWidth="1"/>
    <col min="17" max="17" width="4.28515625" style="12" bestFit="1" customWidth="1"/>
    <col min="18" max="18" width="4.7109375" style="12" bestFit="1" customWidth="1"/>
    <col min="19" max="20" width="3.140625" style="12" bestFit="1" customWidth="1"/>
    <col min="21" max="21" width="4.28515625" style="12" bestFit="1" customWidth="1"/>
    <col min="22" max="22" width="4.7109375" style="12" bestFit="1" customWidth="1"/>
    <col min="23" max="24" width="3.140625" style="12" bestFit="1" customWidth="1"/>
    <col min="25" max="25" width="4.28515625" style="12" bestFit="1" customWidth="1"/>
    <col min="26" max="27" width="2.7109375" style="12" bestFit="1" customWidth="1"/>
    <col min="28" max="28" width="2.28515625" style="12" bestFit="1" customWidth="1"/>
    <col min="29" max="32" width="10" style="12" bestFit="1" customWidth="1"/>
    <col min="33" max="35" width="3.140625" style="12" bestFit="1" customWidth="1"/>
    <col min="36" max="36" width="5" style="12" bestFit="1" customWidth="1"/>
    <col min="37" max="37" width="7.85546875" style="12" customWidth="1"/>
    <col min="38" max="38" width="6.42578125" style="12" customWidth="1"/>
    <col min="39" max="39" width="7.85546875" style="12" customWidth="1"/>
    <col min="40" max="42" width="3.140625" style="12" bestFit="1" customWidth="1"/>
    <col min="43" max="46" width="4.7109375" style="12" customWidth="1"/>
    <col min="47" max="49" width="3.140625" style="12" bestFit="1" customWidth="1"/>
    <col min="50" max="53" width="6.28515625" style="12" customWidth="1"/>
    <col min="54" max="56" width="3.140625" style="12" bestFit="1" customWidth="1"/>
    <col min="57" max="60" width="6.7109375" style="12" customWidth="1"/>
    <col min="61" max="16384" width="9.140625" style="12"/>
  </cols>
  <sheetData>
    <row r="1" spans="1:60" x14ac:dyDescent="0.25">
      <c r="F1" s="23" t="s">
        <v>101</v>
      </c>
      <c r="G1" s="23"/>
      <c r="H1" s="23"/>
      <c r="I1" s="23"/>
      <c r="J1" s="23" t="s">
        <v>1</v>
      </c>
      <c r="K1" s="23"/>
      <c r="L1" s="23"/>
      <c r="M1" s="23"/>
      <c r="N1" s="23" t="s">
        <v>104</v>
      </c>
      <c r="O1" s="23"/>
      <c r="P1" s="23"/>
      <c r="Q1" s="23"/>
      <c r="R1" s="23" t="s">
        <v>105</v>
      </c>
      <c r="S1" s="23"/>
      <c r="T1" s="23"/>
      <c r="U1" s="23"/>
      <c r="V1" s="23" t="s">
        <v>106</v>
      </c>
      <c r="W1" s="23"/>
      <c r="X1" s="23"/>
      <c r="Y1" s="23"/>
      <c r="Z1" s="12" t="s">
        <v>107</v>
      </c>
      <c r="AA1" s="12" t="s">
        <v>108</v>
      </c>
      <c r="AB1" s="12" t="s">
        <v>109</v>
      </c>
      <c r="AC1" s="12" t="s">
        <v>110</v>
      </c>
      <c r="AD1" s="12" t="s">
        <v>111</v>
      </c>
      <c r="AE1" s="12" t="s">
        <v>112</v>
      </c>
      <c r="AF1" s="12" t="s">
        <v>113</v>
      </c>
      <c r="AG1" s="23" t="s">
        <v>98</v>
      </c>
      <c r="AH1" s="23"/>
      <c r="AI1" s="23"/>
      <c r="AJ1" s="23"/>
      <c r="AK1" s="23"/>
      <c r="AL1" s="23"/>
      <c r="AM1" s="23"/>
      <c r="AN1" s="23" t="s">
        <v>99</v>
      </c>
      <c r="AO1" s="23"/>
      <c r="AP1" s="23"/>
      <c r="AQ1" s="23"/>
      <c r="AR1" s="23"/>
      <c r="AS1" s="23"/>
      <c r="AT1" s="23"/>
      <c r="AU1" s="23" t="s">
        <v>100</v>
      </c>
      <c r="AV1" s="23"/>
      <c r="AW1" s="23"/>
      <c r="AX1" s="23"/>
      <c r="AY1" s="23"/>
      <c r="AZ1" s="23"/>
      <c r="BA1" s="23"/>
      <c r="BB1" s="23" t="s">
        <v>102</v>
      </c>
      <c r="BC1" s="23"/>
      <c r="BD1" s="23"/>
      <c r="BE1" s="23"/>
      <c r="BF1" s="23"/>
      <c r="BG1" s="23"/>
      <c r="BH1" s="23"/>
    </row>
    <row r="2" spans="1:60" s="13" customFormat="1" x14ac:dyDescent="0.25">
      <c r="A2" s="13" t="s">
        <v>0</v>
      </c>
      <c r="B2" s="13" t="s">
        <v>39</v>
      </c>
      <c r="C2" s="13" t="s">
        <v>43</v>
      </c>
      <c r="D2" s="13" t="s">
        <v>42</v>
      </c>
      <c r="E2" s="13" t="s">
        <v>1</v>
      </c>
      <c r="F2" s="13" t="s">
        <v>98</v>
      </c>
      <c r="G2" s="13" t="s">
        <v>99</v>
      </c>
      <c r="H2" s="13" t="s">
        <v>100</v>
      </c>
      <c r="I2" s="13" t="s">
        <v>102</v>
      </c>
      <c r="J2" s="13" t="s">
        <v>98</v>
      </c>
      <c r="K2" s="13" t="s">
        <v>99</v>
      </c>
      <c r="L2" s="13" t="s">
        <v>100</v>
      </c>
      <c r="M2" s="13" t="s">
        <v>102</v>
      </c>
      <c r="N2" s="13" t="s">
        <v>98</v>
      </c>
      <c r="O2" s="13" t="s">
        <v>99</v>
      </c>
      <c r="P2" s="13" t="s">
        <v>100</v>
      </c>
      <c r="Q2" s="13" t="s">
        <v>102</v>
      </c>
      <c r="R2" s="13" t="s">
        <v>98</v>
      </c>
      <c r="S2" s="13" t="s">
        <v>99</v>
      </c>
      <c r="T2" s="13" t="s">
        <v>100</v>
      </c>
      <c r="U2" s="13" t="s">
        <v>102</v>
      </c>
      <c r="V2" s="13" t="s">
        <v>98</v>
      </c>
      <c r="W2" s="13" t="s">
        <v>99</v>
      </c>
      <c r="X2" s="13" t="s">
        <v>100</v>
      </c>
      <c r="Y2" s="13" t="s">
        <v>102</v>
      </c>
      <c r="AG2" s="13" t="s">
        <v>107</v>
      </c>
      <c r="AH2" s="13" t="s">
        <v>108</v>
      </c>
      <c r="AI2" s="13" t="s">
        <v>109</v>
      </c>
      <c r="AJ2" s="12" t="s">
        <v>110</v>
      </c>
      <c r="AK2" s="12" t="s">
        <v>111</v>
      </c>
      <c r="AL2" s="12" t="s">
        <v>112</v>
      </c>
      <c r="AM2" s="12" t="s">
        <v>113</v>
      </c>
      <c r="AN2" s="13" t="s">
        <v>107</v>
      </c>
      <c r="AO2" s="13" t="s">
        <v>108</v>
      </c>
      <c r="AP2" s="13" t="s">
        <v>109</v>
      </c>
      <c r="AQ2" s="12" t="s">
        <v>110</v>
      </c>
      <c r="AR2" s="12" t="s">
        <v>111</v>
      </c>
      <c r="AS2" s="12" t="s">
        <v>112</v>
      </c>
      <c r="AT2" s="12" t="s">
        <v>113</v>
      </c>
      <c r="AU2" s="13" t="s">
        <v>107</v>
      </c>
      <c r="AV2" s="13" t="s">
        <v>108</v>
      </c>
      <c r="AW2" s="13" t="s">
        <v>109</v>
      </c>
      <c r="AX2" s="12" t="s">
        <v>110</v>
      </c>
      <c r="AY2" s="12" t="s">
        <v>111</v>
      </c>
      <c r="AZ2" s="12" t="s">
        <v>112</v>
      </c>
      <c r="BA2" s="12" t="s">
        <v>113</v>
      </c>
      <c r="BB2" s="13" t="s">
        <v>107</v>
      </c>
      <c r="BC2" s="13" t="s">
        <v>108</v>
      </c>
      <c r="BD2" s="13" t="s">
        <v>109</v>
      </c>
      <c r="BE2" s="12" t="s">
        <v>110</v>
      </c>
      <c r="BF2" s="12" t="s">
        <v>111</v>
      </c>
      <c r="BG2" s="12" t="s">
        <v>112</v>
      </c>
      <c r="BH2" s="12" t="s">
        <v>113</v>
      </c>
    </row>
    <row r="3" spans="1:60" x14ac:dyDescent="0.25">
      <c r="A3" s="12" t="s">
        <v>6</v>
      </c>
      <c r="B3" s="12" t="s">
        <v>89</v>
      </c>
      <c r="C3" s="12" t="s">
        <v>46</v>
      </c>
      <c r="D3" s="12" t="s">
        <v>153</v>
      </c>
      <c r="E3" s="14" t="s">
        <v>170</v>
      </c>
      <c r="F3" s="12">
        <v>1</v>
      </c>
      <c r="G3" s="12">
        <v>1</v>
      </c>
      <c r="H3" s="12">
        <v>2</v>
      </c>
      <c r="I3" s="12">
        <v>12</v>
      </c>
      <c r="J3" s="12">
        <v>6</v>
      </c>
      <c r="K3" s="12">
        <v>1</v>
      </c>
      <c r="L3" s="12">
        <v>2</v>
      </c>
      <c r="M3" s="12">
        <v>19</v>
      </c>
      <c r="N3" s="12">
        <v>1</v>
      </c>
      <c r="O3" s="12">
        <v>0</v>
      </c>
      <c r="P3" s="12">
        <v>1</v>
      </c>
      <c r="Q3" s="12">
        <v>10</v>
      </c>
      <c r="R3" s="12">
        <f>J3-N3</f>
        <v>5</v>
      </c>
      <c r="S3" s="12">
        <f t="shared" ref="S3:U6" si="0">K3-O3</f>
        <v>1</v>
      </c>
      <c r="T3" s="12">
        <f t="shared" si="0"/>
        <v>1</v>
      </c>
      <c r="U3" s="12">
        <f t="shared" si="0"/>
        <v>9</v>
      </c>
      <c r="V3" s="12">
        <f t="shared" ref="V3:Y6" si="1">F3-N3</f>
        <v>0</v>
      </c>
      <c r="W3" s="12">
        <f t="shared" si="1"/>
        <v>1</v>
      </c>
      <c r="X3" s="12">
        <f t="shared" si="1"/>
        <v>1</v>
      </c>
      <c r="Y3" s="12">
        <f t="shared" si="1"/>
        <v>2</v>
      </c>
      <c r="Z3" s="12">
        <f>SUM(N3:Q3)</f>
        <v>12</v>
      </c>
      <c r="AA3" s="12">
        <f>SUM(R3:U3)</f>
        <v>16</v>
      </c>
      <c r="AB3" s="12">
        <f>SUM(V3:Y3)</f>
        <v>4</v>
      </c>
      <c r="AC3" s="12">
        <f>Z3/(Z3+AB3)</f>
        <v>0.75</v>
      </c>
      <c r="AD3" s="12">
        <f>Z3/(Z3+AA3)</f>
        <v>0.42857142857142855</v>
      </c>
      <c r="AE3" s="12">
        <f>(2*Z3)/(2*Z3+AA3+AB3)</f>
        <v>0.54545454545454541</v>
      </c>
      <c r="AF3" s="12">
        <f>Z3/(Z3+AA3+AB3)</f>
        <v>0.375</v>
      </c>
      <c r="AG3" s="12">
        <f>N3</f>
        <v>1</v>
      </c>
      <c r="AH3" s="12">
        <f>R3</f>
        <v>5</v>
      </c>
      <c r="AI3" s="12">
        <f>V3</f>
        <v>0</v>
      </c>
      <c r="AJ3" s="12">
        <f>AG3/(AG3+AI3)</f>
        <v>1</v>
      </c>
      <c r="AK3" s="15">
        <f>AG3/(AG3+AH3)</f>
        <v>0.16666666666666666</v>
      </c>
      <c r="AL3" s="15">
        <f>(2*AG3)/(2*AG3+AH3+AI3)</f>
        <v>0.2857142857142857</v>
      </c>
      <c r="AM3" s="15">
        <f>AG3/(AG3+AH3+AI3)</f>
        <v>0.16666666666666666</v>
      </c>
      <c r="AN3" s="12">
        <f>O3</f>
        <v>0</v>
      </c>
      <c r="AO3" s="12">
        <f>S3</f>
        <v>1</v>
      </c>
      <c r="AP3" s="12">
        <f>W3</f>
        <v>1</v>
      </c>
      <c r="AQ3" s="12">
        <f>AN3/(AN3+AP3)</f>
        <v>0</v>
      </c>
      <c r="AR3" s="12">
        <f>AN3/(AN3+AO3)</f>
        <v>0</v>
      </c>
      <c r="AS3" s="12">
        <f>(2*AN3)/(2*AN3+AO3+AP3)</f>
        <v>0</v>
      </c>
      <c r="AT3" s="12">
        <f>AN3/(AN3+AO3+AP3)</f>
        <v>0</v>
      </c>
      <c r="AU3" s="12">
        <f>P3</f>
        <v>1</v>
      </c>
      <c r="AV3" s="12">
        <f>T3</f>
        <v>1</v>
      </c>
      <c r="AW3" s="12">
        <f>Y3</f>
        <v>2</v>
      </c>
      <c r="AX3" s="12">
        <f>AU3/(AU3+AW3)</f>
        <v>0.33333333333333331</v>
      </c>
      <c r="AY3" s="12">
        <f>AU3/(AU3+AV3)</f>
        <v>0.5</v>
      </c>
      <c r="AZ3" s="12">
        <f>(2*AU3)/(2*AU3+AV3+AW3)</f>
        <v>0.4</v>
      </c>
      <c r="BA3" s="12">
        <f>AU3/(AU3+AV3+AW3)</f>
        <v>0.25</v>
      </c>
      <c r="BB3" s="12">
        <f>Q3</f>
        <v>10</v>
      </c>
      <c r="BC3" s="12">
        <f>U3</f>
        <v>9</v>
      </c>
      <c r="BD3" s="12">
        <f>Y3</f>
        <v>2</v>
      </c>
      <c r="BE3" s="12">
        <f>BB3/(BB3+BD3)</f>
        <v>0.83333333333333337</v>
      </c>
      <c r="BF3" s="12">
        <f>BB3/(BB3+BC3)</f>
        <v>0.52631578947368418</v>
      </c>
      <c r="BG3" s="12">
        <f>(2*BB3)/(2*BB3+BC3+BD3)</f>
        <v>0.64516129032258063</v>
      </c>
      <c r="BH3" s="12">
        <f>BB3/(BB3+BC3+BD3)</f>
        <v>0.47619047619047616</v>
      </c>
    </row>
    <row r="4" spans="1:60" x14ac:dyDescent="0.25">
      <c r="A4" s="12" t="s">
        <v>7</v>
      </c>
      <c r="B4" s="12" t="s">
        <v>90</v>
      </c>
      <c r="C4" s="12" t="s">
        <v>47</v>
      </c>
      <c r="D4" s="12" t="s">
        <v>171</v>
      </c>
      <c r="E4" s="14" t="s">
        <v>173</v>
      </c>
      <c r="F4" s="12">
        <v>2</v>
      </c>
      <c r="G4" s="12">
        <v>2</v>
      </c>
      <c r="H4" s="12">
        <v>6</v>
      </c>
      <c r="I4" s="12">
        <v>18</v>
      </c>
      <c r="J4" s="12">
        <v>23</v>
      </c>
      <c r="K4" s="12">
        <v>2</v>
      </c>
      <c r="L4" s="12">
        <v>4</v>
      </c>
      <c r="M4" s="12">
        <v>30</v>
      </c>
      <c r="N4" s="12">
        <v>1</v>
      </c>
      <c r="O4" s="12">
        <v>1</v>
      </c>
      <c r="P4" s="12">
        <v>2</v>
      </c>
      <c r="Q4" s="12">
        <v>16</v>
      </c>
      <c r="R4" s="12">
        <f t="shared" ref="R4:R6" si="2">J4-N4</f>
        <v>22</v>
      </c>
      <c r="S4" s="12">
        <f t="shared" si="0"/>
        <v>1</v>
      </c>
      <c r="T4" s="12">
        <f t="shared" si="0"/>
        <v>2</v>
      </c>
      <c r="U4" s="12">
        <f t="shared" si="0"/>
        <v>14</v>
      </c>
      <c r="V4" s="12">
        <f t="shared" si="1"/>
        <v>1</v>
      </c>
      <c r="W4" s="12">
        <f t="shared" si="1"/>
        <v>1</v>
      </c>
      <c r="X4" s="12">
        <f t="shared" si="1"/>
        <v>4</v>
      </c>
      <c r="Y4" s="12">
        <f t="shared" si="1"/>
        <v>2</v>
      </c>
      <c r="Z4" s="12">
        <f>SUM(N4:Q4)</f>
        <v>20</v>
      </c>
      <c r="AA4" s="12">
        <f>SUM(R4:U4)</f>
        <v>39</v>
      </c>
      <c r="AB4" s="12">
        <f>SUM(V4:Y4)</f>
        <v>8</v>
      </c>
      <c r="AC4" s="12">
        <f t="shared" ref="AC4:AC6" si="3">Z4/(Z4+AB4)</f>
        <v>0.7142857142857143</v>
      </c>
      <c r="AD4" s="12">
        <f t="shared" ref="AD4:AD6" si="4">Z4/(Z4+AA4)</f>
        <v>0.33898305084745761</v>
      </c>
      <c r="AE4" s="12">
        <f t="shared" ref="AE4:AE6" si="5">(2*Z4)/(2*Z4+AA4+AB4)</f>
        <v>0.45977011494252873</v>
      </c>
      <c r="AF4" s="12">
        <f t="shared" ref="AF4:AF6" si="6">Z4/(Z4+AA4+AB4)</f>
        <v>0.29850746268656714</v>
      </c>
      <c r="AG4" s="12">
        <f t="shared" ref="AG4:AG6" si="7">N4</f>
        <v>1</v>
      </c>
      <c r="AH4" s="12">
        <f t="shared" ref="AH4:AH6" si="8">R4</f>
        <v>22</v>
      </c>
      <c r="AI4" s="12">
        <f t="shared" ref="AI4:AI6" si="9">V4</f>
        <v>1</v>
      </c>
      <c r="AJ4" s="12">
        <f t="shared" ref="AJ4:AJ6" si="10">AG4/(AG4+AI4)</f>
        <v>0.5</v>
      </c>
      <c r="AK4" s="15">
        <f t="shared" ref="AK4:AK6" si="11">AG4/(AG4+AH4)</f>
        <v>4.3478260869565216E-2</v>
      </c>
      <c r="AL4" s="15">
        <f t="shared" ref="AL4:AL6" si="12">(2*AG4)/(2*AG4+AH4+AI4)</f>
        <v>0.08</v>
      </c>
      <c r="AM4" s="15">
        <f t="shared" ref="AM4:AM6" si="13">AG4/(AG4+AH4+AI4)</f>
        <v>4.1666666666666664E-2</v>
      </c>
      <c r="AN4" s="12">
        <f t="shared" ref="AN4:AN6" si="14">O4</f>
        <v>1</v>
      </c>
      <c r="AO4" s="12">
        <f t="shared" ref="AO4:AO6" si="15">S4</f>
        <v>1</v>
      </c>
      <c r="AP4" s="12">
        <f t="shared" ref="AP4:AP6" si="16">W4</f>
        <v>1</v>
      </c>
      <c r="AQ4" s="12">
        <f t="shared" ref="AQ4:AQ6" si="17">AN4/(AN4+AP4)</f>
        <v>0.5</v>
      </c>
      <c r="AR4" s="12">
        <f t="shared" ref="AR4:AR6" si="18">AN4/(AN4+AO4)</f>
        <v>0.5</v>
      </c>
      <c r="AS4" s="12">
        <f t="shared" ref="AS4:AS6" si="19">(2*AN4)/(2*AN4+AO4+AP4)</f>
        <v>0.5</v>
      </c>
      <c r="AT4" s="12">
        <f t="shared" ref="AT4:AT6" si="20">AN4/(AN4+AO4+AP4)</f>
        <v>0.33333333333333331</v>
      </c>
      <c r="AU4" s="12">
        <f t="shared" ref="AU4:AU6" si="21">P4</f>
        <v>2</v>
      </c>
      <c r="AV4" s="12">
        <f t="shared" ref="AV4:AV6" si="22">T4</f>
        <v>2</v>
      </c>
      <c r="AW4" s="12">
        <f t="shared" ref="AW4:AW6" si="23">Y4</f>
        <v>2</v>
      </c>
      <c r="AX4" s="12">
        <f t="shared" ref="AX4:AX6" si="24">AU4/(AU4+AW4)</f>
        <v>0.5</v>
      </c>
      <c r="AY4" s="12">
        <f t="shared" ref="AY4:AY6" si="25">AU4/(AU4+AV4)</f>
        <v>0.5</v>
      </c>
      <c r="AZ4" s="12">
        <f t="shared" ref="AZ4:AZ6" si="26">(2*AU4)/(2*AU4+AV4+AW4)</f>
        <v>0.5</v>
      </c>
      <c r="BA4" s="12">
        <f t="shared" ref="BA4:BA6" si="27">AU4/(AU4+AV4+AW4)</f>
        <v>0.33333333333333331</v>
      </c>
      <c r="BB4" s="12">
        <f t="shared" ref="BB4:BB6" si="28">Q4</f>
        <v>16</v>
      </c>
      <c r="BC4" s="12">
        <f t="shared" ref="BC4:BC6" si="29">U4</f>
        <v>14</v>
      </c>
      <c r="BD4" s="12">
        <f t="shared" ref="BD4:BD6" si="30">Y4</f>
        <v>2</v>
      </c>
      <c r="BE4" s="12">
        <f t="shared" ref="BE4:BE6" si="31">BB4/(BB4+BD4)</f>
        <v>0.88888888888888884</v>
      </c>
      <c r="BF4" s="12">
        <f t="shared" ref="BF4:BF6" si="32">BB4/(BB4+BC4)</f>
        <v>0.53333333333333333</v>
      </c>
      <c r="BG4" s="12">
        <f t="shared" ref="BG4:BG6" si="33">(2*BB4)/(2*BB4+BC4+BD4)</f>
        <v>0.66666666666666663</v>
      </c>
      <c r="BH4" s="12">
        <f t="shared" ref="BH4:BH6" si="34">BB4/(BB4+BC4+BD4)</f>
        <v>0.5</v>
      </c>
    </row>
    <row r="5" spans="1:60" x14ac:dyDescent="0.25">
      <c r="A5" s="12" t="s">
        <v>8</v>
      </c>
      <c r="B5" s="12" t="s">
        <v>40</v>
      </c>
      <c r="C5" s="12" t="s">
        <v>48</v>
      </c>
      <c r="D5" s="12" t="s">
        <v>154</v>
      </c>
      <c r="E5" s="14" t="s">
        <v>172</v>
      </c>
      <c r="F5" s="12">
        <v>2</v>
      </c>
      <c r="G5" s="12">
        <v>2</v>
      </c>
      <c r="H5" s="12">
        <v>9</v>
      </c>
      <c r="I5" s="12">
        <v>12</v>
      </c>
      <c r="J5" s="12">
        <v>18</v>
      </c>
      <c r="K5" s="12">
        <v>1</v>
      </c>
      <c r="L5" s="12">
        <v>7</v>
      </c>
      <c r="M5" s="12">
        <v>23</v>
      </c>
      <c r="N5" s="12">
        <v>2</v>
      </c>
      <c r="O5" s="12">
        <v>1</v>
      </c>
      <c r="P5" s="12">
        <v>2</v>
      </c>
      <c r="Q5" s="12">
        <v>11</v>
      </c>
      <c r="R5" s="12">
        <f t="shared" si="2"/>
        <v>16</v>
      </c>
      <c r="S5" s="12">
        <f t="shared" si="0"/>
        <v>0</v>
      </c>
      <c r="T5" s="12">
        <f t="shared" si="0"/>
        <v>5</v>
      </c>
      <c r="U5" s="12">
        <f t="shared" si="0"/>
        <v>12</v>
      </c>
      <c r="V5" s="12">
        <f>F5-N5</f>
        <v>0</v>
      </c>
      <c r="W5" s="12">
        <f t="shared" si="1"/>
        <v>1</v>
      </c>
      <c r="X5" s="12">
        <f t="shared" si="1"/>
        <v>7</v>
      </c>
      <c r="Y5" s="12">
        <f t="shared" si="1"/>
        <v>1</v>
      </c>
      <c r="Z5" s="12">
        <f>SUM(N5:Q5)</f>
        <v>16</v>
      </c>
      <c r="AA5" s="12">
        <f>SUM(R5:U5)</f>
        <v>33</v>
      </c>
      <c r="AB5" s="12">
        <f>SUM(V5:Y5)</f>
        <v>9</v>
      </c>
      <c r="AC5" s="12">
        <f t="shared" si="3"/>
        <v>0.64</v>
      </c>
      <c r="AD5" s="12">
        <f t="shared" si="4"/>
        <v>0.32653061224489793</v>
      </c>
      <c r="AE5" s="12">
        <f t="shared" si="5"/>
        <v>0.43243243243243246</v>
      </c>
      <c r="AF5" s="12">
        <f t="shared" si="6"/>
        <v>0.27586206896551724</v>
      </c>
      <c r="AG5" s="12">
        <f t="shared" si="7"/>
        <v>2</v>
      </c>
      <c r="AH5" s="12">
        <f t="shared" si="8"/>
        <v>16</v>
      </c>
      <c r="AI5" s="12">
        <f t="shared" si="9"/>
        <v>0</v>
      </c>
      <c r="AJ5" s="12">
        <f t="shared" si="10"/>
        <v>1</v>
      </c>
      <c r="AK5" s="15">
        <f t="shared" si="11"/>
        <v>0.1111111111111111</v>
      </c>
      <c r="AL5" s="15">
        <f t="shared" si="12"/>
        <v>0.2</v>
      </c>
      <c r="AM5" s="15">
        <f t="shared" si="13"/>
        <v>0.1111111111111111</v>
      </c>
      <c r="AN5" s="12">
        <f t="shared" si="14"/>
        <v>1</v>
      </c>
      <c r="AO5" s="12">
        <f t="shared" si="15"/>
        <v>0</v>
      </c>
      <c r="AP5" s="12">
        <f t="shared" si="16"/>
        <v>1</v>
      </c>
      <c r="AQ5" s="12">
        <f t="shared" si="17"/>
        <v>0.5</v>
      </c>
      <c r="AR5" s="12">
        <f t="shared" si="18"/>
        <v>1</v>
      </c>
      <c r="AS5" s="12">
        <f t="shared" si="19"/>
        <v>0.66666666666666663</v>
      </c>
      <c r="AT5" s="12">
        <f t="shared" si="20"/>
        <v>0.5</v>
      </c>
      <c r="AU5" s="12">
        <f t="shared" si="21"/>
        <v>2</v>
      </c>
      <c r="AV5" s="12">
        <f t="shared" si="22"/>
        <v>5</v>
      </c>
      <c r="AW5" s="12">
        <f t="shared" si="23"/>
        <v>1</v>
      </c>
      <c r="AX5" s="12">
        <f t="shared" si="24"/>
        <v>0.66666666666666663</v>
      </c>
      <c r="AY5" s="12">
        <f t="shared" si="25"/>
        <v>0.2857142857142857</v>
      </c>
      <c r="AZ5" s="12">
        <f t="shared" si="26"/>
        <v>0.4</v>
      </c>
      <c r="BA5" s="12">
        <f t="shared" si="27"/>
        <v>0.25</v>
      </c>
      <c r="BB5" s="12">
        <f t="shared" si="28"/>
        <v>11</v>
      </c>
      <c r="BC5" s="12">
        <f t="shared" si="29"/>
        <v>12</v>
      </c>
      <c r="BD5" s="12">
        <f t="shared" si="30"/>
        <v>1</v>
      </c>
      <c r="BE5" s="12">
        <f t="shared" si="31"/>
        <v>0.91666666666666663</v>
      </c>
      <c r="BF5" s="12">
        <f t="shared" si="32"/>
        <v>0.47826086956521741</v>
      </c>
      <c r="BG5" s="12">
        <f t="shared" si="33"/>
        <v>0.62857142857142856</v>
      </c>
      <c r="BH5" s="12">
        <f t="shared" si="34"/>
        <v>0.45833333333333331</v>
      </c>
    </row>
    <row r="6" spans="1:60" x14ac:dyDescent="0.25">
      <c r="A6" s="23" t="s">
        <v>9</v>
      </c>
      <c r="B6" s="12" t="s">
        <v>82</v>
      </c>
      <c r="C6" s="12" t="s">
        <v>85</v>
      </c>
      <c r="D6" s="12" t="s">
        <v>91</v>
      </c>
      <c r="E6" s="44" t="s">
        <v>156</v>
      </c>
      <c r="F6" s="12">
        <v>6</v>
      </c>
      <c r="G6" s="12">
        <v>1</v>
      </c>
      <c r="H6" s="12">
        <v>9</v>
      </c>
      <c r="I6" s="12">
        <v>27</v>
      </c>
      <c r="J6" s="12">
        <v>37</v>
      </c>
      <c r="K6" s="12">
        <v>2</v>
      </c>
      <c r="L6" s="12">
        <v>11</v>
      </c>
      <c r="M6" s="12">
        <v>41</v>
      </c>
      <c r="N6" s="12">
        <v>5</v>
      </c>
      <c r="O6" s="12">
        <v>0</v>
      </c>
      <c r="P6" s="12">
        <v>4</v>
      </c>
      <c r="Q6" s="12">
        <v>21</v>
      </c>
      <c r="R6" s="12">
        <f t="shared" si="2"/>
        <v>32</v>
      </c>
      <c r="S6" s="12">
        <f t="shared" si="0"/>
        <v>2</v>
      </c>
      <c r="T6" s="12">
        <f t="shared" si="0"/>
        <v>7</v>
      </c>
      <c r="U6" s="12">
        <f t="shared" si="0"/>
        <v>20</v>
      </c>
      <c r="V6" s="12">
        <f>F6-N6</f>
        <v>1</v>
      </c>
      <c r="W6" s="12">
        <f t="shared" si="1"/>
        <v>1</v>
      </c>
      <c r="X6" s="12">
        <f t="shared" si="1"/>
        <v>5</v>
      </c>
      <c r="Y6" s="12">
        <f t="shared" si="1"/>
        <v>6</v>
      </c>
      <c r="Z6" s="12">
        <f>SUM(N6:Q6)</f>
        <v>30</v>
      </c>
      <c r="AA6" s="12">
        <f>SUM(R6:U6)</f>
        <v>61</v>
      </c>
      <c r="AB6" s="12">
        <f>SUM(V6:Y6)</f>
        <v>13</v>
      </c>
      <c r="AC6" s="12">
        <f t="shared" si="3"/>
        <v>0.69767441860465118</v>
      </c>
      <c r="AD6" s="12">
        <f t="shared" si="4"/>
        <v>0.32967032967032966</v>
      </c>
      <c r="AE6" s="12">
        <f t="shared" si="5"/>
        <v>0.44776119402985076</v>
      </c>
      <c r="AF6" s="12">
        <f t="shared" si="6"/>
        <v>0.28846153846153844</v>
      </c>
      <c r="AG6" s="12">
        <f t="shared" si="7"/>
        <v>5</v>
      </c>
      <c r="AH6" s="12">
        <f t="shared" si="8"/>
        <v>32</v>
      </c>
      <c r="AI6" s="12">
        <f t="shared" si="9"/>
        <v>1</v>
      </c>
      <c r="AJ6" s="12">
        <f t="shared" si="10"/>
        <v>0.83333333333333337</v>
      </c>
      <c r="AK6" s="15">
        <f t="shared" si="11"/>
        <v>0.13513513513513514</v>
      </c>
      <c r="AL6" s="15">
        <f t="shared" si="12"/>
        <v>0.23255813953488372</v>
      </c>
      <c r="AM6" s="15">
        <f t="shared" si="13"/>
        <v>0.13157894736842105</v>
      </c>
      <c r="AN6" s="12">
        <f t="shared" si="14"/>
        <v>0</v>
      </c>
      <c r="AO6" s="12">
        <f t="shared" si="15"/>
        <v>2</v>
      </c>
      <c r="AP6" s="12">
        <f t="shared" si="16"/>
        <v>1</v>
      </c>
      <c r="AQ6" s="12">
        <f t="shared" si="17"/>
        <v>0</v>
      </c>
      <c r="AR6" s="12">
        <f t="shared" si="18"/>
        <v>0</v>
      </c>
      <c r="AS6" s="12">
        <f t="shared" si="19"/>
        <v>0</v>
      </c>
      <c r="AT6" s="12">
        <f t="shared" si="20"/>
        <v>0</v>
      </c>
      <c r="AU6" s="12">
        <f t="shared" si="21"/>
        <v>4</v>
      </c>
      <c r="AV6" s="12">
        <f t="shared" si="22"/>
        <v>7</v>
      </c>
      <c r="AW6" s="12">
        <f t="shared" si="23"/>
        <v>6</v>
      </c>
      <c r="AX6" s="12">
        <f t="shared" si="24"/>
        <v>0.4</v>
      </c>
      <c r="AY6" s="12">
        <f t="shared" si="25"/>
        <v>0.36363636363636365</v>
      </c>
      <c r="AZ6" s="12">
        <f t="shared" si="26"/>
        <v>0.38095238095238093</v>
      </c>
      <c r="BA6" s="12">
        <f t="shared" si="27"/>
        <v>0.23529411764705882</v>
      </c>
      <c r="BB6" s="12">
        <f t="shared" si="28"/>
        <v>21</v>
      </c>
      <c r="BC6" s="12">
        <f t="shared" si="29"/>
        <v>20</v>
      </c>
      <c r="BD6" s="12">
        <f t="shared" si="30"/>
        <v>6</v>
      </c>
      <c r="BE6" s="12">
        <f t="shared" si="31"/>
        <v>0.77777777777777779</v>
      </c>
      <c r="BF6" s="12">
        <f t="shared" si="32"/>
        <v>0.51219512195121952</v>
      </c>
      <c r="BG6" s="12">
        <f t="shared" si="33"/>
        <v>0.61764705882352944</v>
      </c>
      <c r="BH6" s="12">
        <f t="shared" si="34"/>
        <v>0.44680851063829785</v>
      </c>
    </row>
    <row r="7" spans="1:60" x14ac:dyDescent="0.25">
      <c r="A7" s="23"/>
      <c r="B7" s="12" t="s">
        <v>83</v>
      </c>
      <c r="C7" s="12" t="s">
        <v>86</v>
      </c>
      <c r="D7" s="12" t="s">
        <v>86</v>
      </c>
      <c r="E7" s="44"/>
    </row>
    <row r="8" spans="1:60" x14ac:dyDescent="0.25">
      <c r="A8" s="23"/>
      <c r="B8" s="12" t="s">
        <v>84</v>
      </c>
      <c r="C8" s="12" t="s">
        <v>87</v>
      </c>
      <c r="D8" s="12" t="s">
        <v>157</v>
      </c>
      <c r="E8" s="44"/>
    </row>
    <row r="9" spans="1:60" ht="385.5" customHeight="1" x14ac:dyDescent="0.25">
      <c r="A9" s="23"/>
      <c r="B9" s="12" t="s">
        <v>92</v>
      </c>
      <c r="C9" s="12" t="s">
        <v>88</v>
      </c>
      <c r="D9" s="12" t="s">
        <v>155</v>
      </c>
      <c r="E9" s="44"/>
    </row>
    <row r="10" spans="1:60" x14ac:dyDescent="0.25">
      <c r="AC10" s="12">
        <f>AVERAGE(AC3:AC6)</f>
        <v>0.7004900332225914</v>
      </c>
      <c r="AD10" s="12">
        <f>AVERAGE(AD3:AD6)</f>
        <v>0.35593885533352843</v>
      </c>
      <c r="AE10" s="12">
        <f>AVERAGE(AE3:AE6)</f>
        <v>0.4713545717148393</v>
      </c>
      <c r="AF10" s="12">
        <f>AVERAGE(AF3:AF6)</f>
        <v>0.3094577675284057</v>
      </c>
      <c r="AJ10" s="12">
        <f>AVERAGE(AJ3:AJ6)</f>
        <v>0.83333333333333337</v>
      </c>
      <c r="AK10" s="12">
        <f>AVERAGE(AK3:AK6)</f>
        <v>0.11409779344561953</v>
      </c>
      <c r="AL10" s="12">
        <f>AVERAGE(AL3:AL6)</f>
        <v>0.19956810631229235</v>
      </c>
      <c r="AM10" s="12">
        <f>AVERAGE(AM3:AM6)</f>
        <v>0.11275584795321636</v>
      </c>
      <c r="AQ10" s="12">
        <f>AVERAGE(AQ3:AQ6)</f>
        <v>0.25</v>
      </c>
      <c r="AR10" s="12">
        <f>AVERAGE(AR3:AR6)</f>
        <v>0.375</v>
      </c>
      <c r="AS10" s="12">
        <f>AVERAGE(AS3:AS6)</f>
        <v>0.29166666666666663</v>
      </c>
      <c r="AT10" s="12">
        <f>AVERAGE(AT3:AT6)</f>
        <v>0.20833333333333331</v>
      </c>
      <c r="AX10" s="12">
        <f>AVERAGE(AX3:AX6)</f>
        <v>0.47499999999999998</v>
      </c>
      <c r="AY10" s="12">
        <f>AVERAGE(AY3:AY6)</f>
        <v>0.41233766233766234</v>
      </c>
      <c r="AZ10" s="12">
        <f>AVERAGE(AZ3:AZ6)</f>
        <v>0.42023809523809524</v>
      </c>
      <c r="BA10" s="12">
        <f>AVERAGE(BA3:BA6)</f>
        <v>0.26715686274509803</v>
      </c>
      <c r="BE10" s="12">
        <f>AVERAGE(BE3:BE6)</f>
        <v>0.85416666666666663</v>
      </c>
      <c r="BF10" s="12">
        <f>AVERAGE(BF3:BF6)</f>
        <v>0.51252627858086364</v>
      </c>
      <c r="BG10" s="12">
        <f>AVERAGE(BG3:BG6)</f>
        <v>0.63951161109605126</v>
      </c>
      <c r="BH10" s="12">
        <f>AVERAGE(BH3:BH6)</f>
        <v>0.47033308004052687</v>
      </c>
    </row>
  </sheetData>
  <mergeCells count="11">
    <mergeCell ref="BB1:BH1"/>
    <mergeCell ref="R1:U1"/>
    <mergeCell ref="V1:Y1"/>
    <mergeCell ref="AG1:AM1"/>
    <mergeCell ref="AN1:AT1"/>
    <mergeCell ref="AU1:BA1"/>
    <mergeCell ref="A6:A9"/>
    <mergeCell ref="E6:E9"/>
    <mergeCell ref="F1:I1"/>
    <mergeCell ref="J1:M1"/>
    <mergeCell ref="N1:Q1"/>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4EAF-E143-462C-8AFA-66779085C611}">
  <dimension ref="A1:BH8"/>
  <sheetViews>
    <sheetView topLeftCell="F1" zoomScale="90" zoomScaleNormal="90" workbookViewId="0">
      <pane ySplit="2" topLeftCell="A3" activePane="bottomLeft" state="frozen"/>
      <selection pane="bottomLeft" activeCell="BE8" sqref="BE8:BH8"/>
    </sheetView>
  </sheetViews>
  <sheetFormatPr defaultRowHeight="11.25" x14ac:dyDescent="0.25"/>
  <cols>
    <col min="1" max="1" width="9.140625" style="12"/>
    <col min="2" max="2" width="49.28515625" style="12" customWidth="1"/>
    <col min="3" max="3" width="35.5703125" style="12" customWidth="1"/>
    <col min="4" max="4" width="48.5703125" style="12" customWidth="1"/>
    <col min="5" max="5" width="38.42578125" style="12" customWidth="1"/>
    <col min="6" max="6" width="4.7109375" style="12" bestFit="1" customWidth="1"/>
    <col min="7" max="8" width="3.140625" style="12" bestFit="1" customWidth="1"/>
    <col min="9" max="9" width="4.28515625" style="12" bestFit="1" customWidth="1"/>
    <col min="10" max="10" width="4.7109375" style="12" bestFit="1" customWidth="1"/>
    <col min="11" max="12" width="3.140625" style="12" bestFit="1" customWidth="1"/>
    <col min="13" max="13" width="4.28515625" style="12" bestFit="1" customWidth="1"/>
    <col min="14" max="14" width="4.7109375" style="12" bestFit="1" customWidth="1"/>
    <col min="15" max="16" width="3.140625" style="12" bestFit="1" customWidth="1"/>
    <col min="17" max="17" width="4.28515625" style="12" bestFit="1" customWidth="1"/>
    <col min="18" max="18" width="4.7109375" style="12" bestFit="1" customWidth="1"/>
    <col min="19" max="20" width="3.140625" style="12" bestFit="1" customWidth="1"/>
    <col min="21" max="21" width="4.28515625" style="12" bestFit="1" customWidth="1"/>
    <col min="22" max="22" width="4.7109375" style="12" bestFit="1" customWidth="1"/>
    <col min="23" max="24" width="3.140625" style="12" bestFit="1" customWidth="1"/>
    <col min="25" max="25" width="4.28515625" style="12" bestFit="1" customWidth="1"/>
    <col min="26" max="28" width="2.7109375" style="12" bestFit="1" customWidth="1"/>
    <col min="29" max="32" width="10" style="12" bestFit="1" customWidth="1"/>
    <col min="33" max="35" width="3.140625" style="12" bestFit="1" customWidth="1"/>
    <col min="36" max="36" width="5" style="12" bestFit="1" customWidth="1"/>
    <col min="37" max="37" width="7.85546875" style="12" customWidth="1"/>
    <col min="38" max="38" width="6.42578125" style="12" customWidth="1"/>
    <col min="39" max="39" width="7.85546875" style="12" customWidth="1"/>
    <col min="40" max="42" width="3.140625" style="12" bestFit="1" customWidth="1"/>
    <col min="43" max="43" width="5.5703125" style="12" customWidth="1"/>
    <col min="44" max="46" width="4.7109375" style="12" customWidth="1"/>
    <col min="47" max="49" width="3.140625" style="12" bestFit="1" customWidth="1"/>
    <col min="50" max="53" width="6.28515625" style="12" customWidth="1"/>
    <col min="54" max="56" width="3.140625" style="12" bestFit="1" customWidth="1"/>
    <col min="57" max="60" width="6.7109375" style="12" customWidth="1"/>
    <col min="61" max="16384" width="9.140625" style="12"/>
  </cols>
  <sheetData>
    <row r="1" spans="1:60" x14ac:dyDescent="0.25">
      <c r="F1" s="23" t="s">
        <v>101</v>
      </c>
      <c r="G1" s="23"/>
      <c r="H1" s="23"/>
      <c r="I1" s="23"/>
      <c r="J1" s="23" t="s">
        <v>1</v>
      </c>
      <c r="K1" s="23"/>
      <c r="L1" s="23"/>
      <c r="M1" s="23"/>
      <c r="N1" s="23" t="s">
        <v>104</v>
      </c>
      <c r="O1" s="23"/>
      <c r="P1" s="23"/>
      <c r="Q1" s="23"/>
      <c r="R1" s="23" t="s">
        <v>105</v>
      </c>
      <c r="S1" s="23"/>
      <c r="T1" s="23"/>
      <c r="U1" s="23"/>
      <c r="V1" s="23" t="s">
        <v>106</v>
      </c>
      <c r="W1" s="23"/>
      <c r="X1" s="23"/>
      <c r="Y1" s="23"/>
      <c r="Z1" s="12" t="s">
        <v>107</v>
      </c>
      <c r="AA1" s="12" t="s">
        <v>108</v>
      </c>
      <c r="AB1" s="12" t="s">
        <v>109</v>
      </c>
      <c r="AC1" s="12" t="s">
        <v>110</v>
      </c>
      <c r="AD1" s="12" t="s">
        <v>111</v>
      </c>
      <c r="AE1" s="12" t="s">
        <v>112</v>
      </c>
      <c r="AF1" s="12" t="s">
        <v>113</v>
      </c>
      <c r="AG1" s="23" t="s">
        <v>98</v>
      </c>
      <c r="AH1" s="23"/>
      <c r="AI1" s="23"/>
      <c r="AJ1" s="23"/>
      <c r="AK1" s="23"/>
      <c r="AL1" s="23"/>
      <c r="AM1" s="23"/>
      <c r="AN1" s="23" t="s">
        <v>99</v>
      </c>
      <c r="AO1" s="23"/>
      <c r="AP1" s="23"/>
      <c r="AQ1" s="23"/>
      <c r="AR1" s="23"/>
      <c r="AS1" s="23"/>
      <c r="AT1" s="23"/>
      <c r="AU1" s="23" t="s">
        <v>100</v>
      </c>
      <c r="AV1" s="23"/>
      <c r="AW1" s="23"/>
      <c r="AX1" s="23"/>
      <c r="AY1" s="23"/>
      <c r="AZ1" s="23"/>
      <c r="BA1" s="23"/>
      <c r="BB1" s="23" t="s">
        <v>102</v>
      </c>
      <c r="BC1" s="23"/>
      <c r="BD1" s="23"/>
      <c r="BE1" s="23"/>
      <c r="BF1" s="23"/>
      <c r="BG1" s="23"/>
      <c r="BH1" s="23"/>
    </row>
    <row r="2" spans="1:60" s="13" customFormat="1" x14ac:dyDescent="0.25">
      <c r="A2" s="13" t="s">
        <v>0</v>
      </c>
      <c r="B2" s="13" t="s">
        <v>41</v>
      </c>
      <c r="C2" s="13" t="s">
        <v>43</v>
      </c>
      <c r="D2" s="13" t="s">
        <v>42</v>
      </c>
      <c r="E2" s="13" t="s">
        <v>1</v>
      </c>
      <c r="F2" s="13" t="s">
        <v>98</v>
      </c>
      <c r="G2" s="13" t="s">
        <v>99</v>
      </c>
      <c r="H2" s="13" t="s">
        <v>100</v>
      </c>
      <c r="I2" s="13" t="s">
        <v>102</v>
      </c>
      <c r="J2" s="13" t="s">
        <v>98</v>
      </c>
      <c r="K2" s="13" t="s">
        <v>99</v>
      </c>
      <c r="L2" s="13" t="s">
        <v>100</v>
      </c>
      <c r="M2" s="13" t="s">
        <v>102</v>
      </c>
      <c r="N2" s="13" t="s">
        <v>98</v>
      </c>
      <c r="O2" s="13" t="s">
        <v>99</v>
      </c>
      <c r="P2" s="13" t="s">
        <v>100</v>
      </c>
      <c r="Q2" s="13" t="s">
        <v>102</v>
      </c>
      <c r="R2" s="13" t="s">
        <v>98</v>
      </c>
      <c r="S2" s="13" t="s">
        <v>99</v>
      </c>
      <c r="T2" s="13" t="s">
        <v>100</v>
      </c>
      <c r="U2" s="13" t="s">
        <v>102</v>
      </c>
      <c r="V2" s="13" t="s">
        <v>98</v>
      </c>
      <c r="W2" s="13" t="s">
        <v>99</v>
      </c>
      <c r="X2" s="13" t="s">
        <v>100</v>
      </c>
      <c r="Y2" s="13" t="s">
        <v>102</v>
      </c>
      <c r="AG2" s="13" t="s">
        <v>107</v>
      </c>
      <c r="AH2" s="13" t="s">
        <v>108</v>
      </c>
      <c r="AI2" s="13" t="s">
        <v>109</v>
      </c>
      <c r="AJ2" s="12" t="s">
        <v>110</v>
      </c>
      <c r="AK2" s="12" t="s">
        <v>111</v>
      </c>
      <c r="AL2" s="12" t="s">
        <v>112</v>
      </c>
      <c r="AM2" s="12" t="s">
        <v>113</v>
      </c>
      <c r="AN2" s="13" t="s">
        <v>107</v>
      </c>
      <c r="AO2" s="13" t="s">
        <v>108</v>
      </c>
      <c r="AP2" s="13" t="s">
        <v>109</v>
      </c>
      <c r="AQ2" s="12" t="s">
        <v>110</v>
      </c>
      <c r="AR2" s="12" t="s">
        <v>111</v>
      </c>
      <c r="AS2" s="12" t="s">
        <v>112</v>
      </c>
      <c r="AT2" s="12" t="s">
        <v>113</v>
      </c>
      <c r="AU2" s="13" t="s">
        <v>107</v>
      </c>
      <c r="AV2" s="13" t="s">
        <v>108</v>
      </c>
      <c r="AW2" s="13" t="s">
        <v>109</v>
      </c>
      <c r="AX2" s="12" t="s">
        <v>110</v>
      </c>
      <c r="AY2" s="12" t="s">
        <v>111</v>
      </c>
      <c r="AZ2" s="12" t="s">
        <v>112</v>
      </c>
      <c r="BA2" s="12" t="s">
        <v>113</v>
      </c>
      <c r="BB2" s="13" t="s">
        <v>107</v>
      </c>
      <c r="BC2" s="13" t="s">
        <v>108</v>
      </c>
      <c r="BD2" s="13" t="s">
        <v>109</v>
      </c>
      <c r="BE2" s="12" t="s">
        <v>110</v>
      </c>
      <c r="BF2" s="12" t="s">
        <v>111</v>
      </c>
      <c r="BG2" s="12" t="s">
        <v>112</v>
      </c>
      <c r="BH2" s="12" t="s">
        <v>113</v>
      </c>
    </row>
    <row r="3" spans="1:60" x14ac:dyDescent="0.25">
      <c r="A3" s="12" t="s">
        <v>149</v>
      </c>
      <c r="B3" s="12" t="s">
        <v>94</v>
      </c>
      <c r="C3" s="12" t="s">
        <v>93</v>
      </c>
      <c r="D3" s="12" t="s">
        <v>159</v>
      </c>
      <c r="E3" s="14" t="s">
        <v>174</v>
      </c>
      <c r="F3" s="12">
        <v>4</v>
      </c>
      <c r="G3" s="12">
        <v>4</v>
      </c>
      <c r="H3" s="12">
        <v>2</v>
      </c>
      <c r="I3" s="12">
        <v>5</v>
      </c>
      <c r="J3" s="12">
        <v>9</v>
      </c>
      <c r="K3" s="12">
        <v>4</v>
      </c>
      <c r="L3" s="12">
        <v>3</v>
      </c>
      <c r="M3" s="12">
        <v>7</v>
      </c>
      <c r="N3" s="12">
        <v>3</v>
      </c>
      <c r="O3" s="12">
        <v>3</v>
      </c>
      <c r="P3" s="12">
        <v>1</v>
      </c>
      <c r="Q3" s="12">
        <v>3</v>
      </c>
      <c r="R3" s="12">
        <f>J3-N3</f>
        <v>6</v>
      </c>
      <c r="S3" s="12">
        <f t="shared" ref="S3:U6" si="0">K3-O3</f>
        <v>1</v>
      </c>
      <c r="T3" s="12">
        <f t="shared" si="0"/>
        <v>2</v>
      </c>
      <c r="U3" s="12">
        <f t="shared" si="0"/>
        <v>4</v>
      </c>
      <c r="V3" s="12">
        <f t="shared" ref="V3:Y6" si="1">F3-N3</f>
        <v>1</v>
      </c>
      <c r="W3" s="12">
        <f t="shared" si="1"/>
        <v>1</v>
      </c>
      <c r="X3" s="12">
        <f t="shared" si="1"/>
        <v>1</v>
      </c>
      <c r="Y3" s="12">
        <f t="shared" si="1"/>
        <v>2</v>
      </c>
      <c r="Z3" s="12">
        <f>SUM(N3:Q3)</f>
        <v>10</v>
      </c>
      <c r="AA3" s="12">
        <f>SUM(R3:U3)</f>
        <v>13</v>
      </c>
      <c r="AB3" s="12">
        <f>SUM(V3:Y3)</f>
        <v>5</v>
      </c>
      <c r="AC3" s="12">
        <f>Z3/(Z3+AB3)</f>
        <v>0.66666666666666663</v>
      </c>
      <c r="AD3" s="12">
        <f>Z3/(Z3+AA3)</f>
        <v>0.43478260869565216</v>
      </c>
      <c r="AE3" s="12">
        <f>(2*Z3)/(2*Z3+AA3+AB3)</f>
        <v>0.52631578947368418</v>
      </c>
      <c r="AF3" s="12">
        <f>Z3/(Z3+AA3+AB3)</f>
        <v>0.35714285714285715</v>
      </c>
      <c r="AG3" s="12">
        <f>N3</f>
        <v>3</v>
      </c>
      <c r="AH3" s="12">
        <f>R3</f>
        <v>6</v>
      </c>
      <c r="AI3" s="12">
        <f>V3</f>
        <v>1</v>
      </c>
      <c r="AJ3" s="12">
        <f>AG3/(AG3+AI3)</f>
        <v>0.75</v>
      </c>
      <c r="AK3" s="15">
        <f>AG3/(AG3+AH3)</f>
        <v>0.33333333333333331</v>
      </c>
      <c r="AL3" s="15">
        <f>(2*AG3)/(2*AG3+AH3+AI3)</f>
        <v>0.46153846153846156</v>
      </c>
      <c r="AM3" s="15">
        <f>AG3/(AG3+AH3+AI3)</f>
        <v>0.3</v>
      </c>
      <c r="AN3" s="12">
        <f>O3</f>
        <v>3</v>
      </c>
      <c r="AO3" s="12">
        <f>S3</f>
        <v>1</v>
      </c>
      <c r="AP3" s="12">
        <f>W3</f>
        <v>1</v>
      </c>
      <c r="AQ3" s="12">
        <f>AN3/(AN3+AP3)</f>
        <v>0.75</v>
      </c>
      <c r="AR3" s="12">
        <f>AN3/(AN3+AO3)</f>
        <v>0.75</v>
      </c>
      <c r="AS3" s="12">
        <f>(2*AN3)/(2*AN3+AO3+AP3)</f>
        <v>0.75</v>
      </c>
      <c r="AT3" s="12">
        <f>AN3/(AN3+AO3+AP3)</f>
        <v>0.6</v>
      </c>
      <c r="AU3" s="12">
        <f>P3</f>
        <v>1</v>
      </c>
      <c r="AV3" s="12">
        <f>T3</f>
        <v>2</v>
      </c>
      <c r="AW3" s="12">
        <f>Y3</f>
        <v>2</v>
      </c>
      <c r="AX3" s="12">
        <f>AU3/(AU3+AW3)</f>
        <v>0.33333333333333331</v>
      </c>
      <c r="AY3" s="12">
        <f>AU3/(AU3+AV3)</f>
        <v>0.33333333333333331</v>
      </c>
      <c r="AZ3" s="12">
        <f>(2*AU3)/(2*AU3+AV3+AW3)</f>
        <v>0.33333333333333331</v>
      </c>
      <c r="BA3" s="12">
        <f>AU3/(AU3+AV3+AW3)</f>
        <v>0.2</v>
      </c>
      <c r="BB3" s="12">
        <f>Q3</f>
        <v>3</v>
      </c>
      <c r="BC3" s="12">
        <f>U3</f>
        <v>4</v>
      </c>
      <c r="BD3" s="12">
        <f>Y3</f>
        <v>2</v>
      </c>
      <c r="BE3" s="12">
        <f>BB3/(BB3+BD3)</f>
        <v>0.6</v>
      </c>
      <c r="BF3" s="12">
        <f>BB3/(BB3+BC3)</f>
        <v>0.42857142857142855</v>
      </c>
      <c r="BG3" s="12">
        <f>(2*BB3)/(2*BB3+BC3+BD3)</f>
        <v>0.5</v>
      </c>
      <c r="BH3" s="12">
        <f>BB3/(BB3+BC3+BD3)</f>
        <v>0.33333333333333331</v>
      </c>
    </row>
    <row r="4" spans="1:60" ht="344.25" customHeight="1" x14ac:dyDescent="0.25">
      <c r="A4" s="12" t="s">
        <v>150</v>
      </c>
      <c r="B4" s="12" t="s">
        <v>95</v>
      </c>
      <c r="C4" s="12" t="s">
        <v>44</v>
      </c>
      <c r="D4" s="12" t="s">
        <v>160</v>
      </c>
      <c r="E4" s="14" t="s">
        <v>148</v>
      </c>
      <c r="F4" s="12">
        <v>8</v>
      </c>
      <c r="G4" s="12">
        <v>1</v>
      </c>
      <c r="H4" s="12">
        <v>1</v>
      </c>
      <c r="I4" s="12">
        <v>9</v>
      </c>
      <c r="J4" s="12">
        <v>8</v>
      </c>
      <c r="K4" s="12">
        <v>1</v>
      </c>
      <c r="L4" s="12">
        <v>2</v>
      </c>
      <c r="M4" s="12">
        <v>13</v>
      </c>
      <c r="N4" s="12">
        <v>4</v>
      </c>
      <c r="O4" s="12">
        <v>0</v>
      </c>
      <c r="P4" s="12">
        <v>0</v>
      </c>
      <c r="Q4" s="12">
        <v>7</v>
      </c>
      <c r="R4" s="12">
        <f t="shared" ref="R4:R6" si="2">J4-N4</f>
        <v>4</v>
      </c>
      <c r="S4" s="12">
        <f t="shared" si="0"/>
        <v>1</v>
      </c>
      <c r="T4" s="12">
        <f t="shared" si="0"/>
        <v>2</v>
      </c>
      <c r="U4" s="12">
        <f t="shared" si="0"/>
        <v>6</v>
      </c>
      <c r="V4" s="12">
        <f t="shared" si="1"/>
        <v>4</v>
      </c>
      <c r="W4" s="12">
        <f t="shared" si="1"/>
        <v>1</v>
      </c>
      <c r="X4" s="12">
        <f t="shared" si="1"/>
        <v>1</v>
      </c>
      <c r="Y4" s="12">
        <f t="shared" si="1"/>
        <v>2</v>
      </c>
      <c r="Z4" s="12">
        <f>SUM(N4:Q4)</f>
        <v>11</v>
      </c>
      <c r="AA4" s="12">
        <f>SUM(R4:U4)</f>
        <v>13</v>
      </c>
      <c r="AB4" s="12">
        <f>SUM(V4:Y4)</f>
        <v>8</v>
      </c>
      <c r="AC4" s="12">
        <f t="shared" ref="AC4:AC6" si="3">Z4/(Z4+AB4)</f>
        <v>0.57894736842105265</v>
      </c>
      <c r="AD4" s="12">
        <f t="shared" ref="AD4:AD6" si="4">Z4/(Z4+AA4)</f>
        <v>0.45833333333333331</v>
      </c>
      <c r="AE4" s="12">
        <f t="shared" ref="AE4:AE6" si="5">(2*Z4)/(2*Z4+AA4+AB4)</f>
        <v>0.51162790697674421</v>
      </c>
      <c r="AF4" s="12">
        <f t="shared" ref="AF4:AF6" si="6">Z4/(Z4+AA4+AB4)</f>
        <v>0.34375</v>
      </c>
      <c r="AG4" s="12">
        <f t="shared" ref="AG4:AG6" si="7">N4</f>
        <v>4</v>
      </c>
      <c r="AH4" s="12">
        <f t="shared" ref="AH4:AH6" si="8">R4</f>
        <v>4</v>
      </c>
      <c r="AI4" s="12">
        <f t="shared" ref="AI4:AI6" si="9">V4</f>
        <v>4</v>
      </c>
      <c r="AJ4" s="12">
        <f t="shared" ref="AJ4:AJ6" si="10">AG4/(AG4+AI4)</f>
        <v>0.5</v>
      </c>
      <c r="AK4" s="15">
        <f t="shared" ref="AK4:AK6" si="11">AG4/(AG4+AH4)</f>
        <v>0.5</v>
      </c>
      <c r="AL4" s="15">
        <f t="shared" ref="AL4:AL6" si="12">(2*AG4)/(2*AG4+AH4+AI4)</f>
        <v>0.5</v>
      </c>
      <c r="AM4" s="15">
        <f t="shared" ref="AM4:AM6" si="13">AG4/(AG4+AH4+AI4)</f>
        <v>0.33333333333333331</v>
      </c>
      <c r="AN4" s="12">
        <f t="shared" ref="AN4:AN6" si="14">O4</f>
        <v>0</v>
      </c>
      <c r="AO4" s="12">
        <f t="shared" ref="AO4:AO6" si="15">S4</f>
        <v>1</v>
      </c>
      <c r="AP4" s="12">
        <f t="shared" ref="AP4:AP6" si="16">W4</f>
        <v>1</v>
      </c>
      <c r="AQ4" s="12">
        <f t="shared" ref="AQ4:AQ6" si="17">AN4/(AN4+AP4)</f>
        <v>0</v>
      </c>
      <c r="AR4" s="12">
        <f t="shared" ref="AR4:AR6" si="18">AN4/(AN4+AO4)</f>
        <v>0</v>
      </c>
      <c r="AS4" s="12">
        <f t="shared" ref="AS4:AS6" si="19">(2*AN4)/(2*AN4+AO4+AP4)</f>
        <v>0</v>
      </c>
      <c r="AT4" s="12">
        <f t="shared" ref="AT4:AT6" si="20">AN4/(AN4+AO4+AP4)</f>
        <v>0</v>
      </c>
      <c r="AU4" s="12">
        <f t="shared" ref="AU4:AU6" si="21">P4</f>
        <v>0</v>
      </c>
      <c r="AV4" s="12">
        <f t="shared" ref="AV4:AV6" si="22">T4</f>
        <v>2</v>
      </c>
      <c r="AW4" s="12">
        <f t="shared" ref="AW4:AW6" si="23">Y4</f>
        <v>2</v>
      </c>
      <c r="AX4" s="12">
        <f t="shared" ref="AX4:AX6" si="24">AU4/(AU4+AW4)</f>
        <v>0</v>
      </c>
      <c r="AY4" s="12">
        <f t="shared" ref="AY4:AY6" si="25">AU4/(AU4+AV4)</f>
        <v>0</v>
      </c>
      <c r="AZ4" s="12">
        <f t="shared" ref="AZ4:AZ6" si="26">(2*AU4)/(2*AU4+AV4+AW4)</f>
        <v>0</v>
      </c>
      <c r="BA4" s="12">
        <f t="shared" ref="BA4:BA6" si="27">AU4/(AU4+AV4+AW4)</f>
        <v>0</v>
      </c>
      <c r="BB4" s="12">
        <f t="shared" ref="BB4:BB6" si="28">Q4</f>
        <v>7</v>
      </c>
      <c r="BC4" s="12">
        <f t="shared" ref="BC4:BC6" si="29">U4</f>
        <v>6</v>
      </c>
      <c r="BD4" s="12">
        <f t="shared" ref="BD4:BD6" si="30">Y4</f>
        <v>2</v>
      </c>
      <c r="BE4" s="12">
        <f t="shared" ref="BE4:BE6" si="31">BB4/(BB4+BD4)</f>
        <v>0.77777777777777779</v>
      </c>
      <c r="BF4" s="12">
        <f t="shared" ref="BF4:BF6" si="32">BB4/(BB4+BC4)</f>
        <v>0.53846153846153844</v>
      </c>
      <c r="BG4" s="12">
        <f t="shared" ref="BG4:BG6" si="33">(2*BB4)/(2*BB4+BC4+BD4)</f>
        <v>0.63636363636363635</v>
      </c>
      <c r="BH4" s="12">
        <f t="shared" ref="BH4:BH6" si="34">BB4/(BB4+BC4+BD4)</f>
        <v>0.46666666666666667</v>
      </c>
    </row>
    <row r="5" spans="1:60" x14ac:dyDescent="0.25">
      <c r="A5" s="12" t="s">
        <v>151</v>
      </c>
      <c r="B5" s="12" t="s">
        <v>96</v>
      </c>
      <c r="C5" s="12" t="s">
        <v>45</v>
      </c>
      <c r="D5" s="12" t="s">
        <v>161</v>
      </c>
      <c r="E5" s="14" t="s">
        <v>162</v>
      </c>
      <c r="F5" s="12">
        <v>2</v>
      </c>
      <c r="G5" s="12">
        <v>2</v>
      </c>
      <c r="H5" s="12">
        <v>3</v>
      </c>
      <c r="I5" s="12">
        <v>7</v>
      </c>
      <c r="J5" s="12">
        <v>9</v>
      </c>
      <c r="K5" s="12">
        <v>1</v>
      </c>
      <c r="L5" s="12">
        <v>1</v>
      </c>
      <c r="M5" s="12">
        <v>10</v>
      </c>
      <c r="N5" s="12">
        <v>2</v>
      </c>
      <c r="O5" s="12">
        <v>1</v>
      </c>
      <c r="P5" s="12">
        <v>0</v>
      </c>
      <c r="Q5" s="12">
        <v>5</v>
      </c>
      <c r="R5" s="12">
        <f t="shared" si="2"/>
        <v>7</v>
      </c>
      <c r="S5" s="12">
        <f t="shared" si="0"/>
        <v>0</v>
      </c>
      <c r="T5" s="12">
        <f t="shared" si="0"/>
        <v>1</v>
      </c>
      <c r="U5" s="12">
        <f t="shared" si="0"/>
        <v>5</v>
      </c>
      <c r="V5" s="12">
        <f>F5-N5</f>
        <v>0</v>
      </c>
      <c r="W5" s="12">
        <f t="shared" si="1"/>
        <v>1</v>
      </c>
      <c r="X5" s="12">
        <f t="shared" si="1"/>
        <v>3</v>
      </c>
      <c r="Y5" s="12">
        <f t="shared" si="1"/>
        <v>2</v>
      </c>
      <c r="Z5" s="12">
        <f>SUM(N5:Q5)</f>
        <v>8</v>
      </c>
      <c r="AA5" s="12">
        <f>SUM(R5:U5)</f>
        <v>13</v>
      </c>
      <c r="AB5" s="12">
        <f>SUM(V5:Y5)</f>
        <v>6</v>
      </c>
      <c r="AC5" s="12">
        <f t="shared" si="3"/>
        <v>0.5714285714285714</v>
      </c>
      <c r="AD5" s="12">
        <f t="shared" si="4"/>
        <v>0.38095238095238093</v>
      </c>
      <c r="AE5" s="12">
        <f t="shared" si="5"/>
        <v>0.45714285714285713</v>
      </c>
      <c r="AF5" s="12">
        <f t="shared" si="6"/>
        <v>0.29629629629629628</v>
      </c>
      <c r="AG5" s="12">
        <f t="shared" si="7"/>
        <v>2</v>
      </c>
      <c r="AH5" s="12">
        <f t="shared" si="8"/>
        <v>7</v>
      </c>
      <c r="AI5" s="12">
        <f t="shared" si="9"/>
        <v>0</v>
      </c>
      <c r="AJ5" s="12">
        <f t="shared" si="10"/>
        <v>1</v>
      </c>
      <c r="AK5" s="15">
        <f t="shared" si="11"/>
        <v>0.22222222222222221</v>
      </c>
      <c r="AL5" s="15">
        <f t="shared" si="12"/>
        <v>0.36363636363636365</v>
      </c>
      <c r="AM5" s="15">
        <f t="shared" si="13"/>
        <v>0.22222222222222221</v>
      </c>
      <c r="AN5" s="12">
        <f t="shared" si="14"/>
        <v>1</v>
      </c>
      <c r="AO5" s="12">
        <f t="shared" si="15"/>
        <v>0</v>
      </c>
      <c r="AP5" s="12">
        <f t="shared" si="16"/>
        <v>1</v>
      </c>
      <c r="AQ5" s="12">
        <f t="shared" si="17"/>
        <v>0.5</v>
      </c>
      <c r="AR5" s="12">
        <f t="shared" si="18"/>
        <v>1</v>
      </c>
      <c r="AS5" s="12">
        <f t="shared" si="19"/>
        <v>0.66666666666666663</v>
      </c>
      <c r="AT5" s="12">
        <f t="shared" si="20"/>
        <v>0.5</v>
      </c>
      <c r="AU5" s="12">
        <f t="shared" si="21"/>
        <v>0</v>
      </c>
      <c r="AV5" s="12">
        <f t="shared" si="22"/>
        <v>1</v>
      </c>
      <c r="AW5" s="12">
        <f t="shared" si="23"/>
        <v>2</v>
      </c>
      <c r="AX5" s="12">
        <f t="shared" si="24"/>
        <v>0</v>
      </c>
      <c r="AY5" s="12">
        <f t="shared" si="25"/>
        <v>0</v>
      </c>
      <c r="AZ5" s="12">
        <f t="shared" si="26"/>
        <v>0</v>
      </c>
      <c r="BA5" s="12">
        <f t="shared" si="27"/>
        <v>0</v>
      </c>
      <c r="BB5" s="12">
        <f t="shared" si="28"/>
        <v>5</v>
      </c>
      <c r="BC5" s="12">
        <f t="shared" si="29"/>
        <v>5</v>
      </c>
      <c r="BD5" s="12">
        <f t="shared" si="30"/>
        <v>2</v>
      </c>
      <c r="BE5" s="12">
        <f t="shared" si="31"/>
        <v>0.7142857142857143</v>
      </c>
      <c r="BF5" s="12">
        <f t="shared" si="32"/>
        <v>0.5</v>
      </c>
      <c r="BG5" s="12">
        <f t="shared" si="33"/>
        <v>0.58823529411764708</v>
      </c>
      <c r="BH5" s="12">
        <f t="shared" si="34"/>
        <v>0.41666666666666669</v>
      </c>
    </row>
    <row r="6" spans="1:60" x14ac:dyDescent="0.25">
      <c r="A6" s="12" t="s">
        <v>152</v>
      </c>
      <c r="B6" s="12" t="s">
        <v>158</v>
      </c>
      <c r="C6" s="12" t="s">
        <v>97</v>
      </c>
      <c r="D6" s="12" t="s">
        <v>163</v>
      </c>
      <c r="E6" s="44" t="s">
        <v>175</v>
      </c>
      <c r="F6" s="12">
        <v>3</v>
      </c>
      <c r="G6" s="12">
        <v>3</v>
      </c>
      <c r="H6" s="12">
        <v>6</v>
      </c>
      <c r="I6" s="12">
        <v>20</v>
      </c>
      <c r="J6" s="12">
        <v>15</v>
      </c>
      <c r="K6" s="12">
        <v>2</v>
      </c>
      <c r="L6" s="12">
        <v>4</v>
      </c>
      <c r="M6" s="12">
        <v>29</v>
      </c>
      <c r="N6" s="12">
        <v>3</v>
      </c>
      <c r="O6" s="12">
        <v>1</v>
      </c>
      <c r="P6" s="12">
        <v>2</v>
      </c>
      <c r="Q6" s="12">
        <v>15</v>
      </c>
      <c r="R6" s="12">
        <f t="shared" si="2"/>
        <v>12</v>
      </c>
      <c r="S6" s="12">
        <f t="shared" si="0"/>
        <v>1</v>
      </c>
      <c r="T6" s="12">
        <f t="shared" si="0"/>
        <v>2</v>
      </c>
      <c r="U6" s="12">
        <f t="shared" si="0"/>
        <v>14</v>
      </c>
      <c r="V6" s="12">
        <f>F6-N6</f>
        <v>0</v>
      </c>
      <c r="W6" s="12">
        <f t="shared" si="1"/>
        <v>2</v>
      </c>
      <c r="X6" s="12">
        <f t="shared" si="1"/>
        <v>4</v>
      </c>
      <c r="Y6" s="12">
        <f t="shared" si="1"/>
        <v>5</v>
      </c>
      <c r="Z6" s="12">
        <f>SUM(N6:Q6)</f>
        <v>21</v>
      </c>
      <c r="AA6" s="12">
        <f>SUM(R6:U6)</f>
        <v>29</v>
      </c>
      <c r="AB6" s="12">
        <f>SUM(V6:Y6)</f>
        <v>11</v>
      </c>
      <c r="AC6" s="12">
        <f t="shared" si="3"/>
        <v>0.65625</v>
      </c>
      <c r="AD6" s="12">
        <f t="shared" si="4"/>
        <v>0.42</v>
      </c>
      <c r="AE6" s="12">
        <f t="shared" si="5"/>
        <v>0.51219512195121952</v>
      </c>
      <c r="AF6" s="12">
        <f t="shared" si="6"/>
        <v>0.34426229508196721</v>
      </c>
      <c r="AG6" s="12">
        <f t="shared" si="7"/>
        <v>3</v>
      </c>
      <c r="AH6" s="12">
        <f t="shared" si="8"/>
        <v>12</v>
      </c>
      <c r="AI6" s="12">
        <f t="shared" si="9"/>
        <v>0</v>
      </c>
      <c r="AJ6" s="12">
        <f t="shared" si="10"/>
        <v>1</v>
      </c>
      <c r="AK6" s="15">
        <f t="shared" si="11"/>
        <v>0.2</v>
      </c>
      <c r="AL6" s="15">
        <f t="shared" si="12"/>
        <v>0.33333333333333331</v>
      </c>
      <c r="AM6" s="15">
        <f t="shared" si="13"/>
        <v>0.2</v>
      </c>
      <c r="AN6" s="12">
        <f t="shared" si="14"/>
        <v>1</v>
      </c>
      <c r="AO6" s="12">
        <f t="shared" si="15"/>
        <v>1</v>
      </c>
      <c r="AP6" s="12">
        <f t="shared" si="16"/>
        <v>2</v>
      </c>
      <c r="AQ6" s="12">
        <f t="shared" si="17"/>
        <v>0.33333333333333331</v>
      </c>
      <c r="AR6" s="12">
        <f t="shared" si="18"/>
        <v>0.5</v>
      </c>
      <c r="AS6" s="12">
        <f t="shared" si="19"/>
        <v>0.4</v>
      </c>
      <c r="AT6" s="12">
        <f t="shared" si="20"/>
        <v>0.25</v>
      </c>
      <c r="AU6" s="12">
        <f t="shared" si="21"/>
        <v>2</v>
      </c>
      <c r="AV6" s="12">
        <f t="shared" si="22"/>
        <v>2</v>
      </c>
      <c r="AW6" s="12">
        <f t="shared" si="23"/>
        <v>5</v>
      </c>
      <c r="AX6" s="12">
        <f t="shared" si="24"/>
        <v>0.2857142857142857</v>
      </c>
      <c r="AY6" s="12">
        <f t="shared" si="25"/>
        <v>0.5</v>
      </c>
      <c r="AZ6" s="12">
        <f t="shared" si="26"/>
        <v>0.36363636363636365</v>
      </c>
      <c r="BA6" s="12">
        <f t="shared" si="27"/>
        <v>0.22222222222222221</v>
      </c>
      <c r="BB6" s="12">
        <f t="shared" si="28"/>
        <v>15</v>
      </c>
      <c r="BC6" s="12">
        <f t="shared" si="29"/>
        <v>14</v>
      </c>
      <c r="BD6" s="12">
        <f t="shared" si="30"/>
        <v>5</v>
      </c>
      <c r="BE6" s="12">
        <f t="shared" si="31"/>
        <v>0.75</v>
      </c>
      <c r="BF6" s="12">
        <f t="shared" si="32"/>
        <v>0.51724137931034486</v>
      </c>
      <c r="BG6" s="12">
        <f t="shared" si="33"/>
        <v>0.61224489795918369</v>
      </c>
      <c r="BH6" s="12">
        <f t="shared" si="34"/>
        <v>0.44117647058823528</v>
      </c>
    </row>
    <row r="7" spans="1:60" x14ac:dyDescent="0.25">
      <c r="D7" s="12" t="s">
        <v>164</v>
      </c>
      <c r="E7" s="44"/>
    </row>
    <row r="8" spans="1:60" x14ac:dyDescent="0.25">
      <c r="AC8" s="12">
        <f>AVERAGE(AC3:AC6)</f>
        <v>0.61832315162907259</v>
      </c>
      <c r="AD8" s="12">
        <f>AVERAGE(AD3:AD6)</f>
        <v>0.42351708074534156</v>
      </c>
      <c r="AE8" s="12">
        <f>AVERAGE(AE3:AE6)</f>
        <v>0.50182041888612616</v>
      </c>
      <c r="AF8" s="12">
        <f>AVERAGE(AF3:AF6)</f>
        <v>0.33536286213028016</v>
      </c>
      <c r="AJ8" s="12">
        <f>AVERAGE(AJ3:AJ6)</f>
        <v>0.8125</v>
      </c>
      <c r="AK8" s="12">
        <f>AVERAGE(AK3:AK6)</f>
        <v>0.31388888888888883</v>
      </c>
      <c r="AL8" s="12">
        <f>AVERAGE(AL3:AL6)</f>
        <v>0.41462703962703962</v>
      </c>
      <c r="AM8" s="12">
        <f>AVERAGE(AM3:AM6)</f>
        <v>0.2638888888888889</v>
      </c>
      <c r="AQ8" s="12">
        <f>AVERAGE(AQ3:AQ6)</f>
        <v>0.39583333333333331</v>
      </c>
      <c r="AR8" s="12">
        <f>AVERAGE(AR3:AR6)</f>
        <v>0.5625</v>
      </c>
      <c r="AS8" s="12">
        <f>AVERAGE(AS3:AS6)</f>
        <v>0.45416666666666661</v>
      </c>
      <c r="AT8" s="12">
        <f>AVERAGE(AT3:AT6)</f>
        <v>0.33750000000000002</v>
      </c>
      <c r="AX8" s="12">
        <f>AVERAGE(AX3:AX6)</f>
        <v>0.15476190476190477</v>
      </c>
      <c r="AY8" s="12">
        <f>AVERAGE(AY3:AY6)</f>
        <v>0.20833333333333331</v>
      </c>
      <c r="AZ8" s="12">
        <f>AVERAGE(AZ3:AZ6)</f>
        <v>0.17424242424242425</v>
      </c>
      <c r="BA8" s="12">
        <f>AVERAGE(BA3:BA6)</f>
        <v>0.10555555555555556</v>
      </c>
      <c r="BE8" s="12">
        <f>AVERAGE(BE3:BE6)</f>
        <v>0.71051587301587305</v>
      </c>
      <c r="BF8" s="12">
        <f>AVERAGE(BF3:BF6)</f>
        <v>0.49606858658582798</v>
      </c>
      <c r="BG8" s="12">
        <f>AVERAGE(BG3:BG6)</f>
        <v>0.58421095711011684</v>
      </c>
      <c r="BH8" s="12">
        <f>AVERAGE(BH3:BH6)</f>
        <v>0.41446078431372552</v>
      </c>
    </row>
  </sheetData>
  <mergeCells count="10">
    <mergeCell ref="AN1:AT1"/>
    <mergeCell ref="AU1:BA1"/>
    <mergeCell ref="BB1:BH1"/>
    <mergeCell ref="E6:E7"/>
    <mergeCell ref="F1:I1"/>
    <mergeCell ref="J1:M1"/>
    <mergeCell ref="N1:Q1"/>
    <mergeCell ref="R1:U1"/>
    <mergeCell ref="V1:Y1"/>
    <mergeCell ref="AG1:AM1"/>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3AF2A-325E-41B4-AADD-2667A9B0B732}">
  <dimension ref="A1:BI23"/>
  <sheetViews>
    <sheetView tabSelected="1" zoomScale="170" zoomScaleNormal="170" workbookViewId="0">
      <pane xSplit="1" topLeftCell="AC1" activePane="topRight" state="frozen"/>
      <selection pane="topRight" activeCell="AF39" sqref="AF39"/>
    </sheetView>
  </sheetViews>
  <sheetFormatPr defaultRowHeight="11.25" x14ac:dyDescent="0.2"/>
  <cols>
    <col min="1" max="1" width="8.42578125" style="1" bestFit="1" customWidth="1"/>
    <col min="2" max="2" width="4.7109375" style="1" customWidth="1"/>
    <col min="3" max="4" width="3.140625" style="1" customWidth="1"/>
    <col min="5" max="5" width="4.28515625" style="1" customWidth="1"/>
    <col min="6" max="6" width="4.7109375" style="1" customWidth="1"/>
    <col min="7" max="8" width="3.140625" style="1" customWidth="1"/>
    <col min="9" max="9" width="4.28515625" style="1" customWidth="1"/>
    <col min="10" max="10" width="4.7109375" style="1" customWidth="1"/>
    <col min="11" max="12" width="3.140625" style="1" customWidth="1"/>
    <col min="13" max="13" width="4.28515625" style="1" customWidth="1"/>
    <col min="14" max="14" width="4.7109375" style="1" customWidth="1"/>
    <col min="15" max="16" width="3.140625" style="1" customWidth="1"/>
    <col min="17" max="17" width="4.28515625" style="1" customWidth="1"/>
    <col min="18" max="18" width="4.7109375" style="1" customWidth="1"/>
    <col min="19" max="20" width="3.140625" style="1" customWidth="1"/>
    <col min="21" max="21" width="4.28515625" style="1" customWidth="1"/>
    <col min="22" max="24" width="2.7109375" style="1" customWidth="1"/>
    <col min="25" max="28" width="4.85546875" style="1" customWidth="1"/>
    <col min="29" max="29" width="2.42578125" style="1" customWidth="1"/>
    <col min="30" max="30" width="2.7109375" style="1" customWidth="1"/>
    <col min="31" max="31" width="2.28515625" style="1" customWidth="1"/>
    <col min="32" max="35" width="4.85546875" style="1" bestFit="1" customWidth="1"/>
    <col min="36" max="36" width="2.42578125" style="1" customWidth="1"/>
    <col min="37" max="38" width="2.28515625" style="1" customWidth="1"/>
    <col min="39" max="39" width="4.85546875" style="1" bestFit="1" customWidth="1"/>
    <col min="40" max="40" width="5" style="1" customWidth="1"/>
    <col min="41" max="42" width="4.85546875" style="1" bestFit="1" customWidth="1"/>
    <col min="43" max="43" width="2.42578125" style="1" customWidth="1"/>
    <col min="44" max="45" width="2.28515625" style="1" customWidth="1"/>
    <col min="46" max="49" width="4.85546875" style="1" bestFit="1" customWidth="1"/>
    <col min="50" max="51" width="2.7109375" style="1" customWidth="1"/>
    <col min="52" max="52" width="2.28515625" style="1" customWidth="1"/>
    <col min="53" max="56" width="4.85546875" style="1" bestFit="1" customWidth="1"/>
    <col min="57" max="16384" width="9.140625" style="1"/>
  </cols>
  <sheetData>
    <row r="1" spans="1:61" s="3" customFormat="1" x14ac:dyDescent="0.25">
      <c r="A1" s="46" t="s">
        <v>165</v>
      </c>
      <c r="B1" s="45" t="s">
        <v>101</v>
      </c>
      <c r="C1" s="45"/>
      <c r="D1" s="45"/>
      <c r="E1" s="45"/>
      <c r="F1" s="45" t="s">
        <v>1</v>
      </c>
      <c r="G1" s="45"/>
      <c r="H1" s="45"/>
      <c r="I1" s="45"/>
      <c r="J1" s="45" t="s">
        <v>104</v>
      </c>
      <c r="K1" s="45"/>
      <c r="L1" s="45"/>
      <c r="M1" s="45"/>
      <c r="N1" s="45" t="s">
        <v>105</v>
      </c>
      <c r="O1" s="45"/>
      <c r="P1" s="45"/>
      <c r="Q1" s="45"/>
      <c r="R1" s="45" t="s">
        <v>106</v>
      </c>
      <c r="S1" s="45"/>
      <c r="T1" s="45"/>
      <c r="U1" s="45"/>
      <c r="Y1" s="47" t="s">
        <v>166</v>
      </c>
      <c r="Z1" s="48"/>
      <c r="AA1" s="48"/>
      <c r="AB1" s="49"/>
      <c r="AC1" s="45" t="s">
        <v>98</v>
      </c>
      <c r="AD1" s="45"/>
      <c r="AE1" s="45"/>
      <c r="AF1" s="45"/>
      <c r="AG1" s="45"/>
      <c r="AH1" s="45"/>
      <c r="AI1" s="45"/>
      <c r="AJ1" s="45" t="s">
        <v>99</v>
      </c>
      <c r="AK1" s="45"/>
      <c r="AL1" s="45"/>
      <c r="AM1" s="45"/>
      <c r="AN1" s="45"/>
      <c r="AO1" s="45"/>
      <c r="AP1" s="45"/>
      <c r="AQ1" s="45" t="s">
        <v>100</v>
      </c>
      <c r="AR1" s="45"/>
      <c r="AS1" s="45"/>
      <c r="AT1" s="45"/>
      <c r="AU1" s="45"/>
      <c r="AV1" s="45"/>
      <c r="AW1" s="45"/>
      <c r="AX1" s="45" t="s">
        <v>102</v>
      </c>
      <c r="AY1" s="45"/>
      <c r="AZ1" s="45"/>
      <c r="BA1" s="45"/>
      <c r="BB1" s="45"/>
      <c r="BC1" s="45"/>
      <c r="BD1" s="45"/>
    </row>
    <row r="2" spans="1:61" s="3" customFormat="1" ht="22.5" x14ac:dyDescent="0.25">
      <c r="A2" s="46"/>
      <c r="B2" s="2" t="s">
        <v>98</v>
      </c>
      <c r="C2" s="2" t="s">
        <v>99</v>
      </c>
      <c r="D2" s="2" t="s">
        <v>100</v>
      </c>
      <c r="E2" s="2" t="s">
        <v>102</v>
      </c>
      <c r="F2" s="2" t="s">
        <v>98</v>
      </c>
      <c r="G2" s="2" t="s">
        <v>99</v>
      </c>
      <c r="H2" s="2" t="s">
        <v>100</v>
      </c>
      <c r="I2" s="2" t="s">
        <v>102</v>
      </c>
      <c r="J2" s="2" t="s">
        <v>98</v>
      </c>
      <c r="K2" s="2" t="s">
        <v>99</v>
      </c>
      <c r="L2" s="2" t="s">
        <v>100</v>
      </c>
      <c r="M2" s="2" t="s">
        <v>102</v>
      </c>
      <c r="N2" s="2" t="s">
        <v>98</v>
      </c>
      <c r="O2" s="2" t="s">
        <v>99</v>
      </c>
      <c r="P2" s="2" t="s">
        <v>100</v>
      </c>
      <c r="Q2" s="2" t="s">
        <v>102</v>
      </c>
      <c r="R2" s="2" t="s">
        <v>98</v>
      </c>
      <c r="S2" s="2" t="s">
        <v>99</v>
      </c>
      <c r="T2" s="2" t="s">
        <v>100</v>
      </c>
      <c r="U2" s="2" t="s">
        <v>102</v>
      </c>
      <c r="V2" s="2" t="s">
        <v>107</v>
      </c>
      <c r="W2" s="2" t="s">
        <v>108</v>
      </c>
      <c r="X2" s="2" t="s">
        <v>109</v>
      </c>
      <c r="Y2" s="2" t="s">
        <v>110</v>
      </c>
      <c r="Z2" s="2" t="s">
        <v>111</v>
      </c>
      <c r="AA2" s="2" t="s">
        <v>112</v>
      </c>
      <c r="AB2" s="2" t="s">
        <v>113</v>
      </c>
      <c r="AC2" s="2" t="s">
        <v>107</v>
      </c>
      <c r="AD2" s="2" t="s">
        <v>108</v>
      </c>
      <c r="AE2" s="2" t="s">
        <v>109</v>
      </c>
      <c r="AF2" s="2" t="s">
        <v>110</v>
      </c>
      <c r="AG2" s="2" t="s">
        <v>111</v>
      </c>
      <c r="AH2" s="2" t="s">
        <v>112</v>
      </c>
      <c r="AI2" s="2" t="s">
        <v>113</v>
      </c>
      <c r="AJ2" s="2" t="s">
        <v>107</v>
      </c>
      <c r="AK2" s="2" t="s">
        <v>108</v>
      </c>
      <c r="AL2" s="2" t="s">
        <v>109</v>
      </c>
      <c r="AM2" s="2" t="s">
        <v>110</v>
      </c>
      <c r="AN2" s="2" t="s">
        <v>111</v>
      </c>
      <c r="AO2" s="2" t="s">
        <v>112</v>
      </c>
      <c r="AP2" s="2" t="s">
        <v>113</v>
      </c>
      <c r="AQ2" s="2" t="s">
        <v>107</v>
      </c>
      <c r="AR2" s="2" t="s">
        <v>108</v>
      </c>
      <c r="AS2" s="2" t="s">
        <v>109</v>
      </c>
      <c r="AT2" s="2" t="s">
        <v>110</v>
      </c>
      <c r="AU2" s="2" t="s">
        <v>111</v>
      </c>
      <c r="AV2" s="2" t="s">
        <v>112</v>
      </c>
      <c r="AW2" s="2" t="s">
        <v>113</v>
      </c>
      <c r="AX2" s="2" t="s">
        <v>107</v>
      </c>
      <c r="AY2" s="2" t="s">
        <v>108</v>
      </c>
      <c r="AZ2" s="2" t="s">
        <v>109</v>
      </c>
      <c r="BA2" s="2" t="s">
        <v>110</v>
      </c>
      <c r="BB2" s="2" t="s">
        <v>111</v>
      </c>
      <c r="BC2" s="2" t="s">
        <v>112</v>
      </c>
      <c r="BD2" s="2" t="s">
        <v>113</v>
      </c>
      <c r="BE2" s="3" t="s">
        <v>168</v>
      </c>
    </row>
    <row r="3" spans="1:61" x14ac:dyDescent="0.2">
      <c r="A3" s="6" t="s">
        <v>2</v>
      </c>
      <c r="B3" s="7">
        <v>5</v>
      </c>
      <c r="C3" s="7">
        <v>4</v>
      </c>
      <c r="D3" s="7">
        <v>2</v>
      </c>
      <c r="E3" s="10">
        <v>14</v>
      </c>
      <c r="F3" s="7">
        <v>13</v>
      </c>
      <c r="G3" s="7">
        <v>5</v>
      </c>
      <c r="H3" s="7">
        <v>5</v>
      </c>
      <c r="I3" s="10">
        <v>14</v>
      </c>
      <c r="J3" s="7">
        <v>3</v>
      </c>
      <c r="K3" s="7">
        <v>2</v>
      </c>
      <c r="L3" s="7">
        <v>2</v>
      </c>
      <c r="M3" s="10">
        <v>11</v>
      </c>
      <c r="N3" s="4">
        <f t="shared" ref="N3:N19" si="0">F3-J3</f>
        <v>10</v>
      </c>
      <c r="O3" s="4">
        <f t="shared" ref="O3:O19" si="1">G3-K3</f>
        <v>3</v>
      </c>
      <c r="P3" s="4">
        <f t="shared" ref="P3:P19" si="2">H3-L3</f>
        <v>3</v>
      </c>
      <c r="Q3" s="4">
        <f t="shared" ref="Q3:Q19" si="3">I3-M3</f>
        <v>3</v>
      </c>
      <c r="R3" s="4">
        <f t="shared" ref="R3:R22" si="4">B3-J3</f>
        <v>2</v>
      </c>
      <c r="S3" s="4">
        <f t="shared" ref="S3:S22" si="5">C3-K3</f>
        <v>2</v>
      </c>
      <c r="T3" s="4">
        <f t="shared" ref="T3:T22" si="6">D3-L3</f>
        <v>0</v>
      </c>
      <c r="U3" s="4">
        <f t="shared" ref="U3:U22" si="7">E3-M3</f>
        <v>3</v>
      </c>
      <c r="V3" s="4">
        <f t="shared" ref="V3:V22" si="8">SUM(J3:M3)</f>
        <v>18</v>
      </c>
      <c r="W3" s="4">
        <f t="shared" ref="W3:W22" si="9">SUM(N3:Q3)</f>
        <v>19</v>
      </c>
      <c r="X3" s="4">
        <f t="shared" ref="X3:X22" si="10">SUM(R3:U3)</f>
        <v>7</v>
      </c>
      <c r="Y3" s="5">
        <f t="shared" ref="Y3:Y22" si="11">V3/(V3+X3)</f>
        <v>0.72</v>
      </c>
      <c r="Z3" s="5">
        <f t="shared" ref="Z3:Z22" si="12">V3/(V3+W3)</f>
        <v>0.48648648648648651</v>
      </c>
      <c r="AA3" s="5">
        <f t="shared" ref="AA3:AA22" si="13">(2*V3)/(2*V3+W3+X3)</f>
        <v>0.58064516129032262</v>
      </c>
      <c r="AB3" s="5">
        <f t="shared" ref="AB3:AB22" si="14">V3/(V3+W3+X3)</f>
        <v>0.40909090909090912</v>
      </c>
      <c r="AC3" s="4">
        <f t="shared" ref="AC3:AC22" si="15">J3</f>
        <v>3</v>
      </c>
      <c r="AD3" s="4">
        <f t="shared" ref="AD3:AD22" si="16">N3</f>
        <v>10</v>
      </c>
      <c r="AE3" s="4">
        <f t="shared" ref="AE3:AE22" si="17">R3</f>
        <v>2</v>
      </c>
      <c r="AF3" s="5">
        <f t="shared" ref="AF3:AF22" si="18">AC3/(AC3+AE3)</f>
        <v>0.6</v>
      </c>
      <c r="AG3" s="5">
        <f t="shared" ref="AG3:AG22" si="19">AC3/(AC3+AD3)</f>
        <v>0.23076923076923078</v>
      </c>
      <c r="AH3" s="5">
        <f t="shared" ref="AH3:AH22" si="20">(2*AC3)/(2*AC3+AD3+AE3)</f>
        <v>0.33333333333333331</v>
      </c>
      <c r="AI3" s="5">
        <f t="shared" ref="AI3:AI22" si="21">AC3/(AC3+AD3+AE3)</f>
        <v>0.2</v>
      </c>
      <c r="AJ3" s="4">
        <f t="shared" ref="AJ3:AJ22" si="22">K3</f>
        <v>2</v>
      </c>
      <c r="AK3" s="4">
        <f t="shared" ref="AK3:AK22" si="23">O3</f>
        <v>3</v>
      </c>
      <c r="AL3" s="4">
        <f t="shared" ref="AL3:AL22" si="24">S3</f>
        <v>2</v>
      </c>
      <c r="AM3" s="5">
        <f t="shared" ref="AM3:AM22" si="25">AJ3/(AJ3+AL3)</f>
        <v>0.5</v>
      </c>
      <c r="AN3" s="5">
        <f t="shared" ref="AN3:AN22" si="26">AJ3/(AJ3+AK3)</f>
        <v>0.4</v>
      </c>
      <c r="AO3" s="5">
        <f t="shared" ref="AO3:AO22" si="27">(2*AJ3)/(2*AJ3+AK3+AL3)</f>
        <v>0.44444444444444442</v>
      </c>
      <c r="AP3" s="5">
        <f t="shared" ref="AP3:AP22" si="28">AJ3/(AJ3+AK3+AL3)</f>
        <v>0.2857142857142857</v>
      </c>
      <c r="AQ3" s="4">
        <f t="shared" ref="AQ3:AQ22" si="29">L3</f>
        <v>2</v>
      </c>
      <c r="AR3" s="4">
        <f t="shared" ref="AR3:AR22" si="30">P3</f>
        <v>3</v>
      </c>
      <c r="AS3" s="4">
        <f t="shared" ref="AS3:AS22" si="31">U3</f>
        <v>3</v>
      </c>
      <c r="AT3" s="5">
        <f t="shared" ref="AT3:AT22" si="32">AQ3/(AQ3+AS3)</f>
        <v>0.4</v>
      </c>
      <c r="AU3" s="5">
        <f t="shared" ref="AU3:AU22" si="33">AQ3/(AQ3+AR3)</f>
        <v>0.4</v>
      </c>
      <c r="AV3" s="5">
        <f t="shared" ref="AV3:AV22" si="34">(2*AQ3)/(2*AQ3+AR3+AS3)</f>
        <v>0.4</v>
      </c>
      <c r="AW3" s="5">
        <f t="shared" ref="AW3:AW22" si="35">AQ3/(AQ3+AR3+AS3)</f>
        <v>0.25</v>
      </c>
      <c r="AX3" s="4">
        <f t="shared" ref="AX3:AX22" si="36">M3</f>
        <v>11</v>
      </c>
      <c r="AY3" s="4">
        <f t="shared" ref="AY3:AY22" si="37">Q3</f>
        <v>3</v>
      </c>
      <c r="AZ3" s="4">
        <f t="shared" ref="AZ3:AZ22" si="38">U3</f>
        <v>3</v>
      </c>
      <c r="BA3" s="5">
        <f t="shared" ref="BA3:BA22" si="39">AX3/(AX3+AZ3)</f>
        <v>0.7857142857142857</v>
      </c>
      <c r="BB3" s="5">
        <f t="shared" ref="BB3:BB22" si="40">AX3/(AX3+AY3)</f>
        <v>0.7857142857142857</v>
      </c>
      <c r="BC3" s="5">
        <f t="shared" ref="BC3:BC22" si="41">(2*AX3)/(2*AX3+AY3+AZ3)</f>
        <v>0.7857142857142857</v>
      </c>
      <c r="BD3" s="5">
        <f t="shared" ref="BD3:BD22" si="42">AX3/(AX3+AY3+AZ3)</f>
        <v>0.6470588235294118</v>
      </c>
    </row>
    <row r="4" spans="1:61" x14ac:dyDescent="0.2">
      <c r="A4" s="6" t="s">
        <v>3</v>
      </c>
      <c r="B4" s="7">
        <v>7</v>
      </c>
      <c r="C4" s="7">
        <v>6</v>
      </c>
      <c r="D4" s="7">
        <v>2</v>
      </c>
      <c r="E4" s="7">
        <v>13</v>
      </c>
      <c r="F4" s="7">
        <v>24</v>
      </c>
      <c r="G4" s="7">
        <v>3</v>
      </c>
      <c r="H4" s="7">
        <v>5</v>
      </c>
      <c r="I4" s="7">
        <v>26</v>
      </c>
      <c r="J4" s="7">
        <v>5</v>
      </c>
      <c r="K4" s="7">
        <v>1</v>
      </c>
      <c r="L4" s="7">
        <v>1</v>
      </c>
      <c r="M4" s="7">
        <v>4</v>
      </c>
      <c r="N4" s="7">
        <f t="shared" si="0"/>
        <v>19</v>
      </c>
      <c r="O4" s="7">
        <f t="shared" si="1"/>
        <v>2</v>
      </c>
      <c r="P4" s="7">
        <f t="shared" si="2"/>
        <v>4</v>
      </c>
      <c r="Q4" s="7">
        <f t="shared" si="3"/>
        <v>22</v>
      </c>
      <c r="R4" s="7">
        <f t="shared" si="4"/>
        <v>2</v>
      </c>
      <c r="S4" s="7">
        <f t="shared" si="5"/>
        <v>5</v>
      </c>
      <c r="T4" s="7">
        <f t="shared" si="6"/>
        <v>1</v>
      </c>
      <c r="U4" s="7">
        <f t="shared" si="7"/>
        <v>9</v>
      </c>
      <c r="V4" s="7">
        <f t="shared" si="8"/>
        <v>11</v>
      </c>
      <c r="W4" s="7">
        <f t="shared" si="9"/>
        <v>47</v>
      </c>
      <c r="X4" s="7">
        <f t="shared" si="10"/>
        <v>17</v>
      </c>
      <c r="Y4" s="8">
        <f t="shared" si="11"/>
        <v>0.39285714285714285</v>
      </c>
      <c r="Z4" s="8">
        <f t="shared" si="12"/>
        <v>0.18965517241379309</v>
      </c>
      <c r="AA4" s="8">
        <f t="shared" si="13"/>
        <v>0.2558139534883721</v>
      </c>
      <c r="AB4" s="8">
        <f t="shared" si="14"/>
        <v>0.14666666666666667</v>
      </c>
      <c r="AC4" s="7">
        <f t="shared" si="15"/>
        <v>5</v>
      </c>
      <c r="AD4" s="7">
        <f t="shared" si="16"/>
        <v>19</v>
      </c>
      <c r="AE4" s="7">
        <f t="shared" si="17"/>
        <v>2</v>
      </c>
      <c r="AF4" s="8">
        <f t="shared" si="18"/>
        <v>0.7142857142857143</v>
      </c>
      <c r="AG4" s="8">
        <f t="shared" si="19"/>
        <v>0.20833333333333334</v>
      </c>
      <c r="AH4" s="8">
        <f t="shared" si="20"/>
        <v>0.32258064516129031</v>
      </c>
      <c r="AI4" s="8">
        <f t="shared" si="21"/>
        <v>0.19230769230769232</v>
      </c>
      <c r="AJ4" s="7">
        <f t="shared" si="22"/>
        <v>1</v>
      </c>
      <c r="AK4" s="7">
        <f t="shared" si="23"/>
        <v>2</v>
      </c>
      <c r="AL4" s="7">
        <f t="shared" si="24"/>
        <v>5</v>
      </c>
      <c r="AM4" s="8">
        <f t="shared" si="25"/>
        <v>0.16666666666666666</v>
      </c>
      <c r="AN4" s="8">
        <f t="shared" si="26"/>
        <v>0.33333333333333331</v>
      </c>
      <c r="AO4" s="8">
        <f t="shared" si="27"/>
        <v>0.22222222222222221</v>
      </c>
      <c r="AP4" s="8">
        <f t="shared" si="28"/>
        <v>0.125</v>
      </c>
      <c r="AQ4" s="7">
        <f t="shared" si="29"/>
        <v>1</v>
      </c>
      <c r="AR4" s="7">
        <f t="shared" si="30"/>
        <v>4</v>
      </c>
      <c r="AS4" s="7">
        <f t="shared" si="31"/>
        <v>9</v>
      </c>
      <c r="AT4" s="8">
        <f t="shared" si="32"/>
        <v>0.1</v>
      </c>
      <c r="AU4" s="8">
        <f t="shared" si="33"/>
        <v>0.2</v>
      </c>
      <c r="AV4" s="8">
        <f t="shared" si="34"/>
        <v>0.13333333333333333</v>
      </c>
      <c r="AW4" s="8">
        <f t="shared" si="35"/>
        <v>7.1428571428571425E-2</v>
      </c>
      <c r="AX4" s="7">
        <f t="shared" si="36"/>
        <v>4</v>
      </c>
      <c r="AY4" s="7">
        <f t="shared" si="37"/>
        <v>22</v>
      </c>
      <c r="AZ4" s="7">
        <f t="shared" si="38"/>
        <v>9</v>
      </c>
      <c r="BA4" s="8">
        <f t="shared" si="39"/>
        <v>0.30769230769230771</v>
      </c>
      <c r="BB4" s="8">
        <f t="shared" si="40"/>
        <v>0.15384615384615385</v>
      </c>
      <c r="BC4" s="8">
        <f t="shared" si="41"/>
        <v>0.20512820512820512</v>
      </c>
      <c r="BD4" s="8">
        <f t="shared" si="42"/>
        <v>0.11428571428571428</v>
      </c>
    </row>
    <row r="5" spans="1:61" x14ac:dyDescent="0.2">
      <c r="A5" s="6" t="s">
        <v>4</v>
      </c>
      <c r="B5" s="7">
        <v>3</v>
      </c>
      <c r="C5" s="7">
        <v>2</v>
      </c>
      <c r="D5" s="7">
        <v>2</v>
      </c>
      <c r="E5" s="7">
        <v>4</v>
      </c>
      <c r="F5" s="7">
        <v>10</v>
      </c>
      <c r="G5" s="7">
        <v>2</v>
      </c>
      <c r="H5" s="7">
        <v>4</v>
      </c>
      <c r="I5" s="7">
        <v>4</v>
      </c>
      <c r="J5" s="7">
        <v>3</v>
      </c>
      <c r="K5" s="7">
        <v>2</v>
      </c>
      <c r="L5" s="7">
        <v>2</v>
      </c>
      <c r="M5" s="7">
        <v>3</v>
      </c>
      <c r="N5" s="7">
        <f t="shared" si="0"/>
        <v>7</v>
      </c>
      <c r="O5" s="7">
        <f t="shared" si="1"/>
        <v>0</v>
      </c>
      <c r="P5" s="7">
        <f t="shared" si="2"/>
        <v>2</v>
      </c>
      <c r="Q5" s="7">
        <f t="shared" si="3"/>
        <v>1</v>
      </c>
      <c r="R5" s="7">
        <f t="shared" si="4"/>
        <v>0</v>
      </c>
      <c r="S5" s="7">
        <f t="shared" si="5"/>
        <v>0</v>
      </c>
      <c r="T5" s="7">
        <f t="shared" si="6"/>
        <v>0</v>
      </c>
      <c r="U5" s="7">
        <f t="shared" si="7"/>
        <v>1</v>
      </c>
      <c r="V5" s="7">
        <f t="shared" si="8"/>
        <v>10</v>
      </c>
      <c r="W5" s="7">
        <f t="shared" si="9"/>
        <v>10</v>
      </c>
      <c r="X5" s="7">
        <f t="shared" si="10"/>
        <v>1</v>
      </c>
      <c r="Y5" s="8">
        <f t="shared" si="11"/>
        <v>0.90909090909090906</v>
      </c>
      <c r="Z5" s="8">
        <f t="shared" si="12"/>
        <v>0.5</v>
      </c>
      <c r="AA5" s="8">
        <f t="shared" si="13"/>
        <v>0.64516129032258063</v>
      </c>
      <c r="AB5" s="8">
        <f t="shared" si="14"/>
        <v>0.47619047619047616</v>
      </c>
      <c r="AC5" s="7">
        <f t="shared" si="15"/>
        <v>3</v>
      </c>
      <c r="AD5" s="7">
        <f t="shared" si="16"/>
        <v>7</v>
      </c>
      <c r="AE5" s="7">
        <f t="shared" si="17"/>
        <v>0</v>
      </c>
      <c r="AF5" s="8">
        <f t="shared" si="18"/>
        <v>1</v>
      </c>
      <c r="AG5" s="8">
        <f t="shared" si="19"/>
        <v>0.3</v>
      </c>
      <c r="AH5" s="8">
        <f t="shared" si="20"/>
        <v>0.46153846153846156</v>
      </c>
      <c r="AI5" s="8">
        <f t="shared" si="21"/>
        <v>0.3</v>
      </c>
      <c r="AJ5" s="7">
        <f t="shared" si="22"/>
        <v>2</v>
      </c>
      <c r="AK5" s="7">
        <f t="shared" si="23"/>
        <v>0</v>
      </c>
      <c r="AL5" s="7">
        <f t="shared" si="24"/>
        <v>0</v>
      </c>
      <c r="AM5" s="8">
        <f t="shared" si="25"/>
        <v>1</v>
      </c>
      <c r="AN5" s="8">
        <f t="shared" si="26"/>
        <v>1</v>
      </c>
      <c r="AO5" s="8">
        <f t="shared" si="27"/>
        <v>1</v>
      </c>
      <c r="AP5" s="8">
        <f t="shared" si="28"/>
        <v>1</v>
      </c>
      <c r="AQ5" s="7">
        <f t="shared" si="29"/>
        <v>2</v>
      </c>
      <c r="AR5" s="7">
        <f t="shared" si="30"/>
        <v>2</v>
      </c>
      <c r="AS5" s="7">
        <f t="shared" si="31"/>
        <v>1</v>
      </c>
      <c r="AT5" s="8">
        <f t="shared" si="32"/>
        <v>0.66666666666666663</v>
      </c>
      <c r="AU5" s="8">
        <f t="shared" si="33"/>
        <v>0.5</v>
      </c>
      <c r="AV5" s="8">
        <f t="shared" si="34"/>
        <v>0.5714285714285714</v>
      </c>
      <c r="AW5" s="8">
        <f t="shared" si="35"/>
        <v>0.4</v>
      </c>
      <c r="AX5" s="7">
        <f t="shared" si="36"/>
        <v>3</v>
      </c>
      <c r="AY5" s="7">
        <f t="shared" si="37"/>
        <v>1</v>
      </c>
      <c r="AZ5" s="7">
        <f t="shared" si="38"/>
        <v>1</v>
      </c>
      <c r="BA5" s="8">
        <f t="shared" si="39"/>
        <v>0.75</v>
      </c>
      <c r="BB5" s="8">
        <f t="shared" si="40"/>
        <v>0.75</v>
      </c>
      <c r="BC5" s="8">
        <f t="shared" si="41"/>
        <v>0.75</v>
      </c>
      <c r="BD5" s="8">
        <f t="shared" si="42"/>
        <v>0.6</v>
      </c>
    </row>
    <row r="6" spans="1:61" x14ac:dyDescent="0.2">
      <c r="A6" s="6" t="s">
        <v>5</v>
      </c>
      <c r="B6" s="7">
        <v>1</v>
      </c>
      <c r="C6" s="7">
        <v>1</v>
      </c>
      <c r="D6" s="7">
        <v>1</v>
      </c>
      <c r="E6" s="7">
        <v>8</v>
      </c>
      <c r="F6" s="7">
        <v>6</v>
      </c>
      <c r="G6" s="7">
        <v>3</v>
      </c>
      <c r="H6" s="7">
        <v>2</v>
      </c>
      <c r="I6" s="7">
        <v>7</v>
      </c>
      <c r="J6" s="7">
        <v>1</v>
      </c>
      <c r="K6" s="7">
        <v>1</v>
      </c>
      <c r="L6" s="7">
        <v>0</v>
      </c>
      <c r="M6" s="7">
        <v>6</v>
      </c>
      <c r="N6" s="7">
        <f t="shared" si="0"/>
        <v>5</v>
      </c>
      <c r="O6" s="7">
        <f t="shared" si="1"/>
        <v>2</v>
      </c>
      <c r="P6" s="7">
        <f t="shared" si="2"/>
        <v>2</v>
      </c>
      <c r="Q6" s="7">
        <f t="shared" si="3"/>
        <v>1</v>
      </c>
      <c r="R6" s="7">
        <f t="shared" si="4"/>
        <v>0</v>
      </c>
      <c r="S6" s="7">
        <f t="shared" si="5"/>
        <v>0</v>
      </c>
      <c r="T6" s="7">
        <f t="shared" si="6"/>
        <v>1</v>
      </c>
      <c r="U6" s="7">
        <f t="shared" si="7"/>
        <v>2</v>
      </c>
      <c r="V6" s="7">
        <f t="shared" si="8"/>
        <v>8</v>
      </c>
      <c r="W6" s="7">
        <f t="shared" si="9"/>
        <v>10</v>
      </c>
      <c r="X6" s="7">
        <f t="shared" si="10"/>
        <v>3</v>
      </c>
      <c r="Y6" s="8">
        <f t="shared" si="11"/>
        <v>0.72727272727272729</v>
      </c>
      <c r="Z6" s="8">
        <f t="shared" si="12"/>
        <v>0.44444444444444442</v>
      </c>
      <c r="AA6" s="8">
        <f t="shared" si="13"/>
        <v>0.55172413793103448</v>
      </c>
      <c r="AB6" s="8">
        <f t="shared" si="14"/>
        <v>0.38095238095238093</v>
      </c>
      <c r="AC6" s="7">
        <f t="shared" si="15"/>
        <v>1</v>
      </c>
      <c r="AD6" s="7">
        <f t="shared" si="16"/>
        <v>5</v>
      </c>
      <c r="AE6" s="7">
        <f t="shared" si="17"/>
        <v>0</v>
      </c>
      <c r="AF6" s="8">
        <f t="shared" si="18"/>
        <v>1</v>
      </c>
      <c r="AG6" s="8">
        <f t="shared" si="19"/>
        <v>0.16666666666666666</v>
      </c>
      <c r="AH6" s="8">
        <f t="shared" si="20"/>
        <v>0.2857142857142857</v>
      </c>
      <c r="AI6" s="8">
        <f t="shared" si="21"/>
        <v>0.16666666666666666</v>
      </c>
      <c r="AJ6" s="7">
        <f t="shared" si="22"/>
        <v>1</v>
      </c>
      <c r="AK6" s="7">
        <f t="shared" si="23"/>
        <v>2</v>
      </c>
      <c r="AL6" s="7">
        <f t="shared" si="24"/>
        <v>0</v>
      </c>
      <c r="AM6" s="8">
        <f t="shared" si="25"/>
        <v>1</v>
      </c>
      <c r="AN6" s="8">
        <f t="shared" si="26"/>
        <v>0.33333333333333331</v>
      </c>
      <c r="AO6" s="8">
        <f t="shared" si="27"/>
        <v>0.5</v>
      </c>
      <c r="AP6" s="8">
        <f t="shared" si="28"/>
        <v>0.33333333333333331</v>
      </c>
      <c r="AQ6" s="7">
        <f t="shared" si="29"/>
        <v>0</v>
      </c>
      <c r="AR6" s="7">
        <f t="shared" si="30"/>
        <v>2</v>
      </c>
      <c r="AS6" s="7">
        <f t="shared" si="31"/>
        <v>2</v>
      </c>
      <c r="AT6" s="8">
        <f t="shared" si="32"/>
        <v>0</v>
      </c>
      <c r="AU6" s="8">
        <f t="shared" si="33"/>
        <v>0</v>
      </c>
      <c r="AV6" s="8">
        <f t="shared" si="34"/>
        <v>0</v>
      </c>
      <c r="AW6" s="8">
        <f t="shared" si="35"/>
        <v>0</v>
      </c>
      <c r="AX6" s="7">
        <f t="shared" si="36"/>
        <v>6</v>
      </c>
      <c r="AY6" s="7">
        <f t="shared" si="37"/>
        <v>1</v>
      </c>
      <c r="AZ6" s="7">
        <f t="shared" si="38"/>
        <v>2</v>
      </c>
      <c r="BA6" s="8">
        <f t="shared" si="39"/>
        <v>0.75</v>
      </c>
      <c r="BB6" s="8">
        <f t="shared" si="40"/>
        <v>0.8571428571428571</v>
      </c>
      <c r="BC6" s="8">
        <f t="shared" si="41"/>
        <v>0.8</v>
      </c>
      <c r="BD6" s="8">
        <f t="shared" si="42"/>
        <v>0.66666666666666663</v>
      </c>
      <c r="BE6" s="9">
        <f>AVERAGE(Y3:Y6)</f>
        <v>0.6873051948051947</v>
      </c>
      <c r="BF6" s="9">
        <f>AVERAGE(Z3:Z6)</f>
        <v>0.40514652583618099</v>
      </c>
      <c r="BG6" s="9">
        <f>AVERAGE(AA3:AA6)</f>
        <v>0.50833613575807746</v>
      </c>
      <c r="BH6" s="9">
        <f>AVERAGE(AB3:AB6)</f>
        <v>0.35322510822510822</v>
      </c>
      <c r="BI6" s="9"/>
    </row>
    <row r="7" spans="1:61" x14ac:dyDescent="0.2">
      <c r="A7" s="6" t="s">
        <v>10</v>
      </c>
      <c r="B7" s="7">
        <v>2</v>
      </c>
      <c r="C7" s="7">
        <v>2</v>
      </c>
      <c r="D7" s="7">
        <v>1</v>
      </c>
      <c r="E7" s="7">
        <v>13</v>
      </c>
      <c r="F7" s="7">
        <v>7</v>
      </c>
      <c r="G7" s="7">
        <v>2</v>
      </c>
      <c r="H7" s="7">
        <v>5</v>
      </c>
      <c r="I7" s="7">
        <v>17</v>
      </c>
      <c r="J7" s="7">
        <v>2</v>
      </c>
      <c r="K7" s="7">
        <v>2</v>
      </c>
      <c r="L7" s="7">
        <v>1</v>
      </c>
      <c r="M7" s="7">
        <v>11</v>
      </c>
      <c r="N7" s="7">
        <f t="shared" si="0"/>
        <v>5</v>
      </c>
      <c r="O7" s="7">
        <f t="shared" si="1"/>
        <v>0</v>
      </c>
      <c r="P7" s="7">
        <f t="shared" si="2"/>
        <v>4</v>
      </c>
      <c r="Q7" s="7">
        <f t="shared" si="3"/>
        <v>6</v>
      </c>
      <c r="R7" s="7">
        <f t="shared" si="4"/>
        <v>0</v>
      </c>
      <c r="S7" s="7">
        <f t="shared" si="5"/>
        <v>0</v>
      </c>
      <c r="T7" s="7">
        <f t="shared" si="6"/>
        <v>0</v>
      </c>
      <c r="U7" s="7">
        <f t="shared" si="7"/>
        <v>2</v>
      </c>
      <c r="V7" s="7">
        <f t="shared" si="8"/>
        <v>16</v>
      </c>
      <c r="W7" s="7">
        <f t="shared" si="9"/>
        <v>15</v>
      </c>
      <c r="X7" s="7">
        <f t="shared" si="10"/>
        <v>2</v>
      </c>
      <c r="Y7" s="8">
        <f t="shared" si="11"/>
        <v>0.88888888888888884</v>
      </c>
      <c r="Z7" s="8">
        <f t="shared" si="12"/>
        <v>0.5161290322580645</v>
      </c>
      <c r="AA7" s="8">
        <f t="shared" si="13"/>
        <v>0.65306122448979587</v>
      </c>
      <c r="AB7" s="8">
        <f t="shared" si="14"/>
        <v>0.48484848484848486</v>
      </c>
      <c r="AC7" s="7">
        <f t="shared" si="15"/>
        <v>2</v>
      </c>
      <c r="AD7" s="7">
        <f t="shared" si="16"/>
        <v>5</v>
      </c>
      <c r="AE7" s="7">
        <f t="shared" si="17"/>
        <v>0</v>
      </c>
      <c r="AF7" s="8">
        <f t="shared" si="18"/>
        <v>1</v>
      </c>
      <c r="AG7" s="8">
        <f t="shared" si="19"/>
        <v>0.2857142857142857</v>
      </c>
      <c r="AH7" s="8">
        <f t="shared" si="20"/>
        <v>0.44444444444444442</v>
      </c>
      <c r="AI7" s="8">
        <f t="shared" si="21"/>
        <v>0.2857142857142857</v>
      </c>
      <c r="AJ7" s="7">
        <f t="shared" si="22"/>
        <v>2</v>
      </c>
      <c r="AK7" s="7">
        <f t="shared" si="23"/>
        <v>0</v>
      </c>
      <c r="AL7" s="7">
        <f t="shared" si="24"/>
        <v>0</v>
      </c>
      <c r="AM7" s="8">
        <f t="shared" si="25"/>
        <v>1</v>
      </c>
      <c r="AN7" s="8">
        <f t="shared" si="26"/>
        <v>1</v>
      </c>
      <c r="AO7" s="8">
        <f t="shared" si="27"/>
        <v>1</v>
      </c>
      <c r="AP7" s="8">
        <f t="shared" si="28"/>
        <v>1</v>
      </c>
      <c r="AQ7" s="7">
        <f t="shared" si="29"/>
        <v>1</v>
      </c>
      <c r="AR7" s="7">
        <f t="shared" si="30"/>
        <v>4</v>
      </c>
      <c r="AS7" s="7">
        <f t="shared" si="31"/>
        <v>2</v>
      </c>
      <c r="AT7" s="8">
        <f t="shared" si="32"/>
        <v>0.33333333333333331</v>
      </c>
      <c r="AU7" s="8">
        <f t="shared" si="33"/>
        <v>0.2</v>
      </c>
      <c r="AV7" s="8">
        <f t="shared" si="34"/>
        <v>0.25</v>
      </c>
      <c r="AW7" s="8">
        <f t="shared" si="35"/>
        <v>0.14285714285714285</v>
      </c>
      <c r="AX7" s="7">
        <f t="shared" si="36"/>
        <v>11</v>
      </c>
      <c r="AY7" s="7">
        <f t="shared" si="37"/>
        <v>6</v>
      </c>
      <c r="AZ7" s="7">
        <f t="shared" si="38"/>
        <v>2</v>
      </c>
      <c r="BA7" s="8">
        <f t="shared" si="39"/>
        <v>0.84615384615384615</v>
      </c>
      <c r="BB7" s="8">
        <f t="shared" si="40"/>
        <v>0.6470588235294118</v>
      </c>
      <c r="BC7" s="8">
        <f t="shared" si="41"/>
        <v>0.73333333333333328</v>
      </c>
      <c r="BD7" s="8">
        <f t="shared" si="42"/>
        <v>0.57894736842105265</v>
      </c>
    </row>
    <row r="8" spans="1:61" x14ac:dyDescent="0.2">
      <c r="A8" s="6" t="s">
        <v>11</v>
      </c>
      <c r="B8" s="7">
        <v>2</v>
      </c>
      <c r="C8" s="7">
        <v>2</v>
      </c>
      <c r="D8" s="7">
        <v>2</v>
      </c>
      <c r="E8" s="7">
        <v>5</v>
      </c>
      <c r="F8" s="7">
        <v>7</v>
      </c>
      <c r="G8" s="7">
        <v>1</v>
      </c>
      <c r="H8" s="7">
        <v>2</v>
      </c>
      <c r="I8" s="7">
        <v>7</v>
      </c>
      <c r="J8" s="7">
        <v>2</v>
      </c>
      <c r="K8" s="7">
        <v>1</v>
      </c>
      <c r="L8" s="7">
        <v>1</v>
      </c>
      <c r="M8" s="7">
        <v>4</v>
      </c>
      <c r="N8" s="7">
        <f t="shared" si="0"/>
        <v>5</v>
      </c>
      <c r="O8" s="7">
        <f t="shared" si="1"/>
        <v>0</v>
      </c>
      <c r="P8" s="7">
        <f t="shared" si="2"/>
        <v>1</v>
      </c>
      <c r="Q8" s="7">
        <f t="shared" si="3"/>
        <v>3</v>
      </c>
      <c r="R8" s="7">
        <f t="shared" si="4"/>
        <v>0</v>
      </c>
      <c r="S8" s="7">
        <f t="shared" si="5"/>
        <v>1</v>
      </c>
      <c r="T8" s="7">
        <f t="shared" si="6"/>
        <v>1</v>
      </c>
      <c r="U8" s="7">
        <f t="shared" si="7"/>
        <v>1</v>
      </c>
      <c r="V8" s="7">
        <f t="shared" si="8"/>
        <v>8</v>
      </c>
      <c r="W8" s="7">
        <f t="shared" si="9"/>
        <v>9</v>
      </c>
      <c r="X8" s="7">
        <f t="shared" si="10"/>
        <v>3</v>
      </c>
      <c r="Y8" s="8">
        <f t="shared" si="11"/>
        <v>0.72727272727272729</v>
      </c>
      <c r="Z8" s="8">
        <f t="shared" si="12"/>
        <v>0.47058823529411764</v>
      </c>
      <c r="AA8" s="8">
        <f t="shared" si="13"/>
        <v>0.5714285714285714</v>
      </c>
      <c r="AB8" s="8">
        <f t="shared" si="14"/>
        <v>0.4</v>
      </c>
      <c r="AC8" s="7">
        <f t="shared" si="15"/>
        <v>2</v>
      </c>
      <c r="AD8" s="7">
        <f t="shared" si="16"/>
        <v>5</v>
      </c>
      <c r="AE8" s="7">
        <f t="shared" si="17"/>
        <v>0</v>
      </c>
      <c r="AF8" s="8">
        <f t="shared" si="18"/>
        <v>1</v>
      </c>
      <c r="AG8" s="8">
        <f t="shared" si="19"/>
        <v>0.2857142857142857</v>
      </c>
      <c r="AH8" s="8">
        <f t="shared" si="20"/>
        <v>0.44444444444444442</v>
      </c>
      <c r="AI8" s="8">
        <f t="shared" si="21"/>
        <v>0.2857142857142857</v>
      </c>
      <c r="AJ8" s="7">
        <f t="shared" si="22"/>
        <v>1</v>
      </c>
      <c r="AK8" s="7">
        <f t="shared" si="23"/>
        <v>0</v>
      </c>
      <c r="AL8" s="7">
        <f t="shared" si="24"/>
        <v>1</v>
      </c>
      <c r="AM8" s="8">
        <f t="shared" si="25"/>
        <v>0.5</v>
      </c>
      <c r="AN8" s="8">
        <f t="shared" si="26"/>
        <v>1</v>
      </c>
      <c r="AO8" s="8">
        <f t="shared" si="27"/>
        <v>0.66666666666666663</v>
      </c>
      <c r="AP8" s="8">
        <f t="shared" si="28"/>
        <v>0.5</v>
      </c>
      <c r="AQ8" s="7">
        <f t="shared" si="29"/>
        <v>1</v>
      </c>
      <c r="AR8" s="7">
        <f t="shared" si="30"/>
        <v>1</v>
      </c>
      <c r="AS8" s="7">
        <f t="shared" si="31"/>
        <v>1</v>
      </c>
      <c r="AT8" s="8">
        <f t="shared" si="32"/>
        <v>0.5</v>
      </c>
      <c r="AU8" s="8">
        <f t="shared" si="33"/>
        <v>0.5</v>
      </c>
      <c r="AV8" s="8">
        <f t="shared" si="34"/>
        <v>0.5</v>
      </c>
      <c r="AW8" s="8">
        <f t="shared" si="35"/>
        <v>0.33333333333333331</v>
      </c>
      <c r="AX8" s="7">
        <f t="shared" si="36"/>
        <v>4</v>
      </c>
      <c r="AY8" s="7">
        <f t="shared" si="37"/>
        <v>3</v>
      </c>
      <c r="AZ8" s="7">
        <f t="shared" si="38"/>
        <v>1</v>
      </c>
      <c r="BA8" s="8">
        <f t="shared" si="39"/>
        <v>0.8</v>
      </c>
      <c r="BB8" s="8">
        <f t="shared" si="40"/>
        <v>0.5714285714285714</v>
      </c>
      <c r="BC8" s="8">
        <f t="shared" si="41"/>
        <v>0.66666666666666663</v>
      </c>
      <c r="BD8" s="8">
        <f t="shared" si="42"/>
        <v>0.5</v>
      </c>
    </row>
    <row r="9" spans="1:61" x14ac:dyDescent="0.2">
      <c r="A9" s="6" t="s">
        <v>12</v>
      </c>
      <c r="B9" s="7">
        <v>3</v>
      </c>
      <c r="C9" s="7">
        <v>3</v>
      </c>
      <c r="D9" s="7">
        <v>5</v>
      </c>
      <c r="E9" s="7">
        <v>2</v>
      </c>
      <c r="F9" s="7">
        <v>11</v>
      </c>
      <c r="G9" s="7">
        <v>2</v>
      </c>
      <c r="H9" s="7">
        <v>2</v>
      </c>
      <c r="I9" s="7">
        <v>11</v>
      </c>
      <c r="J9" s="7">
        <v>3</v>
      </c>
      <c r="K9" s="7">
        <v>2</v>
      </c>
      <c r="L9" s="7">
        <v>2</v>
      </c>
      <c r="M9" s="7">
        <v>2</v>
      </c>
      <c r="N9" s="7">
        <f t="shared" si="0"/>
        <v>8</v>
      </c>
      <c r="O9" s="7">
        <f t="shared" si="1"/>
        <v>0</v>
      </c>
      <c r="P9" s="7">
        <f t="shared" si="2"/>
        <v>0</v>
      </c>
      <c r="Q9" s="7">
        <f t="shared" si="3"/>
        <v>9</v>
      </c>
      <c r="R9" s="7">
        <f t="shared" si="4"/>
        <v>0</v>
      </c>
      <c r="S9" s="7">
        <f t="shared" si="5"/>
        <v>1</v>
      </c>
      <c r="T9" s="7">
        <f t="shared" si="6"/>
        <v>3</v>
      </c>
      <c r="U9" s="7">
        <f t="shared" si="7"/>
        <v>0</v>
      </c>
      <c r="V9" s="7">
        <f t="shared" si="8"/>
        <v>9</v>
      </c>
      <c r="W9" s="7">
        <f t="shared" si="9"/>
        <v>17</v>
      </c>
      <c r="X9" s="7">
        <f t="shared" si="10"/>
        <v>4</v>
      </c>
      <c r="Y9" s="8">
        <f t="shared" si="11"/>
        <v>0.69230769230769229</v>
      </c>
      <c r="Z9" s="8">
        <f t="shared" si="12"/>
        <v>0.34615384615384615</v>
      </c>
      <c r="AA9" s="8">
        <f t="shared" si="13"/>
        <v>0.46153846153846156</v>
      </c>
      <c r="AB9" s="8">
        <f t="shared" si="14"/>
        <v>0.3</v>
      </c>
      <c r="AC9" s="7">
        <f t="shared" si="15"/>
        <v>3</v>
      </c>
      <c r="AD9" s="7">
        <f t="shared" si="16"/>
        <v>8</v>
      </c>
      <c r="AE9" s="7">
        <f t="shared" si="17"/>
        <v>0</v>
      </c>
      <c r="AF9" s="8">
        <f t="shared" si="18"/>
        <v>1</v>
      </c>
      <c r="AG9" s="8">
        <f t="shared" si="19"/>
        <v>0.27272727272727271</v>
      </c>
      <c r="AH9" s="8">
        <f t="shared" si="20"/>
        <v>0.42857142857142855</v>
      </c>
      <c r="AI9" s="8">
        <f t="shared" si="21"/>
        <v>0.27272727272727271</v>
      </c>
      <c r="AJ9" s="7">
        <f t="shared" si="22"/>
        <v>2</v>
      </c>
      <c r="AK9" s="7">
        <f t="shared" si="23"/>
        <v>0</v>
      </c>
      <c r="AL9" s="7">
        <f t="shared" si="24"/>
        <v>1</v>
      </c>
      <c r="AM9" s="8">
        <f t="shared" si="25"/>
        <v>0.66666666666666663</v>
      </c>
      <c r="AN9" s="8">
        <f t="shared" si="26"/>
        <v>1</v>
      </c>
      <c r="AO9" s="8">
        <f t="shared" si="27"/>
        <v>0.8</v>
      </c>
      <c r="AP9" s="8">
        <f t="shared" si="28"/>
        <v>0.66666666666666663</v>
      </c>
      <c r="AQ9" s="7">
        <f t="shared" si="29"/>
        <v>2</v>
      </c>
      <c r="AR9" s="7">
        <f t="shared" si="30"/>
        <v>0</v>
      </c>
      <c r="AS9" s="7">
        <f t="shared" si="31"/>
        <v>0</v>
      </c>
      <c r="AT9" s="8">
        <f t="shared" si="32"/>
        <v>1</v>
      </c>
      <c r="AU9" s="8">
        <f t="shared" si="33"/>
        <v>1</v>
      </c>
      <c r="AV9" s="8">
        <f t="shared" si="34"/>
        <v>1</v>
      </c>
      <c r="AW9" s="8">
        <f t="shared" si="35"/>
        <v>1</v>
      </c>
      <c r="AX9" s="7">
        <f t="shared" si="36"/>
        <v>2</v>
      </c>
      <c r="AY9" s="7">
        <f t="shared" si="37"/>
        <v>9</v>
      </c>
      <c r="AZ9" s="7">
        <f t="shared" si="38"/>
        <v>0</v>
      </c>
      <c r="BA9" s="8">
        <f t="shared" si="39"/>
        <v>1</v>
      </c>
      <c r="BB9" s="8">
        <f t="shared" si="40"/>
        <v>0.18181818181818182</v>
      </c>
      <c r="BC9" s="8">
        <f t="shared" si="41"/>
        <v>0.30769230769230771</v>
      </c>
      <c r="BD9" s="8">
        <f t="shared" si="42"/>
        <v>0.18181818181818182</v>
      </c>
    </row>
    <row r="10" spans="1:61" x14ac:dyDescent="0.2">
      <c r="A10" s="6" t="s">
        <v>13</v>
      </c>
      <c r="B10" s="7">
        <v>1</v>
      </c>
      <c r="C10" s="7">
        <v>1</v>
      </c>
      <c r="D10" s="7">
        <v>3</v>
      </c>
      <c r="E10" s="7">
        <v>5</v>
      </c>
      <c r="F10" s="7">
        <v>11</v>
      </c>
      <c r="G10" s="7">
        <v>1</v>
      </c>
      <c r="H10" s="7">
        <v>4</v>
      </c>
      <c r="I10" s="7">
        <v>11</v>
      </c>
      <c r="J10" s="7">
        <v>1</v>
      </c>
      <c r="K10" s="7">
        <v>1</v>
      </c>
      <c r="L10" s="7">
        <v>1</v>
      </c>
      <c r="M10" s="7">
        <v>5</v>
      </c>
      <c r="N10" s="7">
        <f t="shared" si="0"/>
        <v>10</v>
      </c>
      <c r="O10" s="7">
        <f t="shared" si="1"/>
        <v>0</v>
      </c>
      <c r="P10" s="7">
        <f t="shared" si="2"/>
        <v>3</v>
      </c>
      <c r="Q10" s="7">
        <f t="shared" si="3"/>
        <v>6</v>
      </c>
      <c r="R10" s="7">
        <f t="shared" si="4"/>
        <v>0</v>
      </c>
      <c r="S10" s="7">
        <f t="shared" si="5"/>
        <v>0</v>
      </c>
      <c r="T10" s="7">
        <f t="shared" si="6"/>
        <v>2</v>
      </c>
      <c r="U10" s="7">
        <f t="shared" si="7"/>
        <v>0</v>
      </c>
      <c r="V10" s="7">
        <f t="shared" si="8"/>
        <v>8</v>
      </c>
      <c r="W10" s="7">
        <f t="shared" si="9"/>
        <v>19</v>
      </c>
      <c r="X10" s="7">
        <f t="shared" si="10"/>
        <v>2</v>
      </c>
      <c r="Y10" s="8">
        <f t="shared" si="11"/>
        <v>0.8</v>
      </c>
      <c r="Z10" s="8">
        <f t="shared" si="12"/>
        <v>0.29629629629629628</v>
      </c>
      <c r="AA10" s="8">
        <f t="shared" si="13"/>
        <v>0.43243243243243246</v>
      </c>
      <c r="AB10" s="8">
        <f t="shared" si="14"/>
        <v>0.27586206896551724</v>
      </c>
      <c r="AC10" s="7">
        <f t="shared" si="15"/>
        <v>1</v>
      </c>
      <c r="AD10" s="7">
        <f t="shared" si="16"/>
        <v>10</v>
      </c>
      <c r="AE10" s="7">
        <f t="shared" si="17"/>
        <v>0</v>
      </c>
      <c r="AF10" s="8">
        <f t="shared" si="18"/>
        <v>1</v>
      </c>
      <c r="AG10" s="8">
        <f t="shared" si="19"/>
        <v>9.0909090909090912E-2</v>
      </c>
      <c r="AH10" s="8">
        <f t="shared" si="20"/>
        <v>0.16666666666666666</v>
      </c>
      <c r="AI10" s="8">
        <f t="shared" si="21"/>
        <v>9.0909090909090912E-2</v>
      </c>
      <c r="AJ10" s="7">
        <f t="shared" si="22"/>
        <v>1</v>
      </c>
      <c r="AK10" s="7">
        <f t="shared" si="23"/>
        <v>0</v>
      </c>
      <c r="AL10" s="7">
        <f t="shared" si="24"/>
        <v>0</v>
      </c>
      <c r="AM10" s="8">
        <f t="shared" si="25"/>
        <v>1</v>
      </c>
      <c r="AN10" s="8">
        <f t="shared" si="26"/>
        <v>1</v>
      </c>
      <c r="AO10" s="8">
        <f t="shared" si="27"/>
        <v>1</v>
      </c>
      <c r="AP10" s="8">
        <f t="shared" si="28"/>
        <v>1</v>
      </c>
      <c r="AQ10" s="7">
        <f t="shared" si="29"/>
        <v>1</v>
      </c>
      <c r="AR10" s="7">
        <f t="shared" si="30"/>
        <v>3</v>
      </c>
      <c r="AS10" s="7">
        <f t="shared" si="31"/>
        <v>0</v>
      </c>
      <c r="AT10" s="8">
        <f t="shared" si="32"/>
        <v>1</v>
      </c>
      <c r="AU10" s="8">
        <f t="shared" si="33"/>
        <v>0.25</v>
      </c>
      <c r="AV10" s="8">
        <f t="shared" si="34"/>
        <v>0.4</v>
      </c>
      <c r="AW10" s="8">
        <f t="shared" si="35"/>
        <v>0.25</v>
      </c>
      <c r="AX10" s="7">
        <f t="shared" si="36"/>
        <v>5</v>
      </c>
      <c r="AY10" s="7">
        <f t="shared" si="37"/>
        <v>6</v>
      </c>
      <c r="AZ10" s="7">
        <f t="shared" si="38"/>
        <v>0</v>
      </c>
      <c r="BA10" s="8">
        <f t="shared" si="39"/>
        <v>1</v>
      </c>
      <c r="BB10" s="8">
        <f t="shared" si="40"/>
        <v>0.45454545454545453</v>
      </c>
      <c r="BC10" s="8">
        <f t="shared" si="41"/>
        <v>0.625</v>
      </c>
      <c r="BD10" s="8">
        <f t="shared" si="42"/>
        <v>0.45454545454545453</v>
      </c>
    </row>
    <row r="11" spans="1:61" x14ac:dyDescent="0.2">
      <c r="A11" s="6" t="s">
        <v>14</v>
      </c>
      <c r="B11" s="7">
        <v>5</v>
      </c>
      <c r="C11" s="7">
        <v>4</v>
      </c>
      <c r="D11" s="7">
        <v>2</v>
      </c>
      <c r="E11" s="7">
        <v>8</v>
      </c>
      <c r="F11" s="7">
        <v>8</v>
      </c>
      <c r="G11" s="7">
        <v>1</v>
      </c>
      <c r="H11" s="7">
        <v>3</v>
      </c>
      <c r="I11" s="7">
        <v>11</v>
      </c>
      <c r="J11" s="7">
        <v>5</v>
      </c>
      <c r="K11" s="7">
        <v>1</v>
      </c>
      <c r="L11" s="7">
        <v>1</v>
      </c>
      <c r="M11" s="7">
        <v>6</v>
      </c>
      <c r="N11" s="7">
        <f t="shared" si="0"/>
        <v>3</v>
      </c>
      <c r="O11" s="7">
        <f t="shared" si="1"/>
        <v>0</v>
      </c>
      <c r="P11" s="7">
        <f t="shared" si="2"/>
        <v>2</v>
      </c>
      <c r="Q11" s="7">
        <f t="shared" si="3"/>
        <v>5</v>
      </c>
      <c r="R11" s="7">
        <f t="shared" si="4"/>
        <v>0</v>
      </c>
      <c r="S11" s="7">
        <f t="shared" si="5"/>
        <v>3</v>
      </c>
      <c r="T11" s="7">
        <f t="shared" si="6"/>
        <v>1</v>
      </c>
      <c r="U11" s="7">
        <f t="shared" si="7"/>
        <v>2</v>
      </c>
      <c r="V11" s="7">
        <f t="shared" si="8"/>
        <v>13</v>
      </c>
      <c r="W11" s="7">
        <f t="shared" si="9"/>
        <v>10</v>
      </c>
      <c r="X11" s="7">
        <f t="shared" si="10"/>
        <v>6</v>
      </c>
      <c r="Y11" s="8">
        <f t="shared" si="11"/>
        <v>0.68421052631578949</v>
      </c>
      <c r="Z11" s="8">
        <f t="shared" si="12"/>
        <v>0.56521739130434778</v>
      </c>
      <c r="AA11" s="8">
        <f t="shared" si="13"/>
        <v>0.61904761904761907</v>
      </c>
      <c r="AB11" s="8">
        <f t="shared" si="14"/>
        <v>0.44827586206896552</v>
      </c>
      <c r="AC11" s="7">
        <f t="shared" si="15"/>
        <v>5</v>
      </c>
      <c r="AD11" s="7">
        <f t="shared" si="16"/>
        <v>3</v>
      </c>
      <c r="AE11" s="7">
        <f t="shared" si="17"/>
        <v>0</v>
      </c>
      <c r="AF11" s="8">
        <f t="shared" si="18"/>
        <v>1</v>
      </c>
      <c r="AG11" s="8">
        <f t="shared" si="19"/>
        <v>0.625</v>
      </c>
      <c r="AH11" s="8">
        <f t="shared" si="20"/>
        <v>0.76923076923076927</v>
      </c>
      <c r="AI11" s="8">
        <f t="shared" si="21"/>
        <v>0.625</v>
      </c>
      <c r="AJ11" s="7">
        <f t="shared" si="22"/>
        <v>1</v>
      </c>
      <c r="AK11" s="7">
        <f t="shared" si="23"/>
        <v>0</v>
      </c>
      <c r="AL11" s="7">
        <f t="shared" si="24"/>
        <v>3</v>
      </c>
      <c r="AM11" s="8">
        <f t="shared" si="25"/>
        <v>0.25</v>
      </c>
      <c r="AN11" s="8">
        <f t="shared" si="26"/>
        <v>1</v>
      </c>
      <c r="AO11" s="8">
        <f t="shared" si="27"/>
        <v>0.4</v>
      </c>
      <c r="AP11" s="8">
        <f t="shared" si="28"/>
        <v>0.25</v>
      </c>
      <c r="AQ11" s="7">
        <f t="shared" si="29"/>
        <v>1</v>
      </c>
      <c r="AR11" s="7">
        <f t="shared" si="30"/>
        <v>2</v>
      </c>
      <c r="AS11" s="7">
        <f t="shared" si="31"/>
        <v>2</v>
      </c>
      <c r="AT11" s="8">
        <f t="shared" si="32"/>
        <v>0.33333333333333331</v>
      </c>
      <c r="AU11" s="8">
        <f t="shared" si="33"/>
        <v>0.33333333333333331</v>
      </c>
      <c r="AV11" s="8">
        <f t="shared" si="34"/>
        <v>0.33333333333333331</v>
      </c>
      <c r="AW11" s="8">
        <f t="shared" si="35"/>
        <v>0.2</v>
      </c>
      <c r="AX11" s="7">
        <f t="shared" si="36"/>
        <v>6</v>
      </c>
      <c r="AY11" s="7">
        <f t="shared" si="37"/>
        <v>5</v>
      </c>
      <c r="AZ11" s="7">
        <f t="shared" si="38"/>
        <v>2</v>
      </c>
      <c r="BA11" s="8">
        <f t="shared" si="39"/>
        <v>0.75</v>
      </c>
      <c r="BB11" s="8">
        <f t="shared" si="40"/>
        <v>0.54545454545454541</v>
      </c>
      <c r="BC11" s="8">
        <f t="shared" si="41"/>
        <v>0.63157894736842102</v>
      </c>
      <c r="BD11" s="8">
        <f t="shared" si="42"/>
        <v>0.46153846153846156</v>
      </c>
    </row>
    <row r="12" spans="1:61" x14ac:dyDescent="0.2">
      <c r="A12" s="6" t="s">
        <v>15</v>
      </c>
      <c r="B12" s="7">
        <v>1</v>
      </c>
      <c r="C12" s="7">
        <v>1</v>
      </c>
      <c r="D12" s="7">
        <v>1</v>
      </c>
      <c r="E12" s="7">
        <v>9</v>
      </c>
      <c r="F12" s="7">
        <v>7</v>
      </c>
      <c r="G12" s="7">
        <v>2</v>
      </c>
      <c r="H12" s="7">
        <v>2</v>
      </c>
      <c r="I12" s="7">
        <v>10</v>
      </c>
      <c r="J12" s="7">
        <v>1</v>
      </c>
      <c r="K12" s="7">
        <v>1</v>
      </c>
      <c r="L12" s="7">
        <v>1</v>
      </c>
      <c r="M12" s="7">
        <v>6</v>
      </c>
      <c r="N12" s="7">
        <f t="shared" si="0"/>
        <v>6</v>
      </c>
      <c r="O12" s="7">
        <f t="shared" si="1"/>
        <v>1</v>
      </c>
      <c r="P12" s="7">
        <f t="shared" si="2"/>
        <v>1</v>
      </c>
      <c r="Q12" s="7">
        <f t="shared" si="3"/>
        <v>4</v>
      </c>
      <c r="R12" s="7">
        <f t="shared" si="4"/>
        <v>0</v>
      </c>
      <c r="S12" s="7">
        <f t="shared" si="5"/>
        <v>0</v>
      </c>
      <c r="T12" s="7">
        <f t="shared" si="6"/>
        <v>0</v>
      </c>
      <c r="U12" s="7">
        <f t="shared" si="7"/>
        <v>3</v>
      </c>
      <c r="V12" s="7">
        <f t="shared" si="8"/>
        <v>9</v>
      </c>
      <c r="W12" s="7">
        <f t="shared" si="9"/>
        <v>12</v>
      </c>
      <c r="X12" s="7">
        <f t="shared" si="10"/>
        <v>3</v>
      </c>
      <c r="Y12" s="8">
        <f t="shared" si="11"/>
        <v>0.75</v>
      </c>
      <c r="Z12" s="8">
        <f t="shared" si="12"/>
        <v>0.42857142857142855</v>
      </c>
      <c r="AA12" s="8">
        <f t="shared" si="13"/>
        <v>0.54545454545454541</v>
      </c>
      <c r="AB12" s="8">
        <f t="shared" si="14"/>
        <v>0.375</v>
      </c>
      <c r="AC12" s="7">
        <f t="shared" si="15"/>
        <v>1</v>
      </c>
      <c r="AD12" s="7">
        <f t="shared" si="16"/>
        <v>6</v>
      </c>
      <c r="AE12" s="7">
        <f t="shared" si="17"/>
        <v>0</v>
      </c>
      <c r="AF12" s="8">
        <f t="shared" si="18"/>
        <v>1</v>
      </c>
      <c r="AG12" s="8">
        <f t="shared" si="19"/>
        <v>0.14285714285714285</v>
      </c>
      <c r="AH12" s="8">
        <f t="shared" si="20"/>
        <v>0.25</v>
      </c>
      <c r="AI12" s="8">
        <f t="shared" si="21"/>
        <v>0.14285714285714285</v>
      </c>
      <c r="AJ12" s="7">
        <f t="shared" si="22"/>
        <v>1</v>
      </c>
      <c r="AK12" s="7">
        <f t="shared" si="23"/>
        <v>1</v>
      </c>
      <c r="AL12" s="7">
        <f t="shared" si="24"/>
        <v>0</v>
      </c>
      <c r="AM12" s="8">
        <f t="shared" si="25"/>
        <v>1</v>
      </c>
      <c r="AN12" s="8">
        <f t="shared" si="26"/>
        <v>0.5</v>
      </c>
      <c r="AO12" s="8">
        <f t="shared" si="27"/>
        <v>0.66666666666666663</v>
      </c>
      <c r="AP12" s="8">
        <f t="shared" si="28"/>
        <v>0.5</v>
      </c>
      <c r="AQ12" s="7">
        <f t="shared" si="29"/>
        <v>1</v>
      </c>
      <c r="AR12" s="7">
        <f t="shared" si="30"/>
        <v>1</v>
      </c>
      <c r="AS12" s="7">
        <f t="shared" si="31"/>
        <v>3</v>
      </c>
      <c r="AT12" s="8">
        <f t="shared" si="32"/>
        <v>0.25</v>
      </c>
      <c r="AU12" s="8">
        <f t="shared" si="33"/>
        <v>0.5</v>
      </c>
      <c r="AV12" s="8">
        <f t="shared" si="34"/>
        <v>0.33333333333333331</v>
      </c>
      <c r="AW12" s="8">
        <f t="shared" si="35"/>
        <v>0.2</v>
      </c>
      <c r="AX12" s="7">
        <f t="shared" si="36"/>
        <v>6</v>
      </c>
      <c r="AY12" s="7">
        <f t="shared" si="37"/>
        <v>4</v>
      </c>
      <c r="AZ12" s="7">
        <f t="shared" si="38"/>
        <v>3</v>
      </c>
      <c r="BA12" s="8">
        <f t="shared" si="39"/>
        <v>0.66666666666666663</v>
      </c>
      <c r="BB12" s="8">
        <f t="shared" si="40"/>
        <v>0.6</v>
      </c>
      <c r="BC12" s="8">
        <f t="shared" si="41"/>
        <v>0.63157894736842102</v>
      </c>
      <c r="BD12" s="8">
        <f t="shared" si="42"/>
        <v>0.46153846153846156</v>
      </c>
    </row>
    <row r="13" spans="1:61" x14ac:dyDescent="0.2">
      <c r="A13" s="6" t="s">
        <v>16</v>
      </c>
      <c r="B13" s="7">
        <v>1</v>
      </c>
      <c r="C13" s="7">
        <v>1</v>
      </c>
      <c r="D13" s="7">
        <v>1</v>
      </c>
      <c r="E13" s="7">
        <v>7</v>
      </c>
      <c r="F13" s="7">
        <v>6</v>
      </c>
      <c r="G13" s="7">
        <v>2</v>
      </c>
      <c r="H13" s="7">
        <v>2</v>
      </c>
      <c r="I13" s="7">
        <v>7</v>
      </c>
      <c r="J13" s="7">
        <v>1</v>
      </c>
      <c r="K13" s="7">
        <v>1</v>
      </c>
      <c r="L13" s="7">
        <v>0</v>
      </c>
      <c r="M13" s="7">
        <v>5</v>
      </c>
      <c r="N13" s="7">
        <f t="shared" si="0"/>
        <v>5</v>
      </c>
      <c r="O13" s="7">
        <f t="shared" si="1"/>
        <v>1</v>
      </c>
      <c r="P13" s="7">
        <f t="shared" si="2"/>
        <v>2</v>
      </c>
      <c r="Q13" s="7">
        <f t="shared" si="3"/>
        <v>2</v>
      </c>
      <c r="R13" s="7">
        <f t="shared" si="4"/>
        <v>0</v>
      </c>
      <c r="S13" s="7">
        <f t="shared" si="5"/>
        <v>0</v>
      </c>
      <c r="T13" s="7">
        <f t="shared" si="6"/>
        <v>1</v>
      </c>
      <c r="U13" s="7">
        <f t="shared" si="7"/>
        <v>2</v>
      </c>
      <c r="V13" s="7">
        <f t="shared" si="8"/>
        <v>7</v>
      </c>
      <c r="W13" s="7">
        <f t="shared" si="9"/>
        <v>10</v>
      </c>
      <c r="X13" s="7">
        <f t="shared" si="10"/>
        <v>3</v>
      </c>
      <c r="Y13" s="8">
        <f t="shared" si="11"/>
        <v>0.7</v>
      </c>
      <c r="Z13" s="8">
        <f t="shared" si="12"/>
        <v>0.41176470588235292</v>
      </c>
      <c r="AA13" s="8">
        <f t="shared" si="13"/>
        <v>0.51851851851851849</v>
      </c>
      <c r="AB13" s="8">
        <f t="shared" si="14"/>
        <v>0.35</v>
      </c>
      <c r="AC13" s="7">
        <f t="shared" si="15"/>
        <v>1</v>
      </c>
      <c r="AD13" s="7">
        <f t="shared" si="16"/>
        <v>5</v>
      </c>
      <c r="AE13" s="7">
        <f t="shared" si="17"/>
        <v>0</v>
      </c>
      <c r="AF13" s="8">
        <f t="shared" si="18"/>
        <v>1</v>
      </c>
      <c r="AG13" s="8">
        <f t="shared" si="19"/>
        <v>0.16666666666666666</v>
      </c>
      <c r="AH13" s="8">
        <f t="shared" si="20"/>
        <v>0.2857142857142857</v>
      </c>
      <c r="AI13" s="8">
        <f t="shared" si="21"/>
        <v>0.16666666666666666</v>
      </c>
      <c r="AJ13" s="7">
        <f t="shared" si="22"/>
        <v>1</v>
      </c>
      <c r="AK13" s="7">
        <f t="shared" si="23"/>
        <v>1</v>
      </c>
      <c r="AL13" s="7">
        <f t="shared" si="24"/>
        <v>0</v>
      </c>
      <c r="AM13" s="8">
        <f t="shared" si="25"/>
        <v>1</v>
      </c>
      <c r="AN13" s="8">
        <f t="shared" si="26"/>
        <v>0.5</v>
      </c>
      <c r="AO13" s="8">
        <f t="shared" si="27"/>
        <v>0.66666666666666663</v>
      </c>
      <c r="AP13" s="8">
        <f t="shared" si="28"/>
        <v>0.5</v>
      </c>
      <c r="AQ13" s="7">
        <f t="shared" si="29"/>
        <v>0</v>
      </c>
      <c r="AR13" s="7">
        <f t="shared" si="30"/>
        <v>2</v>
      </c>
      <c r="AS13" s="7">
        <f t="shared" si="31"/>
        <v>2</v>
      </c>
      <c r="AT13" s="8">
        <f t="shared" si="32"/>
        <v>0</v>
      </c>
      <c r="AU13" s="8">
        <f t="shared" si="33"/>
        <v>0</v>
      </c>
      <c r="AV13" s="8">
        <f t="shared" si="34"/>
        <v>0</v>
      </c>
      <c r="AW13" s="8">
        <f t="shared" si="35"/>
        <v>0</v>
      </c>
      <c r="AX13" s="7">
        <f t="shared" si="36"/>
        <v>5</v>
      </c>
      <c r="AY13" s="7">
        <f t="shared" si="37"/>
        <v>2</v>
      </c>
      <c r="AZ13" s="7">
        <f t="shared" si="38"/>
        <v>2</v>
      </c>
      <c r="BA13" s="8">
        <f t="shared" si="39"/>
        <v>0.7142857142857143</v>
      </c>
      <c r="BB13" s="8">
        <f t="shared" si="40"/>
        <v>0.7142857142857143</v>
      </c>
      <c r="BC13" s="8">
        <f t="shared" si="41"/>
        <v>0.7142857142857143</v>
      </c>
      <c r="BD13" s="8">
        <f t="shared" si="42"/>
        <v>0.55555555555555558</v>
      </c>
    </row>
    <row r="14" spans="1:61" x14ac:dyDescent="0.2">
      <c r="A14" s="6" t="s">
        <v>17</v>
      </c>
      <c r="B14" s="7">
        <v>1</v>
      </c>
      <c r="C14" s="7">
        <v>2</v>
      </c>
      <c r="D14" s="7">
        <v>1</v>
      </c>
      <c r="E14" s="7">
        <v>7</v>
      </c>
      <c r="F14" s="7">
        <v>11</v>
      </c>
      <c r="G14" s="7">
        <v>3</v>
      </c>
      <c r="H14" s="7">
        <v>2</v>
      </c>
      <c r="I14" s="7">
        <v>14</v>
      </c>
      <c r="J14" s="7">
        <v>1</v>
      </c>
      <c r="K14" s="7">
        <v>2</v>
      </c>
      <c r="L14" s="7">
        <v>0</v>
      </c>
      <c r="M14" s="7">
        <v>5</v>
      </c>
      <c r="N14" s="7">
        <f t="shared" si="0"/>
        <v>10</v>
      </c>
      <c r="O14" s="7">
        <f t="shared" si="1"/>
        <v>1</v>
      </c>
      <c r="P14" s="7">
        <f t="shared" si="2"/>
        <v>2</v>
      </c>
      <c r="Q14" s="7">
        <f t="shared" si="3"/>
        <v>9</v>
      </c>
      <c r="R14" s="7">
        <f t="shared" si="4"/>
        <v>0</v>
      </c>
      <c r="S14" s="7">
        <f t="shared" si="5"/>
        <v>0</v>
      </c>
      <c r="T14" s="7">
        <f t="shared" si="6"/>
        <v>1</v>
      </c>
      <c r="U14" s="7">
        <f t="shared" si="7"/>
        <v>2</v>
      </c>
      <c r="V14" s="7">
        <f t="shared" si="8"/>
        <v>8</v>
      </c>
      <c r="W14" s="7">
        <f t="shared" si="9"/>
        <v>22</v>
      </c>
      <c r="X14" s="7">
        <f t="shared" si="10"/>
        <v>3</v>
      </c>
      <c r="Y14" s="8">
        <f t="shared" si="11"/>
        <v>0.72727272727272729</v>
      </c>
      <c r="Z14" s="8">
        <f t="shared" si="12"/>
        <v>0.26666666666666666</v>
      </c>
      <c r="AA14" s="8">
        <f t="shared" si="13"/>
        <v>0.3902439024390244</v>
      </c>
      <c r="AB14" s="8">
        <f t="shared" si="14"/>
        <v>0.24242424242424243</v>
      </c>
      <c r="AC14" s="7">
        <f t="shared" si="15"/>
        <v>1</v>
      </c>
      <c r="AD14" s="7">
        <f t="shared" si="16"/>
        <v>10</v>
      </c>
      <c r="AE14" s="7">
        <f t="shared" si="17"/>
        <v>0</v>
      </c>
      <c r="AF14" s="8">
        <f t="shared" si="18"/>
        <v>1</v>
      </c>
      <c r="AG14" s="8">
        <f t="shared" si="19"/>
        <v>9.0909090909090912E-2</v>
      </c>
      <c r="AH14" s="8">
        <f t="shared" si="20"/>
        <v>0.16666666666666666</v>
      </c>
      <c r="AI14" s="8">
        <f t="shared" si="21"/>
        <v>9.0909090909090912E-2</v>
      </c>
      <c r="AJ14" s="7">
        <f t="shared" si="22"/>
        <v>2</v>
      </c>
      <c r="AK14" s="7">
        <f t="shared" si="23"/>
        <v>1</v>
      </c>
      <c r="AL14" s="7">
        <f t="shared" si="24"/>
        <v>0</v>
      </c>
      <c r="AM14" s="8">
        <f t="shared" si="25"/>
        <v>1</v>
      </c>
      <c r="AN14" s="8">
        <f t="shared" si="26"/>
        <v>0.66666666666666663</v>
      </c>
      <c r="AO14" s="8">
        <f t="shared" si="27"/>
        <v>0.8</v>
      </c>
      <c r="AP14" s="8">
        <f t="shared" si="28"/>
        <v>0.66666666666666663</v>
      </c>
      <c r="AQ14" s="7">
        <f t="shared" si="29"/>
        <v>0</v>
      </c>
      <c r="AR14" s="7">
        <f t="shared" si="30"/>
        <v>2</v>
      </c>
      <c r="AS14" s="7">
        <f t="shared" si="31"/>
        <v>2</v>
      </c>
      <c r="AT14" s="8">
        <f t="shared" si="32"/>
        <v>0</v>
      </c>
      <c r="AU14" s="8">
        <f t="shared" si="33"/>
        <v>0</v>
      </c>
      <c r="AV14" s="8">
        <f t="shared" si="34"/>
        <v>0</v>
      </c>
      <c r="AW14" s="8">
        <f t="shared" si="35"/>
        <v>0</v>
      </c>
      <c r="AX14" s="7">
        <f t="shared" si="36"/>
        <v>5</v>
      </c>
      <c r="AY14" s="7">
        <f t="shared" si="37"/>
        <v>9</v>
      </c>
      <c r="AZ14" s="7">
        <f t="shared" si="38"/>
        <v>2</v>
      </c>
      <c r="BA14" s="8">
        <f t="shared" si="39"/>
        <v>0.7142857142857143</v>
      </c>
      <c r="BB14" s="8">
        <f t="shared" si="40"/>
        <v>0.35714285714285715</v>
      </c>
      <c r="BC14" s="8">
        <f t="shared" si="41"/>
        <v>0.47619047619047616</v>
      </c>
      <c r="BD14" s="8">
        <f t="shared" si="42"/>
        <v>0.3125</v>
      </c>
    </row>
    <row r="15" spans="1:61" x14ac:dyDescent="0.2">
      <c r="A15" s="6" t="s">
        <v>149</v>
      </c>
      <c r="B15" s="7">
        <v>4</v>
      </c>
      <c r="C15" s="7">
        <v>4</v>
      </c>
      <c r="D15" s="7">
        <v>2</v>
      </c>
      <c r="E15" s="7">
        <v>5</v>
      </c>
      <c r="F15" s="7">
        <v>9</v>
      </c>
      <c r="G15" s="7">
        <v>4</v>
      </c>
      <c r="H15" s="7">
        <v>3</v>
      </c>
      <c r="I15" s="7">
        <v>7</v>
      </c>
      <c r="J15" s="7">
        <v>3</v>
      </c>
      <c r="K15" s="7">
        <v>3</v>
      </c>
      <c r="L15" s="7">
        <v>1</v>
      </c>
      <c r="M15" s="7">
        <v>3</v>
      </c>
      <c r="N15" s="7">
        <f t="shared" si="0"/>
        <v>6</v>
      </c>
      <c r="O15" s="7">
        <f t="shared" si="1"/>
        <v>1</v>
      </c>
      <c r="P15" s="7">
        <f t="shared" si="2"/>
        <v>2</v>
      </c>
      <c r="Q15" s="7">
        <f t="shared" si="3"/>
        <v>4</v>
      </c>
      <c r="R15" s="7">
        <f t="shared" si="4"/>
        <v>1</v>
      </c>
      <c r="S15" s="7">
        <f t="shared" si="5"/>
        <v>1</v>
      </c>
      <c r="T15" s="7">
        <f t="shared" si="6"/>
        <v>1</v>
      </c>
      <c r="U15" s="7">
        <f t="shared" si="7"/>
        <v>2</v>
      </c>
      <c r="V15" s="7">
        <f t="shared" si="8"/>
        <v>10</v>
      </c>
      <c r="W15" s="7">
        <f t="shared" si="9"/>
        <v>13</v>
      </c>
      <c r="X15" s="7">
        <f t="shared" si="10"/>
        <v>5</v>
      </c>
      <c r="Y15" s="8">
        <f t="shared" si="11"/>
        <v>0.66666666666666663</v>
      </c>
      <c r="Z15" s="8">
        <f t="shared" si="12"/>
        <v>0.43478260869565216</v>
      </c>
      <c r="AA15" s="8">
        <f t="shared" si="13"/>
        <v>0.52631578947368418</v>
      </c>
      <c r="AB15" s="8">
        <f t="shared" si="14"/>
        <v>0.35714285714285715</v>
      </c>
      <c r="AC15" s="7">
        <f t="shared" si="15"/>
        <v>3</v>
      </c>
      <c r="AD15" s="7">
        <f t="shared" si="16"/>
        <v>6</v>
      </c>
      <c r="AE15" s="7">
        <f t="shared" si="17"/>
        <v>1</v>
      </c>
      <c r="AF15" s="8">
        <f t="shared" si="18"/>
        <v>0.75</v>
      </c>
      <c r="AG15" s="8">
        <f t="shared" si="19"/>
        <v>0.33333333333333331</v>
      </c>
      <c r="AH15" s="8">
        <f t="shared" si="20"/>
        <v>0.46153846153846156</v>
      </c>
      <c r="AI15" s="8">
        <f t="shared" si="21"/>
        <v>0.3</v>
      </c>
      <c r="AJ15" s="7">
        <f t="shared" si="22"/>
        <v>3</v>
      </c>
      <c r="AK15" s="7">
        <f t="shared" si="23"/>
        <v>1</v>
      </c>
      <c r="AL15" s="7">
        <f t="shared" si="24"/>
        <v>1</v>
      </c>
      <c r="AM15" s="8">
        <f t="shared" si="25"/>
        <v>0.75</v>
      </c>
      <c r="AN15" s="8">
        <f t="shared" si="26"/>
        <v>0.75</v>
      </c>
      <c r="AO15" s="8">
        <f t="shared" si="27"/>
        <v>0.75</v>
      </c>
      <c r="AP15" s="8">
        <f t="shared" si="28"/>
        <v>0.6</v>
      </c>
      <c r="AQ15" s="7">
        <f t="shared" si="29"/>
        <v>1</v>
      </c>
      <c r="AR15" s="7">
        <f t="shared" si="30"/>
        <v>2</v>
      </c>
      <c r="AS15" s="7">
        <f t="shared" si="31"/>
        <v>2</v>
      </c>
      <c r="AT15" s="8">
        <f t="shared" si="32"/>
        <v>0.33333333333333331</v>
      </c>
      <c r="AU15" s="8">
        <f t="shared" si="33"/>
        <v>0.33333333333333331</v>
      </c>
      <c r="AV15" s="8">
        <f t="shared" si="34"/>
        <v>0.33333333333333331</v>
      </c>
      <c r="AW15" s="8">
        <f t="shared" si="35"/>
        <v>0.2</v>
      </c>
      <c r="AX15" s="7">
        <f t="shared" si="36"/>
        <v>3</v>
      </c>
      <c r="AY15" s="7">
        <f t="shared" si="37"/>
        <v>4</v>
      </c>
      <c r="AZ15" s="7">
        <f t="shared" si="38"/>
        <v>2</v>
      </c>
      <c r="BA15" s="8">
        <f t="shared" si="39"/>
        <v>0.6</v>
      </c>
      <c r="BB15" s="8">
        <f t="shared" si="40"/>
        <v>0.42857142857142855</v>
      </c>
      <c r="BC15" s="8">
        <f t="shared" si="41"/>
        <v>0.5</v>
      </c>
      <c r="BD15" s="8">
        <f t="shared" si="42"/>
        <v>0.33333333333333331</v>
      </c>
    </row>
    <row r="16" spans="1:61" x14ac:dyDescent="0.2">
      <c r="A16" s="6" t="s">
        <v>150</v>
      </c>
      <c r="B16" s="7">
        <v>8</v>
      </c>
      <c r="C16" s="7">
        <v>1</v>
      </c>
      <c r="D16" s="7">
        <v>1</v>
      </c>
      <c r="E16" s="7">
        <v>9</v>
      </c>
      <c r="F16" s="7">
        <v>8</v>
      </c>
      <c r="G16" s="7">
        <v>1</v>
      </c>
      <c r="H16" s="7">
        <v>2</v>
      </c>
      <c r="I16" s="7">
        <v>13</v>
      </c>
      <c r="J16" s="7">
        <v>4</v>
      </c>
      <c r="K16" s="7">
        <v>0</v>
      </c>
      <c r="L16" s="7">
        <v>0</v>
      </c>
      <c r="M16" s="7">
        <v>7</v>
      </c>
      <c r="N16" s="7">
        <f t="shared" si="0"/>
        <v>4</v>
      </c>
      <c r="O16" s="7">
        <f t="shared" si="1"/>
        <v>1</v>
      </c>
      <c r="P16" s="7">
        <f t="shared" si="2"/>
        <v>2</v>
      </c>
      <c r="Q16" s="7">
        <f t="shared" si="3"/>
        <v>6</v>
      </c>
      <c r="R16" s="7">
        <f t="shared" si="4"/>
        <v>4</v>
      </c>
      <c r="S16" s="7">
        <f t="shared" si="5"/>
        <v>1</v>
      </c>
      <c r="T16" s="7">
        <f t="shared" si="6"/>
        <v>1</v>
      </c>
      <c r="U16" s="7">
        <f t="shared" si="7"/>
        <v>2</v>
      </c>
      <c r="V16" s="7">
        <f t="shared" si="8"/>
        <v>11</v>
      </c>
      <c r="W16" s="7">
        <f t="shared" si="9"/>
        <v>13</v>
      </c>
      <c r="X16" s="7">
        <f t="shared" si="10"/>
        <v>8</v>
      </c>
      <c r="Y16" s="8">
        <f t="shared" si="11"/>
        <v>0.57894736842105265</v>
      </c>
      <c r="Z16" s="8">
        <f t="shared" si="12"/>
        <v>0.45833333333333331</v>
      </c>
      <c r="AA16" s="8">
        <f t="shared" si="13"/>
        <v>0.51162790697674421</v>
      </c>
      <c r="AB16" s="8">
        <f t="shared" si="14"/>
        <v>0.34375</v>
      </c>
      <c r="AC16" s="7">
        <f t="shared" si="15"/>
        <v>4</v>
      </c>
      <c r="AD16" s="7">
        <f t="shared" si="16"/>
        <v>4</v>
      </c>
      <c r="AE16" s="7">
        <f t="shared" si="17"/>
        <v>4</v>
      </c>
      <c r="AF16" s="8">
        <f t="shared" si="18"/>
        <v>0.5</v>
      </c>
      <c r="AG16" s="8">
        <f t="shared" si="19"/>
        <v>0.5</v>
      </c>
      <c r="AH16" s="8">
        <f t="shared" si="20"/>
        <v>0.5</v>
      </c>
      <c r="AI16" s="8">
        <f t="shared" si="21"/>
        <v>0.33333333333333331</v>
      </c>
      <c r="AJ16" s="7">
        <f t="shared" si="22"/>
        <v>0</v>
      </c>
      <c r="AK16" s="7">
        <f t="shared" si="23"/>
        <v>1</v>
      </c>
      <c r="AL16" s="7">
        <f t="shared" si="24"/>
        <v>1</v>
      </c>
      <c r="AM16" s="8">
        <f t="shared" si="25"/>
        <v>0</v>
      </c>
      <c r="AN16" s="8">
        <f t="shared" si="26"/>
        <v>0</v>
      </c>
      <c r="AO16" s="8">
        <f t="shared" si="27"/>
        <v>0</v>
      </c>
      <c r="AP16" s="8">
        <f t="shared" si="28"/>
        <v>0</v>
      </c>
      <c r="AQ16" s="7">
        <f t="shared" si="29"/>
        <v>0</v>
      </c>
      <c r="AR16" s="7">
        <f t="shared" si="30"/>
        <v>2</v>
      </c>
      <c r="AS16" s="7">
        <f t="shared" si="31"/>
        <v>2</v>
      </c>
      <c r="AT16" s="8">
        <f t="shared" si="32"/>
        <v>0</v>
      </c>
      <c r="AU16" s="8">
        <f t="shared" si="33"/>
        <v>0</v>
      </c>
      <c r="AV16" s="8">
        <f t="shared" si="34"/>
        <v>0</v>
      </c>
      <c r="AW16" s="8">
        <f t="shared" si="35"/>
        <v>0</v>
      </c>
      <c r="AX16" s="7">
        <f t="shared" si="36"/>
        <v>7</v>
      </c>
      <c r="AY16" s="7">
        <f t="shared" si="37"/>
        <v>6</v>
      </c>
      <c r="AZ16" s="7">
        <f t="shared" si="38"/>
        <v>2</v>
      </c>
      <c r="BA16" s="8">
        <f t="shared" si="39"/>
        <v>0.77777777777777779</v>
      </c>
      <c r="BB16" s="8">
        <f t="shared" si="40"/>
        <v>0.53846153846153844</v>
      </c>
      <c r="BC16" s="8">
        <f t="shared" si="41"/>
        <v>0.63636363636363635</v>
      </c>
      <c r="BD16" s="8">
        <f t="shared" si="42"/>
        <v>0.46666666666666667</v>
      </c>
    </row>
    <row r="17" spans="1:56" x14ac:dyDescent="0.2">
      <c r="A17" s="6" t="s">
        <v>151</v>
      </c>
      <c r="B17" s="7">
        <v>2</v>
      </c>
      <c r="C17" s="7">
        <v>2</v>
      </c>
      <c r="D17" s="7">
        <v>3</v>
      </c>
      <c r="E17" s="7">
        <v>7</v>
      </c>
      <c r="F17" s="7">
        <v>9</v>
      </c>
      <c r="G17" s="7">
        <v>1</v>
      </c>
      <c r="H17" s="7">
        <v>1</v>
      </c>
      <c r="I17" s="7">
        <v>10</v>
      </c>
      <c r="J17" s="7">
        <v>2</v>
      </c>
      <c r="K17" s="7">
        <v>1</v>
      </c>
      <c r="L17" s="7">
        <v>0</v>
      </c>
      <c r="M17" s="7">
        <v>5</v>
      </c>
      <c r="N17" s="7">
        <f t="shared" si="0"/>
        <v>7</v>
      </c>
      <c r="O17" s="7">
        <f t="shared" si="1"/>
        <v>0</v>
      </c>
      <c r="P17" s="7">
        <f t="shared" si="2"/>
        <v>1</v>
      </c>
      <c r="Q17" s="7">
        <f t="shared" si="3"/>
        <v>5</v>
      </c>
      <c r="R17" s="7">
        <f t="shared" si="4"/>
        <v>0</v>
      </c>
      <c r="S17" s="7">
        <f t="shared" si="5"/>
        <v>1</v>
      </c>
      <c r="T17" s="7">
        <f t="shared" si="6"/>
        <v>3</v>
      </c>
      <c r="U17" s="7">
        <f t="shared" si="7"/>
        <v>2</v>
      </c>
      <c r="V17" s="7">
        <f t="shared" si="8"/>
        <v>8</v>
      </c>
      <c r="W17" s="7">
        <f t="shared" si="9"/>
        <v>13</v>
      </c>
      <c r="X17" s="7">
        <f t="shared" si="10"/>
        <v>6</v>
      </c>
      <c r="Y17" s="8">
        <f t="shared" si="11"/>
        <v>0.5714285714285714</v>
      </c>
      <c r="Z17" s="8">
        <f t="shared" si="12"/>
        <v>0.38095238095238093</v>
      </c>
      <c r="AA17" s="8">
        <f t="shared" si="13"/>
        <v>0.45714285714285713</v>
      </c>
      <c r="AB17" s="8">
        <f t="shared" si="14"/>
        <v>0.29629629629629628</v>
      </c>
      <c r="AC17" s="7">
        <f t="shared" si="15"/>
        <v>2</v>
      </c>
      <c r="AD17" s="7">
        <f t="shared" si="16"/>
        <v>7</v>
      </c>
      <c r="AE17" s="7">
        <f t="shared" si="17"/>
        <v>0</v>
      </c>
      <c r="AF17" s="8">
        <f t="shared" si="18"/>
        <v>1</v>
      </c>
      <c r="AG17" s="8">
        <f t="shared" si="19"/>
        <v>0.22222222222222221</v>
      </c>
      <c r="AH17" s="8">
        <f t="shared" si="20"/>
        <v>0.36363636363636365</v>
      </c>
      <c r="AI17" s="8">
        <f t="shared" si="21"/>
        <v>0.22222222222222221</v>
      </c>
      <c r="AJ17" s="7">
        <f t="shared" si="22"/>
        <v>1</v>
      </c>
      <c r="AK17" s="7">
        <f t="shared" si="23"/>
        <v>0</v>
      </c>
      <c r="AL17" s="7">
        <f t="shared" si="24"/>
        <v>1</v>
      </c>
      <c r="AM17" s="8">
        <f t="shared" si="25"/>
        <v>0.5</v>
      </c>
      <c r="AN17" s="8">
        <f t="shared" si="26"/>
        <v>1</v>
      </c>
      <c r="AO17" s="8">
        <f t="shared" si="27"/>
        <v>0.66666666666666663</v>
      </c>
      <c r="AP17" s="8">
        <f t="shared" si="28"/>
        <v>0.5</v>
      </c>
      <c r="AQ17" s="7">
        <f t="shared" si="29"/>
        <v>0</v>
      </c>
      <c r="AR17" s="7">
        <f t="shared" si="30"/>
        <v>1</v>
      </c>
      <c r="AS17" s="7">
        <f t="shared" si="31"/>
        <v>2</v>
      </c>
      <c r="AT17" s="8">
        <f t="shared" si="32"/>
        <v>0</v>
      </c>
      <c r="AU17" s="8">
        <f t="shared" si="33"/>
        <v>0</v>
      </c>
      <c r="AV17" s="8">
        <f t="shared" si="34"/>
        <v>0</v>
      </c>
      <c r="AW17" s="8">
        <f t="shared" si="35"/>
        <v>0</v>
      </c>
      <c r="AX17" s="7">
        <f t="shared" si="36"/>
        <v>5</v>
      </c>
      <c r="AY17" s="7">
        <f t="shared" si="37"/>
        <v>5</v>
      </c>
      <c r="AZ17" s="7">
        <f t="shared" si="38"/>
        <v>2</v>
      </c>
      <c r="BA17" s="8">
        <f t="shared" si="39"/>
        <v>0.7142857142857143</v>
      </c>
      <c r="BB17" s="8">
        <f t="shared" si="40"/>
        <v>0.5</v>
      </c>
      <c r="BC17" s="8">
        <f t="shared" si="41"/>
        <v>0.58823529411764708</v>
      </c>
      <c r="BD17" s="8">
        <f t="shared" si="42"/>
        <v>0.41666666666666669</v>
      </c>
    </row>
    <row r="18" spans="1:56" x14ac:dyDescent="0.2">
      <c r="A18" s="6" t="s">
        <v>152</v>
      </c>
      <c r="B18" s="7">
        <v>3</v>
      </c>
      <c r="C18" s="7">
        <v>3</v>
      </c>
      <c r="D18" s="7">
        <v>6</v>
      </c>
      <c r="E18" s="7">
        <v>20</v>
      </c>
      <c r="F18" s="7">
        <v>15</v>
      </c>
      <c r="G18" s="7">
        <v>2</v>
      </c>
      <c r="H18" s="7">
        <v>4</v>
      </c>
      <c r="I18" s="7">
        <v>29</v>
      </c>
      <c r="J18" s="7">
        <v>3</v>
      </c>
      <c r="K18" s="7">
        <v>1</v>
      </c>
      <c r="L18" s="7">
        <v>2</v>
      </c>
      <c r="M18" s="7">
        <v>15</v>
      </c>
      <c r="N18" s="7">
        <f t="shared" si="0"/>
        <v>12</v>
      </c>
      <c r="O18" s="7">
        <f t="shared" si="1"/>
        <v>1</v>
      </c>
      <c r="P18" s="7">
        <f t="shared" si="2"/>
        <v>2</v>
      </c>
      <c r="Q18" s="7">
        <f t="shared" si="3"/>
        <v>14</v>
      </c>
      <c r="R18" s="7">
        <f t="shared" si="4"/>
        <v>0</v>
      </c>
      <c r="S18" s="7">
        <f t="shared" si="5"/>
        <v>2</v>
      </c>
      <c r="T18" s="7">
        <f t="shared" si="6"/>
        <v>4</v>
      </c>
      <c r="U18" s="7">
        <f t="shared" si="7"/>
        <v>5</v>
      </c>
      <c r="V18" s="7">
        <f t="shared" si="8"/>
        <v>21</v>
      </c>
      <c r="W18" s="7">
        <f t="shared" si="9"/>
        <v>29</v>
      </c>
      <c r="X18" s="7">
        <f t="shared" si="10"/>
        <v>11</v>
      </c>
      <c r="Y18" s="8">
        <f t="shared" si="11"/>
        <v>0.65625</v>
      </c>
      <c r="Z18" s="8">
        <f t="shared" si="12"/>
        <v>0.42</v>
      </c>
      <c r="AA18" s="8">
        <f t="shared" si="13"/>
        <v>0.51219512195121952</v>
      </c>
      <c r="AB18" s="8">
        <f t="shared" si="14"/>
        <v>0.34426229508196721</v>
      </c>
      <c r="AC18" s="7">
        <f t="shared" si="15"/>
        <v>3</v>
      </c>
      <c r="AD18" s="7">
        <f t="shared" si="16"/>
        <v>12</v>
      </c>
      <c r="AE18" s="7">
        <f t="shared" si="17"/>
        <v>0</v>
      </c>
      <c r="AF18" s="8">
        <f t="shared" si="18"/>
        <v>1</v>
      </c>
      <c r="AG18" s="8">
        <f t="shared" si="19"/>
        <v>0.2</v>
      </c>
      <c r="AH18" s="8">
        <f t="shared" si="20"/>
        <v>0.33333333333333331</v>
      </c>
      <c r="AI18" s="8">
        <f t="shared" si="21"/>
        <v>0.2</v>
      </c>
      <c r="AJ18" s="7">
        <f t="shared" si="22"/>
        <v>1</v>
      </c>
      <c r="AK18" s="7">
        <f t="shared" si="23"/>
        <v>1</v>
      </c>
      <c r="AL18" s="7">
        <f t="shared" si="24"/>
        <v>2</v>
      </c>
      <c r="AM18" s="8">
        <f t="shared" si="25"/>
        <v>0.33333333333333331</v>
      </c>
      <c r="AN18" s="8">
        <f t="shared" si="26"/>
        <v>0.5</v>
      </c>
      <c r="AO18" s="8">
        <f t="shared" si="27"/>
        <v>0.4</v>
      </c>
      <c r="AP18" s="8">
        <f t="shared" si="28"/>
        <v>0.25</v>
      </c>
      <c r="AQ18" s="7">
        <f t="shared" si="29"/>
        <v>2</v>
      </c>
      <c r="AR18" s="7">
        <f t="shared" si="30"/>
        <v>2</v>
      </c>
      <c r="AS18" s="7">
        <f t="shared" si="31"/>
        <v>5</v>
      </c>
      <c r="AT18" s="8">
        <f t="shared" si="32"/>
        <v>0.2857142857142857</v>
      </c>
      <c r="AU18" s="8">
        <f t="shared" si="33"/>
        <v>0.5</v>
      </c>
      <c r="AV18" s="8">
        <f t="shared" si="34"/>
        <v>0.36363636363636365</v>
      </c>
      <c r="AW18" s="8">
        <f t="shared" si="35"/>
        <v>0.22222222222222221</v>
      </c>
      <c r="AX18" s="7">
        <f t="shared" si="36"/>
        <v>15</v>
      </c>
      <c r="AY18" s="7">
        <f t="shared" si="37"/>
        <v>14</v>
      </c>
      <c r="AZ18" s="7">
        <f t="shared" si="38"/>
        <v>5</v>
      </c>
      <c r="BA18" s="8">
        <f t="shared" si="39"/>
        <v>0.75</v>
      </c>
      <c r="BB18" s="8">
        <f t="shared" si="40"/>
        <v>0.51724137931034486</v>
      </c>
      <c r="BC18" s="8">
        <f t="shared" si="41"/>
        <v>0.61224489795918369</v>
      </c>
      <c r="BD18" s="8">
        <f t="shared" si="42"/>
        <v>0.44117647058823528</v>
      </c>
    </row>
    <row r="19" spans="1:56" x14ac:dyDescent="0.2">
      <c r="A19" s="6" t="s">
        <v>6</v>
      </c>
      <c r="B19" s="7">
        <v>1</v>
      </c>
      <c r="C19" s="7">
        <v>1</v>
      </c>
      <c r="D19" s="7">
        <v>2</v>
      </c>
      <c r="E19" s="7">
        <v>12</v>
      </c>
      <c r="F19" s="7">
        <v>6</v>
      </c>
      <c r="G19" s="7">
        <v>1</v>
      </c>
      <c r="H19" s="7">
        <v>2</v>
      </c>
      <c r="I19" s="7">
        <v>19</v>
      </c>
      <c r="J19" s="7">
        <v>1</v>
      </c>
      <c r="K19" s="7">
        <v>0</v>
      </c>
      <c r="L19" s="7">
        <v>1</v>
      </c>
      <c r="M19" s="7">
        <v>10</v>
      </c>
      <c r="N19" s="7">
        <f t="shared" si="0"/>
        <v>5</v>
      </c>
      <c r="O19" s="7">
        <f t="shared" si="1"/>
        <v>1</v>
      </c>
      <c r="P19" s="7">
        <f t="shared" si="2"/>
        <v>1</v>
      </c>
      <c r="Q19" s="7">
        <f t="shared" si="3"/>
        <v>9</v>
      </c>
      <c r="R19" s="7">
        <f t="shared" si="4"/>
        <v>0</v>
      </c>
      <c r="S19" s="7">
        <f t="shared" si="5"/>
        <v>1</v>
      </c>
      <c r="T19" s="7">
        <f t="shared" si="6"/>
        <v>1</v>
      </c>
      <c r="U19" s="7">
        <f t="shared" si="7"/>
        <v>2</v>
      </c>
      <c r="V19" s="7">
        <f t="shared" si="8"/>
        <v>12</v>
      </c>
      <c r="W19" s="7">
        <f t="shared" si="9"/>
        <v>16</v>
      </c>
      <c r="X19" s="7">
        <f t="shared" si="10"/>
        <v>4</v>
      </c>
      <c r="Y19" s="8">
        <f t="shared" si="11"/>
        <v>0.75</v>
      </c>
      <c r="Z19" s="8">
        <f t="shared" si="12"/>
        <v>0.42857142857142855</v>
      </c>
      <c r="AA19" s="8">
        <f t="shared" si="13"/>
        <v>0.54545454545454541</v>
      </c>
      <c r="AB19" s="8">
        <f t="shared" si="14"/>
        <v>0.375</v>
      </c>
      <c r="AC19" s="7">
        <f t="shared" si="15"/>
        <v>1</v>
      </c>
      <c r="AD19" s="7">
        <f t="shared" si="16"/>
        <v>5</v>
      </c>
      <c r="AE19" s="7">
        <f t="shared" si="17"/>
        <v>0</v>
      </c>
      <c r="AF19" s="8">
        <f t="shared" si="18"/>
        <v>1</v>
      </c>
      <c r="AG19" s="8">
        <f t="shared" si="19"/>
        <v>0.16666666666666666</v>
      </c>
      <c r="AH19" s="8">
        <f t="shared" si="20"/>
        <v>0.2857142857142857</v>
      </c>
      <c r="AI19" s="8">
        <f t="shared" si="21"/>
        <v>0.16666666666666666</v>
      </c>
      <c r="AJ19" s="7">
        <f t="shared" si="22"/>
        <v>0</v>
      </c>
      <c r="AK19" s="7">
        <f t="shared" si="23"/>
        <v>1</v>
      </c>
      <c r="AL19" s="7">
        <f t="shared" si="24"/>
        <v>1</v>
      </c>
      <c r="AM19" s="8">
        <f t="shared" si="25"/>
        <v>0</v>
      </c>
      <c r="AN19" s="8">
        <f t="shared" si="26"/>
        <v>0</v>
      </c>
      <c r="AO19" s="8">
        <f t="shared" si="27"/>
        <v>0</v>
      </c>
      <c r="AP19" s="8">
        <f t="shared" si="28"/>
        <v>0</v>
      </c>
      <c r="AQ19" s="7">
        <f t="shared" si="29"/>
        <v>1</v>
      </c>
      <c r="AR19" s="7">
        <f t="shared" si="30"/>
        <v>1</v>
      </c>
      <c r="AS19" s="7">
        <f t="shared" si="31"/>
        <v>2</v>
      </c>
      <c r="AT19" s="8">
        <f t="shared" si="32"/>
        <v>0.33333333333333331</v>
      </c>
      <c r="AU19" s="8">
        <f t="shared" si="33"/>
        <v>0.5</v>
      </c>
      <c r="AV19" s="8">
        <f t="shared" si="34"/>
        <v>0.4</v>
      </c>
      <c r="AW19" s="8">
        <f t="shared" si="35"/>
        <v>0.25</v>
      </c>
      <c r="AX19" s="7">
        <f t="shared" si="36"/>
        <v>10</v>
      </c>
      <c r="AY19" s="7">
        <f t="shared" si="37"/>
        <v>9</v>
      </c>
      <c r="AZ19" s="7">
        <f t="shared" si="38"/>
        <v>2</v>
      </c>
      <c r="BA19" s="8">
        <f t="shared" si="39"/>
        <v>0.83333333333333337</v>
      </c>
      <c r="BB19" s="8">
        <f t="shared" si="40"/>
        <v>0.52631578947368418</v>
      </c>
      <c r="BC19" s="8">
        <f t="shared" si="41"/>
        <v>0.64516129032258063</v>
      </c>
      <c r="BD19" s="8">
        <f t="shared" si="42"/>
        <v>0.47619047619047616</v>
      </c>
    </row>
    <row r="20" spans="1:56" x14ac:dyDescent="0.2">
      <c r="A20" s="6" t="s">
        <v>7</v>
      </c>
      <c r="B20" s="11">
        <v>2</v>
      </c>
      <c r="C20" s="11">
        <v>2</v>
      </c>
      <c r="D20" s="11">
        <v>6</v>
      </c>
      <c r="E20" s="11">
        <v>18</v>
      </c>
      <c r="F20" s="11">
        <v>23</v>
      </c>
      <c r="G20" s="11">
        <v>2</v>
      </c>
      <c r="H20" s="11">
        <v>4</v>
      </c>
      <c r="I20" s="11">
        <v>30</v>
      </c>
      <c r="J20" s="11">
        <v>1</v>
      </c>
      <c r="K20" s="11">
        <v>1</v>
      </c>
      <c r="L20" s="11">
        <v>2</v>
      </c>
      <c r="M20" s="11">
        <v>16</v>
      </c>
      <c r="N20" s="7">
        <v>22</v>
      </c>
      <c r="O20" s="7">
        <v>1</v>
      </c>
      <c r="P20" s="7">
        <v>2</v>
      </c>
      <c r="Q20" s="7">
        <v>14</v>
      </c>
      <c r="R20" s="7">
        <f t="shared" si="4"/>
        <v>1</v>
      </c>
      <c r="S20" s="7">
        <f t="shared" si="5"/>
        <v>1</v>
      </c>
      <c r="T20" s="7">
        <f t="shared" si="6"/>
        <v>4</v>
      </c>
      <c r="U20" s="7">
        <f t="shared" si="7"/>
        <v>2</v>
      </c>
      <c r="V20" s="7">
        <f t="shared" si="8"/>
        <v>20</v>
      </c>
      <c r="W20" s="7">
        <f t="shared" si="9"/>
        <v>39</v>
      </c>
      <c r="X20" s="7">
        <f t="shared" si="10"/>
        <v>8</v>
      </c>
      <c r="Y20" s="8">
        <f t="shared" si="11"/>
        <v>0.7142857142857143</v>
      </c>
      <c r="Z20" s="8">
        <f t="shared" si="12"/>
        <v>0.33898305084745761</v>
      </c>
      <c r="AA20" s="8">
        <f t="shared" si="13"/>
        <v>0.45977011494252873</v>
      </c>
      <c r="AB20" s="8">
        <f t="shared" si="14"/>
        <v>0.29850746268656714</v>
      </c>
      <c r="AC20" s="7">
        <f t="shared" si="15"/>
        <v>1</v>
      </c>
      <c r="AD20" s="7">
        <f t="shared" si="16"/>
        <v>22</v>
      </c>
      <c r="AE20" s="7">
        <f t="shared" si="17"/>
        <v>1</v>
      </c>
      <c r="AF20" s="8">
        <f t="shared" si="18"/>
        <v>0.5</v>
      </c>
      <c r="AG20" s="8">
        <f t="shared" si="19"/>
        <v>4.3478260869565216E-2</v>
      </c>
      <c r="AH20" s="8">
        <f t="shared" si="20"/>
        <v>0.08</v>
      </c>
      <c r="AI20" s="8">
        <f t="shared" si="21"/>
        <v>4.1666666666666664E-2</v>
      </c>
      <c r="AJ20" s="7">
        <f t="shared" si="22"/>
        <v>1</v>
      </c>
      <c r="AK20" s="7">
        <f t="shared" si="23"/>
        <v>1</v>
      </c>
      <c r="AL20" s="7">
        <f t="shared" si="24"/>
        <v>1</v>
      </c>
      <c r="AM20" s="8">
        <f t="shared" si="25"/>
        <v>0.5</v>
      </c>
      <c r="AN20" s="8">
        <f t="shared" si="26"/>
        <v>0.5</v>
      </c>
      <c r="AO20" s="8">
        <f t="shared" si="27"/>
        <v>0.5</v>
      </c>
      <c r="AP20" s="8">
        <f t="shared" si="28"/>
        <v>0.33333333333333331</v>
      </c>
      <c r="AQ20" s="7">
        <f t="shared" si="29"/>
        <v>2</v>
      </c>
      <c r="AR20" s="7">
        <f t="shared" si="30"/>
        <v>2</v>
      </c>
      <c r="AS20" s="7">
        <f t="shared" si="31"/>
        <v>2</v>
      </c>
      <c r="AT20" s="8">
        <f t="shared" si="32"/>
        <v>0.5</v>
      </c>
      <c r="AU20" s="8">
        <f t="shared" si="33"/>
        <v>0.5</v>
      </c>
      <c r="AV20" s="8">
        <f t="shared" si="34"/>
        <v>0.5</v>
      </c>
      <c r="AW20" s="8">
        <f t="shared" si="35"/>
        <v>0.33333333333333331</v>
      </c>
      <c r="AX20" s="7">
        <f t="shared" si="36"/>
        <v>16</v>
      </c>
      <c r="AY20" s="7">
        <f t="shared" si="37"/>
        <v>14</v>
      </c>
      <c r="AZ20" s="7">
        <f t="shared" si="38"/>
        <v>2</v>
      </c>
      <c r="BA20" s="8">
        <f t="shared" si="39"/>
        <v>0.88888888888888884</v>
      </c>
      <c r="BB20" s="8">
        <f t="shared" si="40"/>
        <v>0.53333333333333333</v>
      </c>
      <c r="BC20" s="8">
        <f t="shared" si="41"/>
        <v>0.66666666666666663</v>
      </c>
      <c r="BD20" s="8">
        <f t="shared" si="42"/>
        <v>0.5</v>
      </c>
    </row>
    <row r="21" spans="1:56" x14ac:dyDescent="0.2">
      <c r="A21" s="6" t="s">
        <v>8</v>
      </c>
      <c r="B21" s="7">
        <v>2</v>
      </c>
      <c r="C21" s="7">
        <v>2</v>
      </c>
      <c r="D21" s="7">
        <v>9</v>
      </c>
      <c r="E21" s="7">
        <v>12</v>
      </c>
      <c r="F21" s="7">
        <v>18</v>
      </c>
      <c r="G21" s="7">
        <v>1</v>
      </c>
      <c r="H21" s="7">
        <v>7</v>
      </c>
      <c r="I21" s="7">
        <v>23</v>
      </c>
      <c r="J21" s="7">
        <v>2</v>
      </c>
      <c r="K21" s="7">
        <v>1</v>
      </c>
      <c r="L21" s="7">
        <v>2</v>
      </c>
      <c r="M21" s="7">
        <v>11</v>
      </c>
      <c r="N21" s="7">
        <f t="shared" ref="N21:Q22" si="43">F21-J21</f>
        <v>16</v>
      </c>
      <c r="O21" s="7">
        <f t="shared" si="43"/>
        <v>0</v>
      </c>
      <c r="P21" s="7">
        <f t="shared" si="43"/>
        <v>5</v>
      </c>
      <c r="Q21" s="7">
        <f t="shared" si="43"/>
        <v>12</v>
      </c>
      <c r="R21" s="7">
        <f t="shared" si="4"/>
        <v>0</v>
      </c>
      <c r="S21" s="7">
        <f t="shared" si="5"/>
        <v>1</v>
      </c>
      <c r="T21" s="7">
        <f t="shared" si="6"/>
        <v>7</v>
      </c>
      <c r="U21" s="7">
        <f t="shared" si="7"/>
        <v>1</v>
      </c>
      <c r="V21" s="7">
        <f t="shared" si="8"/>
        <v>16</v>
      </c>
      <c r="W21" s="7">
        <f t="shared" si="9"/>
        <v>33</v>
      </c>
      <c r="X21" s="7">
        <f t="shared" si="10"/>
        <v>9</v>
      </c>
      <c r="Y21" s="8">
        <f t="shared" si="11"/>
        <v>0.64</v>
      </c>
      <c r="Z21" s="8">
        <f t="shared" si="12"/>
        <v>0.32653061224489793</v>
      </c>
      <c r="AA21" s="8">
        <f t="shared" si="13"/>
        <v>0.43243243243243246</v>
      </c>
      <c r="AB21" s="8">
        <f t="shared" si="14"/>
        <v>0.27586206896551724</v>
      </c>
      <c r="AC21" s="7">
        <f t="shared" si="15"/>
        <v>2</v>
      </c>
      <c r="AD21" s="7">
        <f t="shared" si="16"/>
        <v>16</v>
      </c>
      <c r="AE21" s="7">
        <f t="shared" si="17"/>
        <v>0</v>
      </c>
      <c r="AF21" s="8">
        <f t="shared" si="18"/>
        <v>1</v>
      </c>
      <c r="AG21" s="8">
        <f t="shared" si="19"/>
        <v>0.1111111111111111</v>
      </c>
      <c r="AH21" s="8">
        <f t="shared" si="20"/>
        <v>0.2</v>
      </c>
      <c r="AI21" s="8">
        <f t="shared" si="21"/>
        <v>0.1111111111111111</v>
      </c>
      <c r="AJ21" s="7">
        <f t="shared" si="22"/>
        <v>1</v>
      </c>
      <c r="AK21" s="7">
        <f t="shared" si="23"/>
        <v>0</v>
      </c>
      <c r="AL21" s="7">
        <f t="shared" si="24"/>
        <v>1</v>
      </c>
      <c r="AM21" s="8">
        <f t="shared" si="25"/>
        <v>0.5</v>
      </c>
      <c r="AN21" s="8">
        <f t="shared" si="26"/>
        <v>1</v>
      </c>
      <c r="AO21" s="8">
        <f t="shared" si="27"/>
        <v>0.66666666666666663</v>
      </c>
      <c r="AP21" s="8">
        <f t="shared" si="28"/>
        <v>0.5</v>
      </c>
      <c r="AQ21" s="7">
        <f t="shared" si="29"/>
        <v>2</v>
      </c>
      <c r="AR21" s="7">
        <f t="shared" si="30"/>
        <v>5</v>
      </c>
      <c r="AS21" s="7">
        <f t="shared" si="31"/>
        <v>1</v>
      </c>
      <c r="AT21" s="8">
        <f t="shared" si="32"/>
        <v>0.66666666666666663</v>
      </c>
      <c r="AU21" s="8">
        <f t="shared" si="33"/>
        <v>0.2857142857142857</v>
      </c>
      <c r="AV21" s="8">
        <f t="shared" si="34"/>
        <v>0.4</v>
      </c>
      <c r="AW21" s="8">
        <f t="shared" si="35"/>
        <v>0.25</v>
      </c>
      <c r="AX21" s="7">
        <f t="shared" si="36"/>
        <v>11</v>
      </c>
      <c r="AY21" s="7">
        <f t="shared" si="37"/>
        <v>12</v>
      </c>
      <c r="AZ21" s="7">
        <f t="shared" si="38"/>
        <v>1</v>
      </c>
      <c r="BA21" s="8">
        <f t="shared" si="39"/>
        <v>0.91666666666666663</v>
      </c>
      <c r="BB21" s="8">
        <f t="shared" si="40"/>
        <v>0.47826086956521741</v>
      </c>
      <c r="BC21" s="8">
        <f t="shared" si="41"/>
        <v>0.62857142857142856</v>
      </c>
      <c r="BD21" s="8">
        <f t="shared" si="42"/>
        <v>0.45833333333333331</v>
      </c>
    </row>
    <row r="22" spans="1:56" x14ac:dyDescent="0.2">
      <c r="A22" s="6" t="s">
        <v>9</v>
      </c>
      <c r="B22" s="7">
        <v>6</v>
      </c>
      <c r="C22" s="7">
        <v>1</v>
      </c>
      <c r="D22" s="7">
        <v>9</v>
      </c>
      <c r="E22" s="7">
        <v>27</v>
      </c>
      <c r="F22" s="7">
        <v>37</v>
      </c>
      <c r="G22" s="7">
        <v>2</v>
      </c>
      <c r="H22" s="7">
        <v>11</v>
      </c>
      <c r="I22" s="7">
        <v>41</v>
      </c>
      <c r="J22" s="7">
        <v>5</v>
      </c>
      <c r="K22" s="7">
        <v>0</v>
      </c>
      <c r="L22" s="7">
        <v>4</v>
      </c>
      <c r="M22" s="7">
        <v>21</v>
      </c>
      <c r="N22" s="7">
        <f t="shared" si="43"/>
        <v>32</v>
      </c>
      <c r="O22" s="7">
        <f t="shared" si="43"/>
        <v>2</v>
      </c>
      <c r="P22" s="7">
        <f t="shared" si="43"/>
        <v>7</v>
      </c>
      <c r="Q22" s="7">
        <f t="shared" si="43"/>
        <v>20</v>
      </c>
      <c r="R22" s="7">
        <f t="shared" si="4"/>
        <v>1</v>
      </c>
      <c r="S22" s="7">
        <f t="shared" si="5"/>
        <v>1</v>
      </c>
      <c r="T22" s="7">
        <f t="shared" si="6"/>
        <v>5</v>
      </c>
      <c r="U22" s="7">
        <f t="shared" si="7"/>
        <v>6</v>
      </c>
      <c r="V22" s="7">
        <f t="shared" si="8"/>
        <v>30</v>
      </c>
      <c r="W22" s="7">
        <f t="shared" si="9"/>
        <v>61</v>
      </c>
      <c r="X22" s="7">
        <f t="shared" si="10"/>
        <v>13</v>
      </c>
      <c r="Y22" s="8">
        <f t="shared" si="11"/>
        <v>0.69767441860465118</v>
      </c>
      <c r="Z22" s="8">
        <f t="shared" si="12"/>
        <v>0.32967032967032966</v>
      </c>
      <c r="AA22" s="8">
        <f t="shared" si="13"/>
        <v>0.44776119402985076</v>
      </c>
      <c r="AB22" s="8">
        <f t="shared" si="14"/>
        <v>0.28846153846153844</v>
      </c>
      <c r="AC22" s="7">
        <f t="shared" si="15"/>
        <v>5</v>
      </c>
      <c r="AD22" s="7">
        <f t="shared" si="16"/>
        <v>32</v>
      </c>
      <c r="AE22" s="7">
        <f t="shared" si="17"/>
        <v>1</v>
      </c>
      <c r="AF22" s="8">
        <f t="shared" si="18"/>
        <v>0.83333333333333337</v>
      </c>
      <c r="AG22" s="8">
        <f t="shared" si="19"/>
        <v>0.13513513513513514</v>
      </c>
      <c r="AH22" s="8">
        <f t="shared" si="20"/>
        <v>0.23255813953488372</v>
      </c>
      <c r="AI22" s="8">
        <f t="shared" si="21"/>
        <v>0.13157894736842105</v>
      </c>
      <c r="AJ22" s="7">
        <f t="shared" si="22"/>
        <v>0</v>
      </c>
      <c r="AK22" s="7">
        <f t="shared" si="23"/>
        <v>2</v>
      </c>
      <c r="AL22" s="7">
        <f t="shared" si="24"/>
        <v>1</v>
      </c>
      <c r="AM22" s="8">
        <f t="shared" si="25"/>
        <v>0</v>
      </c>
      <c r="AN22" s="8">
        <f t="shared" si="26"/>
        <v>0</v>
      </c>
      <c r="AO22" s="8">
        <f t="shared" si="27"/>
        <v>0</v>
      </c>
      <c r="AP22" s="8">
        <f t="shared" si="28"/>
        <v>0</v>
      </c>
      <c r="AQ22" s="7">
        <f t="shared" si="29"/>
        <v>4</v>
      </c>
      <c r="AR22" s="7">
        <f t="shared" si="30"/>
        <v>7</v>
      </c>
      <c r="AS22" s="7">
        <f t="shared" si="31"/>
        <v>6</v>
      </c>
      <c r="AT22" s="8">
        <f t="shared" si="32"/>
        <v>0.4</v>
      </c>
      <c r="AU22" s="8">
        <f t="shared" si="33"/>
        <v>0.36363636363636365</v>
      </c>
      <c r="AV22" s="8">
        <f t="shared" si="34"/>
        <v>0.38095238095238093</v>
      </c>
      <c r="AW22" s="8">
        <f t="shared" si="35"/>
        <v>0.23529411764705882</v>
      </c>
      <c r="AX22" s="7">
        <f t="shared" si="36"/>
        <v>21</v>
      </c>
      <c r="AY22" s="7">
        <f t="shared" si="37"/>
        <v>20</v>
      </c>
      <c r="AZ22" s="7">
        <f t="shared" si="38"/>
        <v>6</v>
      </c>
      <c r="BA22" s="8">
        <f t="shared" si="39"/>
        <v>0.77777777777777779</v>
      </c>
      <c r="BB22" s="8">
        <f t="shared" si="40"/>
        <v>0.51219512195121952</v>
      </c>
      <c r="BC22" s="8">
        <f t="shared" si="41"/>
        <v>0.61764705882352944</v>
      </c>
      <c r="BD22" s="8">
        <f t="shared" si="42"/>
        <v>0.44680851063829785</v>
      </c>
    </row>
    <row r="23" spans="1:56" x14ac:dyDescent="0.2">
      <c r="A23" s="50" t="s">
        <v>167</v>
      </c>
      <c r="B23" s="50"/>
      <c r="C23" s="50"/>
      <c r="D23" s="50"/>
      <c r="E23" s="50"/>
      <c r="F23" s="50"/>
      <c r="G23" s="50"/>
      <c r="H23" s="50"/>
      <c r="I23" s="50"/>
      <c r="J23" s="50"/>
      <c r="K23" s="50"/>
      <c r="L23" s="50"/>
      <c r="M23" s="50"/>
      <c r="N23" s="50"/>
      <c r="O23" s="50"/>
      <c r="P23" s="50"/>
      <c r="Q23" s="50"/>
      <c r="R23" s="50"/>
      <c r="S23" s="50"/>
      <c r="T23" s="50"/>
      <c r="U23" s="50"/>
      <c r="V23" s="50"/>
      <c r="W23" s="50"/>
      <c r="X23" s="50"/>
      <c r="Y23" s="51">
        <f>AVERAGE(Y3:Y22)</f>
        <v>0.69972130403426291</v>
      </c>
      <c r="Z23" s="51">
        <f t="shared" ref="Z23:AB23" si="44">AVERAGE(Z3:Z22)</f>
        <v>0.4019898725043663</v>
      </c>
      <c r="AA23" s="51">
        <f t="shared" si="44"/>
        <v>0.50588848903925709</v>
      </c>
      <c r="AB23" s="51">
        <f t="shared" si="44"/>
        <v>0.34342968049211925</v>
      </c>
      <c r="AC23" s="51"/>
      <c r="AD23" s="51"/>
      <c r="AE23" s="51"/>
      <c r="AF23" s="51">
        <f t="shared" ref="AF23" si="45">AVERAGE(AF3:AF22)</f>
        <v>0.89488095238095222</v>
      </c>
      <c r="AG23" s="51">
        <f t="shared" ref="AG23" si="46">AVERAGE(AG3:AG22)</f>
        <v>0.228910689780255</v>
      </c>
      <c r="AH23" s="51">
        <f t="shared" ref="AH23" si="47">AVERAGE(AH3:AH22)</f>
        <v>0.3407843007621702</v>
      </c>
      <c r="AI23" s="51">
        <f t="shared" ref="AI23" si="48">AVERAGE(AI3:AI22)</f>
        <v>0.21630255709203078</v>
      </c>
      <c r="AJ23" s="51"/>
      <c r="AK23" s="51"/>
      <c r="AL23" s="51"/>
      <c r="AM23" s="51">
        <f t="shared" ref="AM23:AP23" si="49">AVERAGE(AM3:AM22)</f>
        <v>0.58333333333333326</v>
      </c>
      <c r="AN23" s="51">
        <f t="shared" si="49"/>
        <v>0.62416666666666665</v>
      </c>
      <c r="AO23" s="51">
        <f t="shared" si="49"/>
        <v>0.5575</v>
      </c>
      <c r="AP23" s="51">
        <f t="shared" si="49"/>
        <v>0.45053571428571421</v>
      </c>
      <c r="AQ23" s="51"/>
      <c r="AR23" s="51"/>
      <c r="AS23" s="51"/>
      <c r="AT23" s="51">
        <f t="shared" ref="AT23" si="50">AVERAGE(AT3:AT22)</f>
        <v>0.35511904761904761</v>
      </c>
      <c r="AU23" s="51">
        <f t="shared" ref="AU23" si="51">AVERAGE(AU3:AU22)</f>
        <v>0.31830086580086581</v>
      </c>
      <c r="AV23" s="51">
        <f t="shared" ref="AV23" si="52">AVERAGE(AV3:AV22)</f>
        <v>0.31496753246753251</v>
      </c>
      <c r="AW23" s="51">
        <f t="shared" ref="AW23" si="53">AVERAGE(AW3:AW22)</f>
        <v>0.21692343604108316</v>
      </c>
      <c r="AX23" s="51"/>
      <c r="AY23" s="51"/>
      <c r="AZ23" s="51"/>
      <c r="BA23" s="51">
        <f t="shared" ref="BA23" si="54">AVERAGE(BA3:BA22)</f>
        <v>0.7671764346764347</v>
      </c>
      <c r="BB23" s="51">
        <f t="shared" ref="BB23" si="55">AVERAGE(BB3:BB22)</f>
        <v>0.53264084527873989</v>
      </c>
      <c r="BC23" s="51">
        <f t="shared" ref="BC23" si="56">AVERAGE(BC3:BC22)</f>
        <v>0.611102957828625</v>
      </c>
      <c r="BD23" s="51">
        <f t="shared" ref="BD23" si="57">AVERAGE(BD3:BD22)</f>
        <v>0.45368150726579859</v>
      </c>
    </row>
  </sheetData>
  <mergeCells count="11">
    <mergeCell ref="AJ1:AP1"/>
    <mergeCell ref="AQ1:AW1"/>
    <mergeCell ref="AX1:BD1"/>
    <mergeCell ref="A1:A2"/>
    <mergeCell ref="Y1:AB1"/>
    <mergeCell ref="B1:E1"/>
    <mergeCell ref="F1:I1"/>
    <mergeCell ref="J1:M1"/>
    <mergeCell ref="N1:Q1"/>
    <mergeCell ref="R1:U1"/>
    <mergeCell ref="AC1:AI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FD</vt:lpstr>
      <vt:lpstr>MP</vt:lpstr>
      <vt:lpstr>CB</vt:lpstr>
      <vt:lpstr>SH</vt:lpstr>
      <vt:lpstr>SC</vt:lpstr>
      <vt:lpstr>Results in number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 Wildan Awalurahman</dc:creator>
  <cp:lastModifiedBy>Halim Wildan Awalurahman</cp:lastModifiedBy>
  <dcterms:created xsi:type="dcterms:W3CDTF">2023-01-17T11:52:11Z</dcterms:created>
  <dcterms:modified xsi:type="dcterms:W3CDTF">2023-01-23T11:43:01Z</dcterms:modified>
</cp:coreProperties>
</file>