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 activeTab="2"/>
  </bookViews>
  <sheets>
    <sheet name="Data" sheetId="1" r:id="rId1"/>
    <sheet name="Chart1" sheetId="3" r:id="rId2"/>
    <sheet name="Chart2" sheetId="4" r:id="rId3"/>
    <sheet name="Finals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10" i="1" l="1"/>
  <c r="AB10" i="1"/>
  <c r="AA10" i="1"/>
  <c r="Z10" i="1"/>
  <c r="W10" i="1"/>
  <c r="V10" i="1"/>
  <c r="U10" i="1"/>
  <c r="T10" i="1"/>
  <c r="Q10" i="1"/>
  <c r="P10" i="1"/>
  <c r="O10" i="1"/>
  <c r="N10" i="1"/>
  <c r="K10" i="1"/>
  <c r="J10" i="1"/>
  <c r="I10" i="1"/>
  <c r="H10" i="1"/>
  <c r="E10" i="1"/>
  <c r="D10" i="1"/>
  <c r="C10" i="1"/>
  <c r="B10" i="1"/>
  <c r="AC20" i="1"/>
  <c r="AB20" i="1"/>
  <c r="AA20" i="1"/>
  <c r="Z20" i="1"/>
  <c r="W20" i="1"/>
  <c r="V20" i="1"/>
  <c r="U20" i="1"/>
  <c r="T20" i="1"/>
  <c r="Q20" i="1"/>
  <c r="P20" i="1"/>
  <c r="O20" i="1"/>
  <c r="N20" i="1"/>
  <c r="K20" i="1"/>
  <c r="J20" i="1"/>
  <c r="I20" i="1"/>
  <c r="H20" i="1"/>
  <c r="B20" i="1"/>
  <c r="E20" i="1"/>
  <c r="D20" i="1"/>
  <c r="C20" i="1"/>
  <c r="AC30" i="1"/>
  <c r="AB30" i="1"/>
  <c r="AA30" i="1"/>
  <c r="Z30" i="1"/>
  <c r="W30" i="1"/>
  <c r="V30" i="1"/>
  <c r="U30" i="1"/>
  <c r="T30" i="1"/>
  <c r="Q30" i="1"/>
  <c r="P30" i="1"/>
  <c r="O30" i="1"/>
  <c r="N30" i="1"/>
  <c r="K30" i="1"/>
  <c r="J30" i="1"/>
  <c r="I30" i="1"/>
  <c r="H30" i="1"/>
  <c r="E30" i="1"/>
  <c r="D30" i="1"/>
  <c r="C30" i="1"/>
  <c r="B30" i="1"/>
  <c r="AC40" i="1"/>
  <c r="AB40" i="1"/>
  <c r="AA40" i="1"/>
  <c r="Z40" i="1"/>
  <c r="W40" i="1"/>
  <c r="V40" i="1"/>
  <c r="U40" i="1"/>
  <c r="T40" i="1"/>
  <c r="Q40" i="1"/>
  <c r="P40" i="1"/>
  <c r="O40" i="1"/>
  <c r="N40" i="1"/>
  <c r="K40" i="1"/>
  <c r="J40" i="1"/>
  <c r="I40" i="1"/>
  <c r="H40" i="1"/>
  <c r="E40" i="1"/>
  <c r="D40" i="1"/>
  <c r="C40" i="1"/>
  <c r="B40" i="1"/>
  <c r="E50" i="1"/>
  <c r="D50" i="1"/>
  <c r="C50" i="1"/>
  <c r="B50" i="1"/>
  <c r="K50" i="1"/>
  <c r="J50" i="1"/>
  <c r="I50" i="1"/>
  <c r="H50" i="1"/>
  <c r="Q50" i="1"/>
  <c r="P50" i="1"/>
  <c r="O50" i="1"/>
  <c r="N50" i="1"/>
  <c r="AC50" i="1"/>
  <c r="AB50" i="1"/>
  <c r="AA50" i="1"/>
  <c r="Z50" i="1"/>
  <c r="W50" i="1"/>
  <c r="V50" i="1"/>
  <c r="U50" i="1"/>
  <c r="T50" i="1"/>
  <c r="E44" i="1"/>
  <c r="E45" i="1"/>
  <c r="E46" i="1"/>
  <c r="E47" i="1"/>
  <c r="E48" i="1"/>
  <c r="E49" i="1"/>
  <c r="D49" i="1"/>
  <c r="C49" i="1"/>
  <c r="B49" i="1"/>
  <c r="K44" i="1"/>
  <c r="K45" i="1"/>
  <c r="K46" i="1"/>
  <c r="K47" i="1"/>
  <c r="K48" i="1"/>
  <c r="K49" i="1"/>
  <c r="J49" i="1"/>
  <c r="I49" i="1"/>
  <c r="H49" i="1"/>
  <c r="Q44" i="1"/>
  <c r="Q45" i="1"/>
  <c r="Q46" i="1"/>
  <c r="Q47" i="1"/>
  <c r="Q48" i="1"/>
  <c r="Q49" i="1"/>
  <c r="P49" i="1"/>
  <c r="O49" i="1"/>
  <c r="N49" i="1"/>
  <c r="W44" i="1"/>
  <c r="W45" i="1"/>
  <c r="W46" i="1"/>
  <c r="W47" i="1"/>
  <c r="W48" i="1"/>
  <c r="W49" i="1"/>
  <c r="V49" i="1"/>
  <c r="U49" i="1"/>
  <c r="T49" i="1"/>
  <c r="AC44" i="1"/>
  <c r="AC45" i="1"/>
  <c r="AC46" i="1"/>
  <c r="AC47" i="1"/>
  <c r="AC48" i="1"/>
  <c r="AC49" i="1"/>
  <c r="AB49" i="1"/>
  <c r="AA49" i="1"/>
  <c r="Z49" i="1"/>
  <c r="AC34" i="1"/>
  <c r="AC35" i="1"/>
  <c r="AC36" i="1"/>
  <c r="AC37" i="1"/>
  <c r="AC38" i="1"/>
  <c r="AC39" i="1"/>
  <c r="AB39" i="1"/>
  <c r="AA39" i="1"/>
  <c r="Z39" i="1"/>
  <c r="W34" i="1"/>
  <c r="W35" i="1"/>
  <c r="W36" i="1"/>
  <c r="W37" i="1"/>
  <c r="W38" i="1"/>
  <c r="W39" i="1"/>
  <c r="V39" i="1"/>
  <c r="U39" i="1"/>
  <c r="T39" i="1"/>
  <c r="Q34" i="1"/>
  <c r="Q35" i="1"/>
  <c r="Q36" i="1"/>
  <c r="Q37" i="1"/>
  <c r="Q38" i="1"/>
  <c r="Q39" i="1"/>
  <c r="P39" i="1"/>
  <c r="O39" i="1"/>
  <c r="N39" i="1"/>
  <c r="K34" i="1"/>
  <c r="K35" i="1"/>
  <c r="K36" i="1"/>
  <c r="K37" i="1"/>
  <c r="K38" i="1"/>
  <c r="K39" i="1"/>
  <c r="J39" i="1"/>
  <c r="I39" i="1"/>
  <c r="H39" i="1"/>
  <c r="B39" i="1"/>
  <c r="C39" i="1"/>
  <c r="E34" i="1"/>
  <c r="E35" i="1"/>
  <c r="E36" i="1"/>
  <c r="E37" i="1"/>
  <c r="E38" i="1"/>
  <c r="E39" i="1"/>
  <c r="D39" i="1"/>
  <c r="V9" i="1"/>
  <c r="U28" i="1"/>
  <c r="U27" i="1"/>
  <c r="U26" i="1"/>
  <c r="U25" i="1"/>
  <c r="U18" i="1"/>
  <c r="U17" i="1"/>
  <c r="U16" i="1"/>
  <c r="U15" i="1"/>
  <c r="U24" i="1"/>
  <c r="U14" i="1"/>
  <c r="I15" i="1"/>
  <c r="K15" i="1"/>
  <c r="I16" i="1"/>
  <c r="K16" i="1"/>
  <c r="I17" i="1"/>
  <c r="K17" i="1"/>
  <c r="I18" i="1"/>
  <c r="K18" i="1"/>
  <c r="I14" i="1"/>
  <c r="K14" i="1"/>
  <c r="I25" i="1"/>
  <c r="I26" i="1"/>
  <c r="I27" i="1"/>
  <c r="I28" i="1"/>
  <c r="I24" i="1"/>
  <c r="J19" i="1"/>
  <c r="H19" i="1"/>
  <c r="AB9" i="1"/>
  <c r="AA14" i="1"/>
  <c r="AC18" i="1"/>
  <c r="AC17" i="1"/>
  <c r="AC16" i="1"/>
  <c r="AC15" i="1"/>
  <c r="AC14" i="1"/>
  <c r="Z19" i="1"/>
  <c r="Q14" i="1"/>
  <c r="Q15" i="1"/>
  <c r="Q16" i="1"/>
  <c r="Q17" i="1"/>
  <c r="Q18" i="1"/>
  <c r="N19" i="1"/>
  <c r="O19" i="1"/>
  <c r="P19" i="1"/>
  <c r="Q19" i="1"/>
  <c r="J9" i="1"/>
  <c r="AC24" i="1"/>
  <c r="AC25" i="1"/>
  <c r="AC26" i="1"/>
  <c r="AC27" i="1"/>
  <c r="AC28" i="1"/>
  <c r="AC29" i="1"/>
  <c r="AB29" i="1"/>
  <c r="AA29" i="1"/>
  <c r="Z29" i="1"/>
  <c r="AC19" i="1"/>
  <c r="AC4" i="1"/>
  <c r="AC5" i="1"/>
  <c r="AC6" i="1"/>
  <c r="AC7" i="1"/>
  <c r="AC8" i="1"/>
  <c r="AC9" i="1"/>
  <c r="AA9" i="1"/>
  <c r="Z9" i="1"/>
  <c r="W24" i="1"/>
  <c r="W25" i="1"/>
  <c r="W26" i="1"/>
  <c r="W27" i="1"/>
  <c r="W28" i="1"/>
  <c r="W29" i="1"/>
  <c r="V29" i="1"/>
  <c r="U29" i="1"/>
  <c r="T29" i="1"/>
  <c r="W14" i="1"/>
  <c r="W15" i="1"/>
  <c r="W16" i="1"/>
  <c r="W17" i="1"/>
  <c r="W18" i="1"/>
  <c r="W19" i="1"/>
  <c r="V19" i="1"/>
  <c r="U19" i="1"/>
  <c r="T19" i="1"/>
  <c r="W4" i="1"/>
  <c r="W5" i="1"/>
  <c r="W6" i="1"/>
  <c r="W7" i="1"/>
  <c r="W8" i="1"/>
  <c r="W9" i="1"/>
  <c r="U9" i="1"/>
  <c r="T9" i="1"/>
  <c r="Q24" i="1"/>
  <c r="Q25" i="1"/>
  <c r="Q26" i="1"/>
  <c r="Q27" i="1"/>
  <c r="Q28" i="1"/>
  <c r="Q29" i="1"/>
  <c r="P29" i="1"/>
  <c r="O29" i="1"/>
  <c r="N29" i="1"/>
  <c r="Q4" i="1"/>
  <c r="Q5" i="1"/>
  <c r="Q6" i="1"/>
  <c r="Q7" i="1"/>
  <c r="Q8" i="1"/>
  <c r="Q9" i="1"/>
  <c r="P9" i="1"/>
  <c r="O9" i="1"/>
  <c r="N9" i="1"/>
  <c r="K24" i="1"/>
  <c r="K25" i="1"/>
  <c r="K26" i="1"/>
  <c r="K27" i="1"/>
  <c r="K28" i="1"/>
  <c r="K29" i="1"/>
  <c r="J29" i="1"/>
  <c r="I29" i="1"/>
  <c r="H29" i="1"/>
  <c r="K19" i="1"/>
  <c r="I19" i="1"/>
  <c r="K4" i="1"/>
  <c r="K5" i="1"/>
  <c r="K6" i="1"/>
  <c r="K7" i="1"/>
  <c r="K8" i="1"/>
  <c r="K9" i="1"/>
  <c r="I9" i="1"/>
  <c r="H9" i="1"/>
  <c r="E24" i="1"/>
  <c r="E25" i="1"/>
  <c r="E26" i="1"/>
  <c r="E27" i="1"/>
  <c r="E28" i="1"/>
  <c r="E29" i="1"/>
  <c r="D29" i="1"/>
  <c r="C29" i="1"/>
  <c r="B29" i="1"/>
  <c r="E14" i="1"/>
  <c r="E15" i="1"/>
  <c r="E16" i="1"/>
  <c r="E17" i="1"/>
  <c r="E18" i="1"/>
  <c r="E19" i="1"/>
  <c r="D19" i="1"/>
  <c r="C19" i="1"/>
  <c r="B19" i="1"/>
  <c r="E4" i="1"/>
  <c r="E5" i="1"/>
  <c r="E6" i="1"/>
  <c r="E7" i="1"/>
  <c r="E8" i="1"/>
  <c r="E9" i="1"/>
  <c r="D9" i="1"/>
  <c r="C9" i="1"/>
  <c r="B9" i="1"/>
</calcChain>
</file>

<file path=xl/sharedStrings.xml><?xml version="1.0" encoding="utf-8"?>
<sst xmlns="http://schemas.openxmlformats.org/spreadsheetml/2006/main" count="357" uniqueCount="27">
  <si>
    <t>FILES to JAR</t>
  </si>
  <si>
    <t>Trial #</t>
  </si>
  <si>
    <t>CPU time</t>
  </si>
  <si>
    <t>F size</t>
  </si>
  <si>
    <t>F` size</t>
  </si>
  <si>
    <t>Trial 1</t>
  </si>
  <si>
    <t>Trial 2</t>
  </si>
  <si>
    <t>Trial 3</t>
  </si>
  <si>
    <t>Trial 4</t>
  </si>
  <si>
    <t>Trial 5</t>
  </si>
  <si>
    <t>PACK200</t>
  </si>
  <si>
    <t>PACK + GZIP</t>
  </si>
  <si>
    <t>%Reduction</t>
  </si>
  <si>
    <t>Averages:</t>
  </si>
  <si>
    <t>StatOMat</t>
  </si>
  <si>
    <t>bailey.jar</t>
  </si>
  <si>
    <t>psae.jar</t>
  </si>
  <si>
    <t>twitter4j-core-3.0.3.jar</t>
  </si>
  <si>
    <t>profiler.jar</t>
  </si>
  <si>
    <t>StatOMat.jar</t>
  </si>
  <si>
    <t>JAR</t>
  </si>
  <si>
    <t>PACK+GZIP</t>
  </si>
  <si>
    <t>7zip</t>
  </si>
  <si>
    <t>LZ4</t>
  </si>
  <si>
    <t>7Z</t>
  </si>
  <si>
    <t>Column1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</si>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</sst>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theme="1"/>
      </bottom>
      <diagonal/>
    </border>
  </borders>
  <cellStyleXfs count="22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3" borderId="0" xfId="2"/>
    <xf numFmtId="0" fontId="3" fillId="3" borderId="2" xfId="2" applyBorder="1"/>
    <xf numFmtId="0" fontId="2" fillId="2" borderId="0" xfId="1"/>
    <xf numFmtId="0" fontId="2" fillId="2" borderId="2" xfId="1" applyBorder="1"/>
    <xf numFmtId="0" fontId="4" fillId="4" borderId="0" xfId="3"/>
    <xf numFmtId="0" fontId="4" fillId="4" borderId="2" xfId="3" applyBorder="1"/>
    <xf numFmtId="0" fontId="5" fillId="5" borderId="1" xfId="4"/>
    <xf numFmtId="0" fontId="2" fillId="2" borderId="0" xfId="1" applyAlignment="1">
      <alignment horizontal="center"/>
    </xf>
    <xf numFmtId="0" fontId="4" fillId="4" borderId="1" xfId="3" applyBorder="1"/>
    <xf numFmtId="0" fontId="2" fillId="2" borderId="1" xfId="1" applyBorder="1"/>
    <xf numFmtId="0" fontId="3" fillId="3" borderId="1" xfId="2" applyBorder="1"/>
    <xf numFmtId="0" fontId="4" fillId="4" borderId="3" xfId="3" applyBorder="1"/>
    <xf numFmtId="0" fontId="5" fillId="5" borderId="5" xfId="4" applyBorder="1"/>
    <xf numFmtId="0" fontId="4" fillId="4" borderId="4" xfId="3" applyBorder="1"/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0" fillId="0" borderId="0" xfId="0" applyAlignment="1">
      <alignment horizontal="center"/>
    </xf>
    <xf numFmtId="0" fontId="1" fillId="6" borderId="0" xfId="65"/>
    <xf numFmtId="0" fontId="1" fillId="7" borderId="0" xfId="66"/>
    <xf numFmtId="0" fontId="1" fillId="7" borderId="2" xfId="66" applyBorder="1"/>
    <xf numFmtId="0" fontId="1" fillId="7" borderId="3" xfId="66" applyBorder="1"/>
    <xf numFmtId="0" fontId="1" fillId="6" borderId="2" xfId="65" applyBorder="1"/>
    <xf numFmtId="0" fontId="1" fillId="6" borderId="3" xfId="65" applyBorder="1"/>
    <xf numFmtId="2" fontId="0" fillId="0" borderId="0" xfId="0" applyNumberFormat="1"/>
    <xf numFmtId="0" fontId="0" fillId="8" borderId="0" xfId="0" applyFont="1" applyFill="1"/>
    <xf numFmtId="0" fontId="0" fillId="0" borderId="0" xfId="0" applyFont="1"/>
    <xf numFmtId="0" fontId="0" fillId="8" borderId="6" xfId="0" applyFont="1" applyFill="1" applyBorder="1"/>
    <xf numFmtId="0" fontId="1" fillId="6" borderId="0" xfId="65" applyBorder="1"/>
    <xf numFmtId="0" fontId="1" fillId="7" borderId="0" xfId="66" applyBorder="1"/>
    <xf numFmtId="0" fontId="2" fillId="2" borderId="0" xfId="1" applyBorder="1"/>
    <xf numFmtId="0" fontId="4" fillId="4" borderId="0" xfId="3" applyBorder="1"/>
    <xf numFmtId="0" fontId="3" fillId="3" borderId="0" xfId="2" applyBorder="1"/>
  </cellXfs>
  <cellStyles count="225">
    <cellStyle name="20% - Accent1" xfId="65" builtinId="30"/>
    <cellStyle name="20% - Accent2" xfId="66" builtinId="34"/>
    <cellStyle name="Bad" xfId="2" builtinId="27"/>
    <cellStyle name="Calculation" xfId="4" builtinId="22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eutral" xfId="3" builtinId="28"/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Figure 1: CPU</a:t>
            </a:r>
            <a:r>
              <a:rPr lang="en-US" baseline="0"/>
              <a:t> Elapsed Time by Test File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Finals!$A$2</c:f>
              <c:strCache>
                <c:ptCount val="1"/>
                <c:pt idx="0">
                  <c:v>JAR</c:v>
                </c:pt>
              </c:strCache>
            </c:strRef>
          </c:tx>
          <c:invertIfNegative val="0"/>
          <c:cat>
            <c:strRef>
              <c:f>Finals!$B$1:$F$1</c:f>
              <c:strCache>
                <c:ptCount val="5"/>
                <c:pt idx="0">
                  <c:v>StatOMat.jar</c:v>
                </c:pt>
                <c:pt idx="1">
                  <c:v>bailey.jar</c:v>
                </c:pt>
                <c:pt idx="2">
                  <c:v>psae.jar</c:v>
                </c:pt>
                <c:pt idx="3">
                  <c:v>profiler.jar</c:v>
                </c:pt>
                <c:pt idx="4">
                  <c:v>twitter4j-core-3.0.3.jar</c:v>
                </c:pt>
              </c:strCache>
            </c:strRef>
          </c:cat>
          <c:val>
            <c:numRef>
              <c:f>Finals!$B$2:$F$2</c:f>
              <c:numCache>
                <c:formatCode>General</c:formatCode>
                <c:ptCount val="5"/>
                <c:pt idx="0">
                  <c:v>0.006</c:v>
                </c:pt>
                <c:pt idx="1">
                  <c:v>0.63</c:v>
                </c:pt>
                <c:pt idx="2">
                  <c:v>0.012</c:v>
                </c:pt>
                <c:pt idx="3">
                  <c:v>0.012</c:v>
                </c:pt>
                <c:pt idx="4">
                  <c:v>0.334</c:v>
                </c:pt>
              </c:numCache>
            </c:numRef>
          </c:val>
        </c:ser>
        <c:ser>
          <c:idx val="1"/>
          <c:order val="1"/>
          <c:tx>
            <c:strRef>
              <c:f>Finals!$A$3</c:f>
              <c:strCache>
                <c:ptCount val="1"/>
                <c:pt idx="0">
                  <c:v>PACK200</c:v>
                </c:pt>
              </c:strCache>
            </c:strRef>
          </c:tx>
          <c:invertIfNegative val="0"/>
          <c:cat>
            <c:strRef>
              <c:f>Finals!$B$1:$F$1</c:f>
              <c:strCache>
                <c:ptCount val="5"/>
                <c:pt idx="0">
                  <c:v>StatOMat.jar</c:v>
                </c:pt>
                <c:pt idx="1">
                  <c:v>bailey.jar</c:v>
                </c:pt>
                <c:pt idx="2">
                  <c:v>psae.jar</c:v>
                </c:pt>
                <c:pt idx="3">
                  <c:v>profiler.jar</c:v>
                </c:pt>
                <c:pt idx="4">
                  <c:v>twitter4j-core-3.0.3.jar</c:v>
                </c:pt>
              </c:strCache>
            </c:strRef>
          </c:cat>
          <c:val>
            <c:numRef>
              <c:f>Finals!$B$3:$F$3</c:f>
              <c:numCache>
                <c:formatCode>General</c:formatCode>
                <c:ptCount val="5"/>
                <c:pt idx="0">
                  <c:v>0.11</c:v>
                </c:pt>
                <c:pt idx="1">
                  <c:v>0.914</c:v>
                </c:pt>
                <c:pt idx="2">
                  <c:v>0.12</c:v>
                </c:pt>
                <c:pt idx="3">
                  <c:v>0.214</c:v>
                </c:pt>
                <c:pt idx="4">
                  <c:v>1.44</c:v>
                </c:pt>
              </c:numCache>
            </c:numRef>
          </c:val>
        </c:ser>
        <c:ser>
          <c:idx val="2"/>
          <c:order val="2"/>
          <c:tx>
            <c:strRef>
              <c:f>Finals!$A$4</c:f>
              <c:strCache>
                <c:ptCount val="1"/>
                <c:pt idx="0">
                  <c:v>PACK+GZIP</c:v>
                </c:pt>
              </c:strCache>
            </c:strRef>
          </c:tx>
          <c:invertIfNegative val="0"/>
          <c:cat>
            <c:strRef>
              <c:f>Finals!$B$1:$F$1</c:f>
              <c:strCache>
                <c:ptCount val="5"/>
                <c:pt idx="0">
                  <c:v>StatOMat.jar</c:v>
                </c:pt>
                <c:pt idx="1">
                  <c:v>bailey.jar</c:v>
                </c:pt>
                <c:pt idx="2">
                  <c:v>psae.jar</c:v>
                </c:pt>
                <c:pt idx="3">
                  <c:v>profiler.jar</c:v>
                </c:pt>
                <c:pt idx="4">
                  <c:v>twitter4j-core-3.0.3.jar</c:v>
                </c:pt>
              </c:strCache>
            </c:strRef>
          </c:cat>
          <c:val>
            <c:numRef>
              <c:f>Finals!$B$4:$F$4</c:f>
              <c:numCache>
                <c:formatCode>General</c:formatCode>
                <c:ptCount val="5"/>
                <c:pt idx="0">
                  <c:v>0.114</c:v>
                </c:pt>
                <c:pt idx="1">
                  <c:v>0.928</c:v>
                </c:pt>
                <c:pt idx="2">
                  <c:v>0.136</c:v>
                </c:pt>
                <c:pt idx="3">
                  <c:v>0.476</c:v>
                </c:pt>
                <c:pt idx="4">
                  <c:v>1.446</c:v>
                </c:pt>
              </c:numCache>
            </c:numRef>
          </c:val>
        </c:ser>
        <c:ser>
          <c:idx val="3"/>
          <c:order val="3"/>
          <c:tx>
            <c:strRef>
              <c:f>Finals!$A$5</c:f>
              <c:strCache>
                <c:ptCount val="1"/>
                <c:pt idx="0">
                  <c:v>7Z</c:v>
                </c:pt>
              </c:strCache>
            </c:strRef>
          </c:tx>
          <c:invertIfNegative val="0"/>
          <c:cat>
            <c:strRef>
              <c:f>Finals!$B$1:$F$1</c:f>
              <c:strCache>
                <c:ptCount val="5"/>
                <c:pt idx="0">
                  <c:v>StatOMat.jar</c:v>
                </c:pt>
                <c:pt idx="1">
                  <c:v>bailey.jar</c:v>
                </c:pt>
                <c:pt idx="2">
                  <c:v>psae.jar</c:v>
                </c:pt>
                <c:pt idx="3">
                  <c:v>profiler.jar</c:v>
                </c:pt>
                <c:pt idx="4">
                  <c:v>twitter4j-core-3.0.3.jar</c:v>
                </c:pt>
              </c:strCache>
            </c:strRef>
          </c:cat>
          <c:val>
            <c:numRef>
              <c:f>Finals!$B$5:$F$5</c:f>
              <c:numCache>
                <c:formatCode>General</c:formatCode>
                <c:ptCount val="5"/>
                <c:pt idx="0">
                  <c:v>0.022</c:v>
                </c:pt>
                <c:pt idx="1">
                  <c:v>0.074</c:v>
                </c:pt>
                <c:pt idx="2">
                  <c:v>0.018</c:v>
                </c:pt>
                <c:pt idx="3">
                  <c:v>0.024</c:v>
                </c:pt>
                <c:pt idx="4">
                  <c:v>0.09</c:v>
                </c:pt>
              </c:numCache>
            </c:numRef>
          </c:val>
        </c:ser>
        <c:ser>
          <c:idx val="4"/>
          <c:order val="4"/>
          <c:tx>
            <c:strRef>
              <c:f>Finals!$A$6</c:f>
              <c:strCache>
                <c:ptCount val="1"/>
                <c:pt idx="0">
                  <c:v>LZ4</c:v>
                </c:pt>
              </c:strCache>
            </c:strRef>
          </c:tx>
          <c:invertIfNegative val="0"/>
          <c:cat>
            <c:strRef>
              <c:f>Finals!$B$1:$F$1</c:f>
              <c:strCache>
                <c:ptCount val="5"/>
                <c:pt idx="0">
                  <c:v>StatOMat.jar</c:v>
                </c:pt>
                <c:pt idx="1">
                  <c:v>bailey.jar</c:v>
                </c:pt>
                <c:pt idx="2">
                  <c:v>psae.jar</c:v>
                </c:pt>
                <c:pt idx="3">
                  <c:v>profiler.jar</c:v>
                </c:pt>
                <c:pt idx="4">
                  <c:v>twitter4j-core-3.0.3.jar</c:v>
                </c:pt>
              </c:strCache>
            </c:strRef>
          </c:cat>
          <c:val>
            <c:numRef>
              <c:f>Finals!$B$6:$F$6</c:f>
              <c:numCache>
                <c:formatCode>General</c:formatCode>
                <c:ptCount val="5"/>
                <c:pt idx="0">
                  <c:v>0.0</c:v>
                </c:pt>
                <c:pt idx="1">
                  <c:v>0.02</c:v>
                </c:pt>
                <c:pt idx="2">
                  <c:v>0.0</c:v>
                </c:pt>
                <c:pt idx="3">
                  <c:v>0.0</c:v>
                </c:pt>
                <c:pt idx="4">
                  <c:v>0.032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674712"/>
        <c:axId val="-2120667640"/>
      </c:barChart>
      <c:catAx>
        <c:axId val="-21206747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667640"/>
        <c:crosses val="autoZero"/>
        <c:auto val="1"/>
        <c:lblAlgn val="ctr"/>
        <c:lblOffset val="100"/>
        <c:noMultiLvlLbl val="0"/>
      </c:catAx>
      <c:valAx>
        <c:axId val="-2120667640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CPU Elapsed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0674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Figure 2: Percent Reduction by Test File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Finals!$A$11</c:f>
              <c:strCache>
                <c:ptCount val="1"/>
                <c:pt idx="0">
                  <c:v>JAR</c:v>
                </c:pt>
              </c:strCache>
            </c:strRef>
          </c:tx>
          <c:invertIfNegative val="0"/>
          <c:cat>
            <c:strRef>
              <c:f>Finals!$B$10:$F$10</c:f>
              <c:strCache>
                <c:ptCount val="5"/>
                <c:pt idx="0">
                  <c:v>StatOMat.jar</c:v>
                </c:pt>
                <c:pt idx="1">
                  <c:v>bailey.jar</c:v>
                </c:pt>
                <c:pt idx="2">
                  <c:v>psae.jar</c:v>
                </c:pt>
                <c:pt idx="3">
                  <c:v>profiler.jar</c:v>
                </c:pt>
                <c:pt idx="4">
                  <c:v>twitter4j-core-3.0.3.jar</c:v>
                </c:pt>
              </c:strCache>
            </c:strRef>
          </c:cat>
          <c:val>
            <c:numRef>
              <c:f>Finals!$B$11:$F$11</c:f>
              <c:numCache>
                <c:formatCode>0.00</c:formatCode>
                <c:ptCount val="5"/>
                <c:pt idx="0">
                  <c:v>51.2820512820513</c:v>
                </c:pt>
                <c:pt idx="1">
                  <c:v>46.48268398268398</c:v>
                </c:pt>
                <c:pt idx="2">
                  <c:v>81.72043010752688</c:v>
                </c:pt>
                <c:pt idx="3">
                  <c:v>67.2340425531915</c:v>
                </c:pt>
                <c:pt idx="4">
                  <c:v>57.75663206459054</c:v>
                </c:pt>
              </c:numCache>
            </c:numRef>
          </c:val>
        </c:ser>
        <c:ser>
          <c:idx val="1"/>
          <c:order val="1"/>
          <c:tx>
            <c:strRef>
              <c:f>Finals!$A$12</c:f>
              <c:strCache>
                <c:ptCount val="1"/>
                <c:pt idx="0">
                  <c:v>PACK200</c:v>
                </c:pt>
              </c:strCache>
            </c:strRef>
          </c:tx>
          <c:invertIfNegative val="0"/>
          <c:cat>
            <c:strRef>
              <c:f>Finals!$B$10:$F$10</c:f>
              <c:strCache>
                <c:ptCount val="5"/>
                <c:pt idx="0">
                  <c:v>StatOMat.jar</c:v>
                </c:pt>
                <c:pt idx="1">
                  <c:v>bailey.jar</c:v>
                </c:pt>
                <c:pt idx="2">
                  <c:v>psae.jar</c:v>
                </c:pt>
                <c:pt idx="3">
                  <c:v>profiler.jar</c:v>
                </c:pt>
                <c:pt idx="4">
                  <c:v>twitter4j-core-3.0.3.jar</c:v>
                </c:pt>
              </c:strCache>
            </c:strRef>
          </c:cat>
          <c:val>
            <c:numRef>
              <c:f>Finals!$B$12:$F$12</c:f>
              <c:numCache>
                <c:formatCode>0.00</c:formatCode>
                <c:ptCount val="5"/>
                <c:pt idx="0">
                  <c:v>-110.5263157894737</c:v>
                </c:pt>
                <c:pt idx="1">
                  <c:v>41.80990899898888</c:v>
                </c:pt>
                <c:pt idx="2">
                  <c:v>41.17647058823529</c:v>
                </c:pt>
                <c:pt idx="3">
                  <c:v>38.96103896103897</c:v>
                </c:pt>
                <c:pt idx="4">
                  <c:v>31.29692832764504</c:v>
                </c:pt>
              </c:numCache>
            </c:numRef>
          </c:val>
        </c:ser>
        <c:ser>
          <c:idx val="2"/>
          <c:order val="2"/>
          <c:tx>
            <c:strRef>
              <c:f>Finals!$A$13</c:f>
              <c:strCache>
                <c:ptCount val="1"/>
                <c:pt idx="0">
                  <c:v>PACK+GZIP</c:v>
                </c:pt>
              </c:strCache>
            </c:strRef>
          </c:tx>
          <c:invertIfNegative val="0"/>
          <c:cat>
            <c:strRef>
              <c:f>Finals!$B$10:$F$10</c:f>
              <c:strCache>
                <c:ptCount val="5"/>
                <c:pt idx="0">
                  <c:v>StatOMat.jar</c:v>
                </c:pt>
                <c:pt idx="1">
                  <c:v>bailey.jar</c:v>
                </c:pt>
                <c:pt idx="2">
                  <c:v>psae.jar</c:v>
                </c:pt>
                <c:pt idx="3">
                  <c:v>profiler.jar</c:v>
                </c:pt>
                <c:pt idx="4">
                  <c:v>twitter4j-core-3.0.3.jar</c:v>
                </c:pt>
              </c:strCache>
            </c:strRef>
          </c:cat>
          <c:val>
            <c:numRef>
              <c:f>Finals!$B$13:$F$13</c:f>
              <c:numCache>
                <c:formatCode>0.00</c:formatCode>
                <c:ptCount val="5"/>
                <c:pt idx="0">
                  <c:v>31.57894736842105</c:v>
                </c:pt>
                <c:pt idx="1">
                  <c:v>71.23356926188068</c:v>
                </c:pt>
                <c:pt idx="2">
                  <c:v>59.23529411764706</c:v>
                </c:pt>
                <c:pt idx="3">
                  <c:v>58.44155844155843</c:v>
                </c:pt>
                <c:pt idx="4">
                  <c:v>70.44368600682594</c:v>
                </c:pt>
              </c:numCache>
            </c:numRef>
          </c:val>
        </c:ser>
        <c:ser>
          <c:idx val="3"/>
          <c:order val="3"/>
          <c:tx>
            <c:strRef>
              <c:f>Finals!$A$14</c:f>
              <c:strCache>
                <c:ptCount val="1"/>
                <c:pt idx="0">
                  <c:v>7Z</c:v>
                </c:pt>
              </c:strCache>
            </c:strRef>
          </c:tx>
          <c:invertIfNegative val="0"/>
          <c:cat>
            <c:strRef>
              <c:f>Finals!$B$10:$F$10</c:f>
              <c:strCache>
                <c:ptCount val="5"/>
                <c:pt idx="0">
                  <c:v>StatOMat.jar</c:v>
                </c:pt>
                <c:pt idx="1">
                  <c:v>bailey.jar</c:v>
                </c:pt>
                <c:pt idx="2">
                  <c:v>psae.jar</c:v>
                </c:pt>
                <c:pt idx="3">
                  <c:v>profiler.jar</c:v>
                </c:pt>
                <c:pt idx="4">
                  <c:v>twitter4j-core-3.0.3.jar</c:v>
                </c:pt>
              </c:strCache>
            </c:strRef>
          </c:cat>
          <c:val>
            <c:numRef>
              <c:f>Finals!$B$14:$F$14</c:f>
              <c:numCache>
                <c:formatCode>0.00</c:formatCode>
                <c:ptCount val="5"/>
                <c:pt idx="0">
                  <c:v>-52.63157894736842</c:v>
                </c:pt>
                <c:pt idx="1">
                  <c:v>7.38119312436806</c:v>
                </c:pt>
                <c:pt idx="2">
                  <c:v>35.2941176470588</c:v>
                </c:pt>
                <c:pt idx="3">
                  <c:v>12.98701298701299</c:v>
                </c:pt>
                <c:pt idx="4">
                  <c:v>10.44368600682595</c:v>
                </c:pt>
              </c:numCache>
            </c:numRef>
          </c:val>
        </c:ser>
        <c:ser>
          <c:idx val="4"/>
          <c:order val="4"/>
          <c:tx>
            <c:strRef>
              <c:f>Finals!$A$15</c:f>
              <c:strCache>
                <c:ptCount val="1"/>
                <c:pt idx="0">
                  <c:v>LZ4</c:v>
                </c:pt>
              </c:strCache>
            </c:strRef>
          </c:tx>
          <c:invertIfNegative val="0"/>
          <c:cat>
            <c:strRef>
              <c:f>Finals!$B$10:$F$10</c:f>
              <c:strCache>
                <c:ptCount val="5"/>
                <c:pt idx="0">
                  <c:v>StatOMat.jar</c:v>
                </c:pt>
                <c:pt idx="1">
                  <c:v>bailey.jar</c:v>
                </c:pt>
                <c:pt idx="2">
                  <c:v>psae.jar</c:v>
                </c:pt>
                <c:pt idx="3">
                  <c:v>profiler.jar</c:v>
                </c:pt>
                <c:pt idx="4">
                  <c:v>twitter4j-core-3.0.3.jar</c:v>
                </c:pt>
              </c:strCache>
            </c:strRef>
          </c:cat>
          <c:val>
            <c:numRef>
              <c:f>Finals!$B$15:$F$15</c:f>
              <c:numCache>
                <c:formatCode>0.00</c:formatCode>
                <c:ptCount val="5"/>
                <c:pt idx="0">
                  <c:v>15.78947368421052</c:v>
                </c:pt>
                <c:pt idx="1">
                  <c:v>5.712841253791715</c:v>
                </c:pt>
                <c:pt idx="2">
                  <c:v>35.2941176470588</c:v>
                </c:pt>
                <c:pt idx="3">
                  <c:v>12.98701298701299</c:v>
                </c:pt>
                <c:pt idx="4">
                  <c:v>8.668941979522177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077800"/>
        <c:axId val="-2111577704"/>
      </c:barChart>
      <c:catAx>
        <c:axId val="-21180778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1577704"/>
        <c:crosses val="autoZero"/>
        <c:auto val="1"/>
        <c:lblAlgn val="ctr"/>
        <c:lblOffset val="100"/>
        <c:noMultiLvlLbl val="0"/>
      </c:catAx>
      <c:valAx>
        <c:axId val="-2111577704"/>
        <c:scaling>
          <c:orientation val="minMax"/>
          <c:max val="100.0"/>
          <c:min val="-125.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  <a:r>
                  <a:rPr lang="en-US" baseline="0"/>
                  <a:t> Reduction (%)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118077800"/>
        <c:crosses val="autoZero"/>
        <c:crossBetween val="between"/>
        <c:majorUnit val="25.0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9919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9919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0:F15" totalsRowShown="0">
  <autoFilter ref="A10:F15"/>
  <tableColumns count="6">
    <tableColumn id="1" name="Column1"/>
    <tableColumn id="2" name="StatOMat.jar" dataDxfId="4"/>
    <tableColumn id="3" name="bailey.jar" dataDxfId="3"/>
    <tableColumn id="4" name="psae.jar" dataDxfId="2"/>
    <tableColumn id="5" name="profiler.jar" dataDxfId="1"/>
    <tableColumn id="6" name="twitter4j-core-3.0.3.jar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6" totalsRowShown="0">
  <autoFilter ref="A1:F6"/>
  <tableColumns count="6">
    <tableColumn id="1" name="Column1"/>
    <tableColumn id="2" name="StatOMat.jar"/>
    <tableColumn id="3" name="bailey.jar"/>
    <tableColumn id="4" name="psae.jar"/>
    <tableColumn id="5" name="profiler.jar"/>
    <tableColumn id="6" name="twitter4j-core-3.0.3.j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workbookViewId="0">
      <selection activeCell="C4" sqref="C4"/>
    </sheetView>
  </sheetViews>
  <sheetFormatPr baseColWidth="10" defaultRowHeight="15" x14ac:dyDescent="0"/>
  <cols>
    <col min="2" max="2" width="12.1640625" bestFit="1" customWidth="1"/>
  </cols>
  <sheetData>
    <row r="1" spans="1:29">
      <c r="A1" s="18" t="s">
        <v>14</v>
      </c>
      <c r="B1" s="18"/>
      <c r="C1" s="18"/>
      <c r="D1" s="18"/>
      <c r="E1" s="18"/>
      <c r="G1" s="18" t="s">
        <v>15</v>
      </c>
      <c r="H1" s="18"/>
      <c r="I1" s="18"/>
      <c r="J1" s="18"/>
      <c r="K1" s="18"/>
      <c r="M1" s="18" t="s">
        <v>16</v>
      </c>
      <c r="N1" s="18"/>
      <c r="O1" s="18"/>
      <c r="P1" s="18"/>
      <c r="Q1" s="18"/>
      <c r="S1" s="18" t="s">
        <v>17</v>
      </c>
      <c r="T1" s="18"/>
      <c r="U1" s="18"/>
      <c r="V1" s="18"/>
      <c r="W1" s="18"/>
      <c r="Y1" s="18" t="s">
        <v>18</v>
      </c>
      <c r="Z1" s="18"/>
      <c r="AA1" s="18"/>
      <c r="AB1" s="18"/>
      <c r="AC1" s="18"/>
    </row>
    <row r="2" spans="1:29">
      <c r="A2" s="17" t="s">
        <v>0</v>
      </c>
      <c r="B2" s="17"/>
      <c r="C2" s="17"/>
      <c r="D2" s="17"/>
      <c r="E2" s="17"/>
      <c r="G2" s="17" t="s">
        <v>0</v>
      </c>
      <c r="H2" s="17"/>
      <c r="I2" s="17"/>
      <c r="J2" s="17"/>
      <c r="K2" s="17"/>
      <c r="M2" s="17" t="s">
        <v>0</v>
      </c>
      <c r="N2" s="17"/>
      <c r="O2" s="17"/>
      <c r="P2" s="17"/>
      <c r="Q2" s="17"/>
      <c r="S2" s="17" t="s">
        <v>0</v>
      </c>
      <c r="T2" s="17"/>
      <c r="U2" s="17"/>
      <c r="V2" s="17"/>
      <c r="W2" s="17"/>
      <c r="Y2" s="17" t="s">
        <v>0</v>
      </c>
      <c r="Z2" s="17"/>
      <c r="AA2" s="17"/>
      <c r="AB2" s="17"/>
      <c r="AC2" s="17"/>
    </row>
    <row r="3" spans="1:29">
      <c r="A3" s="2" t="s">
        <v>1</v>
      </c>
      <c r="B3" s="2" t="s">
        <v>2</v>
      </c>
      <c r="C3" s="2" t="s">
        <v>3</v>
      </c>
      <c r="D3" s="2" t="s">
        <v>4</v>
      </c>
      <c r="E3" s="2" t="s">
        <v>12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12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12</v>
      </c>
      <c r="S3" s="2" t="s">
        <v>1</v>
      </c>
      <c r="T3" s="2" t="s">
        <v>2</v>
      </c>
      <c r="U3" s="2" t="s">
        <v>3</v>
      </c>
      <c r="V3" s="2" t="s">
        <v>4</v>
      </c>
      <c r="W3" s="2" t="s">
        <v>12</v>
      </c>
      <c r="Y3" s="2" t="s">
        <v>1</v>
      </c>
      <c r="Z3" s="2" t="s">
        <v>2</v>
      </c>
      <c r="AA3" s="2" t="s">
        <v>3</v>
      </c>
      <c r="AB3" s="2" t="s">
        <v>4</v>
      </c>
      <c r="AC3" s="2" t="s">
        <v>12</v>
      </c>
    </row>
    <row r="4" spans="1:29">
      <c r="A4" s="2" t="s">
        <v>5</v>
      </c>
      <c r="B4" s="3">
        <v>0.03</v>
      </c>
      <c r="C4" s="3">
        <v>3.9</v>
      </c>
      <c r="D4" s="3">
        <v>1.9</v>
      </c>
      <c r="E4" s="12">
        <f>100*((C4-D4)/C4)</f>
        <v>51.282051282051292</v>
      </c>
      <c r="G4" s="2" t="s">
        <v>5</v>
      </c>
      <c r="H4" s="3">
        <v>0.33</v>
      </c>
      <c r="I4" s="3">
        <v>369.6</v>
      </c>
      <c r="J4" s="3">
        <v>197.8</v>
      </c>
      <c r="K4" s="12">
        <f>100*((I4-J4)/I4)</f>
        <v>46.48268398268398</v>
      </c>
      <c r="M4" s="2" t="s">
        <v>5</v>
      </c>
      <c r="N4" s="3">
        <v>0.03</v>
      </c>
      <c r="O4" s="3">
        <v>9.3000000000000007</v>
      </c>
      <c r="P4" s="3">
        <v>1.7</v>
      </c>
      <c r="Q4" s="12">
        <f>100*((O4-P4)/O4)</f>
        <v>81.72043010752688</v>
      </c>
      <c r="S4" s="2" t="s">
        <v>5</v>
      </c>
      <c r="T4" s="3">
        <v>0.62</v>
      </c>
      <c r="U4" s="3">
        <v>693.6</v>
      </c>
      <c r="V4" s="3">
        <v>293</v>
      </c>
      <c r="W4" s="12">
        <f>100*((U4-V4)/U4)</f>
        <v>57.756632064590541</v>
      </c>
      <c r="Y4" s="2" t="s">
        <v>5</v>
      </c>
      <c r="Z4" s="3">
        <v>0.02</v>
      </c>
      <c r="AA4" s="3">
        <v>23.5</v>
      </c>
      <c r="AB4" s="3">
        <v>7.7</v>
      </c>
      <c r="AC4" s="12">
        <f>100*((AA4-AB4)/AA4)</f>
        <v>67.2340425531915</v>
      </c>
    </row>
    <row r="5" spans="1:29">
      <c r="A5" s="2" t="s">
        <v>6</v>
      </c>
      <c r="B5" s="3">
        <v>0</v>
      </c>
      <c r="C5" s="3">
        <v>3.9</v>
      </c>
      <c r="D5" s="3">
        <v>1.9</v>
      </c>
      <c r="E5" s="12">
        <f t="shared" ref="E5:E8" si="0">100*((C5-D5)/C5)</f>
        <v>51.282051282051292</v>
      </c>
      <c r="G5" s="2" t="s">
        <v>6</v>
      </c>
      <c r="H5" s="3">
        <v>2.21</v>
      </c>
      <c r="I5" s="3">
        <v>369.6</v>
      </c>
      <c r="J5" s="3">
        <v>197.8</v>
      </c>
      <c r="K5" s="12">
        <f t="shared" ref="K5:K8" si="1">100*((I5-J5)/I5)</f>
        <v>46.48268398268398</v>
      </c>
      <c r="M5" s="2" t="s">
        <v>6</v>
      </c>
      <c r="N5" s="3">
        <v>0.01</v>
      </c>
      <c r="O5" s="3">
        <v>9.3000000000000007</v>
      </c>
      <c r="P5" s="3">
        <v>1.7</v>
      </c>
      <c r="Q5" s="12">
        <f t="shared" ref="Q5:Q8" si="2">100*((O5-P5)/O5)</f>
        <v>81.72043010752688</v>
      </c>
      <c r="S5" s="2" t="s">
        <v>6</v>
      </c>
      <c r="T5" s="3">
        <v>0.3</v>
      </c>
      <c r="U5" s="3">
        <v>693.6</v>
      </c>
      <c r="V5" s="3">
        <v>293</v>
      </c>
      <c r="W5" s="12">
        <f t="shared" ref="W5:W8" si="3">100*((U5-V5)/U5)</f>
        <v>57.756632064590541</v>
      </c>
      <c r="Y5" s="2" t="s">
        <v>6</v>
      </c>
      <c r="Z5" s="3">
        <v>0.01</v>
      </c>
      <c r="AA5" s="3">
        <v>23.5</v>
      </c>
      <c r="AB5" s="3">
        <v>7.7</v>
      </c>
      <c r="AC5" s="12">
        <f t="shared" ref="AC5:AC8" si="4">100*((AA5-AB5)/AA5)</f>
        <v>67.2340425531915</v>
      </c>
    </row>
    <row r="6" spans="1:29">
      <c r="A6" s="2" t="s">
        <v>7</v>
      </c>
      <c r="B6" s="3">
        <v>0</v>
      </c>
      <c r="C6" s="3">
        <v>3.9</v>
      </c>
      <c r="D6" s="3">
        <v>1.9</v>
      </c>
      <c r="E6" s="12">
        <f t="shared" si="0"/>
        <v>51.282051282051292</v>
      </c>
      <c r="G6" s="2" t="s">
        <v>7</v>
      </c>
      <c r="H6" s="3">
        <v>0.25</v>
      </c>
      <c r="I6" s="3">
        <v>369.6</v>
      </c>
      <c r="J6" s="3">
        <v>197.8</v>
      </c>
      <c r="K6" s="12">
        <f t="shared" si="1"/>
        <v>46.48268398268398</v>
      </c>
      <c r="M6" s="2" t="s">
        <v>7</v>
      </c>
      <c r="N6" s="3">
        <v>0.01</v>
      </c>
      <c r="O6" s="3">
        <v>9.3000000000000007</v>
      </c>
      <c r="P6" s="3">
        <v>1.7</v>
      </c>
      <c r="Q6" s="12">
        <f t="shared" si="2"/>
        <v>81.72043010752688</v>
      </c>
      <c r="S6" s="2" t="s">
        <v>7</v>
      </c>
      <c r="T6" s="3">
        <v>0.24</v>
      </c>
      <c r="U6" s="3">
        <v>693.6</v>
      </c>
      <c r="V6" s="3">
        <v>293</v>
      </c>
      <c r="W6" s="12">
        <f t="shared" si="3"/>
        <v>57.756632064590541</v>
      </c>
      <c r="Y6" s="2" t="s">
        <v>7</v>
      </c>
      <c r="Z6" s="3">
        <v>0.01</v>
      </c>
      <c r="AA6" s="3">
        <v>23.5</v>
      </c>
      <c r="AB6" s="3">
        <v>7.7</v>
      </c>
      <c r="AC6" s="12">
        <f t="shared" si="4"/>
        <v>67.2340425531915</v>
      </c>
    </row>
    <row r="7" spans="1:29">
      <c r="A7" s="2" t="s">
        <v>8</v>
      </c>
      <c r="B7" s="3">
        <v>0</v>
      </c>
      <c r="C7" s="3">
        <v>3.9</v>
      </c>
      <c r="D7" s="3">
        <v>1.9</v>
      </c>
      <c r="E7" s="12">
        <f t="shared" si="0"/>
        <v>51.282051282051292</v>
      </c>
      <c r="G7" s="2" t="s">
        <v>8</v>
      </c>
      <c r="H7" s="3">
        <v>0.18</v>
      </c>
      <c r="I7" s="3">
        <v>369.6</v>
      </c>
      <c r="J7" s="3">
        <v>197.8</v>
      </c>
      <c r="K7" s="12">
        <f t="shared" si="1"/>
        <v>46.48268398268398</v>
      </c>
      <c r="M7" s="2" t="s">
        <v>8</v>
      </c>
      <c r="N7" s="3">
        <v>0</v>
      </c>
      <c r="O7" s="3">
        <v>9.3000000000000007</v>
      </c>
      <c r="P7" s="3">
        <v>1.7</v>
      </c>
      <c r="Q7" s="12">
        <f t="shared" si="2"/>
        <v>81.72043010752688</v>
      </c>
      <c r="S7" s="2" t="s">
        <v>8</v>
      </c>
      <c r="T7" s="3">
        <v>0.25</v>
      </c>
      <c r="U7" s="3">
        <v>693.6</v>
      </c>
      <c r="V7" s="3">
        <v>293</v>
      </c>
      <c r="W7" s="12">
        <f t="shared" si="3"/>
        <v>57.756632064590541</v>
      </c>
      <c r="Y7" s="2" t="s">
        <v>8</v>
      </c>
      <c r="Z7" s="3">
        <v>0.01</v>
      </c>
      <c r="AA7" s="3">
        <v>23.5</v>
      </c>
      <c r="AB7" s="3">
        <v>7.7</v>
      </c>
      <c r="AC7" s="12">
        <f t="shared" si="4"/>
        <v>67.2340425531915</v>
      </c>
    </row>
    <row r="8" spans="1:29">
      <c r="A8" s="2" t="s">
        <v>9</v>
      </c>
      <c r="B8" s="3">
        <v>0</v>
      </c>
      <c r="C8" s="3">
        <v>3.9</v>
      </c>
      <c r="D8" s="3">
        <v>1.9</v>
      </c>
      <c r="E8" s="12">
        <f t="shared" si="0"/>
        <v>51.282051282051292</v>
      </c>
      <c r="G8" s="2" t="s">
        <v>9</v>
      </c>
      <c r="H8" s="3">
        <v>0.18</v>
      </c>
      <c r="I8" s="3">
        <v>369.6</v>
      </c>
      <c r="J8" s="3">
        <v>197.8</v>
      </c>
      <c r="K8" s="12">
        <f t="shared" si="1"/>
        <v>46.48268398268398</v>
      </c>
      <c r="M8" s="2" t="s">
        <v>9</v>
      </c>
      <c r="N8" s="3">
        <v>0.01</v>
      </c>
      <c r="O8" s="3">
        <v>9.3000000000000007</v>
      </c>
      <c r="P8" s="3">
        <v>1.7</v>
      </c>
      <c r="Q8" s="12">
        <f t="shared" si="2"/>
        <v>81.72043010752688</v>
      </c>
      <c r="S8" s="2" t="s">
        <v>9</v>
      </c>
      <c r="T8" s="3">
        <v>0.26</v>
      </c>
      <c r="U8" s="3">
        <v>693.6</v>
      </c>
      <c r="V8" s="3">
        <v>293</v>
      </c>
      <c r="W8" s="12">
        <f t="shared" si="3"/>
        <v>57.756632064590541</v>
      </c>
      <c r="Y8" s="2" t="s">
        <v>9</v>
      </c>
      <c r="Z8" s="3">
        <v>0.01</v>
      </c>
      <c r="AA8" s="3">
        <v>23.5</v>
      </c>
      <c r="AB8" s="3">
        <v>7.7</v>
      </c>
      <c r="AC8" s="12">
        <f t="shared" si="4"/>
        <v>67.2340425531915</v>
      </c>
    </row>
    <row r="9" spans="1:29">
      <c r="A9" s="2" t="s">
        <v>13</v>
      </c>
      <c r="B9" s="8">
        <f>AVERAGE(B4:B8)</f>
        <v>6.0000000000000001E-3</v>
      </c>
      <c r="C9" s="8">
        <f>AVERAGE(C4:C8)</f>
        <v>3.9</v>
      </c>
      <c r="D9" s="8">
        <f>AVERAGE(D4:D8)</f>
        <v>1.9</v>
      </c>
      <c r="E9" s="8">
        <f>AVERAGE(E4:E8)</f>
        <v>51.282051282051292</v>
      </c>
      <c r="G9" s="2" t="s">
        <v>13</v>
      </c>
      <c r="H9" s="8">
        <f>AVERAGE(H4:H8)</f>
        <v>0.63000000000000012</v>
      </c>
      <c r="I9" s="8">
        <f>AVERAGE(I4:I8)</f>
        <v>369.6</v>
      </c>
      <c r="J9" s="8">
        <f>AVERAGE(J4:J8)</f>
        <v>197.8</v>
      </c>
      <c r="K9" s="8">
        <f>AVERAGE(K4:K8)</f>
        <v>46.48268398268398</v>
      </c>
      <c r="M9" s="2" t="s">
        <v>13</v>
      </c>
      <c r="N9" s="8">
        <f>AVERAGE(N4:N8)</f>
        <v>1.2E-2</v>
      </c>
      <c r="O9" s="8">
        <f>AVERAGE(O4:O8)</f>
        <v>9.3000000000000007</v>
      </c>
      <c r="P9" s="8">
        <f>AVERAGE(P4:P8)</f>
        <v>1.7</v>
      </c>
      <c r="Q9" s="8">
        <f>AVERAGE(Q4:Q8)</f>
        <v>81.72043010752688</v>
      </c>
      <c r="S9" s="2" t="s">
        <v>13</v>
      </c>
      <c r="T9" s="8">
        <f>AVERAGE(T4:T8)</f>
        <v>0.33399999999999996</v>
      </c>
      <c r="U9" s="8">
        <f>AVERAGE(U4:U8)</f>
        <v>693.6</v>
      </c>
      <c r="V9" s="8">
        <f>AVERAGE(V4:V8)</f>
        <v>293</v>
      </c>
      <c r="W9" s="8">
        <f>AVERAGE(W4:W8)</f>
        <v>57.756632064590541</v>
      </c>
      <c r="Y9" s="2" t="s">
        <v>13</v>
      </c>
      <c r="Z9" s="8">
        <f>AVERAGE(Z4:Z8)</f>
        <v>1.2E-2</v>
      </c>
      <c r="AA9" s="8">
        <f>AVERAGE(AA4:AA8)</f>
        <v>23.5</v>
      </c>
      <c r="AB9" s="8">
        <f>AVERAGE(AB4:AB8)</f>
        <v>7.7</v>
      </c>
      <c r="AC9" s="8">
        <f>AVERAGE(AC4:AC8)</f>
        <v>67.2340425531915</v>
      </c>
    </row>
    <row r="10" spans="1:29">
      <c r="A10" s="33" t="s">
        <v>26</v>
      </c>
      <c r="B10" s="8">
        <f>_xlfn.STDEV.S(B4:B8)</f>
        <v>1.3416407864998738E-2</v>
      </c>
      <c r="C10" s="8">
        <f>_xlfn.STDEV.S(C4:C8)</f>
        <v>0</v>
      </c>
      <c r="D10" s="8">
        <f>_xlfn.STDEV.S(D4:D8)</f>
        <v>0</v>
      </c>
      <c r="E10" s="8">
        <f>_xlfn.STDEV.S(E4:E8)</f>
        <v>0</v>
      </c>
      <c r="G10" s="33" t="s">
        <v>26</v>
      </c>
      <c r="H10" s="8">
        <f>_xlfn.STDEV.S(H4:H8)</f>
        <v>0.88540950977499666</v>
      </c>
      <c r="I10" s="8">
        <f>_xlfn.STDEV.S(I4:I8)</f>
        <v>0</v>
      </c>
      <c r="J10" s="8">
        <f>_xlfn.STDEV.S(J4:J8)</f>
        <v>0</v>
      </c>
      <c r="K10" s="8">
        <f>_xlfn.STDEV.S(K4:K8)</f>
        <v>0</v>
      </c>
      <c r="M10" s="33" t="s">
        <v>26</v>
      </c>
      <c r="N10" s="8">
        <f>_xlfn.STDEV.S(N4:N8)</f>
        <v>1.0954451150103323E-2</v>
      </c>
      <c r="O10" s="8">
        <f>_xlfn.STDEV.S(O4:O8)</f>
        <v>0</v>
      </c>
      <c r="P10" s="8">
        <f>_xlfn.STDEV.S(P4:P8)</f>
        <v>0</v>
      </c>
      <c r="Q10" s="8">
        <f>_xlfn.STDEV.S(Q4:Q8)</f>
        <v>0</v>
      </c>
      <c r="S10" s="33" t="s">
        <v>26</v>
      </c>
      <c r="T10" s="8">
        <f>_xlfn.STDEV.S(T4:T8)</f>
        <v>0.16149303390549086</v>
      </c>
      <c r="U10" s="8">
        <f>_xlfn.STDEV.S(U4:U8)</f>
        <v>0</v>
      </c>
      <c r="V10" s="8">
        <f>_xlfn.STDEV.S(V4:V8)</f>
        <v>0</v>
      </c>
      <c r="W10" s="8">
        <f>_xlfn.STDEV.S(W4:W8)</f>
        <v>0</v>
      </c>
      <c r="Y10" s="33" t="s">
        <v>26</v>
      </c>
      <c r="Z10" s="8">
        <f>_xlfn.STDEV.S(Z4:Z8)</f>
        <v>4.4721359549995789E-3</v>
      </c>
      <c r="AA10" s="8">
        <f>_xlfn.STDEV.S(AA4:AA8)</f>
        <v>0</v>
      </c>
      <c r="AB10" s="8">
        <f>_xlfn.STDEV.S(AB4:AB8)</f>
        <v>0</v>
      </c>
      <c r="AC10" s="8">
        <f>_xlfn.STDEV.S(AC4:AC8)</f>
        <v>0</v>
      </c>
    </row>
    <row r="12" spans="1:29">
      <c r="A12" s="16" t="s">
        <v>10</v>
      </c>
      <c r="B12" s="16"/>
      <c r="C12" s="16"/>
      <c r="D12" s="16"/>
      <c r="E12" s="16"/>
      <c r="G12" s="16" t="s">
        <v>10</v>
      </c>
      <c r="H12" s="16"/>
      <c r="I12" s="16"/>
      <c r="J12" s="16"/>
      <c r="K12" s="16"/>
      <c r="M12" s="16" t="s">
        <v>10</v>
      </c>
      <c r="N12" s="16"/>
      <c r="O12" s="16"/>
      <c r="P12" s="16"/>
      <c r="Q12" s="16"/>
      <c r="S12" s="16" t="s">
        <v>10</v>
      </c>
      <c r="T12" s="16"/>
      <c r="U12" s="16"/>
      <c r="V12" s="16"/>
      <c r="W12" s="16"/>
      <c r="Y12" s="16" t="s">
        <v>10</v>
      </c>
      <c r="Z12" s="16"/>
      <c r="AA12" s="16"/>
      <c r="AB12" s="16"/>
      <c r="AC12" s="16"/>
    </row>
    <row r="13" spans="1:29">
      <c r="A13" s="6" t="s">
        <v>1</v>
      </c>
      <c r="B13" s="6" t="s">
        <v>2</v>
      </c>
      <c r="C13" s="6" t="s">
        <v>3</v>
      </c>
      <c r="D13" s="6" t="s">
        <v>4</v>
      </c>
      <c r="E13" s="6" t="s">
        <v>12</v>
      </c>
      <c r="G13" s="6" t="s">
        <v>1</v>
      </c>
      <c r="H13" s="6" t="s">
        <v>2</v>
      </c>
      <c r="I13" s="6" t="s">
        <v>3</v>
      </c>
      <c r="J13" s="6" t="s">
        <v>4</v>
      </c>
      <c r="K13" s="6" t="s">
        <v>12</v>
      </c>
      <c r="M13" s="6" t="s">
        <v>1</v>
      </c>
      <c r="N13" s="6" t="s">
        <v>2</v>
      </c>
      <c r="O13" s="6" t="s">
        <v>3</v>
      </c>
      <c r="P13" s="6" t="s">
        <v>4</v>
      </c>
      <c r="Q13" s="6" t="s">
        <v>12</v>
      </c>
      <c r="S13" s="6" t="s">
        <v>1</v>
      </c>
      <c r="T13" s="6" t="s">
        <v>2</v>
      </c>
      <c r="U13" s="6" t="s">
        <v>3</v>
      </c>
      <c r="V13" s="6" t="s">
        <v>4</v>
      </c>
      <c r="W13" s="6" t="s">
        <v>12</v>
      </c>
      <c r="Y13" s="6" t="s">
        <v>1</v>
      </c>
      <c r="Z13" s="6" t="s">
        <v>2</v>
      </c>
      <c r="AA13" s="6" t="s">
        <v>3</v>
      </c>
      <c r="AB13" s="6" t="s">
        <v>4</v>
      </c>
      <c r="AC13" s="6" t="s">
        <v>12</v>
      </c>
    </row>
    <row r="14" spans="1:29">
      <c r="A14" s="6" t="s">
        <v>5</v>
      </c>
      <c r="B14" s="7">
        <v>0.11</v>
      </c>
      <c r="C14" s="7">
        <v>1.9</v>
      </c>
      <c r="D14" s="7">
        <v>4</v>
      </c>
      <c r="E14" s="10">
        <f>100*((C14-D14)/C14)</f>
        <v>-110.5263157894737</v>
      </c>
      <c r="G14" s="6" t="s">
        <v>5</v>
      </c>
      <c r="H14" s="7">
        <v>0.94</v>
      </c>
      <c r="I14" s="7">
        <f>J4</f>
        <v>197.8</v>
      </c>
      <c r="J14" s="15">
        <v>115.1</v>
      </c>
      <c r="K14" s="10">
        <f>100*((I14-J14)/I14)</f>
        <v>41.809908998988881</v>
      </c>
      <c r="M14" s="6" t="s">
        <v>5</v>
      </c>
      <c r="N14" s="7">
        <v>0.12</v>
      </c>
      <c r="O14" s="7">
        <v>1.7</v>
      </c>
      <c r="P14" s="7">
        <v>1</v>
      </c>
      <c r="Q14" s="10">
        <f>100*((O14-P14)/O14)</f>
        <v>41.17647058823529</v>
      </c>
      <c r="S14" s="6" t="s">
        <v>5</v>
      </c>
      <c r="T14" s="7">
        <v>1.53</v>
      </c>
      <c r="U14" s="7">
        <f>V9</f>
        <v>293</v>
      </c>
      <c r="V14" s="7">
        <v>201.3</v>
      </c>
      <c r="W14" s="10">
        <f>100*((U14-V14)/U14)</f>
        <v>31.296928327645045</v>
      </c>
      <c r="Y14" s="6" t="s">
        <v>5</v>
      </c>
      <c r="Z14" s="7">
        <v>0.3</v>
      </c>
      <c r="AA14" s="7">
        <f>AB9</f>
        <v>7.7</v>
      </c>
      <c r="AB14" s="7">
        <v>4.7</v>
      </c>
      <c r="AC14" s="10">
        <f>100*((AA14-AB14)/AA14)</f>
        <v>38.961038961038966</v>
      </c>
    </row>
    <row r="15" spans="1:29">
      <c r="A15" s="6" t="s">
        <v>6</v>
      </c>
      <c r="B15" s="7">
        <v>0.11</v>
      </c>
      <c r="C15" s="7">
        <v>1.9</v>
      </c>
      <c r="D15" s="7">
        <v>4</v>
      </c>
      <c r="E15" s="10">
        <f t="shared" ref="E15:E18" si="5">100*((C15-D15)/C15)</f>
        <v>-110.5263157894737</v>
      </c>
      <c r="G15" s="6" t="s">
        <v>6</v>
      </c>
      <c r="H15" s="7">
        <v>0.92</v>
      </c>
      <c r="I15" s="7">
        <f>J5</f>
        <v>197.8</v>
      </c>
      <c r="J15" s="15">
        <v>115.1</v>
      </c>
      <c r="K15" s="10">
        <f t="shared" ref="K15:K18" si="6">100*((I15-J15)/I15)</f>
        <v>41.809908998988881</v>
      </c>
      <c r="M15" s="6" t="s">
        <v>6</v>
      </c>
      <c r="N15" s="7">
        <v>0.12</v>
      </c>
      <c r="O15" s="7">
        <v>1.7</v>
      </c>
      <c r="P15" s="7">
        <v>1</v>
      </c>
      <c r="Q15" s="10">
        <f t="shared" ref="Q15:Q18" si="7">100*((O15-P15)/O15)</f>
        <v>41.17647058823529</v>
      </c>
      <c r="S15" s="6" t="s">
        <v>6</v>
      </c>
      <c r="T15" s="7">
        <v>1.38</v>
      </c>
      <c r="U15" s="7">
        <f>V9</f>
        <v>293</v>
      </c>
      <c r="V15" s="7">
        <v>201.3</v>
      </c>
      <c r="W15" s="10">
        <f t="shared" ref="W15:W18" si="8">100*((U15-V15)/U15)</f>
        <v>31.296928327645045</v>
      </c>
      <c r="Y15" s="6" t="s">
        <v>6</v>
      </c>
      <c r="Z15" s="7">
        <v>0.19</v>
      </c>
      <c r="AA15" s="7">
        <v>7.7</v>
      </c>
      <c r="AB15" s="7">
        <v>4.7</v>
      </c>
      <c r="AC15" s="10">
        <f t="shared" ref="AC15:AC18" si="9">100*((AA15-AB15)/AA15)</f>
        <v>38.961038961038966</v>
      </c>
    </row>
    <row r="16" spans="1:29">
      <c r="A16" s="6" t="s">
        <v>7</v>
      </c>
      <c r="B16" s="7">
        <v>0.11</v>
      </c>
      <c r="C16" s="7">
        <v>1.9</v>
      </c>
      <c r="D16" s="7">
        <v>4</v>
      </c>
      <c r="E16" s="10">
        <f t="shared" si="5"/>
        <v>-110.5263157894737</v>
      </c>
      <c r="G16" s="6" t="s">
        <v>7</v>
      </c>
      <c r="H16" s="7">
        <v>0.93</v>
      </c>
      <c r="I16" s="7">
        <f>J6</f>
        <v>197.8</v>
      </c>
      <c r="J16" s="15">
        <v>115.1</v>
      </c>
      <c r="K16" s="10">
        <f t="shared" si="6"/>
        <v>41.809908998988881</v>
      </c>
      <c r="M16" s="6" t="s">
        <v>7</v>
      </c>
      <c r="N16" s="7">
        <v>0.12</v>
      </c>
      <c r="O16" s="7">
        <v>1.7</v>
      </c>
      <c r="P16" s="7">
        <v>1</v>
      </c>
      <c r="Q16" s="10">
        <f t="shared" si="7"/>
        <v>41.17647058823529</v>
      </c>
      <c r="S16" s="6" t="s">
        <v>7</v>
      </c>
      <c r="T16" s="7">
        <v>1.47</v>
      </c>
      <c r="U16" s="7">
        <f>V9</f>
        <v>293</v>
      </c>
      <c r="V16" s="7">
        <v>201.3</v>
      </c>
      <c r="W16" s="10">
        <f t="shared" si="8"/>
        <v>31.296928327645045</v>
      </c>
      <c r="Y16" s="6" t="s">
        <v>7</v>
      </c>
      <c r="Z16" s="7">
        <v>0.19</v>
      </c>
      <c r="AA16" s="7">
        <v>7.7</v>
      </c>
      <c r="AB16" s="7">
        <v>4.7</v>
      </c>
      <c r="AC16" s="10">
        <f t="shared" si="9"/>
        <v>38.961038961038966</v>
      </c>
    </row>
    <row r="17" spans="1:29">
      <c r="A17" s="6" t="s">
        <v>8</v>
      </c>
      <c r="B17" s="7">
        <v>0.11</v>
      </c>
      <c r="C17" s="7">
        <v>1.9</v>
      </c>
      <c r="D17" s="7">
        <v>4</v>
      </c>
      <c r="E17" s="10">
        <f t="shared" si="5"/>
        <v>-110.5263157894737</v>
      </c>
      <c r="G17" s="6" t="s">
        <v>8</v>
      </c>
      <c r="H17" s="7">
        <v>0.89</v>
      </c>
      <c r="I17" s="7">
        <f>J7</f>
        <v>197.8</v>
      </c>
      <c r="J17" s="15">
        <v>115.1</v>
      </c>
      <c r="K17" s="10">
        <f t="shared" si="6"/>
        <v>41.809908998988881</v>
      </c>
      <c r="M17" s="6" t="s">
        <v>8</v>
      </c>
      <c r="N17" s="7">
        <v>0.12</v>
      </c>
      <c r="O17" s="7">
        <v>1.7</v>
      </c>
      <c r="P17" s="7">
        <v>1</v>
      </c>
      <c r="Q17" s="10">
        <f t="shared" si="7"/>
        <v>41.17647058823529</v>
      </c>
      <c r="S17" s="6" t="s">
        <v>8</v>
      </c>
      <c r="T17" s="7">
        <v>1.35</v>
      </c>
      <c r="U17" s="7">
        <f>V9</f>
        <v>293</v>
      </c>
      <c r="V17" s="7">
        <v>201.3</v>
      </c>
      <c r="W17" s="10">
        <f t="shared" si="8"/>
        <v>31.296928327645045</v>
      </c>
      <c r="Y17" s="6" t="s">
        <v>8</v>
      </c>
      <c r="Z17" s="7">
        <v>0.2</v>
      </c>
      <c r="AA17" s="7">
        <v>7.7</v>
      </c>
      <c r="AB17" s="7">
        <v>4.7</v>
      </c>
      <c r="AC17" s="10">
        <f t="shared" si="9"/>
        <v>38.961038961038966</v>
      </c>
    </row>
    <row r="18" spans="1:29">
      <c r="A18" s="6" t="s">
        <v>9</v>
      </c>
      <c r="B18" s="7">
        <v>0.11</v>
      </c>
      <c r="C18" s="7">
        <v>1.9</v>
      </c>
      <c r="D18" s="7">
        <v>4</v>
      </c>
      <c r="E18" s="10">
        <f t="shared" si="5"/>
        <v>-110.5263157894737</v>
      </c>
      <c r="G18" s="6" t="s">
        <v>9</v>
      </c>
      <c r="H18" s="7">
        <v>0.89</v>
      </c>
      <c r="I18" s="7">
        <f>J8</f>
        <v>197.8</v>
      </c>
      <c r="J18" s="15">
        <v>115.1</v>
      </c>
      <c r="K18" s="10">
        <f t="shared" si="6"/>
        <v>41.809908998988881</v>
      </c>
      <c r="M18" s="6" t="s">
        <v>9</v>
      </c>
      <c r="N18" s="7">
        <v>0.12</v>
      </c>
      <c r="O18" s="7">
        <v>1.7</v>
      </c>
      <c r="P18" s="7">
        <v>1</v>
      </c>
      <c r="Q18" s="10">
        <f t="shared" si="7"/>
        <v>41.17647058823529</v>
      </c>
      <c r="S18" s="6" t="s">
        <v>9</v>
      </c>
      <c r="T18" s="7">
        <v>1.47</v>
      </c>
      <c r="U18" s="7">
        <f>V9</f>
        <v>293</v>
      </c>
      <c r="V18" s="7">
        <v>201.3</v>
      </c>
      <c r="W18" s="10">
        <f t="shared" si="8"/>
        <v>31.296928327645045</v>
      </c>
      <c r="Y18" s="6" t="s">
        <v>9</v>
      </c>
      <c r="Z18" s="7">
        <v>0.19</v>
      </c>
      <c r="AA18" s="13">
        <v>7.7</v>
      </c>
      <c r="AB18" s="7">
        <v>4.7</v>
      </c>
      <c r="AC18" s="10">
        <f t="shared" si="9"/>
        <v>38.961038961038966</v>
      </c>
    </row>
    <row r="19" spans="1:29">
      <c r="A19" s="6" t="s">
        <v>13</v>
      </c>
      <c r="B19" s="8">
        <f>AVERAGE(B14:B18)</f>
        <v>0.11000000000000001</v>
      </c>
      <c r="C19" s="8">
        <f>AVERAGE(C14:C18)</f>
        <v>1.9</v>
      </c>
      <c r="D19" s="8">
        <f>AVERAGE(D14:D18)</f>
        <v>4</v>
      </c>
      <c r="E19" s="8">
        <f>AVERAGE(E14:E18)</f>
        <v>-110.52631578947371</v>
      </c>
      <c r="G19" s="6" t="s">
        <v>13</v>
      </c>
      <c r="H19" s="14">
        <f>AVERAGE(H14:H18)</f>
        <v>0.91400000000000003</v>
      </c>
      <c r="I19" s="14">
        <f>AVERAGE(I14:I18)</f>
        <v>197.8</v>
      </c>
      <c r="J19" s="14">
        <f>AVERAGE(J14:J18)</f>
        <v>115.1</v>
      </c>
      <c r="K19" s="8">
        <f>AVERAGE(K14:K18)</f>
        <v>41.809908998988881</v>
      </c>
      <c r="M19" s="6" t="s">
        <v>13</v>
      </c>
      <c r="N19" s="8">
        <f>AVERAGE(N14:N18)</f>
        <v>0.12</v>
      </c>
      <c r="O19" s="8">
        <f>AVERAGE(O14:O18)</f>
        <v>1.7</v>
      </c>
      <c r="P19" s="8">
        <f>AVERAGE(P14:P18)</f>
        <v>1</v>
      </c>
      <c r="Q19" s="8">
        <f>AVERAGE(Q14:Q18)</f>
        <v>41.17647058823529</v>
      </c>
      <c r="S19" s="6" t="s">
        <v>13</v>
      </c>
      <c r="T19" s="8">
        <f>AVERAGE(T14:T18)</f>
        <v>1.44</v>
      </c>
      <c r="U19" s="8">
        <f>AVERAGE(U14:U18)</f>
        <v>293</v>
      </c>
      <c r="V19" s="8">
        <f>AVERAGE(V14:V18)</f>
        <v>201.3</v>
      </c>
      <c r="W19" s="8">
        <f>AVERAGE(W14:W18)</f>
        <v>31.296928327645041</v>
      </c>
      <c r="Y19" s="6" t="s">
        <v>13</v>
      </c>
      <c r="Z19" s="8">
        <f>AVERAGE(Z14:Z18)</f>
        <v>0.21399999999999997</v>
      </c>
      <c r="AA19" s="8">
        <v>7.7</v>
      </c>
      <c r="AB19" s="8">
        <v>4.7</v>
      </c>
      <c r="AC19" s="8">
        <f>AVERAGE(AC14:AC18)</f>
        <v>38.961038961038966</v>
      </c>
    </row>
    <row r="20" spans="1:29">
      <c r="A20" s="32" t="s">
        <v>26</v>
      </c>
      <c r="B20" s="8">
        <f>_xlfn.STDEV.S(B14:B18)</f>
        <v>1.5515838457795457E-17</v>
      </c>
      <c r="C20" s="8">
        <f>_xlfn.STDEV.S(C14:C18)</f>
        <v>0</v>
      </c>
      <c r="D20" s="8">
        <f>_xlfn.STDEV.S(D14:D18)</f>
        <v>0</v>
      </c>
      <c r="E20" s="8">
        <f>_xlfn.STDEV.S(E14:E18)</f>
        <v>1.5888218580782548E-14</v>
      </c>
      <c r="G20" s="32" t="s">
        <v>26</v>
      </c>
      <c r="H20" s="8">
        <f>_xlfn.STDEV.S(H14:H18)</f>
        <v>2.3021728866442666E-2</v>
      </c>
      <c r="I20" s="8">
        <f>_xlfn.STDEV.S(I14:I18)</f>
        <v>0</v>
      </c>
      <c r="J20" s="8">
        <f>_xlfn.STDEV.S(J14:J18)</f>
        <v>0</v>
      </c>
      <c r="K20" s="8">
        <f>_xlfn.STDEV.S(K14:K18)</f>
        <v>0</v>
      </c>
      <c r="M20" s="32" t="s">
        <v>26</v>
      </c>
      <c r="N20" s="8">
        <f>_xlfn.STDEV.S(N14:N18)</f>
        <v>0</v>
      </c>
      <c r="O20" s="8">
        <f>_xlfn.STDEV.S(O14:O18)</f>
        <v>0</v>
      </c>
      <c r="P20" s="8">
        <f>_xlfn.STDEV.S(P14:P18)</f>
        <v>0</v>
      </c>
      <c r="Q20" s="8">
        <f>_xlfn.STDEV.S(Q14:Q18)</f>
        <v>0</v>
      </c>
      <c r="S20" s="32" t="s">
        <v>26</v>
      </c>
      <c r="T20" s="8">
        <f>_xlfn.STDEV.S(T14:T18)</f>
        <v>7.3484692283495343E-2</v>
      </c>
      <c r="U20" s="8">
        <f>_xlfn.STDEV.S(U14:U18)</f>
        <v>0</v>
      </c>
      <c r="V20" s="8">
        <f>_xlfn.STDEV.S(V14:V18)</f>
        <v>0</v>
      </c>
      <c r="W20" s="8">
        <f>_xlfn.STDEV.S(W14:W18)</f>
        <v>3.972054645195637E-15</v>
      </c>
      <c r="Y20" s="32" t="s">
        <v>26</v>
      </c>
      <c r="Z20" s="8">
        <f>_xlfn.STDEV.S(Z14:Z18)</f>
        <v>4.8270073544588885E-2</v>
      </c>
      <c r="AA20" s="8">
        <f>_xlfn.STDEV.S(AA14:AA18)</f>
        <v>0</v>
      </c>
      <c r="AB20" s="8">
        <f>_xlfn.STDEV.S(AB14:AB18)</f>
        <v>0</v>
      </c>
      <c r="AC20" s="8">
        <f>_xlfn.STDEV.S(AC14:AC18)</f>
        <v>0</v>
      </c>
    </row>
    <row r="22" spans="1:29">
      <c r="A22" s="9" t="s">
        <v>11</v>
      </c>
      <c r="B22" s="9"/>
      <c r="C22" s="9"/>
      <c r="D22" s="9"/>
      <c r="E22" s="9"/>
      <c r="F22" s="1"/>
      <c r="G22" s="9" t="s">
        <v>11</v>
      </c>
      <c r="H22" s="9"/>
      <c r="I22" s="9"/>
      <c r="J22" s="9"/>
      <c r="K22" s="9"/>
      <c r="L22" s="1"/>
      <c r="M22" s="9" t="s">
        <v>11</v>
      </c>
      <c r="N22" s="9"/>
      <c r="O22" s="9"/>
      <c r="P22" s="9"/>
      <c r="Q22" s="9"/>
      <c r="R22" s="1"/>
      <c r="S22" s="9" t="s">
        <v>11</v>
      </c>
      <c r="T22" s="9"/>
      <c r="U22" s="9"/>
      <c r="V22" s="9"/>
      <c r="W22" s="9"/>
      <c r="X22" s="1"/>
      <c r="Y22" s="9" t="s">
        <v>11</v>
      </c>
      <c r="Z22" s="9"/>
      <c r="AA22" s="9"/>
      <c r="AB22" s="9"/>
      <c r="AC22" s="9"/>
    </row>
    <row r="23" spans="1:29">
      <c r="A23" s="4" t="s">
        <v>1</v>
      </c>
      <c r="B23" s="4" t="s">
        <v>2</v>
      </c>
      <c r="C23" s="4" t="s">
        <v>3</v>
      </c>
      <c r="D23" s="4" t="s">
        <v>4</v>
      </c>
      <c r="E23" s="4" t="s">
        <v>12</v>
      </c>
      <c r="G23" s="4" t="s">
        <v>1</v>
      </c>
      <c r="H23" s="4" t="s">
        <v>2</v>
      </c>
      <c r="I23" s="4" t="s">
        <v>3</v>
      </c>
      <c r="J23" s="4" t="s">
        <v>4</v>
      </c>
      <c r="K23" s="4" t="s">
        <v>12</v>
      </c>
      <c r="M23" s="4" t="s">
        <v>1</v>
      </c>
      <c r="N23" s="4" t="s">
        <v>2</v>
      </c>
      <c r="O23" s="4" t="s">
        <v>3</v>
      </c>
      <c r="P23" s="4" t="s">
        <v>4</v>
      </c>
      <c r="Q23" s="4" t="s">
        <v>12</v>
      </c>
      <c r="S23" s="4" t="s">
        <v>1</v>
      </c>
      <c r="T23" s="4" t="s">
        <v>2</v>
      </c>
      <c r="U23" s="4" t="s">
        <v>3</v>
      </c>
      <c r="V23" s="4" t="s">
        <v>4</v>
      </c>
      <c r="W23" s="4" t="s">
        <v>12</v>
      </c>
      <c r="Y23" s="4" t="s">
        <v>1</v>
      </c>
      <c r="Z23" s="4" t="s">
        <v>2</v>
      </c>
      <c r="AA23" s="4" t="s">
        <v>3</v>
      </c>
      <c r="AB23" s="4" t="s">
        <v>4</v>
      </c>
      <c r="AC23" s="4" t="s">
        <v>12</v>
      </c>
    </row>
    <row r="24" spans="1:29">
      <c r="A24" s="4" t="s">
        <v>5</v>
      </c>
      <c r="B24" s="5">
        <v>0.12</v>
      </c>
      <c r="C24" s="5">
        <v>1.9</v>
      </c>
      <c r="D24" s="5">
        <v>1.3</v>
      </c>
      <c r="E24" s="11">
        <f>100*((C24-D24)/C24)</f>
        <v>31.578947368421044</v>
      </c>
      <c r="G24" s="4" t="s">
        <v>5</v>
      </c>
      <c r="H24" s="5">
        <v>0.96</v>
      </c>
      <c r="I24" s="5">
        <f>J4</f>
        <v>197.8</v>
      </c>
      <c r="J24" s="5">
        <v>56.9</v>
      </c>
      <c r="K24" s="11">
        <f>100*((I24-J24)/I24)</f>
        <v>71.233569261880689</v>
      </c>
      <c r="M24" s="4" t="s">
        <v>5</v>
      </c>
      <c r="N24" s="5">
        <v>0.19</v>
      </c>
      <c r="O24" s="5">
        <v>1.7</v>
      </c>
      <c r="P24" s="5">
        <v>0.69299999999999995</v>
      </c>
      <c r="Q24" s="11">
        <f>100*((O24-P24)/O24)</f>
        <v>59.235294117647065</v>
      </c>
      <c r="S24" s="4" t="s">
        <v>5</v>
      </c>
      <c r="T24" s="5">
        <v>1.37</v>
      </c>
      <c r="U24" s="5">
        <f>V9</f>
        <v>293</v>
      </c>
      <c r="V24" s="5">
        <v>86.6</v>
      </c>
      <c r="W24" s="11">
        <f>100*((U24-V24)/U24)</f>
        <v>70.443686006825942</v>
      </c>
      <c r="Y24" s="4" t="s">
        <v>5</v>
      </c>
      <c r="Z24" s="5">
        <v>1.63</v>
      </c>
      <c r="AA24" s="5">
        <v>7.7</v>
      </c>
      <c r="AB24" s="5">
        <v>3.2</v>
      </c>
      <c r="AC24" s="11">
        <f>100*((AA24-AB24)/AA24)</f>
        <v>58.441558441558442</v>
      </c>
    </row>
    <row r="25" spans="1:29">
      <c r="A25" s="4" t="s">
        <v>6</v>
      </c>
      <c r="B25" s="5">
        <v>0.13</v>
      </c>
      <c r="C25" s="5">
        <v>1.9</v>
      </c>
      <c r="D25" s="5">
        <v>1.3</v>
      </c>
      <c r="E25" s="11">
        <f t="shared" ref="E25:E28" si="10">100*((C25-D25)/C25)</f>
        <v>31.578947368421044</v>
      </c>
      <c r="G25" s="4" t="s">
        <v>6</v>
      </c>
      <c r="H25" s="5">
        <v>0.93</v>
      </c>
      <c r="I25" s="5">
        <f t="shared" ref="I25:I28" si="11">J5</f>
        <v>197.8</v>
      </c>
      <c r="J25" s="5">
        <v>56.9</v>
      </c>
      <c r="K25" s="11">
        <f t="shared" ref="K25:K28" si="12">100*((I25-J25)/I25)</f>
        <v>71.233569261880689</v>
      </c>
      <c r="M25" s="4" t="s">
        <v>6</v>
      </c>
      <c r="N25" s="5">
        <v>0.12</v>
      </c>
      <c r="O25" s="5">
        <v>1.7</v>
      </c>
      <c r="P25" s="5">
        <v>0.69299999999999995</v>
      </c>
      <c r="Q25" s="11">
        <f t="shared" ref="Q25:Q28" si="13">100*((O25-P25)/O25)</f>
        <v>59.235294117647065</v>
      </c>
      <c r="S25" s="4" t="s">
        <v>6</v>
      </c>
      <c r="T25" s="5">
        <v>1.42</v>
      </c>
      <c r="U25" s="5">
        <f>V9</f>
        <v>293</v>
      </c>
      <c r="V25" s="5">
        <v>86.6</v>
      </c>
      <c r="W25" s="11">
        <f t="shared" ref="W25:W28" si="14">100*((U25-V25)/U25)</f>
        <v>70.443686006825942</v>
      </c>
      <c r="Y25" s="4" t="s">
        <v>6</v>
      </c>
      <c r="Z25" s="5">
        <v>0.19</v>
      </c>
      <c r="AA25" s="5">
        <v>7.7</v>
      </c>
      <c r="AB25" s="5">
        <v>3.2</v>
      </c>
      <c r="AC25" s="11">
        <f t="shared" ref="AC25:AC28" si="15">100*((AA25-AB25)/AA25)</f>
        <v>58.441558441558442</v>
      </c>
    </row>
    <row r="26" spans="1:29">
      <c r="A26" s="4" t="s">
        <v>7</v>
      </c>
      <c r="B26" s="5">
        <v>0.1</v>
      </c>
      <c r="C26" s="5">
        <v>1.9</v>
      </c>
      <c r="D26" s="5">
        <v>1.3</v>
      </c>
      <c r="E26" s="11">
        <f t="shared" si="10"/>
        <v>31.578947368421044</v>
      </c>
      <c r="G26" s="4" t="s">
        <v>7</v>
      </c>
      <c r="H26" s="5">
        <v>0.9</v>
      </c>
      <c r="I26" s="5">
        <f t="shared" si="11"/>
        <v>197.8</v>
      </c>
      <c r="J26" s="5">
        <v>56.9</v>
      </c>
      <c r="K26" s="11">
        <f t="shared" si="12"/>
        <v>71.233569261880689</v>
      </c>
      <c r="M26" s="4" t="s">
        <v>7</v>
      </c>
      <c r="N26" s="5">
        <v>0.12</v>
      </c>
      <c r="O26" s="5">
        <v>1.7</v>
      </c>
      <c r="P26" s="5">
        <v>0.69299999999999995</v>
      </c>
      <c r="Q26" s="11">
        <f t="shared" si="13"/>
        <v>59.235294117647065</v>
      </c>
      <c r="S26" s="4" t="s">
        <v>7</v>
      </c>
      <c r="T26" s="5">
        <v>1.45</v>
      </c>
      <c r="U26" s="5">
        <f>V9</f>
        <v>293</v>
      </c>
      <c r="V26" s="5">
        <v>86.6</v>
      </c>
      <c r="W26" s="11">
        <f t="shared" si="14"/>
        <v>70.443686006825942</v>
      </c>
      <c r="Y26" s="4" t="s">
        <v>7</v>
      </c>
      <c r="Z26" s="5">
        <v>0.19</v>
      </c>
      <c r="AA26" s="5">
        <v>7.7</v>
      </c>
      <c r="AB26" s="5">
        <v>3.2</v>
      </c>
      <c r="AC26" s="11">
        <f t="shared" si="15"/>
        <v>58.441558441558442</v>
      </c>
    </row>
    <row r="27" spans="1:29">
      <c r="A27" s="4" t="s">
        <v>8</v>
      </c>
      <c r="B27" s="5">
        <v>0.11</v>
      </c>
      <c r="C27" s="5">
        <v>1.9</v>
      </c>
      <c r="D27" s="5">
        <v>1.3</v>
      </c>
      <c r="E27" s="11">
        <f t="shared" si="10"/>
        <v>31.578947368421044</v>
      </c>
      <c r="G27" s="4" t="s">
        <v>8</v>
      </c>
      <c r="H27" s="5">
        <v>0.95</v>
      </c>
      <c r="I27" s="5">
        <f t="shared" si="11"/>
        <v>197.8</v>
      </c>
      <c r="J27" s="5">
        <v>56.9</v>
      </c>
      <c r="K27" s="11">
        <f t="shared" si="12"/>
        <v>71.233569261880689</v>
      </c>
      <c r="M27" s="4" t="s">
        <v>8</v>
      </c>
      <c r="N27" s="5">
        <v>0.12</v>
      </c>
      <c r="O27" s="5">
        <v>1.7</v>
      </c>
      <c r="P27" s="5">
        <v>0.69299999999999995</v>
      </c>
      <c r="Q27" s="11">
        <f t="shared" si="13"/>
        <v>59.235294117647065</v>
      </c>
      <c r="S27" s="4" t="s">
        <v>8</v>
      </c>
      <c r="T27" s="5">
        <v>1.46</v>
      </c>
      <c r="U27" s="5">
        <f>V9</f>
        <v>293</v>
      </c>
      <c r="V27" s="5">
        <v>86.6</v>
      </c>
      <c r="W27" s="11">
        <f t="shared" si="14"/>
        <v>70.443686006825942</v>
      </c>
      <c r="Y27" s="4" t="s">
        <v>8</v>
      </c>
      <c r="Z27" s="5">
        <v>0.19</v>
      </c>
      <c r="AA27" s="5">
        <v>7.7</v>
      </c>
      <c r="AB27" s="5">
        <v>3.2</v>
      </c>
      <c r="AC27" s="11">
        <f t="shared" si="15"/>
        <v>58.441558441558442</v>
      </c>
    </row>
    <row r="28" spans="1:29">
      <c r="A28" s="4" t="s">
        <v>9</v>
      </c>
      <c r="B28" s="5">
        <v>0.11</v>
      </c>
      <c r="C28" s="5">
        <v>1.9</v>
      </c>
      <c r="D28" s="5">
        <v>1.3</v>
      </c>
      <c r="E28" s="11">
        <f t="shared" si="10"/>
        <v>31.578947368421044</v>
      </c>
      <c r="G28" s="4" t="s">
        <v>9</v>
      </c>
      <c r="H28" s="5">
        <v>0.9</v>
      </c>
      <c r="I28" s="5">
        <f t="shared" si="11"/>
        <v>197.8</v>
      </c>
      <c r="J28" s="5">
        <v>56.9</v>
      </c>
      <c r="K28" s="11">
        <f t="shared" si="12"/>
        <v>71.233569261880689</v>
      </c>
      <c r="M28" s="4" t="s">
        <v>9</v>
      </c>
      <c r="N28" s="5">
        <v>0.13</v>
      </c>
      <c r="O28" s="5">
        <v>1.7</v>
      </c>
      <c r="P28" s="5">
        <v>0.69299999999999995</v>
      </c>
      <c r="Q28" s="11">
        <f t="shared" si="13"/>
        <v>59.235294117647065</v>
      </c>
      <c r="S28" s="4" t="s">
        <v>9</v>
      </c>
      <c r="T28" s="5">
        <v>1.53</v>
      </c>
      <c r="U28" s="5">
        <f>V9</f>
        <v>293</v>
      </c>
      <c r="V28" s="5">
        <v>86.6</v>
      </c>
      <c r="W28" s="11">
        <f t="shared" si="14"/>
        <v>70.443686006825942</v>
      </c>
      <c r="Y28" s="4" t="s">
        <v>9</v>
      </c>
      <c r="Z28" s="5">
        <v>0.18</v>
      </c>
      <c r="AA28" s="5">
        <v>7.7</v>
      </c>
      <c r="AB28" s="5">
        <v>3.2</v>
      </c>
      <c r="AC28" s="11">
        <f t="shared" si="15"/>
        <v>58.441558441558442</v>
      </c>
    </row>
    <row r="29" spans="1:29">
      <c r="A29" s="4" t="s">
        <v>13</v>
      </c>
      <c r="B29" s="8">
        <f>AVERAGE(B24:B28)</f>
        <v>0.11399999999999999</v>
      </c>
      <c r="C29" s="8">
        <f>AVERAGE(C24:C28)</f>
        <v>1.9</v>
      </c>
      <c r="D29" s="8">
        <f>AVERAGE(D24:D28)</f>
        <v>1.3</v>
      </c>
      <c r="E29" s="8">
        <f>AVERAGE(E24:E28)</f>
        <v>31.578947368421048</v>
      </c>
      <c r="G29" s="4" t="s">
        <v>13</v>
      </c>
      <c r="H29" s="8">
        <f>AVERAGE(H24:H28)</f>
        <v>0.92800000000000016</v>
      </c>
      <c r="I29" s="8">
        <f>AVERAGE(I24:I28)</f>
        <v>197.8</v>
      </c>
      <c r="J29" s="8">
        <f>AVERAGE(J24:J28)</f>
        <v>56.9</v>
      </c>
      <c r="K29" s="8">
        <f>AVERAGE(K24:K28)</f>
        <v>71.233569261880689</v>
      </c>
      <c r="M29" s="4" t="s">
        <v>13</v>
      </c>
      <c r="N29" s="8">
        <f>AVERAGE(N24:N28)</f>
        <v>0.13600000000000001</v>
      </c>
      <c r="O29" s="8">
        <f>AVERAGE(O24:O28)</f>
        <v>1.7</v>
      </c>
      <c r="P29" s="8">
        <f>AVERAGE(P24:P28)</f>
        <v>0.69299999999999995</v>
      </c>
      <c r="Q29" s="8">
        <f>AVERAGE(Q24:Q28)</f>
        <v>59.235294117647058</v>
      </c>
      <c r="S29" s="4" t="s">
        <v>13</v>
      </c>
      <c r="T29" s="8">
        <f>AVERAGE(T24:T28)</f>
        <v>1.4460000000000002</v>
      </c>
      <c r="U29" s="8">
        <f>AVERAGE(U24:U28)</f>
        <v>293</v>
      </c>
      <c r="V29" s="8">
        <f>AVERAGE(V24:V28)</f>
        <v>86.6</v>
      </c>
      <c r="W29" s="8">
        <f>AVERAGE(W24:W28)</f>
        <v>70.443686006825942</v>
      </c>
      <c r="Y29" s="4" t="s">
        <v>13</v>
      </c>
      <c r="Z29" s="8">
        <f>AVERAGE(Z24:Z28)</f>
        <v>0.47599999999999998</v>
      </c>
      <c r="AA29" s="8">
        <f>AVERAGE(AA24:AA28)</f>
        <v>7.7</v>
      </c>
      <c r="AB29" s="8">
        <f>AVERAGE(AB24:AB28)</f>
        <v>3.2</v>
      </c>
      <c r="AC29" s="8">
        <f>AVERAGE(AC24:AC28)</f>
        <v>58.441558441558435</v>
      </c>
    </row>
    <row r="30" spans="1:29">
      <c r="A30" s="31" t="s">
        <v>26</v>
      </c>
      <c r="B30" s="8">
        <f>_xlfn.STDEV.S(B24:B28)</f>
        <v>1.1401754250991379E-2</v>
      </c>
      <c r="C30" s="8">
        <f>_xlfn.STDEV.S(C24:C28)</f>
        <v>0</v>
      </c>
      <c r="D30" s="8">
        <f>_xlfn.STDEV.S(D24:D28)</f>
        <v>0</v>
      </c>
      <c r="E30" s="8">
        <f>_xlfn.STDEV.S(E24:E28)</f>
        <v>3.972054645195637E-15</v>
      </c>
      <c r="G30" s="31" t="s">
        <v>26</v>
      </c>
      <c r="H30" s="8">
        <f>_xlfn.STDEV.S(H24:H28)</f>
        <v>2.7748873851023186E-2</v>
      </c>
      <c r="I30" s="8">
        <f>_xlfn.STDEV.S(I24:I28)</f>
        <v>0</v>
      </c>
      <c r="J30" s="8">
        <f>_xlfn.STDEV.S(J24:J28)</f>
        <v>0</v>
      </c>
      <c r="K30" s="8">
        <f>_xlfn.STDEV.S(K24:K28)</f>
        <v>0</v>
      </c>
      <c r="M30" s="31" t="s">
        <v>26</v>
      </c>
      <c r="N30" s="8">
        <f>_xlfn.STDEV.S(N24:N28)</f>
        <v>3.0495901363953703E-2</v>
      </c>
      <c r="O30" s="8">
        <f>_xlfn.STDEV.S(O24:O28)</f>
        <v>0</v>
      </c>
      <c r="P30" s="8">
        <f>_xlfn.STDEV.S(P24:P28)</f>
        <v>0</v>
      </c>
      <c r="Q30" s="8">
        <f>_xlfn.STDEV.S(Q24:Q28)</f>
        <v>7.944109290391274E-15</v>
      </c>
      <c r="S30" s="31" t="s">
        <v>26</v>
      </c>
      <c r="T30" s="8">
        <f>_xlfn.STDEV.S(T24:T28)</f>
        <v>5.8566201857385272E-2</v>
      </c>
      <c r="U30" s="8">
        <f>_xlfn.STDEV.S(U24:U28)</f>
        <v>0</v>
      </c>
      <c r="V30" s="8">
        <f>_xlfn.STDEV.S(V24:V28)</f>
        <v>0</v>
      </c>
      <c r="W30" s="8">
        <f>_xlfn.STDEV.S(W24:W28)</f>
        <v>0</v>
      </c>
      <c r="Y30" s="31" t="s">
        <v>26</v>
      </c>
      <c r="Z30" s="8">
        <f>_xlfn.STDEV.S(Z24:Z28)</f>
        <v>0.64512014384919014</v>
      </c>
      <c r="AA30" s="8">
        <f>_xlfn.STDEV.S(AA24:AA28)</f>
        <v>0</v>
      </c>
      <c r="AB30" s="8">
        <f>_xlfn.STDEV.S(AB24:AB28)</f>
        <v>0</v>
      </c>
      <c r="AC30" s="8">
        <f>_xlfn.STDEV.S(AC24:AC28)</f>
        <v>7.944109290391274E-15</v>
      </c>
    </row>
    <row r="32" spans="1:29">
      <c r="A32" s="20" t="s">
        <v>22</v>
      </c>
      <c r="B32" s="20"/>
      <c r="C32" s="20"/>
      <c r="D32" s="20"/>
      <c r="E32" s="20"/>
      <c r="G32" s="20" t="s">
        <v>22</v>
      </c>
      <c r="H32" s="20"/>
      <c r="I32" s="20"/>
      <c r="J32" s="20"/>
      <c r="K32" s="20"/>
      <c r="M32" s="20" t="s">
        <v>22</v>
      </c>
      <c r="N32" s="20"/>
      <c r="O32" s="20"/>
      <c r="P32" s="20"/>
      <c r="Q32" s="20"/>
      <c r="S32" s="20" t="s">
        <v>22</v>
      </c>
      <c r="T32" s="20"/>
      <c r="U32" s="20"/>
      <c r="V32" s="20"/>
      <c r="W32" s="20"/>
      <c r="Y32" s="20" t="s">
        <v>22</v>
      </c>
      <c r="Z32" s="20"/>
      <c r="AA32" s="20"/>
      <c r="AB32" s="20"/>
      <c r="AC32" s="20"/>
    </row>
    <row r="33" spans="1:29">
      <c r="A33" s="20" t="s">
        <v>1</v>
      </c>
      <c r="B33" s="20" t="s">
        <v>2</v>
      </c>
      <c r="C33" s="20" t="s">
        <v>3</v>
      </c>
      <c r="D33" s="20" t="s">
        <v>4</v>
      </c>
      <c r="E33" s="20" t="s">
        <v>12</v>
      </c>
      <c r="G33" s="20" t="s">
        <v>1</v>
      </c>
      <c r="H33" s="20" t="s">
        <v>2</v>
      </c>
      <c r="I33" s="20" t="s">
        <v>3</v>
      </c>
      <c r="J33" s="20" t="s">
        <v>4</v>
      </c>
      <c r="K33" s="20" t="s">
        <v>12</v>
      </c>
      <c r="M33" s="20" t="s">
        <v>1</v>
      </c>
      <c r="N33" s="20" t="s">
        <v>2</v>
      </c>
      <c r="O33" s="20" t="s">
        <v>3</v>
      </c>
      <c r="P33" s="20" t="s">
        <v>4</v>
      </c>
      <c r="Q33" s="20" t="s">
        <v>12</v>
      </c>
      <c r="S33" s="20" t="s">
        <v>1</v>
      </c>
      <c r="T33" s="20" t="s">
        <v>2</v>
      </c>
      <c r="U33" s="20" t="s">
        <v>3</v>
      </c>
      <c r="V33" s="20" t="s">
        <v>4</v>
      </c>
      <c r="W33" s="20" t="s">
        <v>12</v>
      </c>
      <c r="Y33" s="20" t="s">
        <v>1</v>
      </c>
      <c r="Z33" s="20" t="s">
        <v>2</v>
      </c>
      <c r="AA33" s="20" t="s">
        <v>3</v>
      </c>
      <c r="AB33" s="20" t="s">
        <v>4</v>
      </c>
      <c r="AC33" s="20" t="s">
        <v>12</v>
      </c>
    </row>
    <row r="34" spans="1:29">
      <c r="A34" s="20" t="s">
        <v>5</v>
      </c>
      <c r="B34" s="21">
        <v>0.02</v>
      </c>
      <c r="C34" s="21">
        <v>1.9</v>
      </c>
      <c r="D34" s="21">
        <v>2.9</v>
      </c>
      <c r="E34" s="21">
        <f>100*((C34-D34)/C34)</f>
        <v>-52.631578947368418</v>
      </c>
      <c r="G34" s="20" t="s">
        <v>5</v>
      </c>
      <c r="H34" s="21">
        <v>7.0000000000000007E-2</v>
      </c>
      <c r="I34" s="21">
        <v>197.8</v>
      </c>
      <c r="J34" s="21">
        <v>183.2</v>
      </c>
      <c r="K34" s="21">
        <f>100*((I34-J34)/I34)</f>
        <v>7.3811931243680604</v>
      </c>
      <c r="M34" s="20" t="s">
        <v>5</v>
      </c>
      <c r="N34" s="21">
        <v>0.01</v>
      </c>
      <c r="O34" s="21">
        <v>1.7</v>
      </c>
      <c r="P34" s="21">
        <v>1.1000000000000001</v>
      </c>
      <c r="Q34" s="21">
        <f>100*((O34-P34)/O34)</f>
        <v>35.294117647058812</v>
      </c>
      <c r="S34" s="20" t="s">
        <v>5</v>
      </c>
      <c r="T34" s="21">
        <v>0.09</v>
      </c>
      <c r="U34" s="21">
        <v>293</v>
      </c>
      <c r="V34" s="21">
        <v>262.39999999999998</v>
      </c>
      <c r="W34" s="21">
        <f>100*((U34-V34)/U34)</f>
        <v>10.443686006825946</v>
      </c>
      <c r="Y34" s="20" t="s">
        <v>5</v>
      </c>
      <c r="Z34" s="21">
        <v>0.01</v>
      </c>
      <c r="AA34" s="21">
        <v>7.7</v>
      </c>
      <c r="AB34" s="21">
        <v>6.7</v>
      </c>
      <c r="AC34" s="21">
        <f>100*((AA34-AB34)/AA34)</f>
        <v>12.987012987012985</v>
      </c>
    </row>
    <row r="35" spans="1:29">
      <c r="A35" s="20" t="s">
        <v>6</v>
      </c>
      <c r="B35" s="21">
        <v>0.02</v>
      </c>
      <c r="C35" s="21">
        <v>1.9</v>
      </c>
      <c r="D35" s="21">
        <v>2.9</v>
      </c>
      <c r="E35" s="21">
        <f t="shared" ref="E35:E38" si="16">100*((C35-D35)/C35)</f>
        <v>-52.631578947368418</v>
      </c>
      <c r="G35" s="20" t="s">
        <v>6</v>
      </c>
      <c r="H35" s="21">
        <v>7.0000000000000007E-2</v>
      </c>
      <c r="I35" s="21">
        <v>197.8</v>
      </c>
      <c r="J35" s="21">
        <v>183.2</v>
      </c>
      <c r="K35" s="21">
        <f t="shared" ref="K35:K38" si="17">100*((I35-J35)/I35)</f>
        <v>7.3811931243680604</v>
      </c>
      <c r="M35" s="20" t="s">
        <v>6</v>
      </c>
      <c r="N35" s="21">
        <v>0.02</v>
      </c>
      <c r="O35" s="21">
        <v>1.7</v>
      </c>
      <c r="P35" s="21">
        <v>1.1000000000000001</v>
      </c>
      <c r="Q35" s="21">
        <f t="shared" ref="Q35:Q38" si="18">100*((O35-P35)/O35)</f>
        <v>35.294117647058812</v>
      </c>
      <c r="S35" s="20" t="s">
        <v>6</v>
      </c>
      <c r="T35" s="21">
        <v>0.09</v>
      </c>
      <c r="U35" s="21">
        <v>293</v>
      </c>
      <c r="V35" s="21">
        <v>262.39999999999998</v>
      </c>
      <c r="W35" s="21">
        <f t="shared" ref="W35:W38" si="19">100*((U35-V35)/U35)</f>
        <v>10.443686006825946</v>
      </c>
      <c r="Y35" s="20" t="s">
        <v>6</v>
      </c>
      <c r="Z35" s="21">
        <v>0.04</v>
      </c>
      <c r="AA35" s="21">
        <v>7.7</v>
      </c>
      <c r="AB35" s="21">
        <v>6.7</v>
      </c>
      <c r="AC35" s="21">
        <f t="shared" ref="AC35:AC38" si="20">100*((AA35-AB35)/AA35)</f>
        <v>12.987012987012985</v>
      </c>
    </row>
    <row r="36" spans="1:29">
      <c r="A36" s="20" t="s">
        <v>7</v>
      </c>
      <c r="B36" s="21">
        <v>0.02</v>
      </c>
      <c r="C36" s="21">
        <v>1.9</v>
      </c>
      <c r="D36" s="21">
        <v>2.9</v>
      </c>
      <c r="E36" s="21">
        <f t="shared" si="16"/>
        <v>-52.631578947368418</v>
      </c>
      <c r="G36" s="20" t="s">
        <v>7</v>
      </c>
      <c r="H36" s="21">
        <v>7.0000000000000007E-2</v>
      </c>
      <c r="I36" s="21">
        <v>197.8</v>
      </c>
      <c r="J36" s="21">
        <v>183.2</v>
      </c>
      <c r="K36" s="21">
        <f t="shared" si="17"/>
        <v>7.3811931243680604</v>
      </c>
      <c r="M36" s="20" t="s">
        <v>7</v>
      </c>
      <c r="N36" s="21">
        <v>0.02</v>
      </c>
      <c r="O36" s="21">
        <v>1.7</v>
      </c>
      <c r="P36" s="21">
        <v>1.1000000000000001</v>
      </c>
      <c r="Q36" s="21">
        <f t="shared" si="18"/>
        <v>35.294117647058812</v>
      </c>
      <c r="S36" s="20" t="s">
        <v>7</v>
      </c>
      <c r="T36" s="21">
        <v>0.09</v>
      </c>
      <c r="U36" s="21">
        <v>293</v>
      </c>
      <c r="V36" s="21">
        <v>262.39999999999998</v>
      </c>
      <c r="W36" s="21">
        <f t="shared" si="19"/>
        <v>10.443686006825946</v>
      </c>
      <c r="Y36" s="20" t="s">
        <v>7</v>
      </c>
      <c r="Z36" s="21">
        <v>0.02</v>
      </c>
      <c r="AA36" s="21">
        <v>7.7</v>
      </c>
      <c r="AB36" s="21">
        <v>6.7</v>
      </c>
      <c r="AC36" s="21">
        <f t="shared" si="20"/>
        <v>12.987012987012985</v>
      </c>
    </row>
    <row r="37" spans="1:29">
      <c r="A37" s="20" t="s">
        <v>8</v>
      </c>
      <c r="B37" s="21">
        <v>0.02</v>
      </c>
      <c r="C37" s="21">
        <v>1.9</v>
      </c>
      <c r="D37" s="21">
        <v>2.9</v>
      </c>
      <c r="E37" s="21">
        <f t="shared" si="16"/>
        <v>-52.631578947368418</v>
      </c>
      <c r="G37" s="20" t="s">
        <v>8</v>
      </c>
      <c r="H37" s="21">
        <v>0.09</v>
      </c>
      <c r="I37" s="21">
        <v>197.8</v>
      </c>
      <c r="J37" s="21">
        <v>183.2</v>
      </c>
      <c r="K37" s="21">
        <f t="shared" si="17"/>
        <v>7.3811931243680604</v>
      </c>
      <c r="M37" s="20" t="s">
        <v>8</v>
      </c>
      <c r="N37" s="21">
        <v>0.02</v>
      </c>
      <c r="O37" s="21">
        <v>1.7</v>
      </c>
      <c r="P37" s="21">
        <v>1.1000000000000001</v>
      </c>
      <c r="Q37" s="21">
        <f t="shared" si="18"/>
        <v>35.294117647058812</v>
      </c>
      <c r="S37" s="20" t="s">
        <v>8</v>
      </c>
      <c r="T37" s="21">
        <v>0.09</v>
      </c>
      <c r="U37" s="21">
        <v>293</v>
      </c>
      <c r="V37" s="21">
        <v>262.39999999999998</v>
      </c>
      <c r="W37" s="21">
        <f t="shared" si="19"/>
        <v>10.443686006825946</v>
      </c>
      <c r="Y37" s="20" t="s">
        <v>8</v>
      </c>
      <c r="Z37" s="21">
        <v>0.03</v>
      </c>
      <c r="AA37" s="21">
        <v>7.7</v>
      </c>
      <c r="AB37" s="21">
        <v>6.7</v>
      </c>
      <c r="AC37" s="21">
        <f t="shared" si="20"/>
        <v>12.987012987012985</v>
      </c>
    </row>
    <row r="38" spans="1:29">
      <c r="A38" s="20" t="s">
        <v>9</v>
      </c>
      <c r="B38" s="22">
        <v>0.03</v>
      </c>
      <c r="C38" s="21">
        <v>1.9</v>
      </c>
      <c r="D38" s="21">
        <v>2.9</v>
      </c>
      <c r="E38" s="22">
        <f t="shared" si="16"/>
        <v>-52.631578947368418</v>
      </c>
      <c r="G38" s="20" t="s">
        <v>9</v>
      </c>
      <c r="H38" s="22">
        <v>7.0000000000000007E-2</v>
      </c>
      <c r="I38" s="21">
        <v>197.8</v>
      </c>
      <c r="J38" s="21">
        <v>183.2</v>
      </c>
      <c r="K38" s="22">
        <f t="shared" si="17"/>
        <v>7.3811931243680604</v>
      </c>
      <c r="M38" s="20" t="s">
        <v>9</v>
      </c>
      <c r="N38" s="22">
        <v>0.02</v>
      </c>
      <c r="O38" s="21">
        <v>1.7</v>
      </c>
      <c r="P38" s="21">
        <v>1.1000000000000001</v>
      </c>
      <c r="Q38" s="22">
        <f t="shared" si="18"/>
        <v>35.294117647058812</v>
      </c>
      <c r="S38" s="20" t="s">
        <v>9</v>
      </c>
      <c r="T38" s="22">
        <v>0.09</v>
      </c>
      <c r="U38" s="21">
        <v>293</v>
      </c>
      <c r="V38" s="21">
        <v>262.39999999999998</v>
      </c>
      <c r="W38" s="22">
        <f t="shared" si="19"/>
        <v>10.443686006825946</v>
      </c>
      <c r="Y38" s="20" t="s">
        <v>9</v>
      </c>
      <c r="Z38" s="22">
        <v>0.02</v>
      </c>
      <c r="AA38" s="21">
        <v>7.7</v>
      </c>
      <c r="AB38" s="21">
        <v>6.7</v>
      </c>
      <c r="AC38" s="22">
        <f t="shared" si="20"/>
        <v>12.987012987012985</v>
      </c>
    </row>
    <row r="39" spans="1:29">
      <c r="A39" s="20" t="s">
        <v>13</v>
      </c>
      <c r="B39" s="8">
        <f t="shared" ref="B39:C39" si="21">AVERAGE(B34:B38)</f>
        <v>2.1999999999999999E-2</v>
      </c>
      <c r="C39" s="8">
        <f t="shared" si="21"/>
        <v>1.9</v>
      </c>
      <c r="D39" s="8">
        <f>AVERAGE(D34:D38)</f>
        <v>2.9</v>
      </c>
      <c r="E39" s="8">
        <f>AVERAGE(E34:E38)</f>
        <v>-52.631578947368418</v>
      </c>
      <c r="G39" s="20" t="s">
        <v>13</v>
      </c>
      <c r="H39" s="8">
        <f t="shared" ref="H39" si="22">AVERAGE(H34:H38)</f>
        <v>7.400000000000001E-2</v>
      </c>
      <c r="I39" s="8">
        <f t="shared" ref="I39" si="23">AVERAGE(I34:I38)</f>
        <v>197.8</v>
      </c>
      <c r="J39" s="8">
        <f>AVERAGE(J34:J38)</f>
        <v>183.2</v>
      </c>
      <c r="K39" s="8">
        <f>AVERAGE(K34:K38)</f>
        <v>7.3811931243680604</v>
      </c>
      <c r="M39" s="20" t="s">
        <v>13</v>
      </c>
      <c r="N39" s="8">
        <f t="shared" ref="N39" si="24">AVERAGE(N34:N38)</f>
        <v>1.8000000000000002E-2</v>
      </c>
      <c r="O39" s="8">
        <f t="shared" ref="O39" si="25">AVERAGE(O34:O38)</f>
        <v>1.7</v>
      </c>
      <c r="P39" s="8">
        <f>AVERAGE(P34:P38)</f>
        <v>1.1000000000000001</v>
      </c>
      <c r="Q39" s="8">
        <f>AVERAGE(Q34:Q38)</f>
        <v>35.294117647058812</v>
      </c>
      <c r="S39" s="20" t="s">
        <v>13</v>
      </c>
      <c r="T39" s="8">
        <f t="shared" ref="T39" si="26">AVERAGE(T34:T38)</f>
        <v>0.09</v>
      </c>
      <c r="U39" s="8">
        <f t="shared" ref="U39" si="27">AVERAGE(U34:U38)</f>
        <v>293</v>
      </c>
      <c r="V39" s="8">
        <f>AVERAGE(V34:V38)</f>
        <v>262.39999999999998</v>
      </c>
      <c r="W39" s="8">
        <f>AVERAGE(W34:W38)</f>
        <v>10.443686006825946</v>
      </c>
      <c r="Y39" s="20" t="s">
        <v>13</v>
      </c>
      <c r="Z39" s="8">
        <f t="shared" ref="Z39" si="28">AVERAGE(Z34:Z38)</f>
        <v>2.4E-2</v>
      </c>
      <c r="AA39" s="8">
        <f t="shared" ref="AA39" si="29">AVERAGE(AA34:AA38)</f>
        <v>7.7</v>
      </c>
      <c r="AB39" s="8">
        <f>AVERAGE(AB34:AB38)</f>
        <v>6.7</v>
      </c>
      <c r="AC39" s="8">
        <f>AVERAGE(AC34:AC38)</f>
        <v>12.987012987012985</v>
      </c>
    </row>
    <row r="40" spans="1:29">
      <c r="A40" s="30" t="s">
        <v>26</v>
      </c>
      <c r="B40" s="8">
        <f>_xlfn.STDEV.S(B34:B38)</f>
        <v>4.472135954999578E-3</v>
      </c>
      <c r="C40" s="8">
        <f>_xlfn.STDEV.S(C34:C38)</f>
        <v>0</v>
      </c>
      <c r="D40" s="8">
        <f>_xlfn.STDEV.S(D34:D38)</f>
        <v>0</v>
      </c>
      <c r="E40" s="8">
        <f>_xlfn.STDEV.S(E34:E38)</f>
        <v>0</v>
      </c>
      <c r="G40" s="30" t="s">
        <v>26</v>
      </c>
      <c r="H40" s="8">
        <f>_xlfn.STDEV.S(H34:H38)</f>
        <v>8.9442719099990728E-3</v>
      </c>
      <c r="I40" s="8">
        <f>_xlfn.STDEV.S(I34:I38)</f>
        <v>0</v>
      </c>
      <c r="J40" s="8">
        <f>_xlfn.STDEV.S(J34:J38)</f>
        <v>0</v>
      </c>
      <c r="K40" s="8">
        <f>_xlfn.STDEV.S(K34:K38)</f>
        <v>0</v>
      </c>
      <c r="M40" s="30" t="s">
        <v>26</v>
      </c>
      <c r="N40" s="8">
        <f>_xlfn.STDEV.S(N34:N38)</f>
        <v>4.4721359549995668E-3</v>
      </c>
      <c r="O40" s="8">
        <f>_xlfn.STDEV.S(O34:O38)</f>
        <v>0</v>
      </c>
      <c r="P40" s="8">
        <f>_xlfn.STDEV.S(P34:P38)</f>
        <v>0</v>
      </c>
      <c r="Q40" s="8">
        <f>_xlfn.STDEV.S(Q34:Q38)</f>
        <v>0</v>
      </c>
      <c r="S40" s="30" t="s">
        <v>26</v>
      </c>
      <c r="T40" s="8">
        <f>_xlfn.STDEV.S(T34:T38)</f>
        <v>0</v>
      </c>
      <c r="U40" s="8">
        <f>_xlfn.STDEV.S(U34:U38)</f>
        <v>0</v>
      </c>
      <c r="V40" s="8">
        <f>_xlfn.STDEV.S(V34:V38)</f>
        <v>0</v>
      </c>
      <c r="W40" s="8">
        <f>_xlfn.STDEV.S(W34:W38)</f>
        <v>0</v>
      </c>
      <c r="Y40" s="30" t="s">
        <v>26</v>
      </c>
      <c r="Z40" s="8">
        <f>_xlfn.STDEV.S(Z34:Z38)</f>
        <v>1.1401754250991375E-2</v>
      </c>
      <c r="AA40" s="8">
        <f>_xlfn.STDEV.S(AA34:AA38)</f>
        <v>0</v>
      </c>
      <c r="AB40" s="8">
        <f>_xlfn.STDEV.S(AB34:AB38)</f>
        <v>0</v>
      </c>
      <c r="AC40" s="8">
        <f>_xlfn.STDEV.S(AC34:AC38)</f>
        <v>0</v>
      </c>
    </row>
    <row r="42" spans="1:29">
      <c r="A42" s="19" t="s">
        <v>23</v>
      </c>
      <c r="B42" s="19"/>
      <c r="C42" s="19"/>
      <c r="D42" s="19"/>
      <c r="E42" s="19"/>
      <c r="G42" s="19" t="s">
        <v>23</v>
      </c>
      <c r="H42" s="19"/>
      <c r="I42" s="19"/>
      <c r="J42" s="19"/>
      <c r="K42" s="19"/>
      <c r="M42" s="19" t="s">
        <v>23</v>
      </c>
      <c r="N42" s="19"/>
      <c r="O42" s="19"/>
      <c r="P42" s="19"/>
      <c r="Q42" s="19"/>
      <c r="S42" s="19" t="s">
        <v>23</v>
      </c>
      <c r="T42" s="19"/>
      <c r="U42" s="19"/>
      <c r="V42" s="19"/>
      <c r="W42" s="19"/>
      <c r="Y42" s="19" t="s">
        <v>23</v>
      </c>
      <c r="Z42" s="19"/>
      <c r="AA42" s="19"/>
      <c r="AB42" s="19"/>
      <c r="AC42" s="19"/>
    </row>
    <row r="43" spans="1:29">
      <c r="A43" s="19" t="s">
        <v>1</v>
      </c>
      <c r="B43" s="19" t="s">
        <v>2</v>
      </c>
      <c r="C43" s="19" t="s">
        <v>3</v>
      </c>
      <c r="D43" s="19" t="s">
        <v>4</v>
      </c>
      <c r="E43" s="19" t="s">
        <v>12</v>
      </c>
      <c r="G43" s="19" t="s">
        <v>1</v>
      </c>
      <c r="H43" s="19" t="s">
        <v>2</v>
      </c>
      <c r="I43" s="19" t="s">
        <v>3</v>
      </c>
      <c r="J43" s="19" t="s">
        <v>4</v>
      </c>
      <c r="K43" s="19" t="s">
        <v>12</v>
      </c>
      <c r="M43" s="19" t="s">
        <v>1</v>
      </c>
      <c r="N43" s="19" t="s">
        <v>2</v>
      </c>
      <c r="O43" s="19" t="s">
        <v>3</v>
      </c>
      <c r="P43" s="19" t="s">
        <v>4</v>
      </c>
      <c r="Q43" s="19" t="s">
        <v>12</v>
      </c>
      <c r="S43" s="19" t="s">
        <v>1</v>
      </c>
      <c r="T43" s="19" t="s">
        <v>2</v>
      </c>
      <c r="U43" s="19" t="s">
        <v>3</v>
      </c>
      <c r="V43" s="19" t="s">
        <v>4</v>
      </c>
      <c r="W43" s="19" t="s">
        <v>12</v>
      </c>
      <c r="Y43" s="19" t="s">
        <v>1</v>
      </c>
      <c r="Z43" s="19" t="s">
        <v>2</v>
      </c>
      <c r="AA43" s="19" t="s">
        <v>3</v>
      </c>
      <c r="AB43" s="19" t="s">
        <v>4</v>
      </c>
      <c r="AC43" s="19" t="s">
        <v>12</v>
      </c>
    </row>
    <row r="44" spans="1:29">
      <c r="A44" s="19" t="s">
        <v>5</v>
      </c>
      <c r="B44" s="23">
        <v>0</v>
      </c>
      <c r="C44" s="23">
        <v>1.9</v>
      </c>
      <c r="D44" s="23">
        <v>1.6</v>
      </c>
      <c r="E44" s="23">
        <f>100*((C44-D44)/C44)</f>
        <v>15.789473684210517</v>
      </c>
      <c r="G44" s="19" t="s">
        <v>5</v>
      </c>
      <c r="H44" s="23">
        <v>0.02</v>
      </c>
      <c r="I44" s="23">
        <v>197.8</v>
      </c>
      <c r="J44" s="23">
        <v>186.5</v>
      </c>
      <c r="K44" s="23">
        <f>100*((I44-J44)/I44)</f>
        <v>5.7128412537917148</v>
      </c>
      <c r="M44" s="19" t="s">
        <v>5</v>
      </c>
      <c r="N44" s="23">
        <v>0</v>
      </c>
      <c r="O44" s="23">
        <v>1.7</v>
      </c>
      <c r="P44" s="23">
        <v>1.1000000000000001</v>
      </c>
      <c r="Q44" s="23">
        <f>100*((O44-P44)/O44)</f>
        <v>35.294117647058812</v>
      </c>
      <c r="S44" s="19" t="s">
        <v>5</v>
      </c>
      <c r="T44" s="23">
        <v>0.03</v>
      </c>
      <c r="U44" s="23">
        <v>293</v>
      </c>
      <c r="V44" s="23">
        <v>267.60000000000002</v>
      </c>
      <c r="W44" s="23">
        <f>100*((U44-V44)/U44)</f>
        <v>8.6689419795221774</v>
      </c>
      <c r="Y44" s="19" t="s">
        <v>5</v>
      </c>
      <c r="Z44" s="23">
        <v>0</v>
      </c>
      <c r="AA44" s="23">
        <v>7.7</v>
      </c>
      <c r="AB44" s="23">
        <v>6.7</v>
      </c>
      <c r="AC44" s="23">
        <f>100*((AA44-AB44)/AA44)</f>
        <v>12.987012987012985</v>
      </c>
    </row>
    <row r="45" spans="1:29">
      <c r="A45" s="19" t="s">
        <v>6</v>
      </c>
      <c r="B45" s="23">
        <v>0</v>
      </c>
      <c r="C45" s="23">
        <v>1.9</v>
      </c>
      <c r="D45" s="23">
        <v>1.6</v>
      </c>
      <c r="E45" s="23">
        <f>100*((C45-D45)/C45)</f>
        <v>15.789473684210517</v>
      </c>
      <c r="G45" s="19" t="s">
        <v>6</v>
      </c>
      <c r="H45" s="23">
        <v>0.02</v>
      </c>
      <c r="I45" s="23">
        <v>197.8</v>
      </c>
      <c r="J45" s="23">
        <v>186.5</v>
      </c>
      <c r="K45" s="23">
        <f>100*((I45-J45)/I45)</f>
        <v>5.7128412537917148</v>
      </c>
      <c r="M45" s="19" t="s">
        <v>6</v>
      </c>
      <c r="N45" s="23">
        <v>0</v>
      </c>
      <c r="O45" s="23">
        <v>1.7</v>
      </c>
      <c r="P45" s="23">
        <v>1.1000000000000001</v>
      </c>
      <c r="Q45" s="23">
        <f>100*((O45-P45)/O45)</f>
        <v>35.294117647058812</v>
      </c>
      <c r="S45" s="19" t="s">
        <v>6</v>
      </c>
      <c r="T45" s="23">
        <v>0.03</v>
      </c>
      <c r="U45" s="23">
        <v>293</v>
      </c>
      <c r="V45" s="23">
        <v>267.60000000000002</v>
      </c>
      <c r="W45" s="23">
        <f>100*((U45-V45)/U45)</f>
        <v>8.6689419795221774</v>
      </c>
      <c r="Y45" s="19" t="s">
        <v>6</v>
      </c>
      <c r="Z45" s="23">
        <v>0</v>
      </c>
      <c r="AA45" s="23">
        <v>7.7</v>
      </c>
      <c r="AB45" s="23">
        <v>6.7</v>
      </c>
      <c r="AC45" s="23">
        <f>100*((AA45-AB45)/AA45)</f>
        <v>12.987012987012985</v>
      </c>
    </row>
    <row r="46" spans="1:29">
      <c r="A46" s="19" t="s">
        <v>7</v>
      </c>
      <c r="B46" s="23">
        <v>0</v>
      </c>
      <c r="C46" s="23">
        <v>1.9</v>
      </c>
      <c r="D46" s="23">
        <v>1.6</v>
      </c>
      <c r="E46" s="23">
        <f>100*((C46-D46)/C46)</f>
        <v>15.789473684210517</v>
      </c>
      <c r="G46" s="19" t="s">
        <v>7</v>
      </c>
      <c r="H46" s="23">
        <v>0.02</v>
      </c>
      <c r="I46" s="23">
        <v>197.8</v>
      </c>
      <c r="J46" s="23">
        <v>186.5</v>
      </c>
      <c r="K46" s="23">
        <f>100*((I46-J46)/I46)</f>
        <v>5.7128412537917148</v>
      </c>
      <c r="M46" s="19" t="s">
        <v>7</v>
      </c>
      <c r="N46" s="23">
        <v>0</v>
      </c>
      <c r="O46" s="23">
        <v>1.7</v>
      </c>
      <c r="P46" s="23">
        <v>1.1000000000000001</v>
      </c>
      <c r="Q46" s="23">
        <f>100*((O46-P46)/O46)</f>
        <v>35.294117647058812</v>
      </c>
      <c r="S46" s="19" t="s">
        <v>7</v>
      </c>
      <c r="T46" s="23">
        <v>0.03</v>
      </c>
      <c r="U46" s="23">
        <v>293</v>
      </c>
      <c r="V46" s="23">
        <v>267.60000000000002</v>
      </c>
      <c r="W46" s="23">
        <f>100*((U46-V46)/U46)</f>
        <v>8.6689419795221774</v>
      </c>
      <c r="Y46" s="19" t="s">
        <v>7</v>
      </c>
      <c r="Z46" s="23">
        <v>0</v>
      </c>
      <c r="AA46" s="23">
        <v>7.7</v>
      </c>
      <c r="AB46" s="23">
        <v>6.7</v>
      </c>
      <c r="AC46" s="23">
        <f>100*((AA46-AB46)/AA46)</f>
        <v>12.987012987012985</v>
      </c>
    </row>
    <row r="47" spans="1:29">
      <c r="A47" s="19" t="s">
        <v>8</v>
      </c>
      <c r="B47" s="23">
        <v>0</v>
      </c>
      <c r="C47" s="23">
        <v>1.9</v>
      </c>
      <c r="D47" s="23">
        <v>1.6</v>
      </c>
      <c r="E47" s="23">
        <f>100*((C47-D47)/C47)</f>
        <v>15.789473684210517</v>
      </c>
      <c r="G47" s="19" t="s">
        <v>8</v>
      </c>
      <c r="H47" s="23">
        <v>0.02</v>
      </c>
      <c r="I47" s="23">
        <v>197.8</v>
      </c>
      <c r="J47" s="23">
        <v>186.5</v>
      </c>
      <c r="K47" s="23">
        <f>100*((I47-J47)/I47)</f>
        <v>5.7128412537917148</v>
      </c>
      <c r="M47" s="19" t="s">
        <v>8</v>
      </c>
      <c r="N47" s="23">
        <v>0</v>
      </c>
      <c r="O47" s="23">
        <v>1.7</v>
      </c>
      <c r="P47" s="23">
        <v>1.1000000000000001</v>
      </c>
      <c r="Q47" s="23">
        <f>100*((O47-P47)/O47)</f>
        <v>35.294117647058812</v>
      </c>
      <c r="S47" s="19" t="s">
        <v>8</v>
      </c>
      <c r="T47" s="23">
        <v>0.03</v>
      </c>
      <c r="U47" s="23">
        <v>293</v>
      </c>
      <c r="V47" s="23">
        <v>267.60000000000002</v>
      </c>
      <c r="W47" s="23">
        <f>100*((U47-V47)/U47)</f>
        <v>8.6689419795221774</v>
      </c>
      <c r="Y47" s="19" t="s">
        <v>8</v>
      </c>
      <c r="Z47" s="23">
        <v>0</v>
      </c>
      <c r="AA47" s="23">
        <v>7.7</v>
      </c>
      <c r="AB47" s="23">
        <v>6.7</v>
      </c>
      <c r="AC47" s="23">
        <f>100*((AA47-AB47)/AA47)</f>
        <v>12.987012987012985</v>
      </c>
    </row>
    <row r="48" spans="1:29">
      <c r="A48" s="19" t="s">
        <v>9</v>
      </c>
      <c r="B48" s="24">
        <v>0</v>
      </c>
      <c r="C48" s="23">
        <v>1.9</v>
      </c>
      <c r="D48" s="23">
        <v>1.6</v>
      </c>
      <c r="E48" s="24">
        <f>100*((C48-D48)/C48)</f>
        <v>15.789473684210517</v>
      </c>
      <c r="G48" s="19" t="s">
        <v>9</v>
      </c>
      <c r="H48" s="24">
        <v>0.02</v>
      </c>
      <c r="I48" s="23">
        <v>197.8</v>
      </c>
      <c r="J48" s="23">
        <v>186.5</v>
      </c>
      <c r="K48" s="24">
        <f>100*((I48-J48)/I48)</f>
        <v>5.7128412537917148</v>
      </c>
      <c r="M48" s="19" t="s">
        <v>9</v>
      </c>
      <c r="N48" s="24">
        <v>0</v>
      </c>
      <c r="O48" s="23">
        <v>1.7</v>
      </c>
      <c r="P48" s="23">
        <v>1.1000000000000001</v>
      </c>
      <c r="Q48" s="24">
        <f>100*((O48-P48)/O48)</f>
        <v>35.294117647058812</v>
      </c>
      <c r="S48" s="19" t="s">
        <v>9</v>
      </c>
      <c r="T48" s="24">
        <v>0.04</v>
      </c>
      <c r="U48" s="23">
        <v>293</v>
      </c>
      <c r="V48" s="23">
        <v>267.60000000000002</v>
      </c>
      <c r="W48" s="24">
        <f>100*((U48-V48)/U48)</f>
        <v>8.6689419795221774</v>
      </c>
      <c r="Y48" s="19" t="s">
        <v>9</v>
      </c>
      <c r="Z48" s="24">
        <v>0</v>
      </c>
      <c r="AA48" s="23">
        <v>7.7</v>
      </c>
      <c r="AB48" s="23">
        <v>6.7</v>
      </c>
      <c r="AC48" s="24">
        <f>100*((AA48-AB48)/AA48)</f>
        <v>12.987012987012985</v>
      </c>
    </row>
    <row r="49" spans="1:29">
      <c r="A49" s="19" t="s">
        <v>13</v>
      </c>
      <c r="B49" s="8">
        <f t="shared" ref="B49" si="30">AVERAGE(B44:B48)</f>
        <v>0</v>
      </c>
      <c r="C49" s="8">
        <f t="shared" ref="C49" si="31">AVERAGE(C44:C48)</f>
        <v>1.9</v>
      </c>
      <c r="D49" s="8">
        <f>AVERAGE(D44:D48)</f>
        <v>1.6</v>
      </c>
      <c r="E49" s="8">
        <f>AVERAGE(E44:E48)</f>
        <v>15.789473684210517</v>
      </c>
      <c r="G49" s="19" t="s">
        <v>13</v>
      </c>
      <c r="H49" s="8">
        <f t="shared" ref="H49" si="32">AVERAGE(H44:H48)</f>
        <v>0.02</v>
      </c>
      <c r="I49" s="8">
        <f>AVERAGE(I44:I48)</f>
        <v>197.8</v>
      </c>
      <c r="J49" s="8">
        <f>AVERAGE(J44:J48)</f>
        <v>186.5</v>
      </c>
      <c r="K49" s="8">
        <f>AVERAGE(K44:K48)</f>
        <v>5.7128412537917148</v>
      </c>
      <c r="M49" s="19" t="s">
        <v>13</v>
      </c>
      <c r="N49" s="8">
        <f t="shared" ref="N49" si="33">AVERAGE(N44:N48)</f>
        <v>0</v>
      </c>
      <c r="O49" s="8">
        <f t="shared" ref="O49" si="34">AVERAGE(O44:O48)</f>
        <v>1.7</v>
      </c>
      <c r="P49" s="8">
        <f>AVERAGE(P44:P48)</f>
        <v>1.1000000000000001</v>
      </c>
      <c r="Q49" s="8">
        <f>AVERAGE(Q44:Q48)</f>
        <v>35.294117647058812</v>
      </c>
      <c r="S49" s="19" t="s">
        <v>13</v>
      </c>
      <c r="T49" s="8">
        <f t="shared" ref="T49" si="35">AVERAGE(T44:T48)</f>
        <v>3.2000000000000001E-2</v>
      </c>
      <c r="U49" s="8">
        <f t="shared" ref="U49" si="36">AVERAGE(U44:U48)</f>
        <v>293</v>
      </c>
      <c r="V49" s="8">
        <f>AVERAGE(V44:V48)</f>
        <v>267.60000000000002</v>
      </c>
      <c r="W49" s="8">
        <f>AVERAGE(W44:W48)</f>
        <v>8.6689419795221774</v>
      </c>
      <c r="Y49" s="19" t="s">
        <v>13</v>
      </c>
      <c r="Z49" s="8">
        <f t="shared" ref="Z49" si="37">AVERAGE(Z44:Z48)</f>
        <v>0</v>
      </c>
      <c r="AA49" s="8">
        <f t="shared" ref="AA49" si="38">AVERAGE(AA44:AA48)</f>
        <v>7.7</v>
      </c>
      <c r="AB49" s="8">
        <f>AVERAGE(AB44:AB48)</f>
        <v>6.7</v>
      </c>
      <c r="AC49" s="8">
        <f>AVERAGE(AC44:AC48)</f>
        <v>12.987012987012985</v>
      </c>
    </row>
    <row r="50" spans="1:29">
      <c r="A50" s="29" t="s">
        <v>26</v>
      </c>
      <c r="B50" s="8">
        <f>_xlfn.STDEV.S(B44:B48)</f>
        <v>0</v>
      </c>
      <c r="C50" s="8">
        <f>_xlfn.STDEV.S(C44:C48)</f>
        <v>0</v>
      </c>
      <c r="D50" s="8">
        <f>_xlfn.STDEV.S(D44:D48)</f>
        <v>0</v>
      </c>
      <c r="E50" s="8">
        <f>_xlfn.STDEV.S(E44:E48)</f>
        <v>0</v>
      </c>
      <c r="G50" s="29" t="s">
        <v>26</v>
      </c>
      <c r="H50" s="8">
        <f>_xlfn.STDEV.S(H44:H48)</f>
        <v>0</v>
      </c>
      <c r="I50" s="8">
        <f>_xlfn.STDEV.S(I44:I48)</f>
        <v>0</v>
      </c>
      <c r="J50" s="8">
        <f>_xlfn.STDEV.S(J44:J48)</f>
        <v>0</v>
      </c>
      <c r="K50" s="8">
        <f>_xlfn.STDEV.S(K44:K48)</f>
        <v>0</v>
      </c>
      <c r="M50" s="29" t="s">
        <v>26</v>
      </c>
      <c r="N50" s="8">
        <f>_xlfn.STDEV.S(N44:N48)</f>
        <v>0</v>
      </c>
      <c r="O50" s="8">
        <f>_xlfn.STDEV.S(O44:O48)</f>
        <v>0</v>
      </c>
      <c r="P50" s="8">
        <f>_xlfn.STDEV.S(P44:P48)</f>
        <v>0</v>
      </c>
      <c r="Q50" s="8">
        <f>_xlfn.STDEV.S(Q44:Q48)</f>
        <v>0</v>
      </c>
      <c r="S50" s="29" t="s">
        <v>26</v>
      </c>
      <c r="T50" s="8">
        <f>_xlfn.STDEV.S(T44:T48)</f>
        <v>4.4721359549995798E-3</v>
      </c>
      <c r="U50" s="8">
        <f>_xlfn.STDEV.S(U44:U48)</f>
        <v>0</v>
      </c>
      <c r="V50" s="8">
        <f>_xlfn.STDEV.S(V44:V48)</f>
        <v>0</v>
      </c>
      <c r="W50" s="8">
        <f>_xlfn.STDEV.S(W44:W48)</f>
        <v>0</v>
      </c>
      <c r="Y50" s="29" t="s">
        <v>26</v>
      </c>
      <c r="Z50" s="8">
        <f>_xlfn.STDEV.S(Z44:Z48)</f>
        <v>0</v>
      </c>
      <c r="AA50" s="8">
        <f>_xlfn.STDEV.S(AA44:AA48)</f>
        <v>0</v>
      </c>
      <c r="AB50" s="8">
        <f>_xlfn.STDEV.S(AB44:AB48)</f>
        <v>0</v>
      </c>
      <c r="AC50" s="8">
        <f>_xlfn.STDEV.S(AC44:AC48)</f>
        <v>0</v>
      </c>
    </row>
  </sheetData>
  <mergeCells count="15">
    <mergeCell ref="Y1:AC1"/>
    <mergeCell ref="Y2:AC2"/>
    <mergeCell ref="Y12:AC12"/>
    <mergeCell ref="M1:Q1"/>
    <mergeCell ref="M2:Q2"/>
    <mergeCell ref="M12:Q12"/>
    <mergeCell ref="S1:W1"/>
    <mergeCell ref="S2:W2"/>
    <mergeCell ref="S12:W12"/>
    <mergeCell ref="A12:E12"/>
    <mergeCell ref="A2:E2"/>
    <mergeCell ref="A1:E1"/>
    <mergeCell ref="G1:K1"/>
    <mergeCell ref="G2:K2"/>
    <mergeCell ref="G12:K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9" sqref="F29"/>
    </sheetView>
  </sheetViews>
  <sheetFormatPr baseColWidth="10" defaultRowHeight="15" x14ac:dyDescent="0"/>
  <cols>
    <col min="1" max="1" width="11" customWidth="1"/>
    <col min="2" max="2" width="14.33203125" customWidth="1"/>
    <col min="3" max="3" width="11.1640625" customWidth="1"/>
    <col min="5" max="5" width="12.33203125" customWidth="1"/>
    <col min="6" max="6" width="22.33203125" customWidth="1"/>
  </cols>
  <sheetData>
    <row r="1" spans="1:6">
      <c r="A1" t="s">
        <v>25</v>
      </c>
      <c r="B1" t="s">
        <v>19</v>
      </c>
      <c r="C1" t="s">
        <v>15</v>
      </c>
      <c r="D1" t="s">
        <v>16</v>
      </c>
      <c r="E1" t="s">
        <v>18</v>
      </c>
      <c r="F1" t="s">
        <v>17</v>
      </c>
    </row>
    <row r="2" spans="1:6">
      <c r="A2" t="s">
        <v>20</v>
      </c>
      <c r="B2">
        <v>6.0000000000000001E-3</v>
      </c>
      <c r="C2">
        <v>0.63000000000000012</v>
      </c>
      <c r="D2">
        <v>1.2E-2</v>
      </c>
      <c r="E2">
        <v>1.2E-2</v>
      </c>
      <c r="F2">
        <v>0.33399999999999996</v>
      </c>
    </row>
    <row r="3" spans="1:6">
      <c r="A3" t="s">
        <v>10</v>
      </c>
      <c r="B3">
        <v>0.11000000000000001</v>
      </c>
      <c r="C3">
        <v>0.91400000000000003</v>
      </c>
      <c r="D3">
        <v>0.12</v>
      </c>
      <c r="E3">
        <v>0.21399999999999997</v>
      </c>
      <c r="F3">
        <v>1.44</v>
      </c>
    </row>
    <row r="4" spans="1:6">
      <c r="A4" t="s">
        <v>21</v>
      </c>
      <c r="B4">
        <v>0.11399999999999999</v>
      </c>
      <c r="C4">
        <v>0.92800000000000016</v>
      </c>
      <c r="D4">
        <v>0.13600000000000001</v>
      </c>
      <c r="E4">
        <v>0.47599999999999998</v>
      </c>
      <c r="F4">
        <v>1.4460000000000002</v>
      </c>
    </row>
    <row r="5" spans="1:6">
      <c r="A5" t="s">
        <v>24</v>
      </c>
      <c r="B5">
        <v>2.1999999999999999E-2</v>
      </c>
      <c r="C5">
        <v>7.3999999999999996E-2</v>
      </c>
      <c r="D5">
        <v>1.7999999999999999E-2</v>
      </c>
      <c r="E5">
        <v>2.4E-2</v>
      </c>
      <c r="F5">
        <v>0.09</v>
      </c>
    </row>
    <row r="6" spans="1:6">
      <c r="A6" t="s">
        <v>23</v>
      </c>
      <c r="B6">
        <v>0</v>
      </c>
      <c r="C6">
        <v>0.02</v>
      </c>
      <c r="D6">
        <v>0</v>
      </c>
      <c r="E6">
        <v>0</v>
      </c>
      <c r="F6">
        <v>3.2000000000000001E-2</v>
      </c>
    </row>
    <row r="10" spans="1:6">
      <c r="A10" t="s">
        <v>25</v>
      </c>
      <c r="B10" t="s">
        <v>19</v>
      </c>
      <c r="C10" t="s">
        <v>15</v>
      </c>
      <c r="D10" t="s">
        <v>16</v>
      </c>
      <c r="E10" t="s">
        <v>18</v>
      </c>
      <c r="F10" t="s">
        <v>17</v>
      </c>
    </row>
    <row r="11" spans="1:6">
      <c r="A11" t="s">
        <v>20</v>
      </c>
      <c r="B11" s="25">
        <v>51.282051282051292</v>
      </c>
      <c r="C11" s="25">
        <v>46.48268398268398</v>
      </c>
      <c r="D11" s="25">
        <v>81.72043010752688</v>
      </c>
      <c r="E11" s="25">
        <v>67.2340425531915</v>
      </c>
      <c r="F11" s="25">
        <v>57.756632064590541</v>
      </c>
    </row>
    <row r="12" spans="1:6">
      <c r="A12" t="s">
        <v>10</v>
      </c>
      <c r="B12" s="25">
        <v>-110.52631578947371</v>
      </c>
      <c r="C12" s="25">
        <v>41.809908998988881</v>
      </c>
      <c r="D12" s="25">
        <v>41.17647058823529</v>
      </c>
      <c r="E12" s="25">
        <v>38.961038961038966</v>
      </c>
      <c r="F12" s="25">
        <v>31.296928327645041</v>
      </c>
    </row>
    <row r="13" spans="1:6">
      <c r="A13" t="s">
        <v>21</v>
      </c>
      <c r="B13" s="25">
        <v>31.578947368421048</v>
      </c>
      <c r="C13" s="25">
        <v>71.233569261880689</v>
      </c>
      <c r="D13" s="25">
        <v>59.235294117647058</v>
      </c>
      <c r="E13" s="25">
        <v>58.441558441558435</v>
      </c>
      <c r="F13" s="25">
        <v>70.443686006825942</v>
      </c>
    </row>
    <row r="14" spans="1:6">
      <c r="A14" t="s">
        <v>24</v>
      </c>
      <c r="B14" s="25">
        <v>-52.631578947368418</v>
      </c>
      <c r="C14" s="25">
        <v>7.3811931243680604</v>
      </c>
      <c r="D14" s="25">
        <v>35.294117647058812</v>
      </c>
      <c r="E14" s="25">
        <v>12.987012987012985</v>
      </c>
      <c r="F14" s="25">
        <v>10.443686006825946</v>
      </c>
    </row>
    <row r="15" spans="1:6">
      <c r="A15" t="s">
        <v>23</v>
      </c>
      <c r="B15" s="25">
        <v>15.789473684210517</v>
      </c>
      <c r="C15" s="25">
        <v>5.7128412537917148</v>
      </c>
      <c r="D15" s="25">
        <v>35.294117647058812</v>
      </c>
      <c r="E15" s="25">
        <v>12.987012987012985</v>
      </c>
      <c r="F15" s="25">
        <v>8.6689419795221774</v>
      </c>
    </row>
    <row r="18" spans="1:1">
      <c r="A18" s="26" t="s">
        <v>20</v>
      </c>
    </row>
    <row r="19" spans="1:1">
      <c r="A19" s="27" t="s">
        <v>10</v>
      </c>
    </row>
    <row r="20" spans="1:1">
      <c r="A20" s="26" t="s">
        <v>21</v>
      </c>
    </row>
    <row r="21" spans="1:1">
      <c r="A21" s="27" t="s">
        <v>24</v>
      </c>
    </row>
    <row r="22" spans="1:1">
      <c r="A22" s="28" t="s">
        <v>23</v>
      </c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Data</vt:lpstr>
      <vt:lpstr>Finals</vt:lpstr>
      <vt:lpstr>Chart1</vt:lpstr>
      <vt:lpstr>Chart2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Weisman</dc:creator>
  <cp:lastModifiedBy>Hawk Weisman</cp:lastModifiedBy>
  <dcterms:created xsi:type="dcterms:W3CDTF">2013-03-05T20:48:11Z</dcterms:created>
  <dcterms:modified xsi:type="dcterms:W3CDTF">2013-03-16T04:11:53Z</dcterms:modified>
</cp:coreProperties>
</file>