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3"/>
  </bookViews>
  <sheets>
    <sheet name="封面" sheetId="1" r:id="rId1"/>
    <sheet name="免责声明" sheetId="2" r:id="rId2"/>
    <sheet name="基础信息表" sheetId="3" r:id="rId3"/>
    <sheet name="汇总表" sheetId="6" r:id="rId4"/>
    <sheet name="统计" sheetId="4" r:id="rId5"/>
    <sheet name="主设备统计" sheetId="5" r:id="rId6"/>
    <sheet name="S5720-52P-SI-AC" sheetId="8" r:id="rId7"/>
    <sheet name="tmp_v" sheetId="7" state="hidden" r:id="rId8"/>
    <sheet name="FusionSphere 6.x V100R006" sheetId="9" r:id="rId9"/>
    <sheet name="FusionStorage Block 6.x V100R00" sheetId="10" r:id="rId10"/>
    <sheet name="RH2288H V3" sheetId="11" r:id="rId11"/>
  </sheets>
  <definedNames>
    <definedName name="AGENTID" localSheetId="0">封面!$A$5</definedName>
    <definedName name="bAuthPriceName" localSheetId="2">基础信息表!$D$18</definedName>
    <definedName name="bContractNo" localSheetId="2">基础信息表!$D$14</definedName>
    <definedName name="bCountry" localSheetId="2">基础信息表!$D$16</definedName>
    <definedName name="bCountryName" localSheetId="2">基础信息表!$C$16</definedName>
    <definedName name="BOQ_FLAG" localSheetId="0">封面!$A$1</definedName>
    <definedName name="bPartnerName" localSheetId="2">基础信息表!$D$17</definedName>
    <definedName name="bPoNo" localSheetId="2">基础信息表!$D$15</definedName>
    <definedName name="bPriceBookName" localSheetId="2">基础信息表!$D$10</definedName>
    <definedName name="bPriceId" localSheetId="2">基础信息表!$D$11</definedName>
    <definedName name="bProposalNo" localSheetId="2">基础信息表!$D$13</definedName>
    <definedName name="bUserId" localSheetId="2">基础信息表!$D$12</definedName>
    <definedName name="CFGAREA" localSheetId="8">'FusionSphere 6.x V100R006'!$C$9:$N$13</definedName>
    <definedName name="CFGAREA" localSheetId="9">'FusionStorage Block 6.x V100R00'!$C$9:$N$14</definedName>
    <definedName name="CFGAREA" localSheetId="10">'RH2288H V3'!$C$9:$O$28</definedName>
    <definedName name="CFGAREA" localSheetId="6">'S5720-52P-SI-AC'!$C$9:$N$13</definedName>
    <definedName name="CFGAREA" localSheetId="3">汇总表!$C$9:$F$15</definedName>
    <definedName name="CFGAREA" localSheetId="4">统计!$C$9:$S$10</definedName>
    <definedName name="CFGAREA" localSheetId="5">主设备统计!$C$9:$I$10</definedName>
    <definedName name="ColumnHeader" localSheetId="8">"locationid,productcfgid"</definedName>
    <definedName name="ColumnHeader" localSheetId="9">"locationid,productcfgid"</definedName>
    <definedName name="ColumnHeader" localSheetId="10">"locationid,productcfgid"</definedName>
    <definedName name="ColumnHeader" localSheetId="6">"locationid,productcfgid"</definedName>
    <definedName name="COMPANYNAME" localSheetId="0">封面!$C$14</definedName>
    <definedName name="CREATE_DATE" localSheetId="0">封面!$C$15</definedName>
    <definedName name="HasColumnHeader" localSheetId="8">"1"</definedName>
    <definedName name="HasColumnHeader" localSheetId="9">"1"</definedName>
    <definedName name="HasColumnHeader" localSheetId="10">"1"</definedName>
    <definedName name="HasColumnHeader" localSheetId="6">"1"</definedName>
    <definedName name="L3PRODUCTCODE" localSheetId="8">"EW029229"</definedName>
    <definedName name="L3PRODUCTCODE" localSheetId="9">"EW032382"</definedName>
    <definedName name="L3PRODUCTCODE" localSheetId="10">"EW020892"</definedName>
    <definedName name="L3PRODUCTCODE" localSheetId="6">"EW025175"</definedName>
    <definedName name="parameters" localSheetId="5">主设备统计!$C$10:$I$13</definedName>
    <definedName name="PONUMBER" localSheetId="0">封面!$B$9</definedName>
    <definedName name="PRICEID" localSheetId="0">封面!$A$3</definedName>
    <definedName name="_xlnm.Print_Area" localSheetId="8">'FusionSphere 6.x V100R006'!$C$2:$N$13</definedName>
    <definedName name="_xlnm.Print_Area" localSheetId="9">'FusionStorage Block 6.x V100R00'!$C$2:$N$14</definedName>
    <definedName name="_xlnm.Print_Area" localSheetId="10">'RH2288H V3'!$C$2:$O$28</definedName>
    <definedName name="_xlnm.Print_Area" localSheetId="6">'S5720-52P-SI-AC'!$C$2:$N$13</definedName>
    <definedName name="_xlnm.Print_Area" localSheetId="0">封面!$B$2:$E$15</definedName>
    <definedName name="_xlnm.Print_Area" localSheetId="3">汇总表!$C$2:$F$15</definedName>
    <definedName name="_xlnm.Print_Area" localSheetId="1">免责声明!$C$1:$C$19</definedName>
    <definedName name="_xlnm.Print_Titles" localSheetId="8">'FusionSphere 6.x V100R006'!$B:$F,'FusionSphere 6.x V100R006'!$2:$9</definedName>
    <definedName name="_xlnm.Print_Titles" localSheetId="9">'FusionStorage Block 6.x V100R00'!$B:$F,'FusionStorage Block 6.x V100R00'!$2:$9</definedName>
    <definedName name="_xlnm.Print_Titles" localSheetId="10">'RH2288H V3'!$B:$F,'RH2288H V3'!$2:$9</definedName>
    <definedName name="_xlnm.Print_Titles" localSheetId="6">'S5720-52P-SI-AC'!$B:$F,'S5720-52P-SI-AC'!$2:$9</definedName>
    <definedName name="_xlnm.Print_Titles" localSheetId="3">汇总表!$B:$F,汇总表!$2:$9</definedName>
    <definedName name="PROJECTCODE" localSheetId="0">封面!$J$2</definedName>
    <definedName name="PROJECTNAME" localSheetId="0">封面!$C$6</definedName>
    <definedName name="QF_SYS_CURRENCY1" localSheetId="8">"CNY"</definedName>
    <definedName name="QF_SYS_CURRENCY1" localSheetId="9">"CNY"</definedName>
    <definedName name="QF_SYS_CURRENCY1" localSheetId="10">"CNY"</definedName>
    <definedName name="QF_SYS_CURRENCY1" localSheetId="6">"CNY"</definedName>
    <definedName name="QF_SYS_CURRENCY1" localSheetId="3">"CNY"</definedName>
    <definedName name="QF_SYS_CURRENCY1" localSheetId="1">免责声明!$F$9</definedName>
    <definedName name="QF_SYS_DESTINATION1" localSheetId="8">"null"</definedName>
    <definedName name="QF_SYS_DESTINATION1" localSheetId="9">"null"</definedName>
    <definedName name="QF_SYS_DESTINATION1" localSheetId="10">"null"</definedName>
    <definedName name="QF_SYS_DESTINATION1" localSheetId="6">"null"</definedName>
    <definedName name="QF_SYS_DESTINATION1" localSheetId="3">"null"</definedName>
    <definedName name="QF_SYS_DESTINATION1" localSheetId="1">免责声明!$F$14</definedName>
    <definedName name="QF_SYS_DISTRIBUTIONCECURRENCY" localSheetId="1">免责声明!$J$9</definedName>
    <definedName name="QF_SYS_EXCHANGE1" localSheetId="8">"1.000000"</definedName>
    <definedName name="QF_SYS_EXCHANGE1" localSheetId="9">"1.000000"</definedName>
    <definedName name="QF_SYS_EXCHANGE1" localSheetId="10">"1.000000"</definedName>
    <definedName name="QF_SYS_EXCHANGE1" localSheetId="6">"1.000000"</definedName>
    <definedName name="QF_SYS_EXCHANGE1" localSheetId="3">"1.000000"</definedName>
    <definedName name="QF_SYS_LISTPRICECURRENCY" localSheetId="8">"CNY"</definedName>
    <definedName name="QF_SYS_LISTPRICECURRENCY" localSheetId="9">"CNY"</definedName>
    <definedName name="QF_SYS_LISTPRICECURRENCY" localSheetId="10">"CNY"</definedName>
    <definedName name="QF_SYS_LISTPRICECURRENCY" localSheetId="6">"CNY"</definedName>
    <definedName name="QF_SYS_LISTPRICECURRENCY" localSheetId="3">"CNY"</definedName>
    <definedName name="QF_SYS_LISTPRICECURRENCY" localSheetId="1">免责声明!$F$10</definedName>
    <definedName name="QF_SYS_TRADETERMDESC1" localSheetId="8">"null"</definedName>
    <definedName name="QF_SYS_TRADETERMDESC1" localSheetId="9">"null"</definedName>
    <definedName name="QF_SYS_TRADETERMDESC1" localSheetId="10">"null"</definedName>
    <definedName name="QF_SYS_TRADETERMDESC1" localSheetId="6">"null"</definedName>
    <definedName name="QF_SYS_TRADETERMDESC1" localSheetId="3">"null"</definedName>
    <definedName name="QF_SYS_TRADETERMDESC1" localSheetId="1">免责声明!$F$12</definedName>
    <definedName name="QF_SYS_US_DISCLAIMER" localSheetId="1">"请访问华为网站（http://e.huawei.com/cn）获取详细的产品保修和产品说明（包括硬件、软件、服务等）。"</definedName>
    <definedName name="QF_SYS_VALIDDATE_SERVERPRODUCT" localSheetId="1">"其中，服务器产品报价有效期至 2018-02-02。"</definedName>
    <definedName name="QF_SYS_VALIDITY_DATE" localSheetId="1">"2018-04-03"</definedName>
    <definedName name="QUOTATIONBY" localSheetId="0">封面!$B$7</definedName>
    <definedName name="QUOTATIONNO" localSheetId="0">封面!$J$3</definedName>
    <definedName name="QuoteType" localSheetId="8">"Explicit"</definedName>
    <definedName name="QuoteType" localSheetId="9">"Explicit"</definedName>
    <definedName name="QuoteType" localSheetId="10">"Explicit"</definedName>
    <definedName name="QuoteType" localSheetId="6">"Explicit"</definedName>
    <definedName name="QuoteType" localSheetId="3">"Explicit"</definedName>
    <definedName name="QuoteType" localSheetId="1">免责声明!$F$13</definedName>
    <definedName name="SheetByID" localSheetId="8">"14298141,null"</definedName>
    <definedName name="SheetByID" localSheetId="9">"14261629,null"</definedName>
    <definedName name="SheetByID" localSheetId="10">"14595272,null"</definedName>
    <definedName name="SheetByID" localSheetId="6">"14448274,null"</definedName>
    <definedName name="SheetByID" localSheetId="0">"None"</definedName>
    <definedName name="SheetByID" localSheetId="3">"None"</definedName>
    <definedName name="SheetByID" localSheetId="2">"None"</definedName>
    <definedName name="SheetByID" localSheetId="1">"None"</definedName>
    <definedName name="SheetByID" localSheetId="4">"None"</definedName>
    <definedName name="SheetByID" localSheetId="5">"None"</definedName>
    <definedName name="SheetByName" localSheetId="8">"productid,subNetName"</definedName>
    <definedName name="SheetByName" localSheetId="9">"productid,subNetName"</definedName>
    <definedName name="SheetByName" localSheetId="10">"productid,subNetName"</definedName>
    <definedName name="SheetByName" localSheetId="6">"productid,subNetName"</definedName>
    <definedName name="SheetByName" localSheetId="0">"None"</definedName>
    <definedName name="SheetByName" localSheetId="3">"None"</definedName>
    <definedName name="SheetByName" localSheetId="2">"None"</definedName>
    <definedName name="SheetByName" localSheetId="1">"None"</definedName>
    <definedName name="SheetByName" localSheetId="4">"None"</definedName>
    <definedName name="SheetByName" localSheetId="5">"None"</definedName>
    <definedName name="SheetName" localSheetId="8">"FusionSphere 6.x V100R006"</definedName>
    <definedName name="SheetName" localSheetId="9">"FusionStorage Block 6.x V100R006"</definedName>
    <definedName name="SheetName" localSheetId="10">"RH2288H V3"</definedName>
    <definedName name="SheetName" localSheetId="6">"S5720-52P-SI-AC"</definedName>
    <definedName name="SheetName" localSheetId="0">"封面"</definedName>
    <definedName name="SheetName" localSheetId="3">"汇总表"</definedName>
    <definedName name="SheetName" localSheetId="2">"基础信息表"</definedName>
    <definedName name="SheetName" localSheetId="1">"免责声明"</definedName>
    <definedName name="SheetName" localSheetId="4">"统计"</definedName>
    <definedName name="SheetName" localSheetId="5">"主设备统计"</definedName>
    <definedName name="SheetType" localSheetId="8">"0"</definedName>
    <definedName name="SheetType" localSheetId="9">"0"</definedName>
    <definedName name="SheetType" localSheetId="10">"0"</definedName>
    <definedName name="SheetType" localSheetId="6">"0"</definedName>
    <definedName name="SheetType" localSheetId="0">"100001"</definedName>
    <definedName name="SheetType" localSheetId="3">"100003"</definedName>
    <definedName name="SheetType" localSheetId="2">"100001"</definedName>
    <definedName name="SheetType" localSheetId="1">"100002"</definedName>
    <definedName name="SheetType" localSheetId="4">"None"</definedName>
    <definedName name="SheetType" localSheetId="5">"None"</definedName>
    <definedName name="statistics" localSheetId="4">统计!$C$10:$S$14</definedName>
    <definedName name="USERID" localSheetId="0">封面!$A$4</definedName>
    <definedName name="VALID_AREA" localSheetId="0">封面!$A$1:$F$16</definedName>
    <definedName name="VALID_AREA" localSheetId="2">基础信息表!$A$1:$F$24</definedName>
    <definedName name="VALID_AREA" localSheetId="1">免责声明!$A$1:$C$20</definedName>
  </definedNames>
  <calcPr calcId="152511"/>
</workbook>
</file>

<file path=xl/calcChain.xml><?xml version="1.0" encoding="utf-8"?>
<calcChain xmlns="http://schemas.openxmlformats.org/spreadsheetml/2006/main">
  <c r="G28" i="11" l="1"/>
  <c r="G26" i="11"/>
  <c r="G25" i="11"/>
  <c r="G24" i="11"/>
  <c r="G22" i="11"/>
  <c r="G21" i="11"/>
  <c r="G19" i="11"/>
  <c r="G17" i="11"/>
  <c r="G15" i="11"/>
  <c r="G14" i="11"/>
  <c r="G13" i="11"/>
  <c r="G12" i="11"/>
  <c r="G14" i="10"/>
  <c r="G13" i="10"/>
  <c r="G12" i="10"/>
  <c r="G13" i="9"/>
  <c r="G12" i="9"/>
  <c r="G13" i="8"/>
  <c r="I13" i="5"/>
  <c r="H13" i="5"/>
  <c r="G13" i="5"/>
  <c r="F13" i="5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C8" i="2"/>
  <c r="B10" i="1"/>
</calcChain>
</file>

<file path=xl/sharedStrings.xml><?xml version="1.0" encoding="utf-8"?>
<sst xmlns="http://schemas.openxmlformats.org/spreadsheetml/2006/main" count="397" uniqueCount="268">
  <si>
    <t>站点</t>
  </si>
  <si>
    <t>模型名称</t>
  </si>
  <si>
    <t>数量</t>
  </si>
  <si>
    <t>单台体积</t>
  </si>
  <si>
    <t>净体积
(立方米)</t>
  </si>
  <si>
    <t>带包装体积
(立方米)</t>
  </si>
  <si>
    <t>单台重量</t>
  </si>
  <si>
    <t>净重量
(公斤)</t>
  </si>
  <si>
    <t>带包装重量
(公斤)</t>
  </si>
  <si>
    <t>单台功耗</t>
  </si>
  <si>
    <t>最大功耗
(瓦特)</t>
  </si>
  <si>
    <t>典型功耗
(瓦特)</t>
  </si>
  <si>
    <t>最小功耗
(瓦特)</t>
  </si>
  <si>
    <t>总体积</t>
  </si>
  <si>
    <t>总重量</t>
  </si>
  <si>
    <t>总功耗</t>
  </si>
  <si>
    <t>站点1</t>
  </si>
  <si>
    <t>S5720-52P-SI-AC</t>
  </si>
  <si>
    <t>RH2288H V3_1</t>
  </si>
  <si>
    <t>RH2288H V3</t>
  </si>
  <si>
    <t>小计</t>
  </si>
  <si>
    <t>部件统计</t>
  </si>
  <si>
    <t>CPU数量</t>
  </si>
  <si>
    <t>内存数量</t>
  </si>
  <si>
    <t>硬盘数量</t>
  </si>
  <si>
    <t>端口统计</t>
  </si>
  <si>
    <t>GE电口数量</t>
  </si>
  <si>
    <t>序号</t>
  </si>
  <si>
    <t>配置名称</t>
  </si>
  <si>
    <t>服务时间</t>
  </si>
  <si>
    <t>S5720-52P-SI-AC(含华为盒式交换机软件V1.0)</t>
  </si>
  <si>
    <t>FusionSphere 6.x(含华为数据中心虚拟化软件V6.0)</t>
  </si>
  <si>
    <t>FusionStorage Block 6.x(含华为FusionStorage软件V6.0)</t>
  </si>
  <si>
    <t>RH2288H V3_1(含华为BMC硬件监控软件V2.0)</t>
  </si>
  <si>
    <t>RH2288H V3(含华为BMC硬件监控软件V2.0)</t>
  </si>
  <si>
    <t>汇总价</t>
  </si>
  <si>
    <t>部件编码</t>
  </si>
  <si>
    <t>型号</t>
  </si>
  <si>
    <t>描述</t>
  </si>
  <si>
    <t>总数</t>
  </si>
  <si>
    <t>包装重量
(kg)</t>
  </si>
  <si>
    <t>包装体积 
(m^3)</t>
  </si>
  <si>
    <t>包装尺寸  
(D*W*H mm)</t>
  </si>
  <si>
    <t>净尺寸  
(D*W*H mm)</t>
  </si>
  <si>
    <t>典型功耗
(W)</t>
  </si>
  <si>
    <t>参考货期
(天)</t>
  </si>
  <si>
    <t>S5700 系列以太网交换机</t>
  </si>
  <si>
    <t>主机</t>
  </si>
  <si>
    <t>S57 SI系列主机</t>
  </si>
  <si>
    <t>02350DLU</t>
  </si>
  <si>
    <t>S5720-52P-SI组合配置(48个10/100/1000Base-T以太网端口,4个千兆SFP,含1个150W交流电源)</t>
  </si>
  <si>
    <t>710*550*175</t>
  </si>
  <si>
    <t>420*442*44</t>
  </si>
  <si>
    <t>13</t>
  </si>
  <si>
    <t>FusionSphere</t>
  </si>
  <si>
    <t>FusionSphere 6.x 软件</t>
  </si>
  <si>
    <t>88033KSD</t>
  </si>
  <si>
    <t>88033KSE</t>
  </si>
  <si>
    <t>FS0S06FCST01</t>
  </si>
  <si>
    <t>FS0S6FCSSA01</t>
  </si>
  <si>
    <t>FusionSphere云套件标准版许可-每CPU</t>
  </si>
  <si>
    <t>FusionSphere云套件标准版-1年软件订阅与保障年费-每CPU</t>
  </si>
  <si>
    <t>-</t>
  </si>
  <si>
    <t>FusionStorage Block</t>
  </si>
  <si>
    <t>FusionStorage Block 6.x软件</t>
  </si>
  <si>
    <t>88034CBQ</t>
  </si>
  <si>
    <t>88034CBR</t>
  </si>
  <si>
    <t>88062959</t>
  </si>
  <si>
    <t>FD1S06FBST01</t>
  </si>
  <si>
    <t>FD1S06FBST02</t>
  </si>
  <si>
    <t>FD1S6FBSSS03</t>
  </si>
  <si>
    <t>FusionStorage Block标准版-基础软件包许可</t>
  </si>
  <si>
    <t>FusionStorage Block标准版-容量许可-每TB</t>
  </si>
  <si>
    <t>FusionStorage Block标准版-3年软件订阅与保障服务-每TB</t>
  </si>
  <si>
    <t>基本配置</t>
  </si>
  <si>
    <t>02310YJV</t>
  </si>
  <si>
    <t>02311CXH</t>
  </si>
  <si>
    <t>02310YKN</t>
  </si>
  <si>
    <t>02131042</t>
  </si>
  <si>
    <t>Broadwell EP CPU</t>
  </si>
  <si>
    <t>02311NEK</t>
  </si>
  <si>
    <t>DDR4 内存</t>
  </si>
  <si>
    <t>06200213</t>
  </si>
  <si>
    <t>硬盘(带拉手条)</t>
  </si>
  <si>
    <t>02311AYT</t>
  </si>
  <si>
    <t>02311TRY</t>
  </si>
  <si>
    <t>RAID卡及配件</t>
  </si>
  <si>
    <t>02310YLW</t>
  </si>
  <si>
    <t>02311QWB</t>
  </si>
  <si>
    <t>02310YMJ</t>
  </si>
  <si>
    <t>线缆和配套设备</t>
  </si>
  <si>
    <t>21240434</t>
  </si>
  <si>
    <t>BC4M02HGSA</t>
  </si>
  <si>
    <t>BC2MFGEC</t>
  </si>
  <si>
    <t>BC1M02FANA</t>
  </si>
  <si>
    <t>WEPW80015</t>
  </si>
  <si>
    <t>BC1M49CPU</t>
  </si>
  <si>
    <t>N24DDR402</t>
  </si>
  <si>
    <t>N2000ST7W3</t>
  </si>
  <si>
    <t>N240SSDW3I52</t>
  </si>
  <si>
    <t>BC1M01ESMN</t>
  </si>
  <si>
    <t>BC1M01ESMLB</t>
  </si>
  <si>
    <t>BC1M01TFM</t>
  </si>
  <si>
    <t>EGUIDER01</t>
  </si>
  <si>
    <t>RH2288H V3 (12*3.5英寸硬盘机箱)H22H-03</t>
  </si>
  <si>
    <t>SM212板载网卡-4xGE电口(I350)-RJ45</t>
  </si>
  <si>
    <t>8056风扇组件</t>
  </si>
  <si>
    <t>460W 金牌交流电源模块</t>
  </si>
  <si>
    <t>英特尔至强E5-2620 v4(2.1GHz/8-core/20MB/85W)处理器(带散热器)</t>
  </si>
  <si>
    <t>DDR4 RDIMM内存-16GB-2400MT/s-2Rank(1G*8bit)-1.2V-ECC</t>
  </si>
  <si>
    <t>通用硬盘-2000GB-SATA 6Gb/s-7.2K rpm-64MB-3.5英寸(3.5英寸托架)</t>
  </si>
  <si>
    <t>固态硬盘-240GB-SATA 6Gb/s-读取密集型-S3520系列-2.5英寸(3.5英寸托架)-LE系列</t>
  </si>
  <si>
    <t>SR130(LSI3008) SAS/SATA RAID卡-RAID0,1,1E,10-不支持带外管理-12Gb/s-no Cache-适用RH2288 V3/RH2288H V3的12&amp;25硬盘机箱/5288 V3</t>
  </si>
  <si>
    <t>SR430C-M 1G(LSI3108) SAS/SATA RAID卡-RAID0,1,5,6,10,50,60-12Gb/s-1GB Cache-适用RH2288 V3/RH2288H V3的12&amp;25硬盘机箱/5288 V3</t>
  </si>
  <si>
    <t>LSI3108 1GB Cache RAID卡超级电容(4GB,含线缆,结构件)-适用机架服务器/X6800</t>
  </si>
  <si>
    <t>2U静态滑轨套件</t>
  </si>
  <si>
    <t>1025*645*285</t>
  </si>
  <si>
    <t>480*395*140</t>
  </si>
  <si>
    <t>205*145*135</t>
  </si>
  <si>
    <t>245*87*38</t>
  </si>
  <si>
    <t>212*152*150</t>
  </si>
  <si>
    <t>200*90*45</t>
  </si>
  <si>
    <t>345*255*95</t>
  </si>
  <si>
    <t>345*180*90</t>
  </si>
  <si>
    <t>760*577*140</t>
  </si>
  <si>
    <t>218*173*92</t>
  </si>
  <si>
    <t>220*175*95</t>
  </si>
  <si>
    <t>648*112*80</t>
  </si>
  <si>
    <t>748*447*86</t>
  </si>
  <si>
    <t>117*77*16</t>
  </si>
  <si>
    <t>100*100*100</t>
  </si>
  <si>
    <t>190*86*40</t>
  </si>
  <si>
    <t>50*50*5</t>
  </si>
  <si>
    <t>150*100*50</t>
  </si>
  <si>
    <t>128*74*16</t>
  </si>
  <si>
    <t>100*100*50</t>
  </si>
  <si>
    <t>50*50*50</t>
  </si>
  <si>
    <t>5</t>
  </si>
  <si>
    <t>27</t>
  </si>
  <si>
    <t>365</t>
  </si>
  <si>
    <t>0000Pzdtf-ding201712070002</t>
  </si>
  <si>
    <t>自有</t>
  </si>
  <si>
    <t>其它</t>
  </si>
  <si>
    <t>报价书</t>
  </si>
  <si>
    <t>华为技术有限公司</t>
  </si>
  <si>
    <t>2018-01-03</t>
  </si>
  <si>
    <t>content</t>
  </si>
  <si>
    <t>免责声明</t>
  </si>
  <si>
    <t>validdate</t>
  </si>
  <si>
    <t>版本相关信息，请参阅表L3。</t>
  </si>
  <si>
    <t>如指定供应商资质不足或无法履行约定，华为有权另择供应商。</t>
  </si>
  <si>
    <t>现场线缆加长费用另付。</t>
  </si>
  <si>
    <t>重要声明：不论现场是否使用及使用的数量如何，中继线、光纤、以太网电缆、跳线、电源线、安装材料、辅料、馈线的总价已定。</t>
  </si>
  <si>
    <t>默认安装软件许可证声明：华为应用软件包可能包括默认安装软件许可证（ESL），即必须捆绑或集成华为应用软件或设备的第三方软件的许可证。该许可证仅供个体用户特定用途使用，不可单独维护或升级。ESL仅供华为应用包使用：（1）不得直接安装，配置，升级或修改；（2）非技术帮助用途，不可通过华为的应用包直接访问。</t>
  </si>
  <si>
    <t>项目基本信息表</t>
  </si>
  <si>
    <t>参数名称</t>
  </si>
  <si>
    <t>参数值</t>
  </si>
  <si>
    <t>报价单名称</t>
  </si>
  <si>
    <t>报价单号</t>
  </si>
  <si>
    <t>客户名称</t>
  </si>
  <si>
    <t>方案号</t>
  </si>
  <si>
    <t>合同号</t>
  </si>
  <si>
    <t>PO号</t>
  </si>
  <si>
    <t>代表处/系统部</t>
  </si>
  <si>
    <t>经销商名称</t>
  </si>
  <si>
    <t>授权价名称</t>
  </si>
  <si>
    <t>COL_SORTNO.0</t>
  </si>
  <si>
    <t>COL_DESCRIPTION.0</t>
  </si>
  <si>
    <t>COL_ADD.0</t>
  </si>
  <si>
    <t>COL_SERVICEDATE.0</t>
  </si>
  <si>
    <t>totalprice.0,locationid.1227478101,</t>
  </si>
  <si>
    <t>1</t>
  </si>
  <si>
    <t>totalprice.0,locationid.1227478101,productcfgid.49720865,productid.14448274,subnetid.null,cfgmodeltypeid.1,producttypeid.0,isquoteleaf.1</t>
  </si>
  <si>
    <t>totalprice.0,locationid.1227478101,productcfgid.49722652,productid.14298141,subnetid.null,cfgmodeltypeid.1,producttypeid.0,isquoteleaf.1</t>
  </si>
  <si>
    <t>totalprice.0,locationid.1227478101,productcfgid.49542498,productid.14261629,subnetid.null,cfgmodeltypeid.1,producttypeid.0,isquoteleaf.1</t>
  </si>
  <si>
    <t>totalprice.0,locationid.1227478101,productcfgid.49539609,productid.14595272,subnetid.null,cfgmodeltypeid.1,producttypeid.0,isquoteleaf.1</t>
  </si>
  <si>
    <t>totalprice.0,locationid.1227478101,productcfgid.49534585,productid.14595272,subnetid.null,cfgmodeltypeid.1,producttypeid.0,isquoteleaf.1</t>
  </si>
  <si>
    <t>COL_MODELID.0</t>
  </si>
  <si>
    <t>COL_MODELNAME.0</t>
  </si>
  <si>
    <t>COL_QUANTITY.0</t>
  </si>
  <si>
    <t>SINGLE_NET_VOLUME.0</t>
  </si>
  <si>
    <t>SINGLE_PACK_VOLUME.0</t>
  </si>
  <si>
    <t>SINGLE_NET_WEG.0</t>
  </si>
  <si>
    <t>SINGLE_PACK_WEG.0</t>
  </si>
  <si>
    <t>SINGLE_VM_POW.0</t>
  </si>
  <si>
    <t>SINGLE_VT_POW.0</t>
  </si>
  <si>
    <t>SINGLE_VMI_POW.0</t>
  </si>
  <si>
    <t>TOTAL_NET_VOLUME.0</t>
  </si>
  <si>
    <t>TOTAL_PACK_VOLUME.0</t>
  </si>
  <si>
    <t>TOTAL_NET_WEG.0</t>
  </si>
  <si>
    <t>TOTAL_PACK_WEG.0</t>
  </si>
  <si>
    <t>TOTAL_VM_POW.0</t>
  </si>
  <si>
    <t>TOTAL_VT_POW.0</t>
  </si>
  <si>
    <t>TOTAL_VMI_POW.0</t>
  </si>
  <si>
    <t>NULL</t>
  </si>
  <si>
    <t>totalstatistics.1,productcfgid.49720865,locationid1227478101,</t>
  </si>
  <si>
    <t>totalstatistics.1,productcfgid.49539609,locationid1227478101,</t>
  </si>
  <si>
    <t>totalstatistics.1,productcfgid.49534585,locationid1227478101,</t>
  </si>
  <si>
    <t>totalstatistics.1,</t>
  </si>
  <si>
    <t>VTAST5333.0</t>
  </si>
  <si>
    <t>VTAST5334.0</t>
  </si>
  <si>
    <t>VTAST5335.0</t>
  </si>
  <si>
    <t>VTAST4940.0</t>
  </si>
  <si>
    <t>totalparameters.1,productcfgid.49539609,locationid1227478101,</t>
  </si>
  <si>
    <t>totalparameters.1,productcfgid.49534585,locationid1227478101,</t>
  </si>
  <si>
    <t>totalparameters.1,</t>
  </si>
  <si>
    <t>以上参数总表信息是包含模型套数的。</t>
  </si>
  <si>
    <t>COL_SALECODE.0</t>
  </si>
  <si>
    <t>COL_MODEL.0</t>
  </si>
  <si>
    <t>COL_SUM_ADD.0</t>
  </si>
  <si>
    <t>COL_WEIGHT.0</t>
  </si>
  <si>
    <t>COL_PACKVOLUME.0</t>
  </si>
  <si>
    <t>COL_VOLUME.0</t>
  </si>
  <si>
    <t>COL_NETDIMENSION.0</t>
  </si>
  <si>
    <t>COL_POWER.0</t>
  </si>
  <si>
    <t>COL_LEADTIME.0</t>
  </si>
  <si>
    <t>locationid.1227478101,productcfgid.49720865,cfgmodeltypeid.1,productid.14448274,COL_ADD.0</t>
  </si>
  <si>
    <t>productid.14448274,subnetid.null,</t>
  </si>
  <si>
    <t>productid.14448274,subnetid.null,sbomid2.30309346,fathersbomid.0,null</t>
  </si>
  <si>
    <t>1.1</t>
  </si>
  <si>
    <t>productid.14448274,subnetid.null,sbomid3.30309360,fathersbomid.30309346,null</t>
  </si>
  <si>
    <t>1.1.1</t>
  </si>
  <si>
    <t>productid.14448274,subnetid.null,sbomid4.39120009,fathersbomid.30309360,uniqueId.114296.0,productid.14448274,producttypeid.0,partnumber.02350DLU,erpid.40022200,discountcategoryid.2302,isquoteleaf.1,isquoteitem.1</t>
  </si>
  <si>
    <t>locationid.1227478101,productcfgid.49722652,cfgmodeltypeid.1,productid.14298141,COL_ADD.0</t>
  </si>
  <si>
    <t>productid.14298141,subnetid.null,</t>
  </si>
  <si>
    <t>2</t>
  </si>
  <si>
    <t>productid.14298141,subnetid.null,sbomid2.42964875,fathersbomid.0,null</t>
  </si>
  <si>
    <t>2.1</t>
  </si>
  <si>
    <t>productid.14298141,subnetid.null,sbomid3.42965298,fathersbomid.42964875,uniqueId.87920.0,productid.14298141,producttypeid.0,partnumber.88033KSD,erpid.1000108344,discountcategoryid.57,isquoteleaf.1,isquoteitem.1</t>
  </si>
  <si>
    <t>productid.14298141,subnetid.null,sbomid3.42965299,fathersbomid.42964875,uniqueId.21980.0,productid.14298141,producttypeid.0,partnumber.88033KSE,erpid.1000108345,discountcategoryid.10483,isquoteleaf.1,isquoteitem.1</t>
  </si>
  <si>
    <t>locationid.1227478101,productcfgid.49542498,cfgmodeltypeid.1,productid.14261629,COL_ADD.0</t>
  </si>
  <si>
    <t>productid.14261629,subnetid.null,</t>
  </si>
  <si>
    <t>3</t>
  </si>
  <si>
    <t>productid.14261629,subnetid.null,sbomid2.45319707,fathersbomid.0,null</t>
  </si>
  <si>
    <t>3.1</t>
  </si>
  <si>
    <t>productid.14261629,subnetid.null,sbomid3.45319846,fathersbomid.45319707,uniqueId.188400.0,productid.14261629,producttypeid.0,partnumber.88034CBQ,erpid.1000290070,discountcategoryid.57,isquoteleaf.1,isquoteitem.1</t>
  </si>
  <si>
    <t>productid.14261629,subnetid.null,sbomid3.45319847,fathersbomid.45319707,uniqueId.2826.0,productid.14261629,producttypeid.0,partnumber.88034CBR,erpid.1000290071,discountcategoryid.57,isquoteleaf.1,isquoteitem.1</t>
  </si>
  <si>
    <t>productid.14261629,subnetid.null,sbomid3.45319850,fathersbomid.45319707,uniqueId.2050.42,productid.14261629,producttypeid.0,partnumber.88062959,erpid.1000290092,discountcategoryid.10483,isquoteleaf.1,isquoteitem.1</t>
  </si>
  <si>
    <t>locationid.1227478101,productcfgid.49539609,cfgmodeltypeid.1,productid.14595272,COL_ADD.0</t>
  </si>
  <si>
    <t>locationid.1227478101,productcfgid.49534585,cfgmodeltypeid.1,productid.14595272,COL_ADD.0</t>
  </si>
  <si>
    <t>productid.14595272,subnetid.null,</t>
  </si>
  <si>
    <t>4</t>
  </si>
  <si>
    <t>productid.14595272,subnetid.null,sbomid2.35635042,fathersbomid.0,null</t>
  </si>
  <si>
    <t>4.1</t>
  </si>
  <si>
    <t>productid.14595272,subnetid.null,sbomid3.35635054,fathersbomid.35635042,uniqueId.33880.6,productid.14595272,producttypeid.0,partnumber.02310YJV,erpid.37041875,discountcategoryid.13,isquoteleaf.1,isquoteitem.1</t>
  </si>
  <si>
    <t>productid.14595272,subnetid.null,sbomid3.36301115,fathersbomid.35635042,uniqueId.8584.76,productid.14595272,producttypeid.0,partnumber.02311CXH,erpid.37331862,discountcategoryid.13,isquoteleaf.1,isquoteitem.1</t>
  </si>
  <si>
    <t>productid.14595272,subnetid.null,sbomid3.35635061,fathersbomid.35635042,uniqueId.816.4,productid.14595272,producttypeid.0,partnumber.02310YKN,erpid.36993778,discountcategoryid.13,isquoteleaf.1,isquoteitem.1</t>
  </si>
  <si>
    <t>productid.14595272,subnetid.null,sbomid3.36997745,fathersbomid.35635042,uniqueId.6113.58,productid.14595272,producttypeid.0,partnumber.02131042,erpid.34390845,discountcategoryid.13,isquoteleaf.1,isquoteitem.1</t>
  </si>
  <si>
    <t>productid.14595272,subnetid.null,sbomid2.41316297,fathersbomid.0,null</t>
  </si>
  <si>
    <t>4.2</t>
  </si>
  <si>
    <t>productid.14595272,subnetid.null,sbomid3.41316404,fathersbomid.41316297,uniqueId.18824.3,productid.14595272,producttypeid.0,partnumber.02311NEK,erpid.1000133046,discountcategoryid.13,isquoteleaf.1,isquoteitem.1</t>
  </si>
  <si>
    <t>productid.14595272,subnetid.null,sbomid2.35635044,fathersbomid.0,null</t>
  </si>
  <si>
    <t>4.3</t>
  </si>
  <si>
    <t>productid.14595272,subnetid.null,sbomid3.41298020,fathersbomid.35635044,uniqueId.16196.12,productid.14595272,producttypeid.0,partnumber.06200213,erpid.1000131019,discountcategoryid.13,isquoteleaf.1,isquoteitem.1</t>
  </si>
  <si>
    <t>productid.14595272,subnetid.null,sbomid2.35635045,fathersbomid.0,null</t>
  </si>
  <si>
    <t>4.4</t>
  </si>
  <si>
    <t>productid.14595272,subnetid.null,sbomid3.35635080,fathersbomid.35635045,uniqueId.12403.0,productid.14595272,producttypeid.0,partnumber.02311AYT,erpid.37223642,discountcategoryid.13,isquoteleaf.1,isquoteitem.1</t>
  </si>
  <si>
    <t>productid.14595272,subnetid.null,sbomid3.44780417,fathersbomid.35635045,uniqueId.15731.400000000001,productid.14595272,producttypeid.0,partnumber.02311TRY,erpid.1000276715,discountcategoryid.13,isquoteleaf.1,isquoteitem.1</t>
  </si>
  <si>
    <t>productid.14595272,subnetid.null,sbomid2.35725403,fathersbomid.0,null</t>
  </si>
  <si>
    <t>4.5</t>
  </si>
  <si>
    <t>productid.14595272,subnetid.null,sbomid3.35725464,fathersbomid.35725403,uniqueId.5181.0,productid.14595272,producttypeid.0,partnumber.02310YLW,erpid.36992844,discountcategoryid.13,isquoteleaf.1,isquoteitem.1</t>
  </si>
  <si>
    <t>productid.14595272,subnetid.null,sbomid3.43684119,fathersbomid.35725403,uniqueId.13621.32,productid.14595272,producttypeid.0,partnumber.02311QWB,erpid.1000236871,discountcategoryid.13,isquoteleaf.1,isquoteitem.1</t>
  </si>
  <si>
    <t>productid.14595272,subnetid.null,sbomid3.35725469,fathersbomid.35725403,uniqueId.8164.0,productid.14595272,producttypeid.0,partnumber.02310YMJ,erpid.36992850,discountcategoryid.13,isquoteleaf.1,isquoteitem.1</t>
  </si>
  <si>
    <t>productid.14595272,subnetid.null,sbomid2.35725405,fathersbomid.0,null</t>
  </si>
  <si>
    <t>4.6</t>
  </si>
  <si>
    <t>productid.14595272,subnetid.null,sbomid3.35725523,fathersbomid.35725405,uniqueId.1196.3400000000001,productid.14595272,producttypeid.0,partnumber.21240434,erpid.32685202,discountcategoryid.14,isquoteleaf.1,isquoteitem.1</t>
  </si>
  <si>
    <t>HCIP-Cloud Computing</t>
    <phoneticPr fontId="22" type="noConversion"/>
  </si>
  <si>
    <t>HCIP-Cloud Computing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</si>
</sst>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0.000;[Red]\-###0.000"/>
    <numFmt numFmtId="177" formatCode="###0.00;[Red]\-###0.00"/>
    <numFmt numFmtId="178" formatCode="0_ ;[Red]\-0\ "/>
    <numFmt numFmtId="179" formatCode="#,##0.00_);[Red]\(#,##0.00\)"/>
  </numFmts>
  <fonts count="23" x14ac:knownFonts="1"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26"/>
      <name val="宋体"/>
      <family val="2"/>
    </font>
    <font>
      <b/>
      <sz val="26"/>
      <name val="Arial"/>
      <family val="2"/>
    </font>
    <font>
      <b/>
      <sz val="20"/>
      <name val="Arial"/>
      <family val="2"/>
    </font>
    <font>
      <b/>
      <sz val="22"/>
      <name val="宋体"/>
      <family val="2"/>
    </font>
    <font>
      <b/>
      <sz val="16"/>
      <name val="Arial"/>
      <family val="2"/>
    </font>
    <font>
      <sz val="16"/>
      <name val="Arial"/>
      <family val="2"/>
    </font>
    <font>
      <b/>
      <sz val="14"/>
      <name val="宋体"/>
      <family val="2"/>
    </font>
    <font>
      <b/>
      <sz val="14"/>
      <name val="Arial"/>
      <family val="2"/>
    </font>
    <font>
      <b/>
      <sz val="16"/>
      <name val="宋体"/>
      <family val="2"/>
    </font>
    <font>
      <b/>
      <sz val="12"/>
      <name val="Arial"/>
      <family val="2"/>
    </font>
    <font>
      <b/>
      <sz val="12"/>
      <name val="宋体"/>
      <family val="2"/>
    </font>
    <font>
      <sz val="10"/>
      <name val="宋体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name val="宋体"/>
      <family val="2"/>
    </font>
    <font>
      <sz val="9"/>
      <name val="宋体"/>
      <family val="2"/>
    </font>
    <font>
      <b/>
      <sz val="9"/>
      <name val="Arial"/>
      <family val="2"/>
    </font>
    <font>
      <b/>
      <sz val="10"/>
      <name val="宋体"/>
      <family val="2"/>
    </font>
    <font>
      <b/>
      <sz val="10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 applyProtection="1">
      <protection locked="0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  <protection locked="0"/>
    </xf>
    <xf numFmtId="0" fontId="5" fillId="0" borderId="0" xfId="0" applyFont="1" applyAlignment="1" applyProtection="1">
      <alignment horizontal="centerContinuous" vertical="center"/>
      <protection locked="0"/>
    </xf>
    <xf numFmtId="49" fontId="7" fillId="0" borderId="0" xfId="0" applyNumberFormat="1" applyFont="1" applyAlignment="1" applyProtection="1">
      <alignment horizontal="centerContinuous" vertical="center"/>
      <protection locked="0"/>
    </xf>
    <xf numFmtId="0" fontId="8" fillId="0" borderId="0" xfId="0" applyFont="1" applyAlignment="1" applyProtection="1">
      <alignment horizontal="centerContinuous" vertical="center"/>
      <protection locked="0"/>
    </xf>
    <xf numFmtId="0" fontId="10" fillId="2" borderId="0" xfId="0" applyFont="1" applyFill="1" applyProtection="1">
      <alignment vertical="center"/>
      <protection locked="0"/>
    </xf>
    <xf numFmtId="15" fontId="7" fillId="0" borderId="0" xfId="0" applyNumberFormat="1" applyFont="1" applyAlignment="1" applyProtection="1">
      <alignment horizontal="right" vertical="center"/>
      <protection locked="0"/>
    </xf>
    <xf numFmtId="30" fontId="7" fillId="0" borderId="0" xfId="0" applyNumberFormat="1" applyFont="1" applyAlignment="1" applyProtection="1">
      <alignment horizontal="left" vertical="center"/>
      <protection locked="0"/>
    </xf>
    <xf numFmtId="49" fontId="11" fillId="0" borderId="0" xfId="0" applyNumberFormat="1" applyFont="1" applyAlignment="1" applyProtection="1">
      <alignment horizontal="centerContinuous" vertical="center" wrapText="1"/>
      <protection locked="0"/>
    </xf>
    <xf numFmtId="49" fontId="11" fillId="0" borderId="0" xfId="0" applyNumberFormat="1" applyFont="1" applyAlignment="1" applyProtection="1">
      <alignment horizontal="centerContinuous" vertical="center"/>
      <protection locked="0"/>
    </xf>
    <xf numFmtId="30" fontId="2" fillId="0" borderId="0" xfId="0" applyNumberFormat="1" applyFont="1" applyAlignment="1" applyProtection="1">
      <alignment horizontal="centerContinuous" vertical="center"/>
      <protection locked="0"/>
    </xf>
    <xf numFmtId="0" fontId="1" fillId="0" borderId="0" xfId="0" applyFont="1" applyAlignment="1" applyProtection="1">
      <protection locked="0"/>
    </xf>
    <xf numFmtId="49" fontId="1" fillId="0" borderId="0" xfId="0" applyNumberFormat="1" applyFont="1" applyProtection="1">
      <alignment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12" fillId="0" borderId="0" xfId="0" applyFont="1" applyAlignment="1" applyProtection="1">
      <alignment horizontal="right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0" fontId="15" fillId="0" borderId="0" xfId="0" applyFont="1" applyProtection="1">
      <alignment vertical="center"/>
      <protection locked="0"/>
    </xf>
    <xf numFmtId="0" fontId="15" fillId="0" borderId="0" xfId="0" applyFont="1" applyAlignment="1" applyProtection="1">
      <alignment horizontal="centerContinuous" vertical="center"/>
      <protection locked="0"/>
    </xf>
    <xf numFmtId="0" fontId="15" fillId="0" borderId="0" xfId="0" applyFont="1" applyAlignment="1" applyProtection="1">
      <alignment horizontal="right" vertical="center"/>
      <protection locked="0"/>
    </xf>
    <xf numFmtId="0" fontId="15" fillId="0" borderId="2" xfId="0" applyFont="1" applyBorder="1" applyProtection="1">
      <alignment vertical="center"/>
      <protection locked="0"/>
    </xf>
    <xf numFmtId="0" fontId="15" fillId="0" borderId="2" xfId="0" applyFont="1" applyBorder="1" applyAlignment="1" applyProtection="1">
      <alignment horizontal="centerContinuous" vertical="center"/>
      <protection locked="0"/>
    </xf>
    <xf numFmtId="49" fontId="16" fillId="0" borderId="0" xfId="0" applyNumberFormat="1" applyFont="1" applyAlignment="1" applyProtection="1">
      <alignment horizontal="centerContinuous" vertical="center"/>
      <protection locked="0"/>
    </xf>
    <xf numFmtId="0" fontId="17" fillId="0" borderId="1" xfId="0" applyFont="1" applyBorder="1" applyProtection="1">
      <alignment vertical="center"/>
      <protection locked="0"/>
    </xf>
    <xf numFmtId="0" fontId="15" fillId="0" borderId="1" xfId="0" applyFont="1" applyBorder="1" applyProtection="1">
      <alignment vertical="center"/>
      <protection locked="0"/>
    </xf>
    <xf numFmtId="2" fontId="17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8" fillId="4" borderId="3" xfId="0" applyFont="1" applyFill="1" applyBorder="1" applyProtection="1">
      <alignment vertical="center"/>
      <protection locked="0"/>
    </xf>
    <xf numFmtId="0" fontId="18" fillId="5" borderId="3" xfId="0" applyFont="1" applyFill="1" applyBorder="1" applyAlignment="1" applyProtection="1">
      <alignment horizontal="left" vertical="center" wrapText="1"/>
      <protection locked="0"/>
    </xf>
    <xf numFmtId="0" fontId="17" fillId="3" borderId="4" xfId="0" applyFont="1" applyFill="1" applyBorder="1" applyAlignment="1" applyProtection="1">
      <alignment horizontal="center" vertical="center" wrapText="1"/>
      <protection locked="0"/>
    </xf>
    <xf numFmtId="0" fontId="17" fillId="3" borderId="4" xfId="0" applyFont="1" applyFill="1" applyBorder="1" applyAlignment="1" applyProtection="1">
      <alignment horizontal="centerContinuous" vertical="center" wrapText="1"/>
      <protection locked="0"/>
    </xf>
    <xf numFmtId="0" fontId="15" fillId="0" borderId="5" xfId="0" applyFont="1" applyBorder="1" applyAlignment="1" applyProtection="1">
      <alignment horizontal="left" vertical="center" wrapText="1"/>
      <protection locked="0"/>
    </xf>
    <xf numFmtId="0" fontId="15" fillId="0" borderId="6" xfId="0" applyFont="1" applyBorder="1" applyAlignment="1" applyProtection="1">
      <alignment horizontal="left" vertical="center" wrapText="1"/>
      <protection locked="0"/>
    </xf>
    <xf numFmtId="0" fontId="15" fillId="0" borderId="6" xfId="0" applyFont="1" applyBorder="1" applyAlignment="1" applyProtection="1">
      <alignment horizontal="center" vertical="center"/>
      <protection locked="0"/>
    </xf>
    <xf numFmtId="0" fontId="19" fillId="3" borderId="6" xfId="0" applyFont="1" applyFill="1" applyBorder="1" applyAlignment="1" applyProtection="1">
      <alignment horizontal="center" vertical="center"/>
      <protection locked="0"/>
    </xf>
    <xf numFmtId="176" fontId="15" fillId="0" borderId="6" xfId="0" applyNumberFormat="1" applyFont="1" applyBorder="1" applyAlignment="1" applyProtection="1">
      <alignment horizontal="right" vertical="center" shrinkToFit="1"/>
      <protection locked="0"/>
    </xf>
    <xf numFmtId="177" fontId="15" fillId="0" borderId="6" xfId="0" applyNumberFormat="1" applyFont="1" applyBorder="1" applyAlignment="1" applyProtection="1">
      <alignment horizontal="right" vertical="center" shrinkToFit="1"/>
      <protection locked="0"/>
    </xf>
    <xf numFmtId="177" fontId="15" fillId="0" borderId="7" xfId="0" applyNumberFormat="1" applyFont="1" applyBorder="1" applyAlignment="1" applyProtection="1">
      <alignment horizontal="right" vertical="center" shrinkToFit="1"/>
      <protection locked="0"/>
    </xf>
    <xf numFmtId="0" fontId="19" fillId="3" borderId="8" xfId="0" applyFont="1" applyFill="1" applyBorder="1" applyAlignment="1" applyProtection="1">
      <alignment horizontal="left" vertical="center" wrapText="1"/>
      <protection locked="0"/>
    </xf>
    <xf numFmtId="0" fontId="19" fillId="3" borderId="9" xfId="0" applyFont="1" applyFill="1" applyBorder="1" applyAlignment="1" applyProtection="1">
      <alignment horizontal="left" vertical="center" wrapText="1"/>
      <protection locked="0"/>
    </xf>
    <xf numFmtId="0" fontId="19" fillId="3" borderId="9" xfId="0" applyFont="1" applyFill="1" applyBorder="1" applyAlignment="1" applyProtection="1">
      <alignment horizontal="center" vertical="center"/>
      <protection locked="0"/>
    </xf>
    <xf numFmtId="176" fontId="19" fillId="3" borderId="9" xfId="0" applyNumberFormat="1" applyFont="1" applyFill="1" applyBorder="1" applyAlignment="1" applyProtection="1">
      <alignment horizontal="right" vertical="center" shrinkToFit="1"/>
      <protection locked="0"/>
    </xf>
    <xf numFmtId="177" fontId="19" fillId="3" borderId="9" xfId="0" applyNumberFormat="1" applyFont="1" applyFill="1" applyBorder="1" applyAlignment="1" applyProtection="1">
      <alignment horizontal="right" vertical="center" shrinkToFit="1"/>
      <protection locked="0"/>
    </xf>
    <xf numFmtId="177" fontId="19" fillId="3" borderId="10" xfId="0" applyNumberFormat="1" applyFont="1" applyFill="1" applyBorder="1" applyAlignment="1" applyProtection="1">
      <alignment horizontal="right" vertical="center" shrinkToFit="1"/>
      <protection locked="0"/>
    </xf>
    <xf numFmtId="0" fontId="0" fillId="0" borderId="2" xfId="0" applyBorder="1" applyAlignment="1" applyProtection="1">
      <protection locked="0"/>
    </xf>
    <xf numFmtId="0" fontId="15" fillId="0" borderId="6" xfId="0" applyFont="1" applyBorder="1" applyAlignment="1" applyProtection="1">
      <alignment horizontal="right" vertical="center" shrinkToFit="1"/>
      <protection locked="0"/>
    </xf>
    <xf numFmtId="0" fontId="15" fillId="0" borderId="7" xfId="0" applyFont="1" applyBorder="1" applyAlignment="1" applyProtection="1">
      <alignment horizontal="right" vertical="center" shrinkToFit="1"/>
      <protection locked="0"/>
    </xf>
    <xf numFmtId="0" fontId="19" fillId="3" borderId="9" xfId="0" applyFont="1" applyFill="1" applyBorder="1" applyAlignment="1" applyProtection="1">
      <alignment horizontal="right" vertical="center" shrinkToFit="1"/>
      <protection locked="0"/>
    </xf>
    <xf numFmtId="0" fontId="19" fillId="3" borderId="10" xfId="0" applyFont="1" applyFill="1" applyBorder="1" applyAlignment="1" applyProtection="1">
      <alignment horizontal="right" vertical="center" shrinkToFit="1"/>
      <protection locked="0"/>
    </xf>
    <xf numFmtId="0" fontId="20" fillId="3" borderId="4" xfId="0" applyFont="1" applyFill="1" applyBorder="1" applyAlignment="1" applyProtection="1">
      <alignment horizontal="center" vertical="center" wrapText="1"/>
      <protection locked="0"/>
    </xf>
    <xf numFmtId="49" fontId="19" fillId="6" borderId="5" xfId="0" applyNumberFormat="1" applyFont="1" applyFill="1" applyBorder="1" applyAlignment="1" applyProtection="1">
      <alignment horizontal="left" vertical="center"/>
      <protection locked="0"/>
    </xf>
    <xf numFmtId="49" fontId="15" fillId="0" borderId="5" xfId="0" applyNumberFormat="1" applyFont="1" applyBorder="1" applyAlignment="1" applyProtection="1">
      <alignment horizontal="left" vertical="center"/>
      <protection locked="0"/>
    </xf>
    <xf numFmtId="0" fontId="19" fillId="6" borderId="6" xfId="0" applyFont="1" applyFill="1" applyBorder="1" applyAlignment="1" applyProtection="1">
      <alignment horizontal="left" vertical="center" wrapText="1"/>
      <protection locked="0"/>
    </xf>
    <xf numFmtId="0" fontId="19" fillId="6" borderId="6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9" fillId="6" borderId="7" xfId="0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49" fontId="15" fillId="0" borderId="8" xfId="0" applyNumberFormat="1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horizontal="left" vertical="center" wrapText="1"/>
      <protection locked="0"/>
    </xf>
    <xf numFmtId="0" fontId="15" fillId="0" borderId="9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21" fillId="3" borderId="4" xfId="0" applyFont="1" applyFill="1" applyBorder="1" applyAlignment="1" applyProtection="1">
      <alignment horizontal="center" vertical="center" wrapText="1"/>
      <protection locked="0"/>
    </xf>
    <xf numFmtId="49" fontId="19" fillId="3" borderId="5" xfId="0" applyNumberFormat="1" applyFont="1" applyFill="1" applyBorder="1" applyAlignment="1" applyProtection="1">
      <alignment horizontal="left" vertical="center"/>
      <protection locked="0"/>
    </xf>
    <xf numFmtId="49" fontId="19" fillId="0" borderId="5" xfId="0" applyNumberFormat="1" applyFont="1" applyBorder="1" applyAlignment="1" applyProtection="1">
      <alignment horizontal="left" vertical="center"/>
      <protection locked="0"/>
    </xf>
    <xf numFmtId="49" fontId="15" fillId="0" borderId="6" xfId="0" applyNumberFormat="1" applyFont="1" applyBorder="1" applyAlignment="1" applyProtection="1">
      <alignment horizontal="left" vertical="center"/>
      <protection locked="0"/>
    </xf>
    <xf numFmtId="178" fontId="19" fillId="3" borderId="6" xfId="0" applyNumberFormat="1" applyFont="1" applyFill="1" applyBorder="1" applyAlignment="1" applyProtection="1">
      <alignment horizontal="center" vertical="center"/>
      <protection locked="0"/>
    </xf>
    <xf numFmtId="178" fontId="19" fillId="6" borderId="6" xfId="0" applyNumberFormat="1" applyFont="1" applyFill="1" applyBorder="1" applyAlignment="1" applyProtection="1">
      <alignment horizontal="center" vertical="center"/>
      <protection locked="0"/>
    </xf>
    <xf numFmtId="178" fontId="19" fillId="0" borderId="6" xfId="0" applyNumberFormat="1" applyFont="1" applyBorder="1" applyAlignment="1" applyProtection="1">
      <alignment horizontal="center" vertical="center"/>
      <protection locked="0"/>
    </xf>
    <xf numFmtId="178" fontId="15" fillId="0" borderId="6" xfId="0" applyNumberFormat="1" applyFont="1" applyBorder="1" applyAlignment="1" applyProtection="1">
      <alignment horizontal="center" vertical="center"/>
      <protection locked="0"/>
    </xf>
    <xf numFmtId="0" fontId="19" fillId="3" borderId="6" xfId="0" applyFont="1" applyFill="1" applyBorder="1" applyAlignment="1" applyProtection="1">
      <alignment horizontal="right" vertical="center" shrinkToFit="1"/>
      <protection locked="0"/>
    </xf>
    <xf numFmtId="0" fontId="19" fillId="6" borderId="6" xfId="0" applyFont="1" applyFill="1" applyBorder="1" applyAlignment="1" applyProtection="1">
      <alignment horizontal="right" vertical="center" shrinkToFit="1"/>
      <protection locked="0"/>
    </xf>
    <xf numFmtId="0" fontId="19" fillId="0" borderId="6" xfId="0" applyFont="1" applyBorder="1" applyAlignment="1" applyProtection="1">
      <alignment horizontal="right" vertical="center" shrinkToFit="1"/>
      <protection locked="0"/>
    </xf>
    <xf numFmtId="0" fontId="15" fillId="0" borderId="6" xfId="0" applyFont="1" applyBorder="1" applyAlignment="1" applyProtection="1">
      <alignment horizontal="right" vertical="center" shrinkToFit="1"/>
      <protection locked="0"/>
    </xf>
    <xf numFmtId="179" fontId="19" fillId="3" borderId="6" xfId="0" applyNumberFormat="1" applyFont="1" applyFill="1" applyBorder="1" applyAlignment="1" applyProtection="1">
      <alignment horizontal="right" vertical="center" wrapText="1"/>
      <protection locked="0"/>
    </xf>
    <xf numFmtId="179" fontId="19" fillId="6" borderId="6" xfId="0" applyNumberFormat="1" applyFont="1" applyFill="1" applyBorder="1" applyAlignment="1" applyProtection="1">
      <alignment horizontal="right" vertical="center" wrapText="1"/>
      <protection locked="0"/>
    </xf>
    <xf numFmtId="179" fontId="19" fillId="0" borderId="6" xfId="0" applyNumberFormat="1" applyFont="1" applyBorder="1" applyAlignment="1" applyProtection="1">
      <alignment horizontal="right" vertical="center" wrapText="1"/>
      <protection locked="0"/>
    </xf>
    <xf numFmtId="179" fontId="15" fillId="0" borderId="6" xfId="0" applyNumberFormat="1" applyFont="1" applyBorder="1" applyAlignment="1" applyProtection="1">
      <alignment horizontal="right" vertical="center" wrapText="1"/>
      <protection locked="0"/>
    </xf>
    <xf numFmtId="0" fontId="19" fillId="3" borderId="6" xfId="0" applyFont="1" applyFill="1" applyBorder="1" applyAlignment="1" applyProtection="1">
      <alignment horizontal="right" vertical="center" wrapText="1"/>
      <protection locked="0"/>
    </xf>
    <xf numFmtId="0" fontId="19" fillId="6" borderId="6" xfId="0" applyFont="1" applyFill="1" applyBorder="1" applyAlignment="1" applyProtection="1">
      <alignment horizontal="right" vertical="center" wrapText="1"/>
      <protection locked="0"/>
    </xf>
    <xf numFmtId="0" fontId="19" fillId="0" borderId="6" xfId="0" applyFont="1" applyBorder="1" applyAlignment="1" applyProtection="1">
      <alignment horizontal="right" vertical="center" wrapText="1"/>
      <protection locked="0"/>
    </xf>
    <xf numFmtId="0" fontId="15" fillId="0" borderId="6" xfId="0" applyFont="1" applyBorder="1" applyAlignment="1" applyProtection="1">
      <alignment horizontal="right" vertical="center" wrapText="1"/>
      <protection locked="0"/>
    </xf>
    <xf numFmtId="0" fontId="19" fillId="6" borderId="6" xfId="0" applyFont="1" applyFill="1" applyBorder="1" applyAlignment="1" applyProtection="1">
      <alignment horizontal="center" vertical="center"/>
      <protection locked="0"/>
    </xf>
    <xf numFmtId="0" fontId="19" fillId="0" borderId="6" xfId="0" applyFont="1" applyBorder="1" applyAlignment="1" applyProtection="1">
      <alignment horizontal="center" vertical="center"/>
      <protection locked="0"/>
    </xf>
    <xf numFmtId="178" fontId="19" fillId="3" borderId="7" xfId="0" applyNumberFormat="1" applyFont="1" applyFill="1" applyBorder="1" applyAlignment="1" applyProtection="1">
      <alignment horizontal="center" vertical="center"/>
      <protection locked="0"/>
    </xf>
    <xf numFmtId="178" fontId="19" fillId="6" borderId="7" xfId="0" applyNumberFormat="1" applyFont="1" applyFill="1" applyBorder="1" applyAlignment="1" applyProtection="1">
      <alignment horizontal="center" vertical="center"/>
      <protection locked="0"/>
    </xf>
    <xf numFmtId="178" fontId="19" fillId="0" borderId="7" xfId="0" applyNumberFormat="1" applyFont="1" applyBorder="1" applyAlignment="1" applyProtection="1">
      <alignment horizontal="center" vertical="center"/>
      <protection locked="0"/>
    </xf>
    <xf numFmtId="178" fontId="15" fillId="0" borderId="7" xfId="0" applyNumberFormat="1" applyFont="1" applyBorder="1" applyAlignment="1" applyProtection="1">
      <alignment horizontal="center" vertical="center"/>
      <protection locked="0"/>
    </xf>
    <xf numFmtId="49" fontId="15" fillId="0" borderId="9" xfId="0" applyNumberFormat="1" applyFont="1" applyBorder="1" applyAlignment="1" applyProtection="1">
      <alignment horizontal="left" vertical="center"/>
      <protection locked="0"/>
    </xf>
    <xf numFmtId="178" fontId="15" fillId="0" borderId="9" xfId="0" applyNumberFormat="1" applyFont="1" applyBorder="1" applyAlignment="1" applyProtection="1">
      <alignment horizontal="center" vertical="center"/>
      <protection locked="0"/>
    </xf>
    <xf numFmtId="0" fontId="15" fillId="0" borderId="9" xfId="0" applyFont="1" applyBorder="1" applyAlignment="1" applyProtection="1">
      <alignment horizontal="right" vertical="center" shrinkToFit="1"/>
      <protection locked="0"/>
    </xf>
    <xf numFmtId="179" fontId="15" fillId="0" borderId="9" xfId="0" applyNumberFormat="1" applyFont="1" applyBorder="1" applyAlignment="1" applyProtection="1">
      <alignment horizontal="right" vertical="center" wrapText="1"/>
      <protection locked="0"/>
    </xf>
    <xf numFmtId="0" fontId="15" fillId="0" borderId="9" xfId="0" applyFont="1" applyBorder="1" applyAlignment="1" applyProtection="1">
      <alignment horizontal="right" vertical="center" wrapText="1"/>
      <protection locked="0"/>
    </xf>
    <xf numFmtId="0" fontId="15" fillId="0" borderId="9" xfId="0" applyFont="1" applyBorder="1" applyAlignment="1" applyProtection="1">
      <alignment horizontal="center" vertical="center"/>
      <protection locked="0"/>
    </xf>
    <xf numFmtId="178" fontId="15" fillId="0" borderId="1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Alignment="1" applyProtection="1">
      <alignment horizontal="center" vertical="center" wrapText="1"/>
      <protection locked="0"/>
    </xf>
    <xf numFmtId="49" fontId="4" fillId="0" borderId="0" xfId="0" applyNumberFormat="1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17" fillId="3" borderId="4" xfId="0" applyFont="1" applyFill="1" applyBorder="1" applyAlignment="1" applyProtection="1">
      <alignment horizontal="center" vertical="center" wrapText="1"/>
      <protection locked="0"/>
    </xf>
    <xf numFmtId="49" fontId="19" fillId="3" borderId="6" xfId="0" applyNumberFormat="1" applyFont="1" applyFill="1" applyBorder="1" applyAlignment="1" applyProtection="1">
      <alignment horizontal="left" vertical="center"/>
      <protection locked="0"/>
    </xf>
    <xf numFmtId="0" fontId="19" fillId="3" borderId="6" xfId="0" applyFont="1" applyFill="1" applyBorder="1" applyAlignment="1" applyProtection="1">
      <alignment horizontal="left" vertical="center" wrapText="1"/>
      <protection locked="0"/>
    </xf>
    <xf numFmtId="49" fontId="19" fillId="6" borderId="6" xfId="0" applyNumberFormat="1" applyFont="1" applyFill="1" applyBorder="1" applyAlignment="1" applyProtection="1">
      <alignment horizontal="left" vertical="center"/>
      <protection locked="0"/>
    </xf>
    <xf numFmtId="0" fontId="19" fillId="6" borderId="6" xfId="0" applyFont="1" applyFill="1" applyBorder="1" applyAlignment="1" applyProtection="1">
      <alignment horizontal="left" vertical="center" wrapText="1"/>
      <protection locked="0"/>
    </xf>
    <xf numFmtId="49" fontId="19" fillId="0" borderId="6" xfId="0" applyNumberFormat="1" applyFont="1" applyBorder="1" applyAlignment="1" applyProtection="1">
      <alignment horizontal="left" vertical="center"/>
      <protection locked="0"/>
    </xf>
    <xf numFmtId="0" fontId="19" fillId="0" borderId="6" xfId="0" applyFont="1" applyBorder="1" applyAlignment="1" applyProtection="1">
      <alignment horizontal="left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1971675</xdr:colOff>
      <xdr:row>11</xdr:row>
      <xdr:rowOff>19050</xdr:rowOff>
    </xdr:from>
    <xdr:to>
      <xdr:col>3</xdr:col>
      <xdr:colOff>447675</xdr:colOff>
      <xdr:row>12</xdr:row>
      <xdr:rowOff>371475</xdr:rowOff>
    </xdr:to>
    <xdr:pic>
      <xdr:nvPicPr>
        <xdr:cNvPr id="2" name="Picture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2</xdr:col>
      <xdr:colOff>429450</xdr:colOff>
      <xdr:row>5</xdr:row>
      <xdr:rowOff>-10000</xdr:rowOff>
    </xdr:to>
    <xdr:pic>
      <xdr:nvPicPr>
        <xdr:cNvPr id="10" name="Picture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2</xdr:row>
      <xdr:rowOff>47625</xdr:rowOff>
    </xdr:from>
    <xdr:to>
      <xdr:col>2</xdr:col>
      <xdr:colOff>457200</xdr:colOff>
      <xdr:row>4</xdr:row>
      <xdr:rowOff>142875</xdr:rowOff>
    </xdr:to>
    <xdr:pic>
      <xdr:nvPicPr>
        <xdr:cNvPr id="2" name="Picture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2</xdr:col>
      <xdr:colOff>429450</xdr:colOff>
      <xdr:row>5</xdr:row>
      <xdr:rowOff>-10000</xdr:rowOff>
    </xdr:to>
    <xdr:pic>
      <xdr:nvPicPr>
        <xdr:cNvPr id="3" name="Picture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3</xdr:col>
      <xdr:colOff>48450</xdr:colOff>
      <xdr:row>5</xdr:row>
      <xdr:rowOff>-10000</xdr:rowOff>
    </xdr:to>
    <xdr:pic>
      <xdr:nvPicPr>
        <xdr:cNvPr id="6" name="Picture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2</xdr:col>
      <xdr:colOff>429450</xdr:colOff>
      <xdr:row>5</xdr:row>
      <xdr:rowOff>-10000</xdr:rowOff>
    </xdr:to>
    <xdr:pic>
      <xdr:nvPicPr>
        <xdr:cNvPr id="4" name="Picture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2</xdr:col>
      <xdr:colOff>429450</xdr:colOff>
      <xdr:row>5</xdr:row>
      <xdr:rowOff>-10000</xdr:rowOff>
    </xdr:to>
    <xdr:pic>
      <xdr:nvPicPr>
        <xdr:cNvPr id="5" name="Picture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2</xdr:col>
      <xdr:colOff>429450</xdr:colOff>
      <xdr:row>5</xdr:row>
      <xdr:rowOff>-10000</xdr:rowOff>
    </xdr:to>
    <xdr:pic>
      <xdr:nvPicPr>
        <xdr:cNvPr id="7" name="Picture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2</xdr:col>
      <xdr:colOff>429450</xdr:colOff>
      <xdr:row>5</xdr:row>
      <xdr:rowOff>-10000</xdr:rowOff>
    </xdr:to>
    <xdr:pic>
      <xdr:nvPicPr>
        <xdr:cNvPr id="8" name="Picture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2</xdr:col>
      <xdr:colOff>429450</xdr:colOff>
      <xdr:row>5</xdr:row>
      <xdr:rowOff>-10000</xdr:rowOff>
    </xdr:to>
    <xdr:pic>
      <xdr:nvPicPr>
        <xdr:cNvPr id="9" name="Picture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5"/>
  <sheetViews>
    <sheetView topLeftCell="B10" workbookViewId="0">
      <selection activeCell="L10" sqref="L10"/>
    </sheetView>
  </sheetViews>
  <sheetFormatPr defaultColWidth="9.1796875" defaultRowHeight="12.5" x14ac:dyDescent="0.25"/>
  <cols>
    <col min="1" max="1" width="14" style="1" hidden="1" customWidth="1"/>
    <col min="2" max="2" width="8.7265625" style="1" customWidth="1"/>
    <col min="3" max="4" width="36.54296875" style="1" customWidth="1"/>
    <col min="5" max="5" width="8.7265625" style="1" customWidth="1"/>
    <col min="6" max="6" width="3.453125" style="1" customWidth="1"/>
    <col min="7" max="16384" width="9.1796875" style="1"/>
  </cols>
  <sheetData>
    <row r="1" spans="1:6" ht="25.5" hidden="1" customHeight="1" x14ac:dyDescent="0.25">
      <c r="A1" s="2"/>
      <c r="B1" s="2"/>
      <c r="C1" s="2"/>
      <c r="D1" s="2"/>
      <c r="E1" s="2"/>
      <c r="F1" s="2"/>
    </row>
    <row r="2" spans="1:6" ht="15.75" customHeight="1" x14ac:dyDescent="0.25">
      <c r="A2" s="2"/>
      <c r="B2" s="3"/>
      <c r="C2" s="2"/>
      <c r="D2" s="2"/>
      <c r="E2" s="2"/>
      <c r="F2" s="4"/>
    </row>
    <row r="3" spans="1:6" ht="21" customHeight="1" x14ac:dyDescent="0.25">
      <c r="A3" s="2" t="s">
        <v>140</v>
      </c>
      <c r="B3" s="2"/>
      <c r="C3" s="2"/>
      <c r="D3" s="2"/>
      <c r="E3" s="2"/>
      <c r="F3" s="4"/>
    </row>
    <row r="4" spans="1:6" ht="21" customHeight="1" x14ac:dyDescent="0.25">
      <c r="A4" s="2" t="s">
        <v>141</v>
      </c>
      <c r="B4" s="2"/>
      <c r="C4" s="2"/>
      <c r="D4" s="2"/>
      <c r="E4" s="2"/>
      <c r="F4" s="4"/>
    </row>
    <row r="5" spans="1:6" ht="63" customHeight="1" x14ac:dyDescent="0.25">
      <c r="A5" s="2" t="s">
        <v>142</v>
      </c>
      <c r="B5" s="101" t="s">
        <v>143</v>
      </c>
      <c r="C5" s="102"/>
      <c r="D5" s="102"/>
      <c r="E5" s="102"/>
      <c r="F5" s="4"/>
    </row>
    <row r="6" spans="1:6" ht="277.5" customHeight="1" x14ac:dyDescent="0.45">
      <c r="A6" s="2"/>
      <c r="B6" s="5"/>
      <c r="C6" s="103" t="s">
        <v>266</v>
      </c>
      <c r="D6" s="103"/>
      <c r="E6" s="5"/>
      <c r="F6" s="4"/>
    </row>
    <row r="7" spans="1:6" ht="39.75" customHeight="1" x14ac:dyDescent="0.25">
      <c r="A7" s="2"/>
      <c r="B7" s="6"/>
      <c r="C7" s="7"/>
      <c r="D7" s="7"/>
      <c r="E7" s="7"/>
      <c r="F7" s="4"/>
    </row>
    <row r="8" spans="1:6" ht="26.25" customHeight="1" x14ac:dyDescent="0.25">
      <c r="A8" s="2"/>
      <c r="B8" s="104"/>
      <c r="C8" s="104"/>
      <c r="D8" s="104"/>
      <c r="E8" s="104"/>
      <c r="F8" s="4"/>
    </row>
    <row r="9" spans="1:6" ht="30.75" customHeight="1" x14ac:dyDescent="0.25">
      <c r="A9" s="2"/>
      <c r="B9" s="104"/>
      <c r="C9" s="104"/>
      <c r="D9" s="104"/>
      <c r="E9" s="104"/>
      <c r="F9" s="8"/>
    </row>
    <row r="10" spans="1:6" ht="26.25" customHeight="1" x14ac:dyDescent="0.25">
      <c r="A10" s="2"/>
      <c r="B10" s="104" t="str">
        <f>""&amp;AGENTID</f>
        <v>其它</v>
      </c>
      <c r="C10" s="104"/>
      <c r="D10" s="104"/>
      <c r="E10" s="104"/>
      <c r="F10" s="4"/>
    </row>
    <row r="11" spans="1:6" ht="21" customHeight="1" x14ac:dyDescent="0.25">
      <c r="A11" s="2"/>
      <c r="B11" s="104"/>
      <c r="C11" s="104"/>
      <c r="D11" s="104"/>
      <c r="E11" s="104"/>
      <c r="F11" s="8"/>
    </row>
    <row r="12" spans="1:6" ht="39.75" customHeight="1" x14ac:dyDescent="0.25">
      <c r="A12" s="2"/>
      <c r="B12" s="2"/>
      <c r="C12" s="9"/>
      <c r="D12" s="10"/>
      <c r="E12" s="2"/>
      <c r="F12" s="4"/>
    </row>
    <row r="13" spans="1:6" ht="39.75" customHeight="1" x14ac:dyDescent="0.25">
      <c r="A13" s="2"/>
      <c r="B13" s="2"/>
      <c r="C13" s="2"/>
      <c r="D13" s="2"/>
      <c r="E13" s="2"/>
      <c r="F13" s="4"/>
    </row>
    <row r="14" spans="1:6" ht="39.75" customHeight="1" x14ac:dyDescent="0.25">
      <c r="A14" s="2"/>
      <c r="B14" s="2"/>
      <c r="C14" s="11" t="s">
        <v>144</v>
      </c>
      <c r="D14" s="6"/>
      <c r="E14" s="2"/>
      <c r="F14" s="4"/>
    </row>
    <row r="15" spans="1:6" ht="27" customHeight="1" x14ac:dyDescent="0.25">
      <c r="A15" s="2"/>
      <c r="B15" s="2"/>
      <c r="C15" s="12" t="s">
        <v>145</v>
      </c>
      <c r="D15" s="13"/>
      <c r="E15" s="2"/>
      <c r="F15" s="4"/>
    </row>
  </sheetData>
  <mergeCells count="4">
    <mergeCell ref="B5:E5"/>
    <mergeCell ref="C6:D6"/>
    <mergeCell ref="B8:E9"/>
    <mergeCell ref="B10:E11"/>
  </mergeCells>
  <phoneticPr fontId="22" type="noConversion"/>
  <printOptions horizontalCentered="1"/>
  <pageMargins left="0.51181102362204722" right="0.51181102362204722" top="0.51181102362204722" bottom="0.47244094488188981" header="7.874015748031496E-2" footer="0.19685039370078741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4"/>
  <sheetViews>
    <sheetView topLeftCell="B2" workbookViewId="0"/>
  </sheetViews>
  <sheetFormatPr defaultColWidth="9.1796875" defaultRowHeight="12.5" outlineLevelRow="2" x14ac:dyDescent="0.25"/>
  <cols>
    <col min="1" max="1" width="1.81640625" style="1" hidden="1" customWidth="1"/>
    <col min="2" max="2" width="1.81640625" style="1" customWidth="1"/>
    <col min="3" max="3" width="7.7265625" style="1" customWidth="1"/>
    <col min="4" max="4" width="13.54296875" style="1" customWidth="1"/>
    <col min="5" max="5" width="13.26953125" style="1" customWidth="1"/>
    <col min="6" max="6" width="33.7265625" style="1" customWidth="1"/>
    <col min="7" max="7" width="6.1796875" style="1" customWidth="1"/>
    <col min="8" max="9" width="8.7265625" style="1" customWidth="1"/>
    <col min="10" max="11" width="12.7265625" style="1" customWidth="1"/>
    <col min="12" max="12" width="8.7265625" style="1" customWidth="1"/>
    <col min="13" max="13" width="12" style="1" customWidth="1"/>
    <col min="14" max="14" width="14.54296875" style="1" customWidth="1"/>
    <col min="15" max="16384" width="9.1796875" style="1"/>
  </cols>
  <sheetData>
    <row r="1" spans="1:14" ht="12.75" hidden="1" customHeight="1" x14ac:dyDescent="0.25">
      <c r="C1" t="s">
        <v>166</v>
      </c>
      <c r="D1" t="s">
        <v>207</v>
      </c>
      <c r="E1" t="s">
        <v>208</v>
      </c>
      <c r="F1" t="s">
        <v>167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  <c r="N1" t="s">
        <v>230</v>
      </c>
    </row>
    <row r="2" spans="1:14" ht="12.75" customHeight="1" x14ac:dyDescent="0.25"/>
    <row r="3" spans="1:14" ht="12.75" customHeight="1" x14ac:dyDescent="0.25"/>
    <row r="4" spans="1:14" ht="12.75" customHeight="1" x14ac:dyDescent="0.25"/>
    <row r="5" spans="1:14" ht="12.75" customHeight="1" x14ac:dyDescent="0.25"/>
    <row r="6" spans="1:14" ht="12.75" customHeight="1" x14ac:dyDescent="0.25"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</row>
    <row r="7" spans="1:14" ht="12.75" customHeight="1" x14ac:dyDescent="0.25"/>
    <row r="8" spans="1:14" ht="12.75" customHeight="1" x14ac:dyDescent="0.25"/>
    <row r="9" spans="1:14" ht="24" customHeight="1" x14ac:dyDescent="0.25">
      <c r="C9" s="56" t="s">
        <v>27</v>
      </c>
      <c r="D9" s="56" t="s">
        <v>36</v>
      </c>
      <c r="E9" s="56" t="s">
        <v>37</v>
      </c>
      <c r="F9" s="56" t="s">
        <v>38</v>
      </c>
      <c r="G9" s="56" t="s">
        <v>39</v>
      </c>
      <c r="H9" s="68" t="s">
        <v>40</v>
      </c>
      <c r="I9" s="68" t="s">
        <v>41</v>
      </c>
      <c r="J9" s="68" t="s">
        <v>42</v>
      </c>
      <c r="K9" s="68" t="s">
        <v>43</v>
      </c>
      <c r="L9" s="68" t="s">
        <v>44</v>
      </c>
      <c r="M9" s="68" t="s">
        <v>45</v>
      </c>
      <c r="N9" s="56" t="s">
        <v>16</v>
      </c>
    </row>
    <row r="10" spans="1:14" x14ac:dyDescent="0.25">
      <c r="A10" t="s">
        <v>231</v>
      </c>
      <c r="C10" s="69" t="s">
        <v>232</v>
      </c>
      <c r="D10" s="106" t="s">
        <v>63</v>
      </c>
      <c r="E10" s="106" t="s">
        <v>63</v>
      </c>
      <c r="F10" s="107"/>
      <c r="G10" s="72"/>
      <c r="H10" s="76"/>
      <c r="I10" s="76"/>
      <c r="J10" s="80"/>
      <c r="K10" s="84"/>
      <c r="L10" s="76"/>
      <c r="M10" s="41"/>
      <c r="N10" s="90"/>
    </row>
    <row r="11" spans="1:14" outlineLevel="1" x14ac:dyDescent="0.25">
      <c r="A11" t="s">
        <v>233</v>
      </c>
      <c r="C11" s="57" t="s">
        <v>234</v>
      </c>
      <c r="D11" s="108" t="s">
        <v>64</v>
      </c>
      <c r="E11" s="108" t="s">
        <v>64</v>
      </c>
      <c r="F11" s="109"/>
      <c r="G11" s="73"/>
      <c r="H11" s="77"/>
      <c r="I11" s="77"/>
      <c r="J11" s="81"/>
      <c r="K11" s="85"/>
      <c r="L11" s="77"/>
      <c r="M11" s="88"/>
      <c r="N11" s="91"/>
    </row>
    <row r="12" spans="1:14" outlineLevel="2" x14ac:dyDescent="0.25">
      <c r="A12" t="s">
        <v>235</v>
      </c>
      <c r="C12" s="58"/>
      <c r="D12" s="71" t="s">
        <v>65</v>
      </c>
      <c r="E12" s="39" t="s">
        <v>68</v>
      </c>
      <c r="F12" s="39" t="s">
        <v>71</v>
      </c>
      <c r="G12" s="75">
        <f>N12</f>
        <v>1</v>
      </c>
      <c r="H12" s="79"/>
      <c r="I12" s="79"/>
      <c r="J12" s="83"/>
      <c r="K12" s="87"/>
      <c r="L12" s="79"/>
      <c r="M12" s="40" t="s">
        <v>62</v>
      </c>
      <c r="N12" s="93">
        <v>1</v>
      </c>
    </row>
    <row r="13" spans="1:14" outlineLevel="2" x14ac:dyDescent="0.25">
      <c r="A13" t="s">
        <v>236</v>
      </c>
      <c r="C13" s="58"/>
      <c r="D13" s="71" t="s">
        <v>66</v>
      </c>
      <c r="E13" s="39" t="s">
        <v>69</v>
      </c>
      <c r="F13" s="39" t="s">
        <v>72</v>
      </c>
      <c r="G13" s="75">
        <f>N13</f>
        <v>34</v>
      </c>
      <c r="H13" s="79"/>
      <c r="I13" s="79"/>
      <c r="J13" s="83"/>
      <c r="K13" s="87"/>
      <c r="L13" s="79"/>
      <c r="M13" s="40" t="s">
        <v>62</v>
      </c>
      <c r="N13" s="93">
        <v>34</v>
      </c>
    </row>
    <row r="14" spans="1:14" ht="23" outlineLevel="2" x14ac:dyDescent="0.25">
      <c r="A14" t="s">
        <v>237</v>
      </c>
      <c r="C14" s="64"/>
      <c r="D14" s="94" t="s">
        <v>67</v>
      </c>
      <c r="E14" s="65" t="s">
        <v>70</v>
      </c>
      <c r="F14" s="65" t="s">
        <v>73</v>
      </c>
      <c r="G14" s="95">
        <f>N14</f>
        <v>34</v>
      </c>
      <c r="H14" s="96"/>
      <c r="I14" s="96"/>
      <c r="J14" s="97"/>
      <c r="K14" s="98"/>
      <c r="L14" s="96"/>
      <c r="M14" s="99" t="s">
        <v>62</v>
      </c>
      <c r="N14" s="100">
        <v>34</v>
      </c>
    </row>
  </sheetData>
  <mergeCells count="2">
    <mergeCell ref="D10:F10"/>
    <mergeCell ref="D11:F11"/>
  </mergeCells>
  <phoneticPr fontId="22" type="noConversion"/>
  <pageMargins left="0.51181102362204722" right="0.51181102362204722" top="0.51181102362204722" bottom="0.47244094488188981" header="7.874015748031496E-2" footer="0.1968503937007874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8"/>
  <sheetViews>
    <sheetView topLeftCell="B11" workbookViewId="0">
      <selection activeCell="Q21" sqref="Q21"/>
    </sheetView>
  </sheetViews>
  <sheetFormatPr defaultColWidth="9.1796875" defaultRowHeight="12.5" outlineLevelRow="2" x14ac:dyDescent="0.25"/>
  <cols>
    <col min="1" max="1" width="1.81640625" style="1" hidden="1" customWidth="1"/>
    <col min="2" max="2" width="1.81640625" style="1" customWidth="1"/>
    <col min="3" max="3" width="7.7265625" style="1" customWidth="1"/>
    <col min="4" max="4" width="13.54296875" style="1" customWidth="1"/>
    <col min="5" max="5" width="13.26953125" style="1" customWidth="1"/>
    <col min="6" max="6" width="33.7265625" style="1" customWidth="1"/>
    <col min="7" max="7" width="6.1796875" style="1" customWidth="1"/>
    <col min="8" max="9" width="8.7265625" style="1" customWidth="1"/>
    <col min="10" max="11" width="12.7265625" style="1" customWidth="1"/>
    <col min="12" max="12" width="8.7265625" style="1" customWidth="1"/>
    <col min="13" max="13" width="12" style="1" customWidth="1"/>
    <col min="14" max="15" width="14.54296875" style="1" customWidth="1"/>
    <col min="16" max="16384" width="9.1796875" style="1"/>
  </cols>
  <sheetData>
    <row r="1" spans="1:15" ht="12.75" hidden="1" customHeight="1" x14ac:dyDescent="0.25">
      <c r="C1" t="s">
        <v>166</v>
      </c>
      <c r="D1" t="s">
        <v>207</v>
      </c>
      <c r="E1" t="s">
        <v>208</v>
      </c>
      <c r="F1" t="s">
        <v>167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  <c r="N1" t="s">
        <v>238</v>
      </c>
      <c r="O1" t="s">
        <v>239</v>
      </c>
    </row>
    <row r="2" spans="1:15" ht="12.75" customHeight="1" x14ac:dyDescent="0.25"/>
    <row r="3" spans="1:15" ht="12.75" customHeight="1" x14ac:dyDescent="0.25"/>
    <row r="4" spans="1:15" ht="12.75" customHeight="1" x14ac:dyDescent="0.25"/>
    <row r="5" spans="1:15" ht="12.75" customHeight="1" x14ac:dyDescent="0.25"/>
    <row r="6" spans="1:15" ht="12.75" customHeight="1" x14ac:dyDescent="0.25"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1:15" ht="12.75" customHeight="1" x14ac:dyDescent="0.25"/>
    <row r="8" spans="1:15" ht="12.75" customHeight="1" x14ac:dyDescent="0.25"/>
    <row r="9" spans="1:15" ht="24" customHeight="1" x14ac:dyDescent="0.25">
      <c r="C9" s="56" t="s">
        <v>27</v>
      </c>
      <c r="D9" s="56" t="s">
        <v>36</v>
      </c>
      <c r="E9" s="56" t="s">
        <v>37</v>
      </c>
      <c r="F9" s="56" t="s">
        <v>38</v>
      </c>
      <c r="G9" s="56" t="s">
        <v>39</v>
      </c>
      <c r="H9" s="68" t="s">
        <v>40</v>
      </c>
      <c r="I9" s="68" t="s">
        <v>41</v>
      </c>
      <c r="J9" s="68" t="s">
        <v>42</v>
      </c>
      <c r="K9" s="68" t="s">
        <v>43</v>
      </c>
      <c r="L9" s="68" t="s">
        <v>44</v>
      </c>
      <c r="M9" s="68" t="s">
        <v>45</v>
      </c>
      <c r="N9" s="56" t="s">
        <v>16</v>
      </c>
      <c r="O9" s="56" t="s">
        <v>16</v>
      </c>
    </row>
    <row r="10" spans="1:15" x14ac:dyDescent="0.25">
      <c r="A10" t="s">
        <v>240</v>
      </c>
      <c r="C10" s="69" t="s">
        <v>241</v>
      </c>
      <c r="D10" s="106" t="s">
        <v>19</v>
      </c>
      <c r="E10" s="106" t="s">
        <v>19</v>
      </c>
      <c r="F10" s="107"/>
      <c r="G10" s="72"/>
      <c r="H10" s="76"/>
      <c r="I10" s="76"/>
      <c r="J10" s="80"/>
      <c r="K10" s="84"/>
      <c r="L10" s="76"/>
      <c r="M10" s="41"/>
      <c r="N10" s="72"/>
      <c r="O10" s="90"/>
    </row>
    <row r="11" spans="1:15" outlineLevel="1" x14ac:dyDescent="0.25">
      <c r="A11" t="s">
        <v>242</v>
      </c>
      <c r="C11" s="57" t="s">
        <v>243</v>
      </c>
      <c r="D11" s="108" t="s">
        <v>74</v>
      </c>
      <c r="E11" s="108" t="s">
        <v>74</v>
      </c>
      <c r="F11" s="109"/>
      <c r="G11" s="73"/>
      <c r="H11" s="77"/>
      <c r="I11" s="77"/>
      <c r="J11" s="81"/>
      <c r="K11" s="85"/>
      <c r="L11" s="77"/>
      <c r="M11" s="88"/>
      <c r="N11" s="73"/>
      <c r="O11" s="91"/>
    </row>
    <row r="12" spans="1:15" outlineLevel="2" x14ac:dyDescent="0.25">
      <c r="A12" t="s">
        <v>244</v>
      </c>
      <c r="C12" s="58"/>
      <c r="D12" s="71" t="s">
        <v>75</v>
      </c>
      <c r="E12" s="39" t="s">
        <v>92</v>
      </c>
      <c r="F12" s="39" t="s">
        <v>104</v>
      </c>
      <c r="G12" s="75">
        <f>N12+O12</f>
        <v>5</v>
      </c>
      <c r="H12" s="79">
        <v>20.61</v>
      </c>
      <c r="I12" s="79">
        <v>0.188</v>
      </c>
      <c r="J12" s="83" t="s">
        <v>116</v>
      </c>
      <c r="K12" s="87" t="s">
        <v>128</v>
      </c>
      <c r="L12" s="79">
        <v>37</v>
      </c>
      <c r="M12" s="40" t="s">
        <v>137</v>
      </c>
      <c r="N12" s="75">
        <v>4</v>
      </c>
      <c r="O12" s="93">
        <v>1</v>
      </c>
    </row>
    <row r="13" spans="1:15" outlineLevel="2" x14ac:dyDescent="0.25">
      <c r="A13" t="s">
        <v>245</v>
      </c>
      <c r="C13" s="58"/>
      <c r="D13" s="71" t="s">
        <v>76</v>
      </c>
      <c r="E13" s="39" t="s">
        <v>93</v>
      </c>
      <c r="F13" s="39" t="s">
        <v>105</v>
      </c>
      <c r="G13" s="75">
        <f>N13+O13</f>
        <v>5</v>
      </c>
      <c r="H13" s="79">
        <v>0.8</v>
      </c>
      <c r="I13" s="79">
        <v>2.6499999999999999E-2</v>
      </c>
      <c r="J13" s="83" t="s">
        <v>117</v>
      </c>
      <c r="K13" s="87" t="s">
        <v>129</v>
      </c>
      <c r="L13" s="79">
        <v>5</v>
      </c>
      <c r="M13" s="40" t="s">
        <v>137</v>
      </c>
      <c r="N13" s="75">
        <v>4</v>
      </c>
      <c r="O13" s="93">
        <v>1</v>
      </c>
    </row>
    <row r="14" spans="1:15" outlineLevel="2" x14ac:dyDescent="0.25">
      <c r="A14" t="s">
        <v>246</v>
      </c>
      <c r="C14" s="58"/>
      <c r="D14" s="71" t="s">
        <v>77</v>
      </c>
      <c r="E14" s="39" t="s">
        <v>94</v>
      </c>
      <c r="F14" s="39" t="s">
        <v>106</v>
      </c>
      <c r="G14" s="75">
        <f>N14+O14</f>
        <v>20</v>
      </c>
      <c r="H14" s="79">
        <v>1.8</v>
      </c>
      <c r="I14" s="79">
        <v>4.0000000000000001E-3</v>
      </c>
      <c r="J14" s="83" t="s">
        <v>118</v>
      </c>
      <c r="K14" s="87" t="s">
        <v>130</v>
      </c>
      <c r="L14" s="79">
        <v>20</v>
      </c>
      <c r="M14" s="40" t="s">
        <v>137</v>
      </c>
      <c r="N14" s="75">
        <v>16</v>
      </c>
      <c r="O14" s="93">
        <v>4</v>
      </c>
    </row>
    <row r="15" spans="1:15" outlineLevel="2" x14ac:dyDescent="0.25">
      <c r="A15" t="s">
        <v>247</v>
      </c>
      <c r="C15" s="58"/>
      <c r="D15" s="71" t="s">
        <v>78</v>
      </c>
      <c r="E15" s="39" t="s">
        <v>95</v>
      </c>
      <c r="F15" s="39" t="s">
        <v>107</v>
      </c>
      <c r="G15" s="75">
        <f>N15+O15</f>
        <v>10</v>
      </c>
      <c r="H15" s="79">
        <v>2.427</v>
      </c>
      <c r="I15" s="79">
        <v>8.0999999999999996E-4</v>
      </c>
      <c r="J15" s="83" t="s">
        <v>119</v>
      </c>
      <c r="K15" s="87" t="s">
        <v>131</v>
      </c>
      <c r="L15" s="79">
        <v>10</v>
      </c>
      <c r="M15" s="40" t="s">
        <v>137</v>
      </c>
      <c r="N15" s="75">
        <v>8</v>
      </c>
      <c r="O15" s="93">
        <v>2</v>
      </c>
    </row>
    <row r="16" spans="1:15" outlineLevel="1" x14ac:dyDescent="0.25">
      <c r="A16" t="s">
        <v>248</v>
      </c>
      <c r="C16" s="57" t="s">
        <v>249</v>
      </c>
      <c r="D16" s="108" t="s">
        <v>79</v>
      </c>
      <c r="E16" s="108" t="s">
        <v>79</v>
      </c>
      <c r="F16" s="109"/>
      <c r="G16" s="73"/>
      <c r="H16" s="77"/>
      <c r="I16" s="77"/>
      <c r="J16" s="81"/>
      <c r="K16" s="85"/>
      <c r="L16" s="77"/>
      <c r="M16" s="88"/>
      <c r="N16" s="73"/>
      <c r="O16" s="91"/>
    </row>
    <row r="17" spans="1:15" ht="23" outlineLevel="2" x14ac:dyDescent="0.25">
      <c r="A17" t="s">
        <v>250</v>
      </c>
      <c r="C17" s="58"/>
      <c r="D17" s="71" t="s">
        <v>80</v>
      </c>
      <c r="E17" s="39" t="s">
        <v>96</v>
      </c>
      <c r="F17" s="39" t="s">
        <v>108</v>
      </c>
      <c r="G17" s="75">
        <f>N17+O17</f>
        <v>10</v>
      </c>
      <c r="H17" s="79">
        <v>0.64</v>
      </c>
      <c r="I17" s="79">
        <v>4.7999999999999996E-3</v>
      </c>
      <c r="J17" s="83" t="s">
        <v>120</v>
      </c>
      <c r="K17" s="87" t="s">
        <v>132</v>
      </c>
      <c r="L17" s="79">
        <v>40</v>
      </c>
      <c r="M17" s="40" t="s">
        <v>138</v>
      </c>
      <c r="N17" s="75">
        <v>8</v>
      </c>
      <c r="O17" s="93">
        <v>2</v>
      </c>
    </row>
    <row r="18" spans="1:15" outlineLevel="1" x14ac:dyDescent="0.25">
      <c r="A18" t="s">
        <v>251</v>
      </c>
      <c r="C18" s="57" t="s">
        <v>252</v>
      </c>
      <c r="D18" s="108" t="s">
        <v>81</v>
      </c>
      <c r="E18" s="108" t="s">
        <v>81</v>
      </c>
      <c r="F18" s="109"/>
      <c r="G18" s="73"/>
      <c r="H18" s="77"/>
      <c r="I18" s="77"/>
      <c r="J18" s="81"/>
      <c r="K18" s="85"/>
      <c r="L18" s="77"/>
      <c r="M18" s="88"/>
      <c r="N18" s="73"/>
      <c r="O18" s="91"/>
    </row>
    <row r="19" spans="1:15" ht="23" outlineLevel="2" x14ac:dyDescent="0.25">
      <c r="A19" t="s">
        <v>253</v>
      </c>
      <c r="C19" s="58"/>
      <c r="D19" s="71" t="s">
        <v>82</v>
      </c>
      <c r="E19" s="39" t="s">
        <v>97</v>
      </c>
      <c r="F19" s="39" t="s">
        <v>109</v>
      </c>
      <c r="G19" s="75">
        <f>N19+O19</f>
        <v>60</v>
      </c>
      <c r="H19" s="79">
        <v>0.36699999999999999</v>
      </c>
      <c r="I19" s="79">
        <v>8.0999999999999996E-4</v>
      </c>
      <c r="J19" s="83" t="s">
        <v>121</v>
      </c>
      <c r="K19" s="87"/>
      <c r="L19" s="79">
        <v>1</v>
      </c>
      <c r="M19" s="40" t="s">
        <v>137</v>
      </c>
      <c r="N19" s="75">
        <v>48</v>
      </c>
      <c r="O19" s="93">
        <v>12</v>
      </c>
    </row>
    <row r="20" spans="1:15" outlineLevel="1" x14ac:dyDescent="0.25">
      <c r="A20" t="s">
        <v>254</v>
      </c>
      <c r="C20" s="57" t="s">
        <v>255</v>
      </c>
      <c r="D20" s="108" t="s">
        <v>83</v>
      </c>
      <c r="E20" s="108" t="s">
        <v>83</v>
      </c>
      <c r="F20" s="109"/>
      <c r="G20" s="73"/>
      <c r="H20" s="77"/>
      <c r="I20" s="77"/>
      <c r="J20" s="81"/>
      <c r="K20" s="85"/>
      <c r="L20" s="77"/>
      <c r="M20" s="88"/>
      <c r="N20" s="73"/>
      <c r="O20" s="91"/>
    </row>
    <row r="21" spans="1:15" ht="23" outlineLevel="2" x14ac:dyDescent="0.25">
      <c r="A21" t="s">
        <v>256</v>
      </c>
      <c r="C21" s="58"/>
      <c r="D21" s="71" t="s">
        <v>84</v>
      </c>
      <c r="E21" s="39" t="s">
        <v>98</v>
      </c>
      <c r="F21" s="39" t="s">
        <v>110</v>
      </c>
      <c r="G21" s="75">
        <f>N21+O21</f>
        <v>30</v>
      </c>
      <c r="H21" s="79">
        <v>1.0840000000000001</v>
      </c>
      <c r="I21" s="79">
        <v>8.3599999999999994E-3</v>
      </c>
      <c r="J21" s="83" t="s">
        <v>122</v>
      </c>
      <c r="K21" s="87" t="s">
        <v>133</v>
      </c>
      <c r="L21" s="79">
        <v>9.42</v>
      </c>
      <c r="M21" s="40" t="s">
        <v>137</v>
      </c>
      <c r="N21" s="75">
        <v>24</v>
      </c>
      <c r="O21" s="93">
        <v>6</v>
      </c>
    </row>
    <row r="22" spans="1:15" ht="23" outlineLevel="2" x14ac:dyDescent="0.25">
      <c r="A22" t="s">
        <v>257</v>
      </c>
      <c r="C22" s="58"/>
      <c r="D22" s="71" t="s">
        <v>85</v>
      </c>
      <c r="E22" s="39" t="s">
        <v>99</v>
      </c>
      <c r="F22" s="39" t="s">
        <v>111</v>
      </c>
      <c r="G22" s="75">
        <f>N22+O22</f>
        <v>8</v>
      </c>
      <c r="H22" s="79">
        <v>0.64400000000000002</v>
      </c>
      <c r="I22" s="79">
        <v>5.5890000000000002E-3</v>
      </c>
      <c r="J22" s="83" t="s">
        <v>123</v>
      </c>
      <c r="K22" s="87" t="s">
        <v>134</v>
      </c>
      <c r="L22" s="79">
        <v>5</v>
      </c>
      <c r="M22" s="40" t="s">
        <v>139</v>
      </c>
      <c r="N22" s="75">
        <v>8</v>
      </c>
      <c r="O22" s="93"/>
    </row>
    <row r="23" spans="1:15" outlineLevel="1" x14ac:dyDescent="0.25">
      <c r="A23" t="s">
        <v>258</v>
      </c>
      <c r="C23" s="57" t="s">
        <v>259</v>
      </c>
      <c r="D23" s="108" t="s">
        <v>86</v>
      </c>
      <c r="E23" s="108" t="s">
        <v>86</v>
      </c>
      <c r="F23" s="109"/>
      <c r="G23" s="73"/>
      <c r="H23" s="77"/>
      <c r="I23" s="77"/>
      <c r="J23" s="81"/>
      <c r="K23" s="85"/>
      <c r="L23" s="77"/>
      <c r="M23" s="88"/>
      <c r="N23" s="73"/>
      <c r="O23" s="91"/>
    </row>
    <row r="24" spans="1:15" ht="46" outlineLevel="2" x14ac:dyDescent="0.25">
      <c r="A24" t="s">
        <v>260</v>
      </c>
      <c r="C24" s="58"/>
      <c r="D24" s="71" t="s">
        <v>87</v>
      </c>
      <c r="E24" s="39" t="s">
        <v>100</v>
      </c>
      <c r="F24" s="39" t="s">
        <v>112</v>
      </c>
      <c r="G24" s="75">
        <f>N24+O24</f>
        <v>4</v>
      </c>
      <c r="H24" s="79">
        <v>4.8</v>
      </c>
      <c r="I24" s="79">
        <v>6.0999999999999999E-2</v>
      </c>
      <c r="J24" s="83" t="s">
        <v>124</v>
      </c>
      <c r="K24" s="87" t="s">
        <v>135</v>
      </c>
      <c r="L24" s="79">
        <v>4</v>
      </c>
      <c r="M24" s="40" t="s">
        <v>137</v>
      </c>
      <c r="N24" s="75">
        <v>4</v>
      </c>
      <c r="O24" s="93"/>
    </row>
    <row r="25" spans="1:15" ht="46" outlineLevel="2" x14ac:dyDescent="0.25">
      <c r="A25" t="s">
        <v>261</v>
      </c>
      <c r="C25" s="58"/>
      <c r="D25" s="71" t="s">
        <v>88</v>
      </c>
      <c r="E25" s="39" t="s">
        <v>101</v>
      </c>
      <c r="F25" s="39" t="s">
        <v>113</v>
      </c>
      <c r="G25" s="75">
        <f>N25+O25</f>
        <v>1</v>
      </c>
      <c r="H25" s="79">
        <v>0.45400000000000001</v>
      </c>
      <c r="I25" s="79">
        <v>3.5000000000000001E-3</v>
      </c>
      <c r="J25" s="83" t="s">
        <v>125</v>
      </c>
      <c r="K25" s="87" t="s">
        <v>135</v>
      </c>
      <c r="L25" s="79">
        <v>12</v>
      </c>
      <c r="M25" s="40" t="s">
        <v>137</v>
      </c>
      <c r="N25" s="75"/>
      <c r="O25" s="93">
        <v>1</v>
      </c>
    </row>
    <row r="26" spans="1:15" ht="23" outlineLevel="2" x14ac:dyDescent="0.25">
      <c r="A26" t="s">
        <v>262</v>
      </c>
      <c r="C26" s="58"/>
      <c r="D26" s="71" t="s">
        <v>89</v>
      </c>
      <c r="E26" s="39" t="s">
        <v>102</v>
      </c>
      <c r="F26" s="39" t="s">
        <v>114</v>
      </c>
      <c r="G26" s="75">
        <f>N26+O26</f>
        <v>1</v>
      </c>
      <c r="H26" s="79">
        <v>0.2</v>
      </c>
      <c r="I26" s="79">
        <v>3.6600000000000001E-3</v>
      </c>
      <c r="J26" s="83" t="s">
        <v>126</v>
      </c>
      <c r="K26" s="87" t="s">
        <v>136</v>
      </c>
      <c r="L26" s="79">
        <v>1</v>
      </c>
      <c r="M26" s="40" t="s">
        <v>137</v>
      </c>
      <c r="N26" s="75"/>
      <c r="O26" s="93">
        <v>1</v>
      </c>
    </row>
    <row r="27" spans="1:15" outlineLevel="1" x14ac:dyDescent="0.25">
      <c r="A27" t="s">
        <v>263</v>
      </c>
      <c r="C27" s="57" t="s">
        <v>264</v>
      </c>
      <c r="D27" s="108" t="s">
        <v>90</v>
      </c>
      <c r="E27" s="108" t="s">
        <v>90</v>
      </c>
      <c r="F27" s="109"/>
      <c r="G27" s="73"/>
      <c r="H27" s="77"/>
      <c r="I27" s="77"/>
      <c r="J27" s="81"/>
      <c r="K27" s="85"/>
      <c r="L27" s="77"/>
      <c r="M27" s="88"/>
      <c r="N27" s="73"/>
      <c r="O27" s="91"/>
    </row>
    <row r="28" spans="1:15" outlineLevel="2" x14ac:dyDescent="0.25">
      <c r="A28" t="s">
        <v>265</v>
      </c>
      <c r="C28" s="64"/>
      <c r="D28" s="94" t="s">
        <v>91</v>
      </c>
      <c r="E28" s="65" t="s">
        <v>103</v>
      </c>
      <c r="F28" s="65" t="s">
        <v>115</v>
      </c>
      <c r="G28" s="95">
        <f>N28+O28</f>
        <v>5</v>
      </c>
      <c r="H28" s="96">
        <v>1.915</v>
      </c>
      <c r="I28" s="96">
        <v>5.8060000000000004E-3</v>
      </c>
      <c r="J28" s="97" t="s">
        <v>127</v>
      </c>
      <c r="K28" s="98" t="s">
        <v>127</v>
      </c>
      <c r="L28" s="96"/>
      <c r="M28" s="99" t="s">
        <v>137</v>
      </c>
      <c r="N28" s="95">
        <v>4</v>
      </c>
      <c r="O28" s="100">
        <v>1</v>
      </c>
    </row>
  </sheetData>
  <mergeCells count="7">
    <mergeCell ref="D23:F23"/>
    <mergeCell ref="D27:F27"/>
    <mergeCell ref="D10:F10"/>
    <mergeCell ref="D11:F11"/>
    <mergeCell ref="D16:F16"/>
    <mergeCell ref="D18:F18"/>
    <mergeCell ref="D20:F20"/>
  </mergeCells>
  <phoneticPr fontId="22" type="noConversion"/>
  <pageMargins left="0.51181102362204722" right="0.51181102362204722" top="0.51181102362204722" bottom="0.47244094488188981" header="7.874015748031496E-2" footer="0.1968503937007874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9"/>
  <sheetViews>
    <sheetView topLeftCell="B2" workbookViewId="0">
      <selection activeCell="C12" sqref="C12"/>
    </sheetView>
  </sheetViews>
  <sheetFormatPr defaultColWidth="9.1796875" defaultRowHeight="12.5" x14ac:dyDescent="0.25"/>
  <cols>
    <col min="1" max="1" width="20" style="1" hidden="1" customWidth="1"/>
    <col min="2" max="2" width="2.1796875" style="1" customWidth="1"/>
    <col min="3" max="3" width="108" style="1" customWidth="1"/>
    <col min="4" max="16384" width="9.1796875" style="1"/>
  </cols>
  <sheetData>
    <row r="1" spans="1:3" ht="11.25" hidden="1" customHeight="1" x14ac:dyDescent="0.25">
      <c r="A1" s="2"/>
      <c r="B1" s="2"/>
      <c r="C1" s="14" t="s">
        <v>146</v>
      </c>
    </row>
    <row r="2" spans="1:3" ht="12" customHeight="1" x14ac:dyDescent="0.25">
      <c r="A2" s="2"/>
      <c r="B2" s="15"/>
      <c r="C2" s="16"/>
    </row>
    <row r="3" spans="1:3" ht="12" customHeight="1" x14ac:dyDescent="0.25">
      <c r="A3" s="2"/>
      <c r="B3" s="16"/>
      <c r="C3" s="16"/>
    </row>
    <row r="4" spans="1:3" ht="12" customHeight="1" x14ac:dyDescent="0.25">
      <c r="A4" s="2"/>
      <c r="B4" s="17"/>
      <c r="C4" s="18"/>
    </row>
    <row r="5" spans="1:3" ht="15.75" customHeight="1" x14ac:dyDescent="0.25">
      <c r="A5" s="2"/>
      <c r="B5" s="2"/>
      <c r="C5" s="19"/>
    </row>
    <row r="6" spans="1:3" ht="18" customHeight="1" x14ac:dyDescent="0.25">
      <c r="A6" s="2"/>
      <c r="B6" s="2"/>
      <c r="C6" s="20" t="s">
        <v>147</v>
      </c>
    </row>
    <row r="7" spans="1:3" ht="15.75" customHeight="1" x14ac:dyDescent="0.25">
      <c r="A7" s="2"/>
      <c r="B7" s="2"/>
      <c r="C7" s="21"/>
    </row>
    <row r="8" spans="1:3" ht="96" customHeight="1" x14ac:dyDescent="0.25">
      <c r="A8" s="22" t="s">
        <v>148</v>
      </c>
      <c r="B8" s="2"/>
      <c r="C8" s="21" t="str">
        <f>"1-本报价有效期截止到 "&amp;QF_SYS_VALIDITY_DATE&amp;"。 "&amp;QF_SYS_VALIDDATE_SERVERPRODUCT&amp;"
2-所报价格仅限本报价单中的特定编码（包括硬件、软件、服务等），不包括可选部件。
3-所报蓄电池价格仅适用于本合同。"</f>
        <v>1-本报价有效期截止到 2018-04-03。 其中，服务器产品报价有效期至 2018-02-02。
2-所报价格仅限本报价单中的特定编码（包括硬件、软件、服务等），不包括可选部件。
3-所报蓄电池价格仅适用于本合同。</v>
      </c>
    </row>
    <row r="9" spans="1:3" ht="12.75" customHeight="1" x14ac:dyDescent="0.25">
      <c r="A9" s="2"/>
      <c r="B9" s="2"/>
      <c r="C9" s="23"/>
    </row>
    <row r="10" spans="1:3" ht="50.25" customHeight="1" x14ac:dyDescent="0.25">
      <c r="A10" s="2"/>
      <c r="B10" s="2"/>
      <c r="C10" s="23" t="s">
        <v>149</v>
      </c>
    </row>
    <row r="11" spans="1:3" ht="12.75" customHeight="1" x14ac:dyDescent="0.25">
      <c r="A11" s="2"/>
      <c r="B11" s="2"/>
      <c r="C11" s="23"/>
    </row>
    <row r="12" spans="1:3" ht="40.5" customHeight="1" x14ac:dyDescent="0.25">
      <c r="A12" s="2"/>
      <c r="B12" s="2"/>
      <c r="C12" s="24" t="s">
        <v>150</v>
      </c>
    </row>
    <row r="13" spans="1:3" ht="12.75" customHeight="1" x14ac:dyDescent="0.25">
      <c r="A13" s="2"/>
      <c r="B13" s="2"/>
      <c r="C13" s="23"/>
    </row>
    <row r="14" spans="1:3" ht="16.5" customHeight="1" x14ac:dyDescent="0.25">
      <c r="A14" s="2"/>
      <c r="B14" s="2"/>
      <c r="C14" s="24" t="s">
        <v>151</v>
      </c>
    </row>
    <row r="15" spans="1:3" ht="12.75" customHeight="1" x14ac:dyDescent="0.25">
      <c r="A15" s="2"/>
      <c r="B15" s="2"/>
      <c r="C15" s="23"/>
    </row>
    <row r="16" spans="1:3" ht="54" customHeight="1" x14ac:dyDescent="0.25">
      <c r="A16" s="2"/>
      <c r="B16" s="2"/>
      <c r="C16" s="24" t="s">
        <v>152</v>
      </c>
    </row>
    <row r="17" spans="1:3" ht="12.75" customHeight="1" x14ac:dyDescent="0.25">
      <c r="A17" s="2"/>
      <c r="B17" s="2"/>
      <c r="C17" s="23"/>
    </row>
    <row r="18" spans="1:3" ht="103.5" customHeight="1" x14ac:dyDescent="0.25">
      <c r="A18" s="2"/>
      <c r="B18" s="2"/>
      <c r="C18" s="23" t="s">
        <v>153</v>
      </c>
    </row>
    <row r="19" spans="1:3" ht="12.75" customHeight="1" x14ac:dyDescent="0.25">
      <c r="A19" s="2"/>
      <c r="B19" s="2"/>
      <c r="C19" s="23"/>
    </row>
  </sheetData>
  <phoneticPr fontId="22" type="noConversion"/>
  <printOptions horizontalCentered="1"/>
  <pageMargins left="0.51181102362204722" right="0.51181102362204722" top="0.51181102362204722" bottom="0.47244094488188981" header="7.874015748031496E-2" footer="0.1968503937007874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2"/>
  <sheetViews>
    <sheetView topLeftCell="B1" workbookViewId="0">
      <selection activeCell="D29" sqref="D29"/>
    </sheetView>
  </sheetViews>
  <sheetFormatPr defaultColWidth="9.1796875" defaultRowHeight="12.5" x14ac:dyDescent="0.25"/>
  <cols>
    <col min="1" max="1" width="0" style="1" hidden="1" customWidth="1"/>
    <col min="2" max="2" width="2.7265625" style="1" customWidth="1"/>
    <col min="3" max="3" width="22.54296875" style="1" customWidth="1"/>
    <col min="4" max="4" width="60" style="1" customWidth="1"/>
    <col min="5" max="6" width="10.26953125" style="1" customWidth="1"/>
    <col min="7" max="16384" width="9.1796875" style="1"/>
  </cols>
  <sheetData>
    <row r="1" spans="1:6" ht="14.25" customHeight="1" x14ac:dyDescent="0.25">
      <c r="A1" s="2"/>
      <c r="B1" s="2"/>
      <c r="C1" s="2"/>
      <c r="D1" s="2"/>
      <c r="E1" s="2"/>
      <c r="F1" s="2"/>
    </row>
    <row r="2" spans="1:6" ht="12" customHeight="1" x14ac:dyDescent="0.25">
      <c r="A2" s="2"/>
      <c r="B2" s="25"/>
      <c r="C2" s="25"/>
      <c r="D2" s="25"/>
      <c r="E2" s="25"/>
      <c r="F2" s="25"/>
    </row>
    <row r="3" spans="1:6" ht="12" customHeight="1" x14ac:dyDescent="0.25">
      <c r="A3" s="2"/>
      <c r="B3" s="25"/>
      <c r="C3" s="25"/>
      <c r="D3" s="25"/>
      <c r="E3" s="25"/>
      <c r="F3" s="25"/>
    </row>
    <row r="4" spans="1:6" ht="12" customHeight="1" x14ac:dyDescent="0.25">
      <c r="A4" s="2"/>
      <c r="B4" s="25"/>
      <c r="C4" s="26"/>
      <c r="D4" s="26"/>
      <c r="E4" s="25"/>
      <c r="F4" s="25"/>
    </row>
    <row r="5" spans="1:6" ht="12" customHeight="1" x14ac:dyDescent="0.25">
      <c r="A5" s="2"/>
      <c r="B5" s="27"/>
      <c r="C5" s="27"/>
      <c r="D5" s="27"/>
      <c r="E5" s="27"/>
      <c r="F5" s="27"/>
    </row>
    <row r="6" spans="1:6" ht="12" customHeight="1" x14ac:dyDescent="0.25">
      <c r="A6" s="2"/>
      <c r="B6" s="25"/>
      <c r="C6" s="28"/>
      <c r="D6" s="29"/>
      <c r="E6" s="25"/>
      <c r="F6" s="25"/>
    </row>
    <row r="7" spans="1:6" ht="12" customHeight="1" x14ac:dyDescent="0.25">
      <c r="A7" s="2"/>
      <c r="B7" s="25"/>
      <c r="C7" s="30"/>
      <c r="D7" s="30"/>
      <c r="E7" s="25"/>
      <c r="F7" s="25"/>
    </row>
    <row r="8" spans="1:6" ht="12" customHeight="1" x14ac:dyDescent="0.25">
      <c r="A8" s="2"/>
      <c r="B8" s="25"/>
      <c r="C8" s="31" t="s">
        <v>154</v>
      </c>
      <c r="D8" s="32"/>
      <c r="E8" s="25"/>
      <c r="F8" s="25"/>
    </row>
    <row r="9" spans="1:6" ht="12" customHeight="1" x14ac:dyDescent="0.25">
      <c r="A9" s="2"/>
      <c r="B9" s="25"/>
      <c r="C9" s="33" t="s">
        <v>155</v>
      </c>
      <c r="D9" s="33" t="s">
        <v>156</v>
      </c>
      <c r="E9" s="25"/>
      <c r="F9" s="25"/>
    </row>
    <row r="10" spans="1:6" ht="24" customHeight="1" x14ac:dyDescent="0.25">
      <c r="A10" s="2"/>
      <c r="B10" s="25"/>
      <c r="C10" s="34" t="s">
        <v>157</v>
      </c>
      <c r="D10" s="35" t="s">
        <v>267</v>
      </c>
      <c r="E10" s="25"/>
      <c r="F10" s="25"/>
    </row>
    <row r="11" spans="1:6" ht="12" customHeight="1" x14ac:dyDescent="0.25">
      <c r="A11" s="2"/>
      <c r="B11" s="25"/>
      <c r="C11" s="34" t="s">
        <v>158</v>
      </c>
      <c r="D11" s="35"/>
      <c r="E11" s="25"/>
      <c r="F11" s="25"/>
    </row>
    <row r="12" spans="1:6" ht="24" customHeight="1" x14ac:dyDescent="0.25">
      <c r="A12" s="2"/>
      <c r="B12" s="25"/>
      <c r="C12" s="34" t="s">
        <v>159</v>
      </c>
      <c r="D12" s="35"/>
      <c r="E12" s="25"/>
      <c r="F12" s="25"/>
    </row>
    <row r="13" spans="1:6" ht="12" hidden="1" customHeight="1" x14ac:dyDescent="0.25">
      <c r="A13" s="2"/>
      <c r="B13" s="25"/>
      <c r="C13" s="34" t="s">
        <v>160</v>
      </c>
      <c r="D13" s="35"/>
      <c r="E13" s="25"/>
      <c r="F13" s="25"/>
    </row>
    <row r="14" spans="1:6" ht="12" hidden="1" customHeight="1" x14ac:dyDescent="0.25">
      <c r="A14" s="2"/>
      <c r="B14" s="25"/>
      <c r="C14" s="34" t="s">
        <v>161</v>
      </c>
      <c r="D14" s="35"/>
      <c r="E14" s="25"/>
      <c r="F14" s="25"/>
    </row>
    <row r="15" spans="1:6" ht="12" hidden="1" customHeight="1" x14ac:dyDescent="0.25">
      <c r="A15" s="2"/>
      <c r="B15" s="25"/>
      <c r="C15" s="34" t="s">
        <v>162</v>
      </c>
      <c r="D15" s="35"/>
      <c r="E15" s="25"/>
      <c r="F15" s="25"/>
    </row>
    <row r="16" spans="1:6" ht="12" customHeight="1" x14ac:dyDescent="0.25">
      <c r="A16" s="2"/>
      <c r="B16" s="25"/>
      <c r="C16" s="34" t="s">
        <v>163</v>
      </c>
      <c r="D16" s="35"/>
      <c r="E16" s="25"/>
      <c r="F16" s="25"/>
    </row>
    <row r="17" spans="1:6" ht="24" customHeight="1" x14ac:dyDescent="0.25">
      <c r="A17" s="2"/>
      <c r="B17" s="25"/>
      <c r="C17" s="34" t="s">
        <v>164</v>
      </c>
      <c r="D17" s="35"/>
      <c r="E17" s="25"/>
      <c r="F17" s="25"/>
    </row>
    <row r="18" spans="1:6" ht="24" hidden="1" customHeight="1" x14ac:dyDescent="0.25">
      <c r="A18" s="2"/>
      <c r="B18" s="25"/>
      <c r="C18" s="34" t="s">
        <v>165</v>
      </c>
      <c r="D18" s="35"/>
      <c r="E18" s="25"/>
      <c r="F18" s="25"/>
    </row>
    <row r="19" spans="1:6" ht="12" customHeight="1" x14ac:dyDescent="0.25">
      <c r="A19" s="2"/>
      <c r="B19" s="25"/>
      <c r="C19" s="25"/>
      <c r="D19" s="25"/>
      <c r="E19" s="25"/>
      <c r="F19" s="25"/>
    </row>
    <row r="20" spans="1:6" ht="12" customHeight="1" x14ac:dyDescent="0.25">
      <c r="A20" s="2"/>
      <c r="B20" s="25"/>
      <c r="C20" s="25"/>
      <c r="D20" s="25"/>
      <c r="E20" s="25"/>
      <c r="F20" s="25"/>
    </row>
    <row r="21" spans="1:6" ht="12" customHeight="1" x14ac:dyDescent="0.25">
      <c r="A21" s="2"/>
      <c r="B21" s="25"/>
      <c r="C21" s="25"/>
      <c r="D21" s="25"/>
      <c r="E21" s="25"/>
      <c r="F21" s="25"/>
    </row>
    <row r="22" spans="1:6" ht="12" customHeight="1" x14ac:dyDescent="0.25">
      <c r="A22" s="2"/>
      <c r="B22" s="25"/>
      <c r="C22" s="25"/>
      <c r="D22" s="25"/>
      <c r="E22" s="25"/>
      <c r="F22" s="25"/>
    </row>
  </sheetData>
  <phoneticPr fontId="22" type="noConversion"/>
  <printOptions horizontalCentered="1"/>
  <pageMargins left="0.51181102362204722" right="0.51181102362204722" top="0.51181102362204722" bottom="0.47244094488188981" header="7.874015748031496E-2" footer="0.19685039370078741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5"/>
  <sheetViews>
    <sheetView tabSelected="1" topLeftCell="B2" workbookViewId="0"/>
  </sheetViews>
  <sheetFormatPr defaultColWidth="9.1796875" defaultRowHeight="12.5" outlineLevelRow="1" x14ac:dyDescent="0.25"/>
  <cols>
    <col min="1" max="1" width="1.81640625" style="1" hidden="1" customWidth="1"/>
    <col min="2" max="2" width="1.81640625" style="1" customWidth="1"/>
    <col min="3" max="3" width="5.7265625" style="1" customWidth="1"/>
    <col min="4" max="4" width="28" style="1" customWidth="1"/>
    <col min="5" max="5" width="5.54296875" style="1" customWidth="1"/>
    <col min="6" max="6" width="28" style="1" customWidth="1"/>
    <col min="7" max="16384" width="9.1796875" style="1"/>
  </cols>
  <sheetData>
    <row r="1" spans="1:6" ht="12.75" hidden="1" customHeight="1" x14ac:dyDescent="0.25">
      <c r="C1" t="s">
        <v>166</v>
      </c>
      <c r="D1" t="s">
        <v>167</v>
      </c>
      <c r="E1" t="s">
        <v>168</v>
      </c>
      <c r="F1" t="s">
        <v>169</v>
      </c>
    </row>
    <row r="2" spans="1:6" ht="12.75" customHeight="1" x14ac:dyDescent="0.25"/>
    <row r="3" spans="1:6" ht="12.75" customHeight="1" x14ac:dyDescent="0.25"/>
    <row r="4" spans="1:6" ht="12.75" customHeight="1" x14ac:dyDescent="0.25"/>
    <row r="5" spans="1:6" ht="12.75" customHeight="1" x14ac:dyDescent="0.25"/>
    <row r="6" spans="1:6" ht="12.75" customHeight="1" x14ac:dyDescent="0.25">
      <c r="C6" s="51"/>
      <c r="D6" s="51"/>
      <c r="E6" s="51"/>
      <c r="F6" s="51"/>
    </row>
    <row r="7" spans="1:6" ht="12.75" customHeight="1" x14ac:dyDescent="0.25"/>
    <row r="8" spans="1:6" ht="12.75" customHeight="1" x14ac:dyDescent="0.25"/>
    <row r="9" spans="1:6" ht="24" customHeight="1" x14ac:dyDescent="0.25">
      <c r="C9" s="56" t="s">
        <v>27</v>
      </c>
      <c r="D9" s="56" t="s">
        <v>28</v>
      </c>
      <c r="E9" s="56" t="s">
        <v>2</v>
      </c>
      <c r="F9" s="56" t="s">
        <v>29</v>
      </c>
    </row>
    <row r="10" spans="1:6" x14ac:dyDescent="0.25">
      <c r="A10" t="s">
        <v>170</v>
      </c>
      <c r="C10" s="57" t="s">
        <v>171</v>
      </c>
      <c r="D10" s="59" t="s">
        <v>16</v>
      </c>
      <c r="E10" s="60"/>
      <c r="F10" s="62"/>
    </row>
    <row r="11" spans="1:6" ht="23" outlineLevel="1" x14ac:dyDescent="0.25">
      <c r="A11" t="s">
        <v>172</v>
      </c>
      <c r="C11" s="58"/>
      <c r="D11" s="39" t="s">
        <v>30</v>
      </c>
      <c r="E11" s="61">
        <v>1</v>
      </c>
      <c r="F11" s="63"/>
    </row>
    <row r="12" spans="1:6" ht="23" outlineLevel="1" x14ac:dyDescent="0.25">
      <c r="A12" t="s">
        <v>173</v>
      </c>
      <c r="C12" s="58"/>
      <c r="D12" s="39" t="s">
        <v>31</v>
      </c>
      <c r="E12" s="61">
        <v>1</v>
      </c>
      <c r="F12" s="63"/>
    </row>
    <row r="13" spans="1:6" ht="23" outlineLevel="1" x14ac:dyDescent="0.25">
      <c r="A13" t="s">
        <v>174</v>
      </c>
      <c r="C13" s="58"/>
      <c r="D13" s="39" t="s">
        <v>32</v>
      </c>
      <c r="E13" s="61">
        <v>1</v>
      </c>
      <c r="F13" s="63"/>
    </row>
    <row r="14" spans="1:6" ht="23" outlineLevel="1" x14ac:dyDescent="0.25">
      <c r="A14" t="s">
        <v>175</v>
      </c>
      <c r="C14" s="58"/>
      <c r="D14" s="39" t="s">
        <v>33</v>
      </c>
      <c r="E14" s="61">
        <v>4</v>
      </c>
      <c r="F14" s="63"/>
    </row>
    <row r="15" spans="1:6" ht="23" outlineLevel="1" x14ac:dyDescent="0.25">
      <c r="A15" t="s">
        <v>176</v>
      </c>
      <c r="C15" s="64"/>
      <c r="D15" s="65" t="s">
        <v>34</v>
      </c>
      <c r="E15" s="66">
        <v>1</v>
      </c>
      <c r="F15" s="67"/>
    </row>
  </sheetData>
  <phoneticPr fontId="22" type="noConversion"/>
  <pageMargins left="0.51181102362204722" right="0.51181102362204722" top="0.51181102362204722" bottom="0.47244094488188981" header="7.874015748031496E-2" footer="0.1968503937007874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4"/>
  <sheetViews>
    <sheetView topLeftCell="B2" workbookViewId="0"/>
  </sheetViews>
  <sheetFormatPr defaultColWidth="9.1796875" defaultRowHeight="12.5" x14ac:dyDescent="0.25"/>
  <cols>
    <col min="1" max="1" width="1.81640625" style="1" hidden="1" customWidth="1"/>
    <col min="2" max="2" width="1.81640625" style="1" customWidth="1"/>
    <col min="3" max="3" width="14.453125" style="1" customWidth="1"/>
    <col min="4" max="4" width="27.54296875" style="1" customWidth="1"/>
    <col min="5" max="5" width="7.26953125" style="1" customWidth="1"/>
    <col min="6" max="19" width="11.453125" style="1" customWidth="1"/>
    <col min="20" max="16384" width="9.1796875" style="1"/>
  </cols>
  <sheetData>
    <row r="1" spans="1:19" ht="12.75" hidden="1" customHeight="1" x14ac:dyDescent="0.25"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193</v>
      </c>
    </row>
    <row r="2" spans="1:19" ht="12.75" customHeight="1" x14ac:dyDescent="0.25"/>
    <row r="3" spans="1:19" ht="12.75" customHeight="1" x14ac:dyDescent="0.25"/>
    <row r="4" spans="1:19" ht="12.75" customHeight="1" x14ac:dyDescent="0.25"/>
    <row r="5" spans="1:19" ht="12.75" customHeight="1" x14ac:dyDescent="0.25"/>
    <row r="6" spans="1:19" ht="12.75" customHeight="1" x14ac:dyDescent="0.25"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1:19" ht="12.75" customHeight="1" x14ac:dyDescent="0.25"/>
    <row r="8" spans="1:19" ht="12.75" customHeight="1" x14ac:dyDescent="0.25"/>
    <row r="9" spans="1:19" ht="30" customHeight="1" x14ac:dyDescent="0.25">
      <c r="A9" t="s">
        <v>194</v>
      </c>
      <c r="C9" s="105" t="s">
        <v>0</v>
      </c>
      <c r="D9" s="105" t="s">
        <v>1</v>
      </c>
      <c r="E9" s="105" t="s">
        <v>2</v>
      </c>
      <c r="F9" s="105" t="s">
        <v>3</v>
      </c>
      <c r="G9" s="105"/>
      <c r="H9" s="105" t="s">
        <v>6</v>
      </c>
      <c r="I9" s="105"/>
      <c r="J9" s="105" t="s">
        <v>9</v>
      </c>
      <c r="K9" s="105"/>
      <c r="L9" s="105"/>
      <c r="M9" s="105" t="s">
        <v>13</v>
      </c>
      <c r="N9" s="105"/>
      <c r="O9" s="105" t="s">
        <v>14</v>
      </c>
      <c r="P9" s="105"/>
      <c r="Q9" s="105" t="s">
        <v>15</v>
      </c>
      <c r="R9" s="105"/>
      <c r="S9" s="105"/>
    </row>
    <row r="10" spans="1:19" ht="24" x14ac:dyDescent="0.25">
      <c r="C10" s="105"/>
      <c r="D10" s="105"/>
      <c r="E10" s="105"/>
      <c r="F10" s="36" t="s">
        <v>4</v>
      </c>
      <c r="G10" s="36" t="s">
        <v>5</v>
      </c>
      <c r="H10" s="36" t="s">
        <v>7</v>
      </c>
      <c r="I10" s="36" t="s">
        <v>8</v>
      </c>
      <c r="J10" s="36" t="s">
        <v>10</v>
      </c>
      <c r="K10" s="36" t="s">
        <v>11</v>
      </c>
      <c r="L10" s="36" t="s">
        <v>12</v>
      </c>
      <c r="M10" s="36" t="s">
        <v>4</v>
      </c>
      <c r="N10" s="36" t="s">
        <v>5</v>
      </c>
      <c r="O10" s="36" t="s">
        <v>7</v>
      </c>
      <c r="P10" s="36" t="s">
        <v>8</v>
      </c>
      <c r="Q10" s="36" t="s">
        <v>10</v>
      </c>
      <c r="R10" s="36" t="s">
        <v>11</v>
      </c>
      <c r="S10" s="36" t="s">
        <v>12</v>
      </c>
    </row>
    <row r="11" spans="1:19" x14ac:dyDescent="0.25">
      <c r="A11" t="s">
        <v>195</v>
      </c>
      <c r="C11" s="38" t="s">
        <v>16</v>
      </c>
      <c r="D11" s="39" t="s">
        <v>17</v>
      </c>
      <c r="E11" s="40">
        <v>1</v>
      </c>
      <c r="F11" s="42">
        <v>8.0000000000000002E-3</v>
      </c>
      <c r="G11" s="42">
        <v>6.8000000000000005E-2</v>
      </c>
      <c r="H11" s="42">
        <v>9.5</v>
      </c>
      <c r="I11" s="42">
        <v>9.5</v>
      </c>
      <c r="J11" s="43">
        <v>0</v>
      </c>
      <c r="K11" s="43">
        <v>0</v>
      </c>
      <c r="L11" s="43">
        <v>0</v>
      </c>
      <c r="M11" s="42">
        <v>8.0000000000000002E-3</v>
      </c>
      <c r="N11" s="42">
        <v>6.8000000000000005E-2</v>
      </c>
      <c r="O11" s="42">
        <v>9.5</v>
      </c>
      <c r="P11" s="42">
        <v>9.5</v>
      </c>
      <c r="Q11" s="43">
        <v>0</v>
      </c>
      <c r="R11" s="43">
        <v>0</v>
      </c>
      <c r="S11" s="44">
        <v>0</v>
      </c>
    </row>
    <row r="12" spans="1:19" x14ac:dyDescent="0.25">
      <c r="A12" t="s">
        <v>196</v>
      </c>
      <c r="C12" s="38" t="s">
        <v>16</v>
      </c>
      <c r="D12" s="39" t="s">
        <v>18</v>
      </c>
      <c r="E12" s="40">
        <v>4</v>
      </c>
      <c r="F12" s="42">
        <v>2.9000000000000001E-2</v>
      </c>
      <c r="G12" s="42">
        <v>0.188</v>
      </c>
      <c r="H12" s="42">
        <v>24.238</v>
      </c>
      <c r="I12" s="42">
        <v>31.738</v>
      </c>
      <c r="J12" s="43">
        <v>485.92</v>
      </c>
      <c r="K12" s="43">
        <v>304.52</v>
      </c>
      <c r="L12" s="43">
        <v>151.62</v>
      </c>
      <c r="M12" s="42">
        <v>0.11600000000000001</v>
      </c>
      <c r="N12" s="42">
        <v>0.752</v>
      </c>
      <c r="O12" s="42">
        <v>96.951999999999998</v>
      </c>
      <c r="P12" s="42">
        <v>126.952</v>
      </c>
      <c r="Q12" s="43">
        <v>1943.68</v>
      </c>
      <c r="R12" s="43">
        <v>1218.08</v>
      </c>
      <c r="S12" s="44">
        <v>606.48</v>
      </c>
    </row>
    <row r="13" spans="1:19" x14ac:dyDescent="0.25">
      <c r="A13" t="s">
        <v>197</v>
      </c>
      <c r="C13" s="38" t="s">
        <v>16</v>
      </c>
      <c r="D13" s="39" t="s">
        <v>19</v>
      </c>
      <c r="E13" s="40">
        <v>1</v>
      </c>
      <c r="F13" s="42">
        <v>2.9000000000000001E-2</v>
      </c>
      <c r="G13" s="42">
        <v>0.188</v>
      </c>
      <c r="H13" s="42">
        <v>24.187999999999999</v>
      </c>
      <c r="I13" s="42">
        <v>31.687999999999999</v>
      </c>
      <c r="J13" s="43">
        <v>484.92</v>
      </c>
      <c r="K13" s="43">
        <v>303.52</v>
      </c>
      <c r="L13" s="43">
        <v>160.32</v>
      </c>
      <c r="M13" s="42">
        <v>2.9000000000000001E-2</v>
      </c>
      <c r="N13" s="42">
        <v>0.188</v>
      </c>
      <c r="O13" s="42">
        <v>24.187999999999999</v>
      </c>
      <c r="P13" s="42">
        <v>31.687999999999999</v>
      </c>
      <c r="Q13" s="43">
        <v>484.92</v>
      </c>
      <c r="R13" s="43">
        <v>303.52</v>
      </c>
      <c r="S13" s="44">
        <v>160.32</v>
      </c>
    </row>
    <row r="14" spans="1:19" x14ac:dyDescent="0.25">
      <c r="A14" t="s">
        <v>198</v>
      </c>
      <c r="C14" s="45"/>
      <c r="D14" s="46" t="s">
        <v>20</v>
      </c>
      <c r="E14" s="47"/>
      <c r="F14" s="48">
        <f t="shared" ref="F14:S14" si="0">F11+F12+F13</f>
        <v>6.6000000000000003E-2</v>
      </c>
      <c r="G14" s="48">
        <f t="shared" si="0"/>
        <v>0.44400000000000001</v>
      </c>
      <c r="H14" s="48">
        <f t="shared" si="0"/>
        <v>57.926000000000002</v>
      </c>
      <c r="I14" s="48">
        <f t="shared" si="0"/>
        <v>72.926000000000002</v>
      </c>
      <c r="J14" s="49">
        <f t="shared" si="0"/>
        <v>970.84</v>
      </c>
      <c r="K14" s="49">
        <f t="shared" si="0"/>
        <v>608.04</v>
      </c>
      <c r="L14" s="49">
        <f t="shared" si="0"/>
        <v>311.94</v>
      </c>
      <c r="M14" s="48">
        <f t="shared" si="0"/>
        <v>0.153</v>
      </c>
      <c r="N14" s="48">
        <f t="shared" si="0"/>
        <v>1.008</v>
      </c>
      <c r="O14" s="48">
        <f t="shared" si="0"/>
        <v>130.63999999999999</v>
      </c>
      <c r="P14" s="48">
        <f t="shared" si="0"/>
        <v>168.14</v>
      </c>
      <c r="Q14" s="49">
        <f t="shared" si="0"/>
        <v>2428.6</v>
      </c>
      <c r="R14" s="49">
        <f t="shared" si="0"/>
        <v>1521.6</v>
      </c>
      <c r="S14" s="50">
        <f t="shared" si="0"/>
        <v>766.8</v>
      </c>
    </row>
  </sheetData>
  <mergeCells count="9">
    <mergeCell ref="J9:L9"/>
    <mergeCell ref="M9:N9"/>
    <mergeCell ref="O9:P9"/>
    <mergeCell ref="Q9:S9"/>
    <mergeCell ref="C9:C10"/>
    <mergeCell ref="D9:D10"/>
    <mergeCell ref="E9:E10"/>
    <mergeCell ref="F9:G9"/>
    <mergeCell ref="H9:I9"/>
  </mergeCells>
  <phoneticPr fontId="22" type="noConversion"/>
  <pageMargins left="0.51181102362204722" right="0.51181102362204722" top="0.51181102362204722" bottom="0.47244094488188981" header="7.874015748031496E-2" footer="0.1968503937007874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5"/>
  <sheetViews>
    <sheetView topLeftCell="B2" workbookViewId="0"/>
  </sheetViews>
  <sheetFormatPr defaultColWidth="9.1796875" defaultRowHeight="12.5" x14ac:dyDescent="0.25"/>
  <cols>
    <col min="1" max="1" width="1.81640625" style="1" hidden="1" customWidth="1"/>
    <col min="2" max="2" width="1.81640625" style="1" customWidth="1"/>
    <col min="3" max="3" width="15.54296875" style="1" customWidth="1"/>
    <col min="4" max="4" width="29.26953125" style="1" customWidth="1"/>
    <col min="5" max="9" width="11.453125" style="1" customWidth="1"/>
    <col min="10" max="16384" width="9.1796875" style="1"/>
  </cols>
  <sheetData>
    <row r="1" spans="1:9" ht="12.75" hidden="1" customHeight="1" x14ac:dyDescent="0.25">
      <c r="C1" t="s">
        <v>177</v>
      </c>
      <c r="D1" t="s">
        <v>178</v>
      </c>
      <c r="E1" t="s">
        <v>179</v>
      </c>
      <c r="F1" t="s">
        <v>199</v>
      </c>
      <c r="G1" t="s">
        <v>200</v>
      </c>
      <c r="H1" t="s">
        <v>201</v>
      </c>
      <c r="I1" t="s">
        <v>202</v>
      </c>
    </row>
    <row r="2" spans="1:9" ht="12.75" customHeight="1" x14ac:dyDescent="0.25"/>
    <row r="3" spans="1:9" ht="12.75" customHeight="1" x14ac:dyDescent="0.25"/>
    <row r="4" spans="1:9" ht="12.75" customHeight="1" x14ac:dyDescent="0.25"/>
    <row r="5" spans="1:9" ht="12.75" customHeight="1" x14ac:dyDescent="0.25"/>
    <row r="6" spans="1:9" ht="12.75" customHeight="1" x14ac:dyDescent="0.25">
      <c r="C6" s="51"/>
      <c r="D6" s="51"/>
      <c r="E6" s="51"/>
      <c r="F6" s="51"/>
      <c r="G6" s="51"/>
      <c r="H6" s="51"/>
      <c r="I6" s="51"/>
    </row>
    <row r="7" spans="1:9" ht="12.75" customHeight="1" x14ac:dyDescent="0.25"/>
    <row r="8" spans="1:9" ht="12.75" customHeight="1" x14ac:dyDescent="0.25"/>
    <row r="9" spans="1:9" ht="48.75" customHeight="1" x14ac:dyDescent="0.25">
      <c r="A9" t="s">
        <v>194</v>
      </c>
      <c r="C9" s="105" t="s">
        <v>0</v>
      </c>
      <c r="D9" s="105" t="s">
        <v>1</v>
      </c>
      <c r="E9" s="105" t="s">
        <v>2</v>
      </c>
      <c r="F9" s="105" t="s">
        <v>21</v>
      </c>
      <c r="G9" s="105"/>
      <c r="H9" s="105"/>
      <c r="I9" s="37" t="s">
        <v>25</v>
      </c>
    </row>
    <row r="10" spans="1:9" x14ac:dyDescent="0.25">
      <c r="C10" s="105"/>
      <c r="D10" s="105"/>
      <c r="E10" s="105"/>
      <c r="F10" s="36" t="s">
        <v>22</v>
      </c>
      <c r="G10" s="36" t="s">
        <v>23</v>
      </c>
      <c r="H10" s="36" t="s">
        <v>24</v>
      </c>
      <c r="I10" s="36" t="s">
        <v>26</v>
      </c>
    </row>
    <row r="11" spans="1:9" x14ac:dyDescent="0.25">
      <c r="A11" t="s">
        <v>203</v>
      </c>
      <c r="C11" s="38" t="s">
        <v>16</v>
      </c>
      <c r="D11" s="39" t="s">
        <v>18</v>
      </c>
      <c r="E11" s="52">
        <v>4</v>
      </c>
      <c r="F11" s="52">
        <v>8</v>
      </c>
      <c r="G11" s="52">
        <v>48</v>
      </c>
      <c r="H11" s="52">
        <v>32</v>
      </c>
      <c r="I11" s="53">
        <v>16</v>
      </c>
    </row>
    <row r="12" spans="1:9" x14ac:dyDescent="0.25">
      <c r="A12" t="s">
        <v>204</v>
      </c>
      <c r="C12" s="38" t="s">
        <v>16</v>
      </c>
      <c r="D12" s="39" t="s">
        <v>19</v>
      </c>
      <c r="E12" s="52">
        <v>1</v>
      </c>
      <c r="F12" s="52">
        <v>2</v>
      </c>
      <c r="G12" s="52">
        <v>12</v>
      </c>
      <c r="H12" s="52">
        <v>6</v>
      </c>
      <c r="I12" s="53">
        <v>4</v>
      </c>
    </row>
    <row r="13" spans="1:9" x14ac:dyDescent="0.25">
      <c r="A13" t="s">
        <v>205</v>
      </c>
      <c r="C13" s="45"/>
      <c r="D13" s="46" t="s">
        <v>20</v>
      </c>
      <c r="E13" s="54"/>
      <c r="F13" s="54">
        <f>F11+F12</f>
        <v>10</v>
      </c>
      <c r="G13" s="54">
        <f>G11+G12</f>
        <v>60</v>
      </c>
      <c r="H13" s="54">
        <f>H11+H12</f>
        <v>38</v>
      </c>
      <c r="I13" s="55">
        <f>I11+I12</f>
        <v>20</v>
      </c>
    </row>
    <row r="15" spans="1:9" x14ac:dyDescent="0.25">
      <c r="C15" t="s">
        <v>206</v>
      </c>
    </row>
  </sheetData>
  <mergeCells count="4">
    <mergeCell ref="C9:C10"/>
    <mergeCell ref="D9:D10"/>
    <mergeCell ref="E9:E10"/>
    <mergeCell ref="F9:H9"/>
  </mergeCells>
  <phoneticPr fontId="22" type="noConversion"/>
  <pageMargins left="0.51181102362204722" right="0.51181102362204722" top="0.51181102362204722" bottom="0.47244094488188981" header="7.874015748031496E-2" footer="0.19685039370078741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3"/>
  <sheetViews>
    <sheetView topLeftCell="B2" workbookViewId="0"/>
  </sheetViews>
  <sheetFormatPr defaultColWidth="9.1796875" defaultRowHeight="12.5" outlineLevelRow="3" x14ac:dyDescent="0.25"/>
  <cols>
    <col min="1" max="1" width="1.81640625" style="1" hidden="1" customWidth="1"/>
    <col min="2" max="2" width="1.81640625" style="1" customWidth="1"/>
    <col min="3" max="3" width="7.7265625" style="1" customWidth="1"/>
    <col min="4" max="4" width="13.54296875" style="1" customWidth="1"/>
    <col min="5" max="5" width="13.26953125" style="1" customWidth="1"/>
    <col min="6" max="6" width="33.7265625" style="1" customWidth="1"/>
    <col min="7" max="7" width="6.1796875" style="1" customWidth="1"/>
    <col min="8" max="9" width="8.7265625" style="1" customWidth="1"/>
    <col min="10" max="11" width="12.7265625" style="1" customWidth="1"/>
    <col min="12" max="12" width="8.7265625" style="1" customWidth="1"/>
    <col min="13" max="13" width="12" style="1" customWidth="1"/>
    <col min="14" max="14" width="14.54296875" style="1" customWidth="1"/>
    <col min="15" max="16384" width="9.1796875" style="1"/>
  </cols>
  <sheetData>
    <row r="1" spans="1:14" ht="12.75" hidden="1" customHeight="1" x14ac:dyDescent="0.25">
      <c r="C1" t="s">
        <v>166</v>
      </c>
      <c r="D1" t="s">
        <v>207</v>
      </c>
      <c r="E1" t="s">
        <v>208</v>
      </c>
      <c r="F1" t="s">
        <v>167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  <c r="N1" t="s">
        <v>216</v>
      </c>
    </row>
    <row r="2" spans="1:14" ht="12.75" customHeight="1" x14ac:dyDescent="0.25"/>
    <row r="3" spans="1:14" ht="12.75" customHeight="1" x14ac:dyDescent="0.25"/>
    <row r="4" spans="1:14" ht="12.75" customHeight="1" x14ac:dyDescent="0.25"/>
    <row r="5" spans="1:14" ht="12.75" customHeight="1" x14ac:dyDescent="0.25"/>
    <row r="6" spans="1:14" ht="12.75" customHeight="1" x14ac:dyDescent="0.25"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</row>
    <row r="7" spans="1:14" ht="12.75" customHeight="1" x14ac:dyDescent="0.25"/>
    <row r="8" spans="1:14" ht="12.75" customHeight="1" x14ac:dyDescent="0.25"/>
    <row r="9" spans="1:14" ht="24" customHeight="1" x14ac:dyDescent="0.25">
      <c r="C9" s="56" t="s">
        <v>27</v>
      </c>
      <c r="D9" s="56" t="s">
        <v>36</v>
      </c>
      <c r="E9" s="56" t="s">
        <v>37</v>
      </c>
      <c r="F9" s="56" t="s">
        <v>38</v>
      </c>
      <c r="G9" s="56" t="s">
        <v>39</v>
      </c>
      <c r="H9" s="68" t="s">
        <v>40</v>
      </c>
      <c r="I9" s="68" t="s">
        <v>41</v>
      </c>
      <c r="J9" s="68" t="s">
        <v>42</v>
      </c>
      <c r="K9" s="68" t="s">
        <v>43</v>
      </c>
      <c r="L9" s="68" t="s">
        <v>44</v>
      </c>
      <c r="M9" s="68" t="s">
        <v>45</v>
      </c>
      <c r="N9" s="56" t="s">
        <v>16</v>
      </c>
    </row>
    <row r="10" spans="1:14" x14ac:dyDescent="0.25">
      <c r="A10" t="s">
        <v>217</v>
      </c>
      <c r="C10" s="69" t="s">
        <v>171</v>
      </c>
      <c r="D10" s="106" t="s">
        <v>46</v>
      </c>
      <c r="E10" s="106" t="s">
        <v>46</v>
      </c>
      <c r="F10" s="107"/>
      <c r="G10" s="72"/>
      <c r="H10" s="76"/>
      <c r="I10" s="76"/>
      <c r="J10" s="80"/>
      <c r="K10" s="84"/>
      <c r="L10" s="76"/>
      <c r="M10" s="41"/>
      <c r="N10" s="90"/>
    </row>
    <row r="11" spans="1:14" outlineLevel="1" x14ac:dyDescent="0.25">
      <c r="A11" t="s">
        <v>218</v>
      </c>
      <c r="C11" s="57" t="s">
        <v>219</v>
      </c>
      <c r="D11" s="108" t="s">
        <v>47</v>
      </c>
      <c r="E11" s="108" t="s">
        <v>47</v>
      </c>
      <c r="F11" s="109"/>
      <c r="G11" s="73"/>
      <c r="H11" s="77"/>
      <c r="I11" s="77"/>
      <c r="J11" s="81"/>
      <c r="K11" s="85"/>
      <c r="L11" s="77"/>
      <c r="M11" s="88"/>
      <c r="N11" s="91"/>
    </row>
    <row r="12" spans="1:14" outlineLevel="2" x14ac:dyDescent="0.25">
      <c r="A12" t="s">
        <v>220</v>
      </c>
      <c r="C12" s="70" t="s">
        <v>221</v>
      </c>
      <c r="D12" s="110" t="s">
        <v>48</v>
      </c>
      <c r="E12" s="110" t="s">
        <v>48</v>
      </c>
      <c r="F12" s="111"/>
      <c r="G12" s="74"/>
      <c r="H12" s="78"/>
      <c r="I12" s="78"/>
      <c r="J12" s="82"/>
      <c r="K12" s="86"/>
      <c r="L12" s="78"/>
      <c r="M12" s="89"/>
      <c r="N12" s="92"/>
    </row>
    <row r="13" spans="1:14" ht="34.5" outlineLevel="3" x14ac:dyDescent="0.25">
      <c r="A13" t="s">
        <v>222</v>
      </c>
      <c r="C13" s="64"/>
      <c r="D13" s="94" t="s">
        <v>49</v>
      </c>
      <c r="E13" s="65" t="s">
        <v>17</v>
      </c>
      <c r="F13" s="65" t="s">
        <v>50</v>
      </c>
      <c r="G13" s="95">
        <f>N13</f>
        <v>1</v>
      </c>
      <c r="H13" s="96">
        <v>9.5</v>
      </c>
      <c r="I13" s="96">
        <v>6.8337999999999996E-2</v>
      </c>
      <c r="J13" s="97" t="s">
        <v>51</v>
      </c>
      <c r="K13" s="98" t="s">
        <v>52</v>
      </c>
      <c r="L13" s="96"/>
      <c r="M13" s="99" t="s">
        <v>53</v>
      </c>
      <c r="N13" s="100">
        <v>1</v>
      </c>
    </row>
  </sheetData>
  <mergeCells count="3">
    <mergeCell ref="D10:F10"/>
    <mergeCell ref="D11:F11"/>
    <mergeCell ref="D12:F12"/>
  </mergeCells>
  <phoneticPr fontId="22" type="noConversion"/>
  <pageMargins left="0.51181102362204722" right="0.51181102362204722" top="0.51181102362204722" bottom="0.47244094488188981" header="7.874015748031496E-2" footer="0.1968503937007874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"/>
  <sheetViews>
    <sheetView workbookViewId="0"/>
  </sheetViews>
  <sheetFormatPr defaultRowHeight="12.5" x14ac:dyDescent="0.25"/>
  <sheetData>
    <row r="1" spans="2:2" x14ac:dyDescent="0.25">
      <c r="B1" t="s">
        <v>35</v>
      </c>
    </row>
  </sheetData>
  <phoneticPr fontId="22" type="noConversion"/>
  <pageMargins left="0.51181102362204722" right="0.51181102362204722" top="0.51181102362204722" bottom="0.47244094488188981" header="7.874015748031496E-2" footer="0.1968503937007874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3"/>
  <sheetViews>
    <sheetView topLeftCell="B2" workbookViewId="0"/>
  </sheetViews>
  <sheetFormatPr defaultColWidth="9.1796875" defaultRowHeight="12.5" outlineLevelRow="2" x14ac:dyDescent="0.25"/>
  <cols>
    <col min="1" max="1" width="1.81640625" style="1" hidden="1" customWidth="1"/>
    <col min="2" max="2" width="1.81640625" style="1" customWidth="1"/>
    <col min="3" max="3" width="7.7265625" style="1" customWidth="1"/>
    <col min="4" max="4" width="13.54296875" style="1" customWidth="1"/>
    <col min="5" max="5" width="13.26953125" style="1" customWidth="1"/>
    <col min="6" max="6" width="33.7265625" style="1" customWidth="1"/>
    <col min="7" max="7" width="6.1796875" style="1" customWidth="1"/>
    <col min="8" max="9" width="8.7265625" style="1" customWidth="1"/>
    <col min="10" max="11" width="12.7265625" style="1" customWidth="1"/>
    <col min="12" max="12" width="8.7265625" style="1" customWidth="1"/>
    <col min="13" max="13" width="12" style="1" customWidth="1"/>
    <col min="14" max="14" width="14.54296875" style="1" customWidth="1"/>
    <col min="15" max="16384" width="9.1796875" style="1"/>
  </cols>
  <sheetData>
    <row r="1" spans="1:14" ht="12.75" hidden="1" customHeight="1" x14ac:dyDescent="0.25">
      <c r="C1" t="s">
        <v>166</v>
      </c>
      <c r="D1" t="s">
        <v>207</v>
      </c>
      <c r="E1" t="s">
        <v>208</v>
      </c>
      <c r="F1" t="s">
        <v>167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  <c r="N1" t="s">
        <v>223</v>
      </c>
    </row>
    <row r="2" spans="1:14" ht="12.75" customHeight="1" x14ac:dyDescent="0.25"/>
    <row r="3" spans="1:14" ht="12.75" customHeight="1" x14ac:dyDescent="0.25"/>
    <row r="4" spans="1:14" ht="12.75" customHeight="1" x14ac:dyDescent="0.25"/>
    <row r="5" spans="1:14" ht="12.75" customHeight="1" x14ac:dyDescent="0.25"/>
    <row r="6" spans="1:14" ht="12.75" customHeight="1" x14ac:dyDescent="0.25"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</row>
    <row r="7" spans="1:14" ht="12.75" customHeight="1" x14ac:dyDescent="0.25"/>
    <row r="8" spans="1:14" ht="12.75" customHeight="1" x14ac:dyDescent="0.25"/>
    <row r="9" spans="1:14" ht="24" customHeight="1" x14ac:dyDescent="0.25">
      <c r="C9" s="56" t="s">
        <v>27</v>
      </c>
      <c r="D9" s="56" t="s">
        <v>36</v>
      </c>
      <c r="E9" s="56" t="s">
        <v>37</v>
      </c>
      <c r="F9" s="56" t="s">
        <v>38</v>
      </c>
      <c r="G9" s="56" t="s">
        <v>39</v>
      </c>
      <c r="H9" s="68" t="s">
        <v>40</v>
      </c>
      <c r="I9" s="68" t="s">
        <v>41</v>
      </c>
      <c r="J9" s="68" t="s">
        <v>42</v>
      </c>
      <c r="K9" s="68" t="s">
        <v>43</v>
      </c>
      <c r="L9" s="68" t="s">
        <v>44</v>
      </c>
      <c r="M9" s="68" t="s">
        <v>45</v>
      </c>
      <c r="N9" s="56" t="s">
        <v>16</v>
      </c>
    </row>
    <row r="10" spans="1:14" x14ac:dyDescent="0.25">
      <c r="A10" t="s">
        <v>224</v>
      </c>
      <c r="C10" s="69" t="s">
        <v>225</v>
      </c>
      <c r="D10" s="106" t="s">
        <v>54</v>
      </c>
      <c r="E10" s="106" t="s">
        <v>54</v>
      </c>
      <c r="F10" s="107"/>
      <c r="G10" s="72"/>
      <c r="H10" s="76"/>
      <c r="I10" s="76"/>
      <c r="J10" s="80"/>
      <c r="K10" s="84"/>
      <c r="L10" s="76"/>
      <c r="M10" s="41"/>
      <c r="N10" s="90"/>
    </row>
    <row r="11" spans="1:14" outlineLevel="1" x14ac:dyDescent="0.25">
      <c r="A11" t="s">
        <v>226</v>
      </c>
      <c r="C11" s="57" t="s">
        <v>227</v>
      </c>
      <c r="D11" s="108" t="s">
        <v>55</v>
      </c>
      <c r="E11" s="108" t="s">
        <v>55</v>
      </c>
      <c r="F11" s="109"/>
      <c r="G11" s="73"/>
      <c r="H11" s="77"/>
      <c r="I11" s="77"/>
      <c r="J11" s="81"/>
      <c r="K11" s="85"/>
      <c r="L11" s="77"/>
      <c r="M11" s="88"/>
      <c r="N11" s="91"/>
    </row>
    <row r="12" spans="1:14" outlineLevel="2" x14ac:dyDescent="0.25">
      <c r="A12" t="s">
        <v>228</v>
      </c>
      <c r="C12" s="58"/>
      <c r="D12" s="71" t="s">
        <v>56</v>
      </c>
      <c r="E12" s="39" t="s">
        <v>58</v>
      </c>
      <c r="F12" s="39" t="s">
        <v>60</v>
      </c>
      <c r="G12" s="75">
        <f>N12</f>
        <v>6</v>
      </c>
      <c r="H12" s="79"/>
      <c r="I12" s="79"/>
      <c r="J12" s="83"/>
      <c r="K12" s="87"/>
      <c r="L12" s="79"/>
      <c r="M12" s="40" t="s">
        <v>62</v>
      </c>
      <c r="N12" s="93">
        <v>6</v>
      </c>
    </row>
    <row r="13" spans="1:14" ht="23" outlineLevel="2" x14ac:dyDescent="0.25">
      <c r="A13" t="s">
        <v>229</v>
      </c>
      <c r="C13" s="64"/>
      <c r="D13" s="94" t="s">
        <v>57</v>
      </c>
      <c r="E13" s="65" t="s">
        <v>59</v>
      </c>
      <c r="F13" s="65" t="s">
        <v>61</v>
      </c>
      <c r="G13" s="95">
        <f>N13</f>
        <v>6</v>
      </c>
      <c r="H13" s="96"/>
      <c r="I13" s="96"/>
      <c r="J13" s="97"/>
      <c r="K13" s="98"/>
      <c r="L13" s="96"/>
      <c r="M13" s="99" t="s">
        <v>62</v>
      </c>
      <c r="N13" s="100">
        <v>6</v>
      </c>
    </row>
  </sheetData>
  <mergeCells count="2">
    <mergeCell ref="D10:F10"/>
    <mergeCell ref="D11:F11"/>
  </mergeCells>
  <phoneticPr fontId="22" type="noConversion"/>
  <pageMargins left="0.51181102362204722" right="0.51181102362204722" top="0.51181102362204722" bottom="0.47244094488188981" header="7.874015748031496E-2" footer="0.19685039370078741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33E8A2F07A74D848136A2C03778F8" ma:contentTypeVersion="0" ma:contentTypeDescription="Create a new document." ma:contentTypeScope="" ma:versionID="23803ba2584bac4d8dcab8923b6ec39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9A52F0-1073-42C7-8078-81B5B9C40D7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FC77FDA-17B9-40DF-8C70-E0FF733F01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391D694-2E3E-473F-BEBB-2F079A8AAF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51</vt:i4>
      </vt:variant>
    </vt:vector>
  </HeadingPairs>
  <TitlesOfParts>
    <vt:vector size="62" baseType="lpstr">
      <vt:lpstr>封面</vt:lpstr>
      <vt:lpstr>免责声明</vt:lpstr>
      <vt:lpstr>基础信息表</vt:lpstr>
      <vt:lpstr>汇总表</vt:lpstr>
      <vt:lpstr>统计</vt:lpstr>
      <vt:lpstr>主设备统计</vt:lpstr>
      <vt:lpstr>S5720-52P-SI-AC</vt:lpstr>
      <vt:lpstr>tmp_v</vt:lpstr>
      <vt:lpstr>FusionSphere 6.x V100R006</vt:lpstr>
      <vt:lpstr>FusionStorage Block 6.x V100R00</vt:lpstr>
      <vt:lpstr>RH2288H V3</vt:lpstr>
      <vt:lpstr>封面!AGENTID</vt:lpstr>
      <vt:lpstr>基础信息表!bAuthPriceName</vt:lpstr>
      <vt:lpstr>基础信息表!bContractNo</vt:lpstr>
      <vt:lpstr>基础信息表!bCountry</vt:lpstr>
      <vt:lpstr>基础信息表!bCountryName</vt:lpstr>
      <vt:lpstr>封面!BOQ_FLAG</vt:lpstr>
      <vt:lpstr>基础信息表!bPartnerName</vt:lpstr>
      <vt:lpstr>基础信息表!bPoNo</vt:lpstr>
      <vt:lpstr>基础信息表!bPriceBookName</vt:lpstr>
      <vt:lpstr>基础信息表!bPriceId</vt:lpstr>
      <vt:lpstr>基础信息表!bProposalNo</vt:lpstr>
      <vt:lpstr>基础信息表!bUserId</vt:lpstr>
      <vt:lpstr>'FusionSphere 6.x V100R006'!CFGAREA</vt:lpstr>
      <vt:lpstr>'FusionStorage Block 6.x V100R00'!CFGAREA</vt:lpstr>
      <vt:lpstr>'RH2288H V3'!CFGAREA</vt:lpstr>
      <vt:lpstr>'S5720-52P-SI-AC'!CFGAREA</vt:lpstr>
      <vt:lpstr>汇总表!CFGAREA</vt:lpstr>
      <vt:lpstr>统计!CFGAREA</vt:lpstr>
      <vt:lpstr>主设备统计!CFGAREA</vt:lpstr>
      <vt:lpstr>封面!COMPANYNAME</vt:lpstr>
      <vt:lpstr>封面!CREATE_DATE</vt:lpstr>
      <vt:lpstr>主设备统计!parameters</vt:lpstr>
      <vt:lpstr>封面!PONUMBER</vt:lpstr>
      <vt:lpstr>封面!PRICEID</vt:lpstr>
      <vt:lpstr>'FusionSphere 6.x V100R006'!Print_Area</vt:lpstr>
      <vt:lpstr>'FusionStorage Block 6.x V100R00'!Print_Area</vt:lpstr>
      <vt:lpstr>'RH2288H V3'!Print_Area</vt:lpstr>
      <vt:lpstr>'S5720-52P-SI-AC'!Print_Area</vt:lpstr>
      <vt:lpstr>封面!Print_Area</vt:lpstr>
      <vt:lpstr>汇总表!Print_Area</vt:lpstr>
      <vt:lpstr>免责声明!Print_Area</vt:lpstr>
      <vt:lpstr>'FusionSphere 6.x V100R006'!Print_Titles</vt:lpstr>
      <vt:lpstr>'FusionStorage Block 6.x V100R00'!Print_Titles</vt:lpstr>
      <vt:lpstr>'RH2288H V3'!Print_Titles</vt:lpstr>
      <vt:lpstr>'S5720-52P-SI-AC'!Print_Titles</vt:lpstr>
      <vt:lpstr>汇总表!Print_Titles</vt:lpstr>
      <vt:lpstr>封面!PROJECTCODE</vt:lpstr>
      <vt:lpstr>封面!PROJECTNAME</vt:lpstr>
      <vt:lpstr>免责声明!QF_SYS_CURRENCY1</vt:lpstr>
      <vt:lpstr>免责声明!QF_SYS_DESTINATION1</vt:lpstr>
      <vt:lpstr>免责声明!QF_SYS_DISTRIBUTIONCECURRENCY</vt:lpstr>
      <vt:lpstr>免责声明!QF_SYS_LISTPRICECURRENCY</vt:lpstr>
      <vt:lpstr>免责声明!QF_SYS_TRADETERMDESC1</vt:lpstr>
      <vt:lpstr>封面!QUOTATIONBY</vt:lpstr>
      <vt:lpstr>封面!QUOTATIONNO</vt:lpstr>
      <vt:lpstr>免责声明!QuoteType</vt:lpstr>
      <vt:lpstr>统计!statistics</vt:lpstr>
      <vt:lpstr>封面!USERID</vt:lpstr>
      <vt:lpstr>封面!VALID_AREA</vt:lpstr>
      <vt:lpstr>基础信息表!VALID_AREA</vt:lpstr>
      <vt:lpstr>免责声明!VALID_AREA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2019-03-08T12:41:50Z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(3)mYCYcz85GZDOpb1yuk22rp/hAdxCOtOLglCBV51pJnAQVKzfZNFVX90rmljPtCRHHL/NsVDA
WIph74pJUTwOp65cN+h1HY6MFmYmsJ8I/3RejB1iRkNuZopTyreoF3lrwWsjWYHp6rRei8cK
gkgJHY9/8MCKhnQ7OBJZlDCW5yMUTv/otcmncOOLA+MxdeOXyoHCaQWZjBgEvHsJIo3cWwB9
/mTqR0toWzHkahC1yW</vt:lpwstr>
  </property>
  <property fmtid="{D5CDD505-2E9C-101B-9397-08002B2CF9AE}" pid="3" name="_2015_ms_pID_7253431">
    <vt:lpwstr>fj2BSzYJ+HIA06GD8qjv/vQe++vDSd9Unb5XPI9J6KQc1yJE/nhmvz
JcAhty+OaO1zR9xHO5kS5etH0Bk+hWyufffYhK9LRmNZE/97s136b4I+57TicILYUcLrZOIG
b1YKHCvDUbGG3fMx15yJpd18RCBZDuIMEhoYfogUGUzhSNNLg5AkftvVPhi5CgZI1gKwQue8
G743X48KL+IKmX7F6iprI7FlTu4S9Ki+QRkW</vt:lpwstr>
  </property>
  <property fmtid="{D5CDD505-2E9C-101B-9397-08002B2CF9AE}" pid="4" name="ContentTypeId">
    <vt:lpwstr>0x01010077333E8A2F07A74D848136A2C03778F8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1552048866</vt:lpwstr>
  </property>
  <property fmtid="{D5CDD505-2E9C-101B-9397-08002B2CF9AE}" pid="9" name="_2015_ms_pID_7253432">
    <vt:lpwstr>iw==</vt:lpwstr>
  </property>
</Properties>
</file>